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3FEF5FD3-FB56-450A-9FE3-A69D78B67213}" xr6:coauthVersionLast="47" xr6:coauthVersionMax="47" xr10:uidLastSave="{00000000-0000-0000-0000-000000000000}"/>
  <bookViews>
    <workbookView xWindow="28680" yWindow="-120" windowWidth="29040" windowHeight="15720" tabRatio="812" firstSheet="2" activeTab="2" xr2:uid="{00000000-000D-0000-FFFF-FFFF00000000}"/>
  </bookViews>
  <sheets>
    <sheet name="Facility_Info_upload" sheetId="9" state="hidden" r:id="rId1"/>
    <sheet name="dropdown" sheetId="4" state="hidden" r:id="rId2"/>
    <sheet name="Welcome" sheetId="1" r:id="rId3"/>
    <sheet name="Gen_requirements" sheetId="2" r:id="rId4"/>
    <sheet name="Compliance_Option" sheetId="3" r:id="rId5"/>
    <sheet name="Compliant_material_option" sheetId="6" r:id="rId6"/>
    <sheet name="Emiss_rate_wo_controls_option" sheetId="7" r:id="rId7"/>
    <sheet name="Emiss_rate_w_controls_emissions" sheetId="8" r:id="rId8"/>
    <sheet name="Emiss_rate_w_controls_CPMS" sheetId="13" r:id="rId9"/>
    <sheet name="Emiss_rate_w_controls_CPMS_Sum" sheetId="17" r:id="rId10"/>
    <sheet name="Emiss_rate_w_controls_OpLimit" sheetId="14" r:id="rId11"/>
    <sheet name="Emiss_rate_w_controls_WorkP" sheetId="15" r:id="rId12"/>
    <sheet name="Emiss_rate_w_controls_Summary" sheetId="16" r:id="rId13"/>
    <sheet name="Emiss_rate_w_controls_Changes" sheetId="11" r:id="rId14"/>
    <sheet name="Certification" sheetId="10" r:id="rId15"/>
    <sheet name="Revisions" sheetId="18" r:id="rId16"/>
    <sheet name="Worksheet Map" sheetId="19" state="hidden" r:id="rId17"/>
  </sheets>
  <definedNames>
    <definedName name="CPMSDescription">OFFSET(dropdown!$S$2,0,0,SUMPRODUCT(--(dropdown!$S$2:$S$500&lt;&gt;"")),1)</definedName>
    <definedName name="Operationname">OFFSET(dropdown!$X$2,0,0,SUMPRODUCT(--(dropdown!$X$2:$X$21&lt;&gt;"")),1)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0" l="1"/>
  <c r="D10" i="16"/>
  <c r="D10" i="15"/>
  <c r="D10" i="14"/>
  <c r="D10" i="17"/>
  <c r="D10" i="13"/>
  <c r="D10" i="8"/>
  <c r="D9" i="7"/>
  <c r="D10" i="6"/>
  <c r="D9" i="3"/>
  <c r="B5" i="10" l="1"/>
  <c r="C4" i="10"/>
  <c r="C3" i="10"/>
  <c r="C2" i="10"/>
  <c r="C1" i="10"/>
  <c r="C6" i="11"/>
  <c r="C5" i="16"/>
  <c r="C4" i="16"/>
  <c r="C3" i="16"/>
  <c r="C2" i="16"/>
  <c r="C1" i="16"/>
  <c r="C5" i="15"/>
  <c r="C4" i="15"/>
  <c r="C3" i="15"/>
  <c r="C2" i="15"/>
  <c r="C1" i="15"/>
  <c r="C5" i="14"/>
  <c r="C4" i="14"/>
  <c r="C3" i="14"/>
  <c r="C2" i="14"/>
  <c r="C1" i="14"/>
  <c r="C5" i="17"/>
  <c r="C4" i="17"/>
  <c r="C3" i="17"/>
  <c r="C2" i="17"/>
  <c r="C1" i="17"/>
  <c r="C4" i="13"/>
  <c r="C5" i="13"/>
  <c r="C3" i="13"/>
  <c r="C2" i="13"/>
  <c r="C1" i="13"/>
  <c r="C5" i="8"/>
  <c r="C4" i="8"/>
  <c r="C3" i="8"/>
  <c r="C2" i="8"/>
  <c r="C1" i="8"/>
  <c r="C5" i="7" l="1"/>
  <c r="C6" i="6"/>
  <c r="C5" i="3"/>
  <c r="A1" i="2"/>
  <c r="B96" i="15" l="1"/>
  <c r="B97" i="15"/>
  <c r="B98" i="15"/>
  <c r="B99" i="15"/>
  <c r="B100" i="15"/>
  <c r="B91" i="15"/>
  <c r="B92" i="15"/>
  <c r="B93" i="15"/>
  <c r="B94" i="15"/>
  <c r="B95" i="15"/>
  <c r="B86" i="15"/>
  <c r="B87" i="15"/>
  <c r="B88" i="15"/>
  <c r="B89" i="15"/>
  <c r="B90" i="15"/>
  <c r="B81" i="15"/>
  <c r="B82" i="15"/>
  <c r="B83" i="15"/>
  <c r="B84" i="15"/>
  <c r="B85" i="15"/>
  <c r="B76" i="15"/>
  <c r="B77" i="15"/>
  <c r="B78" i="15"/>
  <c r="B79" i="15"/>
  <c r="B80" i="15"/>
  <c r="B71" i="15"/>
  <c r="B72" i="15"/>
  <c r="B73" i="15"/>
  <c r="B74" i="15"/>
  <c r="B75" i="15"/>
  <c r="B66" i="15"/>
  <c r="B67" i="15"/>
  <c r="B68" i="15"/>
  <c r="B69" i="15"/>
  <c r="B70" i="15"/>
  <c r="B61" i="15"/>
  <c r="B62" i="15"/>
  <c r="B63" i="15"/>
  <c r="B64" i="15"/>
  <c r="B65" i="15"/>
  <c r="B56" i="15"/>
  <c r="B57" i="15"/>
  <c r="B58" i="15"/>
  <c r="B59" i="15"/>
  <c r="B60" i="15"/>
  <c r="B49" i="15"/>
  <c r="B50" i="15"/>
  <c r="B51" i="15"/>
  <c r="B52" i="15"/>
  <c r="B53" i="15"/>
  <c r="B54" i="15"/>
  <c r="B55" i="15"/>
  <c r="B44" i="15"/>
  <c r="B45" i="15"/>
  <c r="B46" i="15"/>
  <c r="B47" i="15"/>
  <c r="B48" i="15"/>
  <c r="B39" i="15"/>
  <c r="B40" i="15"/>
  <c r="B41" i="15"/>
  <c r="B42" i="15"/>
  <c r="B43" i="15"/>
  <c r="B34" i="15"/>
  <c r="B35" i="15"/>
  <c r="B36" i="15"/>
  <c r="B37" i="15"/>
  <c r="B38" i="15"/>
  <c r="B29" i="15"/>
  <c r="B30" i="15"/>
  <c r="B31" i="15"/>
  <c r="B32" i="15"/>
  <c r="B33" i="15"/>
  <c r="B26" i="15"/>
  <c r="B27" i="15"/>
  <c r="B28" i="15"/>
  <c r="B25" i="15"/>
  <c r="B24" i="15"/>
  <c r="B26" i="3" l="1"/>
  <c r="B27" i="3"/>
  <c r="B28" i="3"/>
  <c r="B29" i="3"/>
  <c r="B30" i="3"/>
  <c r="B31" i="3"/>
  <c r="B32" i="3"/>
  <c r="B33" i="3"/>
  <c r="B34" i="3"/>
  <c r="B35" i="3"/>
  <c r="B36" i="3"/>
  <c r="B37" i="3"/>
  <c r="B38" i="3"/>
  <c r="B39" i="3"/>
  <c r="B40" i="3"/>
  <c r="B41" i="3"/>
  <c r="B42" i="3"/>
  <c r="B43" i="3"/>
  <c r="F24" i="9"/>
  <c r="F25" i="17" l="1"/>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24" i="17"/>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W21" i="4" l="1"/>
  <c r="W3" i="4"/>
  <c r="W4" i="4"/>
  <c r="W5" i="4"/>
  <c r="W6" i="4"/>
  <c r="W7" i="4"/>
  <c r="W8" i="4"/>
  <c r="W9" i="4"/>
  <c r="W10" i="4"/>
  <c r="W11" i="4"/>
  <c r="W12" i="4"/>
  <c r="W13" i="4"/>
  <c r="W14" i="4"/>
  <c r="W15" i="4"/>
  <c r="W16" i="4"/>
  <c r="W17" i="4"/>
  <c r="W18" i="4"/>
  <c r="W19" i="4"/>
  <c r="W20" i="4"/>
  <c r="W2" i="4"/>
  <c r="Y2" i="4" s="1"/>
  <c r="V2" i="4" s="1"/>
  <c r="R3" i="4"/>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T258" i="4" s="1"/>
  <c r="Q258" i="4" s="1"/>
  <c r="R259" i="4"/>
  <c r="R260" i="4"/>
  <c r="R261" i="4"/>
  <c r="R262" i="4"/>
  <c r="T262" i="4" s="1"/>
  <c r="Q262" i="4" s="1"/>
  <c r="R263" i="4"/>
  <c r="R264" i="4"/>
  <c r="R265" i="4"/>
  <c r="R266" i="4"/>
  <c r="T266" i="4" s="1"/>
  <c r="Q266" i="4" s="1"/>
  <c r="R267" i="4"/>
  <c r="R268" i="4"/>
  <c r="R269" i="4"/>
  <c r="R270" i="4"/>
  <c r="T270" i="4" s="1"/>
  <c r="Q270" i="4" s="1"/>
  <c r="R271" i="4"/>
  <c r="R272" i="4"/>
  <c r="R273" i="4"/>
  <c r="R274" i="4"/>
  <c r="T274" i="4" s="1"/>
  <c r="Q274" i="4" s="1"/>
  <c r="R275" i="4"/>
  <c r="R276" i="4"/>
  <c r="R277" i="4"/>
  <c r="R278" i="4"/>
  <c r="T278" i="4" s="1"/>
  <c r="Q278" i="4" s="1"/>
  <c r="R279" i="4"/>
  <c r="R280" i="4"/>
  <c r="R281" i="4"/>
  <c r="R282" i="4"/>
  <c r="T282" i="4" s="1"/>
  <c r="Q282" i="4" s="1"/>
  <c r="R283" i="4"/>
  <c r="R284" i="4"/>
  <c r="R285" i="4"/>
  <c r="R286" i="4"/>
  <c r="T286" i="4" s="1"/>
  <c r="Q286" i="4" s="1"/>
  <c r="R287" i="4"/>
  <c r="R288" i="4"/>
  <c r="R289" i="4"/>
  <c r="R290" i="4"/>
  <c r="T290" i="4" s="1"/>
  <c r="Q290" i="4" s="1"/>
  <c r="R291" i="4"/>
  <c r="R292" i="4"/>
  <c r="R293" i="4"/>
  <c r="R294" i="4"/>
  <c r="T294" i="4" s="1"/>
  <c r="Q294" i="4" s="1"/>
  <c r="R295" i="4"/>
  <c r="R296" i="4"/>
  <c r="R297" i="4"/>
  <c r="R298" i="4"/>
  <c r="T298" i="4" s="1"/>
  <c r="Q298" i="4" s="1"/>
  <c r="R299" i="4"/>
  <c r="R300" i="4"/>
  <c r="R301" i="4"/>
  <c r="R302" i="4"/>
  <c r="T302" i="4" s="1"/>
  <c r="Q302" i="4" s="1"/>
  <c r="R303" i="4"/>
  <c r="R304" i="4"/>
  <c r="R305" i="4"/>
  <c r="R306" i="4"/>
  <c r="T306" i="4" s="1"/>
  <c r="Q306" i="4" s="1"/>
  <c r="R307" i="4"/>
  <c r="R308" i="4"/>
  <c r="R309" i="4"/>
  <c r="R310" i="4"/>
  <c r="T310" i="4" s="1"/>
  <c r="Q310" i="4" s="1"/>
  <c r="R311" i="4"/>
  <c r="R312" i="4"/>
  <c r="R313" i="4"/>
  <c r="R314" i="4"/>
  <c r="T314" i="4" s="1"/>
  <c r="Q314" i="4" s="1"/>
  <c r="R315" i="4"/>
  <c r="R316" i="4"/>
  <c r="R317" i="4"/>
  <c r="R318" i="4"/>
  <c r="T318" i="4" s="1"/>
  <c r="Q318" i="4" s="1"/>
  <c r="R319" i="4"/>
  <c r="R320" i="4"/>
  <c r="R321" i="4"/>
  <c r="R322" i="4"/>
  <c r="T322" i="4" s="1"/>
  <c r="Q322" i="4" s="1"/>
  <c r="R323" i="4"/>
  <c r="R324" i="4"/>
  <c r="R325" i="4"/>
  <c r="R326" i="4"/>
  <c r="T326" i="4" s="1"/>
  <c r="Q326" i="4" s="1"/>
  <c r="R327" i="4"/>
  <c r="R328" i="4"/>
  <c r="R329" i="4"/>
  <c r="R330" i="4"/>
  <c r="T330" i="4" s="1"/>
  <c r="Q330" i="4" s="1"/>
  <c r="R331" i="4"/>
  <c r="R332" i="4"/>
  <c r="R333" i="4"/>
  <c r="R334" i="4"/>
  <c r="T334" i="4" s="1"/>
  <c r="Q334" i="4" s="1"/>
  <c r="R335" i="4"/>
  <c r="R336" i="4"/>
  <c r="R337" i="4"/>
  <c r="R338" i="4"/>
  <c r="T338" i="4" s="1"/>
  <c r="Q338" i="4" s="1"/>
  <c r="R339" i="4"/>
  <c r="R340" i="4"/>
  <c r="R341" i="4"/>
  <c r="R342" i="4"/>
  <c r="T342" i="4" s="1"/>
  <c r="Q342" i="4" s="1"/>
  <c r="R343" i="4"/>
  <c r="R344" i="4"/>
  <c r="R345" i="4"/>
  <c r="R346" i="4"/>
  <c r="T346" i="4" s="1"/>
  <c r="Q346" i="4" s="1"/>
  <c r="R347" i="4"/>
  <c r="R348" i="4"/>
  <c r="R349" i="4"/>
  <c r="R350" i="4"/>
  <c r="T350" i="4" s="1"/>
  <c r="Q350" i="4" s="1"/>
  <c r="R351" i="4"/>
  <c r="R352" i="4"/>
  <c r="R353" i="4"/>
  <c r="R354" i="4"/>
  <c r="T354" i="4" s="1"/>
  <c r="Q354" i="4" s="1"/>
  <c r="R355" i="4"/>
  <c r="R356" i="4"/>
  <c r="R357" i="4"/>
  <c r="R358" i="4"/>
  <c r="T358" i="4" s="1"/>
  <c r="Q358" i="4" s="1"/>
  <c r="R359" i="4"/>
  <c r="R360" i="4"/>
  <c r="R361" i="4"/>
  <c r="R362" i="4"/>
  <c r="T362" i="4" s="1"/>
  <c r="Q362" i="4" s="1"/>
  <c r="R363" i="4"/>
  <c r="R364" i="4"/>
  <c r="R365" i="4"/>
  <c r="R366" i="4"/>
  <c r="T366" i="4" s="1"/>
  <c r="Q366" i="4" s="1"/>
  <c r="R367" i="4"/>
  <c r="R368" i="4"/>
  <c r="R369" i="4"/>
  <c r="R370" i="4"/>
  <c r="T370" i="4" s="1"/>
  <c r="Q370" i="4" s="1"/>
  <c r="R371" i="4"/>
  <c r="R372" i="4"/>
  <c r="R373" i="4"/>
  <c r="R374" i="4"/>
  <c r="T374" i="4" s="1"/>
  <c r="Q374" i="4" s="1"/>
  <c r="R375" i="4"/>
  <c r="R376" i="4"/>
  <c r="R377" i="4"/>
  <c r="R378" i="4"/>
  <c r="T378" i="4" s="1"/>
  <c r="Q378" i="4" s="1"/>
  <c r="R379" i="4"/>
  <c r="R380" i="4"/>
  <c r="R381" i="4"/>
  <c r="R382" i="4"/>
  <c r="T382" i="4" s="1"/>
  <c r="Q382" i="4" s="1"/>
  <c r="R383" i="4"/>
  <c r="R384" i="4"/>
  <c r="R385" i="4"/>
  <c r="R386" i="4"/>
  <c r="T386" i="4" s="1"/>
  <c r="Q386" i="4" s="1"/>
  <c r="R387" i="4"/>
  <c r="R388" i="4"/>
  <c r="R389" i="4"/>
  <c r="R390" i="4"/>
  <c r="T390" i="4" s="1"/>
  <c r="Q390" i="4" s="1"/>
  <c r="R391" i="4"/>
  <c r="R392" i="4"/>
  <c r="R393" i="4"/>
  <c r="R394" i="4"/>
  <c r="T394" i="4" s="1"/>
  <c r="Q394" i="4" s="1"/>
  <c r="R395" i="4"/>
  <c r="R396" i="4"/>
  <c r="R397" i="4"/>
  <c r="R398" i="4"/>
  <c r="T398" i="4" s="1"/>
  <c r="Q398" i="4" s="1"/>
  <c r="R399" i="4"/>
  <c r="R400" i="4"/>
  <c r="R401" i="4"/>
  <c r="R402" i="4"/>
  <c r="T402" i="4" s="1"/>
  <c r="Q402" i="4" s="1"/>
  <c r="R403" i="4"/>
  <c r="R404" i="4"/>
  <c r="R405" i="4"/>
  <c r="R406" i="4"/>
  <c r="T406" i="4" s="1"/>
  <c r="Q406" i="4" s="1"/>
  <c r="R407" i="4"/>
  <c r="R408" i="4"/>
  <c r="R409" i="4"/>
  <c r="R410" i="4"/>
  <c r="T410" i="4" s="1"/>
  <c r="Q410" i="4" s="1"/>
  <c r="R411" i="4"/>
  <c r="R412" i="4"/>
  <c r="R413" i="4"/>
  <c r="R414" i="4"/>
  <c r="T414" i="4" s="1"/>
  <c r="Q414" i="4" s="1"/>
  <c r="R415" i="4"/>
  <c r="R416" i="4"/>
  <c r="R417" i="4"/>
  <c r="R418" i="4"/>
  <c r="T418" i="4" s="1"/>
  <c r="Q418" i="4" s="1"/>
  <c r="R419" i="4"/>
  <c r="R420" i="4"/>
  <c r="R421" i="4"/>
  <c r="R422" i="4"/>
  <c r="T422" i="4" s="1"/>
  <c r="Q422" i="4" s="1"/>
  <c r="R423" i="4"/>
  <c r="R424" i="4"/>
  <c r="R425" i="4"/>
  <c r="R426" i="4"/>
  <c r="T426" i="4" s="1"/>
  <c r="Q426" i="4" s="1"/>
  <c r="R427" i="4"/>
  <c r="R428" i="4"/>
  <c r="R429" i="4"/>
  <c r="R430" i="4"/>
  <c r="T430" i="4" s="1"/>
  <c r="Q430" i="4" s="1"/>
  <c r="R431" i="4"/>
  <c r="R432" i="4"/>
  <c r="R433" i="4"/>
  <c r="R434" i="4"/>
  <c r="T434" i="4" s="1"/>
  <c r="Q434" i="4" s="1"/>
  <c r="R435" i="4"/>
  <c r="R436" i="4"/>
  <c r="R437" i="4"/>
  <c r="R438" i="4"/>
  <c r="T438" i="4" s="1"/>
  <c r="Q438" i="4" s="1"/>
  <c r="R439" i="4"/>
  <c r="R440" i="4"/>
  <c r="R441" i="4"/>
  <c r="R442" i="4"/>
  <c r="T442" i="4" s="1"/>
  <c r="Q442" i="4" s="1"/>
  <c r="R443" i="4"/>
  <c r="R444" i="4"/>
  <c r="R445" i="4"/>
  <c r="R446" i="4"/>
  <c r="T446" i="4" s="1"/>
  <c r="Q446" i="4" s="1"/>
  <c r="R447" i="4"/>
  <c r="R448" i="4"/>
  <c r="R449" i="4"/>
  <c r="R450" i="4"/>
  <c r="T450" i="4" s="1"/>
  <c r="Q450" i="4" s="1"/>
  <c r="R451" i="4"/>
  <c r="R452" i="4"/>
  <c r="R453" i="4"/>
  <c r="R454" i="4"/>
  <c r="T454" i="4" s="1"/>
  <c r="Q454" i="4" s="1"/>
  <c r="R455" i="4"/>
  <c r="R456" i="4"/>
  <c r="R457" i="4"/>
  <c r="R458" i="4"/>
  <c r="T458" i="4" s="1"/>
  <c r="Q458" i="4" s="1"/>
  <c r="R459" i="4"/>
  <c r="R460" i="4"/>
  <c r="R461" i="4"/>
  <c r="R462" i="4"/>
  <c r="T462" i="4" s="1"/>
  <c r="Q462" i="4" s="1"/>
  <c r="R463" i="4"/>
  <c r="R464" i="4"/>
  <c r="R465" i="4"/>
  <c r="R466" i="4"/>
  <c r="T466" i="4" s="1"/>
  <c r="Q466" i="4" s="1"/>
  <c r="R467" i="4"/>
  <c r="R468" i="4"/>
  <c r="R469" i="4"/>
  <c r="R470" i="4"/>
  <c r="T470" i="4" s="1"/>
  <c r="Q470" i="4" s="1"/>
  <c r="R471" i="4"/>
  <c r="R472" i="4"/>
  <c r="R473" i="4"/>
  <c r="R474" i="4"/>
  <c r="T474" i="4" s="1"/>
  <c r="Q474" i="4" s="1"/>
  <c r="R475" i="4"/>
  <c r="R476" i="4"/>
  <c r="R477" i="4"/>
  <c r="R478" i="4"/>
  <c r="T478" i="4" s="1"/>
  <c r="Q478" i="4" s="1"/>
  <c r="R479" i="4"/>
  <c r="R480" i="4"/>
  <c r="R481" i="4"/>
  <c r="R482" i="4"/>
  <c r="T482" i="4" s="1"/>
  <c r="Q482" i="4" s="1"/>
  <c r="R483" i="4"/>
  <c r="R484" i="4"/>
  <c r="R485" i="4"/>
  <c r="R486" i="4"/>
  <c r="T486" i="4" s="1"/>
  <c r="Q486" i="4" s="1"/>
  <c r="R487" i="4"/>
  <c r="R488" i="4"/>
  <c r="R489" i="4"/>
  <c r="R490" i="4"/>
  <c r="T490" i="4" s="1"/>
  <c r="Q490" i="4" s="1"/>
  <c r="R491" i="4"/>
  <c r="R492" i="4"/>
  <c r="R493" i="4"/>
  <c r="R494" i="4"/>
  <c r="T494" i="4" s="1"/>
  <c r="Q494" i="4" s="1"/>
  <c r="R495" i="4"/>
  <c r="R496" i="4"/>
  <c r="R497" i="4"/>
  <c r="R498" i="4"/>
  <c r="T498" i="4" s="1"/>
  <c r="Q498" i="4" s="1"/>
  <c r="R499" i="4"/>
  <c r="R500" i="4"/>
  <c r="R2" i="4"/>
  <c r="T2" i="4" s="1"/>
  <c r="Q2" i="4" s="1"/>
  <c r="T254" i="4" l="1"/>
  <c r="Q254" i="4" s="1"/>
  <c r="T250" i="4"/>
  <c r="Q250" i="4" s="1"/>
  <c r="T246" i="4"/>
  <c r="Q246" i="4" s="1"/>
  <c r="T242" i="4"/>
  <c r="Q242" i="4" s="1"/>
  <c r="T238" i="4"/>
  <c r="Q238" i="4" s="1"/>
  <c r="T234" i="4"/>
  <c r="Q234" i="4" s="1"/>
  <c r="T230" i="4"/>
  <c r="Q230" i="4" s="1"/>
  <c r="T226" i="4"/>
  <c r="Q226" i="4" s="1"/>
  <c r="T222" i="4"/>
  <c r="Q222" i="4" s="1"/>
  <c r="T218" i="4"/>
  <c r="Q218" i="4" s="1"/>
  <c r="T214" i="4"/>
  <c r="Q214" i="4" s="1"/>
  <c r="T210" i="4"/>
  <c r="Q210" i="4" s="1"/>
  <c r="T206" i="4"/>
  <c r="Q206" i="4" s="1"/>
  <c r="T202" i="4"/>
  <c r="Q202" i="4" s="1"/>
  <c r="T198" i="4"/>
  <c r="Q198" i="4" s="1"/>
  <c r="T194" i="4"/>
  <c r="Q194" i="4" s="1"/>
  <c r="T190" i="4"/>
  <c r="Q190" i="4" s="1"/>
  <c r="T186" i="4"/>
  <c r="Q186" i="4" s="1"/>
  <c r="T182" i="4"/>
  <c r="Q182" i="4" s="1"/>
  <c r="T178" i="4"/>
  <c r="Q178" i="4" s="1"/>
  <c r="T174" i="4"/>
  <c r="Q174" i="4" s="1"/>
  <c r="T170" i="4"/>
  <c r="Q170" i="4" s="1"/>
  <c r="T166" i="4"/>
  <c r="Q166" i="4" s="1"/>
  <c r="T146" i="4"/>
  <c r="Q146" i="4" s="1"/>
  <c r="T142" i="4"/>
  <c r="Q142" i="4" s="1"/>
  <c r="T138" i="4"/>
  <c r="Q138" i="4" s="1"/>
  <c r="T134" i="4"/>
  <c r="Q134" i="4" s="1"/>
  <c r="T130" i="4"/>
  <c r="Q130" i="4" s="1"/>
  <c r="T126" i="4"/>
  <c r="Q126" i="4" s="1"/>
  <c r="T122" i="4"/>
  <c r="Q122" i="4" s="1"/>
  <c r="T118" i="4"/>
  <c r="Q118" i="4" s="1"/>
  <c r="T114" i="4"/>
  <c r="Q114" i="4" s="1"/>
  <c r="T110" i="4"/>
  <c r="Q110" i="4" s="1"/>
  <c r="T106" i="4"/>
  <c r="Q106" i="4" s="1"/>
  <c r="T102" i="4"/>
  <c r="Q102" i="4" s="1"/>
  <c r="T98" i="4"/>
  <c r="Q98" i="4" s="1"/>
  <c r="T94" i="4"/>
  <c r="Q94" i="4" s="1"/>
  <c r="T90" i="4"/>
  <c r="Q90" i="4" s="1"/>
  <c r="T86" i="4"/>
  <c r="Q86" i="4" s="1"/>
  <c r="T82" i="4"/>
  <c r="Q82" i="4" s="1"/>
  <c r="T78" i="4"/>
  <c r="Q78" i="4" s="1"/>
  <c r="T74" i="4"/>
  <c r="Q74" i="4" s="1"/>
  <c r="T70" i="4"/>
  <c r="Q70" i="4" s="1"/>
  <c r="T66" i="4"/>
  <c r="Q66" i="4" s="1"/>
  <c r="T62" i="4"/>
  <c r="Q62" i="4" s="1"/>
  <c r="T58" i="4"/>
  <c r="Q58" i="4" s="1"/>
  <c r="T54" i="4"/>
  <c r="Q54" i="4" s="1"/>
  <c r="T50" i="4"/>
  <c r="Q50" i="4" s="1"/>
  <c r="T46" i="4"/>
  <c r="Q46" i="4" s="1"/>
  <c r="T42" i="4"/>
  <c r="Q42" i="4" s="1"/>
  <c r="T38" i="4"/>
  <c r="Q38" i="4" s="1"/>
  <c r="T34" i="4"/>
  <c r="Q34" i="4" s="1"/>
  <c r="T30" i="4"/>
  <c r="Q30" i="4" s="1"/>
  <c r="T26" i="4"/>
  <c r="Q26" i="4" s="1"/>
  <c r="T22" i="4"/>
  <c r="Q22" i="4" s="1"/>
  <c r="T18" i="4"/>
  <c r="Q18" i="4" s="1"/>
  <c r="T14" i="4"/>
  <c r="Q14" i="4" s="1"/>
  <c r="T10" i="4"/>
  <c r="Q10" i="4" s="1"/>
  <c r="T6" i="4"/>
  <c r="Q6" i="4" s="1"/>
  <c r="T149" i="4"/>
  <c r="Q149" i="4" s="1"/>
  <c r="Y5" i="4"/>
  <c r="V5" i="4" s="1"/>
  <c r="T162" i="4"/>
  <c r="Q162" i="4" s="1"/>
  <c r="T158" i="4"/>
  <c r="Q158" i="4" s="1"/>
  <c r="T154" i="4"/>
  <c r="Q154" i="4" s="1"/>
  <c r="T150" i="4"/>
  <c r="Q150" i="4" s="1"/>
  <c r="Y17" i="4"/>
  <c r="V17" i="4" s="1"/>
  <c r="Y13" i="4"/>
  <c r="V13" i="4" s="1"/>
  <c r="Y9" i="4"/>
  <c r="V9" i="4" s="1"/>
  <c r="T497" i="4"/>
  <c r="Q497" i="4" s="1"/>
  <c r="T493" i="4"/>
  <c r="Q493" i="4" s="1"/>
  <c r="T489" i="4"/>
  <c r="Q489" i="4" s="1"/>
  <c r="T485" i="4"/>
  <c r="Q485" i="4" s="1"/>
  <c r="T481" i="4"/>
  <c r="Q481" i="4" s="1"/>
  <c r="T477" i="4"/>
  <c r="Q477" i="4" s="1"/>
  <c r="T473" i="4"/>
  <c r="Q473" i="4" s="1"/>
  <c r="T469" i="4"/>
  <c r="Q469" i="4" s="1"/>
  <c r="T465" i="4"/>
  <c r="Q465" i="4" s="1"/>
  <c r="T461" i="4"/>
  <c r="Q461" i="4" s="1"/>
  <c r="T457" i="4"/>
  <c r="Q457" i="4" s="1"/>
  <c r="T453" i="4"/>
  <c r="Q453" i="4" s="1"/>
  <c r="T449" i="4"/>
  <c r="Q449" i="4" s="1"/>
  <c r="T445" i="4"/>
  <c r="Q445" i="4" s="1"/>
  <c r="T441" i="4"/>
  <c r="Q441" i="4" s="1"/>
  <c r="T437" i="4"/>
  <c r="Q437" i="4" s="1"/>
  <c r="T433" i="4"/>
  <c r="Q433" i="4" s="1"/>
  <c r="T429" i="4"/>
  <c r="Q429" i="4" s="1"/>
  <c r="T425" i="4"/>
  <c r="Q425" i="4" s="1"/>
  <c r="T421" i="4"/>
  <c r="Q421" i="4" s="1"/>
  <c r="T417" i="4"/>
  <c r="Q417" i="4" s="1"/>
  <c r="T413" i="4"/>
  <c r="Q413" i="4" s="1"/>
  <c r="T409" i="4"/>
  <c r="Q409" i="4" s="1"/>
  <c r="T405" i="4"/>
  <c r="Q405" i="4" s="1"/>
  <c r="T401" i="4"/>
  <c r="Q401" i="4" s="1"/>
  <c r="T397" i="4"/>
  <c r="Q397" i="4" s="1"/>
  <c r="T393" i="4"/>
  <c r="Q393" i="4" s="1"/>
  <c r="T389" i="4"/>
  <c r="Q389" i="4" s="1"/>
  <c r="T385" i="4"/>
  <c r="Q385" i="4" s="1"/>
  <c r="T381" i="4"/>
  <c r="Q381" i="4" s="1"/>
  <c r="T377" i="4"/>
  <c r="Q377" i="4" s="1"/>
  <c r="T373" i="4"/>
  <c r="Q373" i="4" s="1"/>
  <c r="T369" i="4"/>
  <c r="Q369" i="4" s="1"/>
  <c r="T365" i="4"/>
  <c r="Q365" i="4" s="1"/>
  <c r="T361" i="4"/>
  <c r="Q361" i="4" s="1"/>
  <c r="T357" i="4"/>
  <c r="Q357" i="4" s="1"/>
  <c r="T353" i="4"/>
  <c r="Q353" i="4" s="1"/>
  <c r="T349" i="4"/>
  <c r="Q349" i="4" s="1"/>
  <c r="T345" i="4"/>
  <c r="Q345" i="4" s="1"/>
  <c r="T341" i="4"/>
  <c r="Q341" i="4" s="1"/>
  <c r="T337" i="4"/>
  <c r="Q337" i="4" s="1"/>
  <c r="T333" i="4"/>
  <c r="Q333" i="4" s="1"/>
  <c r="T329" i="4"/>
  <c r="Q329" i="4" s="1"/>
  <c r="T325" i="4"/>
  <c r="Q325" i="4" s="1"/>
  <c r="T321" i="4"/>
  <c r="Q321" i="4" s="1"/>
  <c r="T317" i="4"/>
  <c r="Q317" i="4" s="1"/>
  <c r="T313" i="4"/>
  <c r="Q313" i="4" s="1"/>
  <c r="T309" i="4"/>
  <c r="Q309" i="4" s="1"/>
  <c r="T305" i="4"/>
  <c r="Q305" i="4" s="1"/>
  <c r="T301" i="4"/>
  <c r="Q301" i="4" s="1"/>
  <c r="T297" i="4"/>
  <c r="Q297" i="4" s="1"/>
  <c r="T293" i="4"/>
  <c r="Q293" i="4" s="1"/>
  <c r="T289" i="4"/>
  <c r="Q289" i="4" s="1"/>
  <c r="T285" i="4"/>
  <c r="Q285" i="4" s="1"/>
  <c r="T281" i="4"/>
  <c r="Q281" i="4" s="1"/>
  <c r="T277" i="4"/>
  <c r="Q277" i="4" s="1"/>
  <c r="T273" i="4"/>
  <c r="Q273" i="4" s="1"/>
  <c r="T269" i="4"/>
  <c r="Q269" i="4" s="1"/>
  <c r="T265" i="4"/>
  <c r="Q265" i="4" s="1"/>
  <c r="T261" i="4"/>
  <c r="Q261" i="4" s="1"/>
  <c r="T257" i="4"/>
  <c r="Q257" i="4" s="1"/>
  <c r="T253" i="4"/>
  <c r="Q253" i="4" s="1"/>
  <c r="T249" i="4"/>
  <c r="Q249" i="4" s="1"/>
  <c r="T245" i="4"/>
  <c r="Q245" i="4" s="1"/>
  <c r="T241" i="4"/>
  <c r="Q241" i="4" s="1"/>
  <c r="T237" i="4"/>
  <c r="Q237" i="4" s="1"/>
  <c r="T233" i="4"/>
  <c r="Q233" i="4" s="1"/>
  <c r="T229" i="4"/>
  <c r="Q229" i="4" s="1"/>
  <c r="T225" i="4"/>
  <c r="Q225" i="4" s="1"/>
  <c r="T221" i="4"/>
  <c r="Q221" i="4" s="1"/>
  <c r="T217" i="4"/>
  <c r="Q217" i="4" s="1"/>
  <c r="T213" i="4"/>
  <c r="Q213" i="4" s="1"/>
  <c r="T209" i="4"/>
  <c r="Q209" i="4" s="1"/>
  <c r="T205" i="4"/>
  <c r="Q205" i="4" s="1"/>
  <c r="T201" i="4"/>
  <c r="Q201" i="4" s="1"/>
  <c r="T197" i="4"/>
  <c r="Q197" i="4" s="1"/>
  <c r="T193" i="4"/>
  <c r="Q193" i="4" s="1"/>
  <c r="T189" i="4"/>
  <c r="Q189" i="4" s="1"/>
  <c r="T185" i="4"/>
  <c r="Q185" i="4" s="1"/>
  <c r="T181" i="4"/>
  <c r="Q181" i="4" s="1"/>
  <c r="T177" i="4"/>
  <c r="Q177" i="4" s="1"/>
  <c r="T173" i="4"/>
  <c r="Q173" i="4" s="1"/>
  <c r="T169" i="4"/>
  <c r="Q169" i="4" s="1"/>
  <c r="T165" i="4"/>
  <c r="Q165" i="4" s="1"/>
  <c r="T161" i="4"/>
  <c r="Q161" i="4" s="1"/>
  <c r="T157" i="4"/>
  <c r="Q157" i="4" s="1"/>
  <c r="T153" i="4"/>
  <c r="Q153" i="4" s="1"/>
  <c r="T145" i="4"/>
  <c r="Q145" i="4" s="1"/>
  <c r="T499" i="4"/>
  <c r="Q499" i="4" s="1"/>
  <c r="T495" i="4"/>
  <c r="Q495" i="4" s="1"/>
  <c r="T491" i="4"/>
  <c r="Q491" i="4" s="1"/>
  <c r="T487" i="4"/>
  <c r="Q487" i="4" s="1"/>
  <c r="T483" i="4"/>
  <c r="Q483" i="4" s="1"/>
  <c r="T479" i="4"/>
  <c r="Q479" i="4" s="1"/>
  <c r="T475" i="4"/>
  <c r="Q475" i="4" s="1"/>
  <c r="T471" i="4"/>
  <c r="Q471" i="4" s="1"/>
  <c r="T467" i="4"/>
  <c r="Q467" i="4" s="1"/>
  <c r="T463" i="4"/>
  <c r="Q463" i="4" s="1"/>
  <c r="T459" i="4"/>
  <c r="Q459" i="4" s="1"/>
  <c r="T455" i="4"/>
  <c r="Q455" i="4" s="1"/>
  <c r="T451" i="4"/>
  <c r="Q451" i="4" s="1"/>
  <c r="T447" i="4"/>
  <c r="Q447" i="4" s="1"/>
  <c r="T443" i="4"/>
  <c r="Q443" i="4" s="1"/>
  <c r="T439" i="4"/>
  <c r="Q439" i="4" s="1"/>
  <c r="T435" i="4"/>
  <c r="Q435" i="4" s="1"/>
  <c r="T431" i="4"/>
  <c r="Q431" i="4" s="1"/>
  <c r="T427" i="4"/>
  <c r="Q427" i="4" s="1"/>
  <c r="T423" i="4"/>
  <c r="Q423" i="4" s="1"/>
  <c r="T419" i="4"/>
  <c r="Q419" i="4" s="1"/>
  <c r="T415" i="4"/>
  <c r="Q415" i="4" s="1"/>
  <c r="T411" i="4"/>
  <c r="Q411" i="4" s="1"/>
  <c r="T407" i="4"/>
  <c r="Q407" i="4" s="1"/>
  <c r="T403" i="4"/>
  <c r="Q403" i="4" s="1"/>
  <c r="T399" i="4"/>
  <c r="Q399" i="4" s="1"/>
  <c r="T395" i="4"/>
  <c r="Q395" i="4" s="1"/>
  <c r="T391" i="4"/>
  <c r="Q391" i="4" s="1"/>
  <c r="T387" i="4"/>
  <c r="Q387" i="4" s="1"/>
  <c r="T383" i="4"/>
  <c r="Q383" i="4" s="1"/>
  <c r="T379" i="4"/>
  <c r="Q379" i="4" s="1"/>
  <c r="T375" i="4"/>
  <c r="Q375" i="4" s="1"/>
  <c r="T371" i="4"/>
  <c r="Q371" i="4" s="1"/>
  <c r="T367" i="4"/>
  <c r="Q367" i="4" s="1"/>
  <c r="T363" i="4"/>
  <c r="Q363" i="4" s="1"/>
  <c r="T359" i="4"/>
  <c r="Q359" i="4" s="1"/>
  <c r="T355" i="4"/>
  <c r="Q355" i="4" s="1"/>
  <c r="T351" i="4"/>
  <c r="Q351" i="4" s="1"/>
  <c r="T347" i="4"/>
  <c r="Q347" i="4" s="1"/>
  <c r="T343" i="4"/>
  <c r="Q343" i="4" s="1"/>
  <c r="T339" i="4"/>
  <c r="Q339" i="4" s="1"/>
  <c r="T335" i="4"/>
  <c r="Q335" i="4" s="1"/>
  <c r="T331" i="4"/>
  <c r="Q331" i="4" s="1"/>
  <c r="T327" i="4"/>
  <c r="Q327" i="4" s="1"/>
  <c r="T323" i="4"/>
  <c r="Q323" i="4" s="1"/>
  <c r="T319" i="4"/>
  <c r="Q319" i="4" s="1"/>
  <c r="T315" i="4"/>
  <c r="Q315" i="4" s="1"/>
  <c r="T311" i="4"/>
  <c r="Q311" i="4" s="1"/>
  <c r="T307" i="4"/>
  <c r="Q307" i="4" s="1"/>
  <c r="T303" i="4"/>
  <c r="Q303" i="4" s="1"/>
  <c r="T299" i="4"/>
  <c r="Q299" i="4" s="1"/>
  <c r="T295" i="4"/>
  <c r="Q295" i="4" s="1"/>
  <c r="T291" i="4"/>
  <c r="Q291" i="4" s="1"/>
  <c r="T287" i="4"/>
  <c r="Q287" i="4" s="1"/>
  <c r="T283" i="4"/>
  <c r="Q283" i="4" s="1"/>
  <c r="T279" i="4"/>
  <c r="Q279" i="4" s="1"/>
  <c r="T275" i="4"/>
  <c r="Q275" i="4" s="1"/>
  <c r="T271" i="4"/>
  <c r="Q271" i="4" s="1"/>
  <c r="T267" i="4"/>
  <c r="Q267" i="4" s="1"/>
  <c r="T263" i="4"/>
  <c r="Q263" i="4" s="1"/>
  <c r="T259" i="4"/>
  <c r="Q259" i="4" s="1"/>
  <c r="T255" i="4"/>
  <c r="Q255" i="4" s="1"/>
  <c r="T251" i="4"/>
  <c r="Q251" i="4" s="1"/>
  <c r="T247" i="4"/>
  <c r="Q247" i="4" s="1"/>
  <c r="T243" i="4"/>
  <c r="Q243" i="4" s="1"/>
  <c r="T239" i="4"/>
  <c r="Q239" i="4" s="1"/>
  <c r="T235" i="4"/>
  <c r="Q235" i="4" s="1"/>
  <c r="T231" i="4"/>
  <c r="Q231" i="4" s="1"/>
  <c r="T227" i="4"/>
  <c r="Q227" i="4" s="1"/>
  <c r="T223" i="4"/>
  <c r="Q223" i="4" s="1"/>
  <c r="T219" i="4"/>
  <c r="Q219" i="4" s="1"/>
  <c r="T215" i="4"/>
  <c r="Q215" i="4" s="1"/>
  <c r="T211" i="4"/>
  <c r="Q211" i="4" s="1"/>
  <c r="T207" i="4"/>
  <c r="Q207" i="4" s="1"/>
  <c r="T203" i="4"/>
  <c r="Q203" i="4" s="1"/>
  <c r="T141" i="4"/>
  <c r="Q141" i="4" s="1"/>
  <c r="T137" i="4"/>
  <c r="Q137" i="4" s="1"/>
  <c r="T133" i="4"/>
  <c r="Q133" i="4" s="1"/>
  <c r="T129" i="4"/>
  <c r="Q129" i="4" s="1"/>
  <c r="T125" i="4"/>
  <c r="Q125" i="4" s="1"/>
  <c r="T121" i="4"/>
  <c r="Q121" i="4" s="1"/>
  <c r="T117" i="4"/>
  <c r="Q117" i="4" s="1"/>
  <c r="T113" i="4"/>
  <c r="Q113" i="4" s="1"/>
  <c r="T109" i="4"/>
  <c r="Q109" i="4" s="1"/>
  <c r="T105" i="4"/>
  <c r="Q105" i="4" s="1"/>
  <c r="T101" i="4"/>
  <c r="Q101" i="4" s="1"/>
  <c r="T97" i="4"/>
  <c r="Q97" i="4" s="1"/>
  <c r="T93" i="4"/>
  <c r="Q93" i="4" s="1"/>
  <c r="T89" i="4"/>
  <c r="Q89" i="4" s="1"/>
  <c r="T85" i="4"/>
  <c r="Q85" i="4" s="1"/>
  <c r="T81" i="4"/>
  <c r="Q81" i="4" s="1"/>
  <c r="T77" i="4"/>
  <c r="Q77" i="4" s="1"/>
  <c r="T73" i="4"/>
  <c r="Q73" i="4" s="1"/>
  <c r="T69" i="4"/>
  <c r="Q69" i="4" s="1"/>
  <c r="T65" i="4"/>
  <c r="Q65" i="4" s="1"/>
  <c r="T61" i="4"/>
  <c r="Q61" i="4" s="1"/>
  <c r="T57" i="4"/>
  <c r="Q57" i="4" s="1"/>
  <c r="T53" i="4"/>
  <c r="Q53" i="4" s="1"/>
  <c r="T49" i="4"/>
  <c r="Q49" i="4" s="1"/>
  <c r="T45" i="4"/>
  <c r="Q45" i="4" s="1"/>
  <c r="T41" i="4"/>
  <c r="Q41" i="4" s="1"/>
  <c r="T37" i="4"/>
  <c r="Q37" i="4" s="1"/>
  <c r="T33" i="4"/>
  <c r="Q33" i="4" s="1"/>
  <c r="T29" i="4"/>
  <c r="Q29" i="4" s="1"/>
  <c r="T25" i="4"/>
  <c r="Q25" i="4" s="1"/>
  <c r="T21" i="4"/>
  <c r="Q21" i="4" s="1"/>
  <c r="T17" i="4"/>
  <c r="Q17" i="4" s="1"/>
  <c r="T13" i="4"/>
  <c r="Q13" i="4" s="1"/>
  <c r="T9" i="4"/>
  <c r="Q9" i="4" s="1"/>
  <c r="T5" i="4"/>
  <c r="Q5" i="4" s="1"/>
  <c r="Y20" i="4"/>
  <c r="V20" i="4" s="1"/>
  <c r="Y16" i="4"/>
  <c r="V16" i="4" s="1"/>
  <c r="Y12" i="4"/>
  <c r="V12" i="4" s="1"/>
  <c r="Y8" i="4"/>
  <c r="V8" i="4" s="1"/>
  <c r="Y4" i="4"/>
  <c r="V4" i="4" s="1"/>
  <c r="T500" i="4"/>
  <c r="Q500" i="4" s="1"/>
  <c r="T496" i="4"/>
  <c r="Q496" i="4" s="1"/>
  <c r="T492" i="4"/>
  <c r="Q492" i="4" s="1"/>
  <c r="T488" i="4"/>
  <c r="Q488" i="4" s="1"/>
  <c r="T484" i="4"/>
  <c r="Q484" i="4" s="1"/>
  <c r="T480" i="4"/>
  <c r="Q480" i="4" s="1"/>
  <c r="T476" i="4"/>
  <c r="Q476" i="4" s="1"/>
  <c r="T472" i="4"/>
  <c r="Q472" i="4" s="1"/>
  <c r="T468" i="4"/>
  <c r="Q468" i="4" s="1"/>
  <c r="T464" i="4"/>
  <c r="Q464" i="4" s="1"/>
  <c r="T460" i="4"/>
  <c r="Q460" i="4" s="1"/>
  <c r="T456" i="4"/>
  <c r="Q456" i="4" s="1"/>
  <c r="T452" i="4"/>
  <c r="Q452" i="4" s="1"/>
  <c r="T448" i="4"/>
  <c r="Q448" i="4" s="1"/>
  <c r="T444" i="4"/>
  <c r="Q444" i="4" s="1"/>
  <c r="T440" i="4"/>
  <c r="Q440" i="4" s="1"/>
  <c r="T436" i="4"/>
  <c r="Q436" i="4" s="1"/>
  <c r="T432" i="4"/>
  <c r="Q432" i="4" s="1"/>
  <c r="T428" i="4"/>
  <c r="Q428" i="4" s="1"/>
  <c r="T424" i="4"/>
  <c r="Q424" i="4" s="1"/>
  <c r="T420" i="4"/>
  <c r="Q420" i="4" s="1"/>
  <c r="T416" i="4"/>
  <c r="Q416" i="4" s="1"/>
  <c r="T412" i="4"/>
  <c r="Q412" i="4" s="1"/>
  <c r="T408" i="4"/>
  <c r="Q408" i="4" s="1"/>
  <c r="T404" i="4"/>
  <c r="Q404" i="4" s="1"/>
  <c r="T400" i="4"/>
  <c r="Q400" i="4" s="1"/>
  <c r="T396" i="4"/>
  <c r="Q396" i="4" s="1"/>
  <c r="T392" i="4"/>
  <c r="Q392" i="4" s="1"/>
  <c r="T388" i="4"/>
  <c r="Q388" i="4" s="1"/>
  <c r="T384" i="4"/>
  <c r="Q384" i="4" s="1"/>
  <c r="T380" i="4"/>
  <c r="Q380" i="4" s="1"/>
  <c r="T376" i="4"/>
  <c r="Q376" i="4" s="1"/>
  <c r="T372" i="4"/>
  <c r="Q372" i="4" s="1"/>
  <c r="T368" i="4"/>
  <c r="Q368" i="4" s="1"/>
  <c r="T364" i="4"/>
  <c r="Q364" i="4" s="1"/>
  <c r="T360" i="4"/>
  <c r="Q360" i="4" s="1"/>
  <c r="T356" i="4"/>
  <c r="Q356" i="4" s="1"/>
  <c r="T352" i="4"/>
  <c r="Q352" i="4" s="1"/>
  <c r="T348" i="4"/>
  <c r="Q348" i="4" s="1"/>
  <c r="T344" i="4"/>
  <c r="Q344" i="4" s="1"/>
  <c r="T340" i="4"/>
  <c r="Q340" i="4" s="1"/>
  <c r="T336" i="4"/>
  <c r="Q336" i="4" s="1"/>
  <c r="T332" i="4"/>
  <c r="Q332" i="4" s="1"/>
  <c r="T328" i="4"/>
  <c r="Q328" i="4" s="1"/>
  <c r="T324" i="4"/>
  <c r="Q324" i="4" s="1"/>
  <c r="T320" i="4"/>
  <c r="Q320" i="4" s="1"/>
  <c r="T316" i="4"/>
  <c r="Q316" i="4" s="1"/>
  <c r="T312" i="4"/>
  <c r="Q312" i="4" s="1"/>
  <c r="T308" i="4"/>
  <c r="Q308" i="4" s="1"/>
  <c r="T304" i="4"/>
  <c r="Q304" i="4" s="1"/>
  <c r="T300" i="4"/>
  <c r="Q300" i="4" s="1"/>
  <c r="T296" i="4"/>
  <c r="Q296" i="4" s="1"/>
  <c r="T292" i="4"/>
  <c r="Q292" i="4" s="1"/>
  <c r="T288" i="4"/>
  <c r="Q288" i="4" s="1"/>
  <c r="T284" i="4"/>
  <c r="Q284" i="4" s="1"/>
  <c r="T280" i="4"/>
  <c r="Q280" i="4" s="1"/>
  <c r="T276" i="4"/>
  <c r="Q276" i="4" s="1"/>
  <c r="T272" i="4"/>
  <c r="Q272" i="4" s="1"/>
  <c r="T268" i="4"/>
  <c r="Q268" i="4" s="1"/>
  <c r="T264" i="4"/>
  <c r="Q264" i="4" s="1"/>
  <c r="T260" i="4"/>
  <c r="Q260" i="4" s="1"/>
  <c r="T256" i="4"/>
  <c r="Q256" i="4" s="1"/>
  <c r="T252" i="4"/>
  <c r="Q252" i="4" s="1"/>
  <c r="T248" i="4"/>
  <c r="Q248" i="4" s="1"/>
  <c r="T244" i="4"/>
  <c r="Q244" i="4" s="1"/>
  <c r="T240" i="4"/>
  <c r="Q240" i="4" s="1"/>
  <c r="T236" i="4"/>
  <c r="Q236" i="4" s="1"/>
  <c r="T232" i="4"/>
  <c r="Q232" i="4" s="1"/>
  <c r="T228" i="4"/>
  <c r="Q228" i="4" s="1"/>
  <c r="T224" i="4"/>
  <c r="Q224" i="4" s="1"/>
  <c r="T220" i="4"/>
  <c r="Q220" i="4" s="1"/>
  <c r="T216" i="4"/>
  <c r="Q216" i="4" s="1"/>
  <c r="T212" i="4"/>
  <c r="Q212" i="4" s="1"/>
  <c r="T208" i="4"/>
  <c r="Q208" i="4" s="1"/>
  <c r="T204" i="4"/>
  <c r="Q204" i="4" s="1"/>
  <c r="T200" i="4"/>
  <c r="Q200" i="4" s="1"/>
  <c r="T196" i="4"/>
  <c r="Q196" i="4" s="1"/>
  <c r="T192" i="4"/>
  <c r="Q192" i="4" s="1"/>
  <c r="T188" i="4"/>
  <c r="Q188" i="4" s="1"/>
  <c r="T184" i="4"/>
  <c r="Q184" i="4" s="1"/>
  <c r="T180" i="4"/>
  <c r="Q180" i="4" s="1"/>
  <c r="T176" i="4"/>
  <c r="Q176" i="4" s="1"/>
  <c r="T172" i="4"/>
  <c r="Q172" i="4" s="1"/>
  <c r="T168" i="4"/>
  <c r="Q168" i="4" s="1"/>
  <c r="T164" i="4"/>
  <c r="Q164" i="4" s="1"/>
  <c r="T160" i="4"/>
  <c r="Q160" i="4" s="1"/>
  <c r="T156" i="4"/>
  <c r="Q156" i="4" s="1"/>
  <c r="T152" i="4"/>
  <c r="Q152" i="4" s="1"/>
  <c r="T148" i="4"/>
  <c r="Q148" i="4" s="1"/>
  <c r="T144" i="4"/>
  <c r="Q144" i="4" s="1"/>
  <c r="T140" i="4"/>
  <c r="Q140" i="4" s="1"/>
  <c r="T136" i="4"/>
  <c r="Q136" i="4" s="1"/>
  <c r="T132" i="4"/>
  <c r="Q132" i="4" s="1"/>
  <c r="T128" i="4"/>
  <c r="Q128" i="4" s="1"/>
  <c r="T124" i="4"/>
  <c r="Q124" i="4" s="1"/>
  <c r="T120" i="4"/>
  <c r="Q120" i="4" s="1"/>
  <c r="T116" i="4"/>
  <c r="Q116" i="4" s="1"/>
  <c r="T112" i="4"/>
  <c r="Q112" i="4" s="1"/>
  <c r="T108" i="4"/>
  <c r="Q108" i="4" s="1"/>
  <c r="T104" i="4"/>
  <c r="Q104" i="4" s="1"/>
  <c r="T100" i="4"/>
  <c r="Q100" i="4" s="1"/>
  <c r="T96" i="4"/>
  <c r="Q96" i="4" s="1"/>
  <c r="T92" i="4"/>
  <c r="Q92" i="4" s="1"/>
  <c r="T88" i="4"/>
  <c r="Q88" i="4" s="1"/>
  <c r="T84" i="4"/>
  <c r="Q84" i="4" s="1"/>
  <c r="T80" i="4"/>
  <c r="Q80" i="4" s="1"/>
  <c r="T76" i="4"/>
  <c r="Q76" i="4" s="1"/>
  <c r="T72" i="4"/>
  <c r="Q72" i="4" s="1"/>
  <c r="T68" i="4"/>
  <c r="Q68" i="4" s="1"/>
  <c r="T64" i="4"/>
  <c r="Q64" i="4" s="1"/>
  <c r="T60" i="4"/>
  <c r="Q60" i="4" s="1"/>
  <c r="T56" i="4"/>
  <c r="Q56" i="4" s="1"/>
  <c r="T52" i="4"/>
  <c r="Q52" i="4" s="1"/>
  <c r="T48" i="4"/>
  <c r="Q48" i="4" s="1"/>
  <c r="T44" i="4"/>
  <c r="Q44" i="4" s="1"/>
  <c r="T40" i="4"/>
  <c r="Q40" i="4" s="1"/>
  <c r="T36" i="4"/>
  <c r="Q36" i="4" s="1"/>
  <c r="T32" i="4"/>
  <c r="Q32" i="4" s="1"/>
  <c r="T28" i="4"/>
  <c r="Q28" i="4" s="1"/>
  <c r="T24" i="4"/>
  <c r="Q24" i="4" s="1"/>
  <c r="T20" i="4"/>
  <c r="Q20" i="4" s="1"/>
  <c r="T16" i="4"/>
  <c r="Q16" i="4" s="1"/>
  <c r="T12" i="4"/>
  <c r="Q12" i="4" s="1"/>
  <c r="T8" i="4"/>
  <c r="Q8" i="4" s="1"/>
  <c r="T4" i="4"/>
  <c r="Q4" i="4" s="1"/>
  <c r="Y19" i="4"/>
  <c r="V19" i="4" s="1"/>
  <c r="Y15" i="4"/>
  <c r="V15" i="4" s="1"/>
  <c r="Y11" i="4"/>
  <c r="V11" i="4" s="1"/>
  <c r="Y7" i="4"/>
  <c r="V7" i="4" s="1"/>
  <c r="Y3" i="4"/>
  <c r="V3" i="4" s="1"/>
  <c r="T199" i="4"/>
  <c r="Q199" i="4" s="1"/>
  <c r="T195" i="4"/>
  <c r="Q195" i="4" s="1"/>
  <c r="T191" i="4"/>
  <c r="Q191" i="4" s="1"/>
  <c r="T187" i="4"/>
  <c r="Q187" i="4" s="1"/>
  <c r="T183" i="4"/>
  <c r="Q183" i="4" s="1"/>
  <c r="T179" i="4"/>
  <c r="Q179" i="4" s="1"/>
  <c r="T175" i="4"/>
  <c r="Q175" i="4" s="1"/>
  <c r="T171" i="4"/>
  <c r="Q171" i="4" s="1"/>
  <c r="T167" i="4"/>
  <c r="Q167" i="4" s="1"/>
  <c r="T163" i="4"/>
  <c r="Q163" i="4" s="1"/>
  <c r="T159" i="4"/>
  <c r="Q159" i="4" s="1"/>
  <c r="T155" i="4"/>
  <c r="Q155" i="4" s="1"/>
  <c r="T151" i="4"/>
  <c r="Q151" i="4" s="1"/>
  <c r="T147" i="4"/>
  <c r="Q147" i="4" s="1"/>
  <c r="T143" i="4"/>
  <c r="Q143" i="4" s="1"/>
  <c r="T139" i="4"/>
  <c r="Q139" i="4" s="1"/>
  <c r="T135" i="4"/>
  <c r="Q135" i="4" s="1"/>
  <c r="T131" i="4"/>
  <c r="Q131" i="4" s="1"/>
  <c r="T127" i="4"/>
  <c r="Q127" i="4" s="1"/>
  <c r="T123" i="4"/>
  <c r="Q123" i="4" s="1"/>
  <c r="T119" i="4"/>
  <c r="Q119" i="4" s="1"/>
  <c r="T115" i="4"/>
  <c r="Q115" i="4" s="1"/>
  <c r="T111" i="4"/>
  <c r="Q111" i="4" s="1"/>
  <c r="T107" i="4"/>
  <c r="Q107" i="4" s="1"/>
  <c r="T103" i="4"/>
  <c r="Q103" i="4" s="1"/>
  <c r="T99" i="4"/>
  <c r="Q99" i="4" s="1"/>
  <c r="T95" i="4"/>
  <c r="Q95" i="4" s="1"/>
  <c r="T91" i="4"/>
  <c r="Q91" i="4" s="1"/>
  <c r="T87" i="4"/>
  <c r="Q87" i="4" s="1"/>
  <c r="T83" i="4"/>
  <c r="Q83" i="4" s="1"/>
  <c r="T79" i="4"/>
  <c r="Q79" i="4" s="1"/>
  <c r="T75" i="4"/>
  <c r="Q75" i="4" s="1"/>
  <c r="T71" i="4"/>
  <c r="Q71" i="4" s="1"/>
  <c r="T67" i="4"/>
  <c r="Q67" i="4" s="1"/>
  <c r="T63" i="4"/>
  <c r="Q63" i="4" s="1"/>
  <c r="T59" i="4"/>
  <c r="Q59" i="4" s="1"/>
  <c r="T55" i="4"/>
  <c r="Q55" i="4" s="1"/>
  <c r="T51" i="4"/>
  <c r="Q51" i="4" s="1"/>
  <c r="T47" i="4"/>
  <c r="Q47" i="4" s="1"/>
  <c r="T43" i="4"/>
  <c r="Q43" i="4" s="1"/>
  <c r="T39" i="4"/>
  <c r="Q39" i="4" s="1"/>
  <c r="T35" i="4"/>
  <c r="Q35" i="4" s="1"/>
  <c r="T31" i="4"/>
  <c r="Q31" i="4" s="1"/>
  <c r="T27" i="4"/>
  <c r="Q27" i="4" s="1"/>
  <c r="T23" i="4"/>
  <c r="Q23" i="4" s="1"/>
  <c r="T19" i="4"/>
  <c r="Q19" i="4" s="1"/>
  <c r="T15" i="4"/>
  <c r="Q15" i="4" s="1"/>
  <c r="T11" i="4"/>
  <c r="Q11" i="4" s="1"/>
  <c r="T7" i="4"/>
  <c r="Q7" i="4" s="1"/>
  <c r="T3" i="4"/>
  <c r="Q3" i="4" s="1"/>
  <c r="Y18" i="4"/>
  <c r="V18" i="4" s="1"/>
  <c r="Y14" i="4"/>
  <c r="V14" i="4" s="1"/>
  <c r="Y10" i="4"/>
  <c r="V10" i="4" s="1"/>
  <c r="Y6" i="4"/>
  <c r="V6" i="4" s="1"/>
  <c r="Y21" i="4"/>
  <c r="V21" i="4" s="1"/>
  <c r="X14" i="4" l="1"/>
  <c r="S157" i="4"/>
  <c r="X8" i="4"/>
  <c r="X18" i="4"/>
  <c r="X2" i="4"/>
  <c r="S112" i="4"/>
  <c r="X15" i="4"/>
  <c r="X21" i="4"/>
  <c r="X13" i="4"/>
  <c r="X3" i="4"/>
  <c r="X20" i="4"/>
  <c r="S338" i="4"/>
  <c r="X12" i="4"/>
  <c r="X16" i="4"/>
  <c r="X17" i="4"/>
  <c r="X7" i="4"/>
  <c r="X10" i="4"/>
  <c r="X19" i="4"/>
  <c r="S126" i="4"/>
  <c r="X5" i="4"/>
  <c r="X6" i="4"/>
  <c r="X11" i="4"/>
  <c r="X9" i="4"/>
  <c r="X4" i="4"/>
  <c r="S235" i="4"/>
  <c r="S2" i="4"/>
  <c r="S3" i="4"/>
  <c r="S358" i="4"/>
  <c r="S390" i="4"/>
  <c r="S391" i="4"/>
  <c r="S172" i="4"/>
  <c r="S165" i="4"/>
  <c r="S368" i="4"/>
  <c r="S240" i="4"/>
  <c r="S107" i="4"/>
  <c r="S406" i="4"/>
  <c r="S455" i="4"/>
  <c r="S44" i="4"/>
  <c r="S248" i="4"/>
  <c r="S412" i="4"/>
  <c r="S318" i="4"/>
  <c r="S304" i="4"/>
  <c r="S285" i="4"/>
  <c r="S402" i="4"/>
  <c r="S247" i="4"/>
  <c r="S454" i="4"/>
  <c r="S251" i="4"/>
  <c r="S471" i="4"/>
  <c r="S89" i="4"/>
  <c r="S250" i="4"/>
  <c r="S395" i="4"/>
  <c r="S326" i="4"/>
  <c r="S324" i="4"/>
  <c r="S63" i="4"/>
  <c r="S295" i="4"/>
  <c r="S249" i="4"/>
  <c r="S394" i="4"/>
  <c r="S283" i="4"/>
  <c r="S146" i="4"/>
  <c r="S190" i="4"/>
  <c r="S221" i="4"/>
  <c r="S311" i="4"/>
  <c r="S123" i="4"/>
  <c r="S185" i="4"/>
  <c r="S75" i="4"/>
  <c r="S241" i="4"/>
  <c r="S256" i="4"/>
  <c r="S62" i="4"/>
  <c r="S48" i="4"/>
  <c r="S29" i="4"/>
  <c r="S403" i="4"/>
  <c r="S374" i="4"/>
  <c r="S55" i="4"/>
  <c r="S470" i="4"/>
  <c r="S375" i="4"/>
  <c r="S281" i="4"/>
  <c r="S300" i="4"/>
  <c r="S122" i="4"/>
  <c r="S293" i="4"/>
  <c r="S70" i="4"/>
  <c r="S68" i="4"/>
  <c r="S344" i="4"/>
  <c r="S253" i="4"/>
  <c r="S169" i="4"/>
  <c r="S57" i="4"/>
  <c r="S268" i="4"/>
  <c r="S140" i="4"/>
  <c r="S12" i="4"/>
  <c r="S218" i="4"/>
  <c r="S90" i="4"/>
  <c r="S426" i="4"/>
  <c r="S203" i="4"/>
  <c r="S427" i="4"/>
  <c r="S261" i="4"/>
  <c r="S101" i="4"/>
  <c r="S184" i="4"/>
  <c r="S262" i="4"/>
  <c r="S6" i="4"/>
  <c r="S383" i="4"/>
  <c r="S177" i="4"/>
  <c r="S260" i="4"/>
  <c r="S4" i="4"/>
  <c r="S82" i="4"/>
  <c r="S364" i="4"/>
  <c r="S492" i="4"/>
  <c r="S79" i="4"/>
  <c r="S303" i="4"/>
  <c r="S173" i="4"/>
  <c r="S158" i="4"/>
  <c r="S485" i="4"/>
  <c r="S469" i="4"/>
  <c r="S453" i="4"/>
  <c r="S437" i="4"/>
  <c r="S421" i="4"/>
  <c r="S405" i="4"/>
  <c r="S389" i="4"/>
  <c r="S373" i="4"/>
  <c r="S357" i="4"/>
  <c r="S341" i="4"/>
  <c r="S307" i="4"/>
  <c r="S243" i="4"/>
  <c r="S179" i="4"/>
  <c r="S115" i="4"/>
  <c r="S51" i="4"/>
  <c r="S110" i="4"/>
  <c r="S238" i="4"/>
  <c r="S96" i="4"/>
  <c r="S288" i="4"/>
  <c r="S205" i="4"/>
  <c r="S419" i="4"/>
  <c r="S482" i="4"/>
  <c r="S362" i="4"/>
  <c r="S263" i="4"/>
  <c r="S71" i="4"/>
  <c r="S489" i="4"/>
  <c r="S441" i="4"/>
  <c r="S393" i="4"/>
  <c r="S345" i="4"/>
  <c r="S131" i="4"/>
  <c r="S167" i="4"/>
  <c r="S103" i="4"/>
  <c r="S39" i="4"/>
  <c r="S497" i="4"/>
  <c r="S481" i="4"/>
  <c r="S465" i="4"/>
  <c r="S449" i="4"/>
  <c r="S433" i="4"/>
  <c r="S417" i="4"/>
  <c r="S401" i="4"/>
  <c r="S385" i="4"/>
  <c r="S369" i="4"/>
  <c r="S353" i="4"/>
  <c r="S335" i="4"/>
  <c r="S291" i="4"/>
  <c r="S227" i="4"/>
  <c r="S163" i="4"/>
  <c r="S99" i="4"/>
  <c r="S35" i="4"/>
  <c r="S174" i="4"/>
  <c r="S32" i="4"/>
  <c r="S224" i="4"/>
  <c r="S77" i="4"/>
  <c r="S269" i="4"/>
  <c r="S355" i="4"/>
  <c r="S418" i="4"/>
  <c r="S346" i="4"/>
  <c r="S199" i="4"/>
  <c r="S7" i="4"/>
  <c r="S457" i="4"/>
  <c r="S409" i="4"/>
  <c r="S361" i="4"/>
  <c r="S259" i="4"/>
  <c r="S67" i="4"/>
  <c r="S23" i="4"/>
  <c r="S493" i="4"/>
  <c r="S477" i="4"/>
  <c r="S461" i="4"/>
  <c r="S445" i="4"/>
  <c r="S429" i="4"/>
  <c r="S413" i="4"/>
  <c r="S397" i="4"/>
  <c r="S381" i="4"/>
  <c r="S365" i="4"/>
  <c r="S349" i="4"/>
  <c r="S327" i="4"/>
  <c r="S275" i="4"/>
  <c r="S211" i="4"/>
  <c r="S147" i="4"/>
  <c r="S83" i="4"/>
  <c r="S19" i="4"/>
  <c r="S46" i="4"/>
  <c r="S302" i="4"/>
  <c r="S160" i="4"/>
  <c r="S13" i="4"/>
  <c r="S141" i="4"/>
  <c r="S483" i="4"/>
  <c r="S171" i="4"/>
  <c r="S378" i="4"/>
  <c r="S321" i="4"/>
  <c r="S135" i="4"/>
  <c r="S473" i="4"/>
  <c r="S425" i="4"/>
  <c r="S377" i="4"/>
  <c r="S319" i="4"/>
  <c r="S195" i="4"/>
  <c r="S14" i="4"/>
  <c r="S279" i="4"/>
  <c r="S382" i="4"/>
  <c r="S371" i="4"/>
  <c r="S189" i="4"/>
  <c r="S272" i="4"/>
  <c r="S16" i="4"/>
  <c r="S94" i="4"/>
  <c r="S337" i="4"/>
  <c r="S450" i="4"/>
  <c r="S451" i="4"/>
  <c r="S109" i="4"/>
  <c r="S192" i="4"/>
  <c r="S270" i="4"/>
  <c r="S95" i="4"/>
  <c r="S333" i="4"/>
  <c r="S380" i="4"/>
  <c r="S428" i="4"/>
  <c r="S476" i="4"/>
  <c r="S239" i="4"/>
  <c r="S356" i="4"/>
  <c r="S408" i="4"/>
  <c r="S456" i="4"/>
  <c r="S15" i="4"/>
  <c r="S111" i="4"/>
  <c r="S175" i="4"/>
  <c r="S317" i="4"/>
  <c r="S376" i="4"/>
  <c r="S424" i="4"/>
  <c r="S472" i="4"/>
  <c r="S34" i="4"/>
  <c r="S98" i="4"/>
  <c r="S162" i="4"/>
  <c r="S226" i="4"/>
  <c r="S290" i="4"/>
  <c r="S20" i="4"/>
  <c r="S84" i="4"/>
  <c r="S148" i="4"/>
  <c r="S212" i="4"/>
  <c r="S276" i="4"/>
  <c r="S340" i="4"/>
  <c r="S65" i="4"/>
  <c r="S129" i="4"/>
  <c r="S193" i="4"/>
  <c r="S257" i="4"/>
  <c r="S495" i="4"/>
  <c r="S431" i="4"/>
  <c r="S367" i="4"/>
  <c r="S219" i="4"/>
  <c r="S494" i="4"/>
  <c r="S430" i="4"/>
  <c r="S22" i="4"/>
  <c r="S86" i="4"/>
  <c r="S150" i="4"/>
  <c r="S214" i="4"/>
  <c r="S278" i="4"/>
  <c r="S8" i="4"/>
  <c r="S72" i="4"/>
  <c r="S136" i="4"/>
  <c r="S200" i="4"/>
  <c r="S264" i="4"/>
  <c r="S328" i="4"/>
  <c r="S53" i="4"/>
  <c r="S117" i="4"/>
  <c r="S181" i="4"/>
  <c r="S245" i="4"/>
  <c r="S309" i="4"/>
  <c r="S443" i="4"/>
  <c r="S379" i="4"/>
  <c r="S267" i="4"/>
  <c r="S11" i="4"/>
  <c r="S442" i="4"/>
  <c r="S10" i="4"/>
  <c r="S74" i="4"/>
  <c r="S138" i="4"/>
  <c r="S202" i="4"/>
  <c r="S266" i="4"/>
  <c r="S330" i="4"/>
  <c r="S60" i="4"/>
  <c r="S124" i="4"/>
  <c r="S188" i="4"/>
  <c r="S252" i="4"/>
  <c r="S316" i="4"/>
  <c r="S41" i="4"/>
  <c r="S105" i="4"/>
  <c r="S87" i="4"/>
  <c r="S329" i="4"/>
  <c r="S434" i="4"/>
  <c r="S435" i="4"/>
  <c r="S125" i="4"/>
  <c r="S208" i="4"/>
  <c r="S286" i="4"/>
  <c r="S30" i="4"/>
  <c r="S354" i="4"/>
  <c r="S43" i="4"/>
  <c r="S301" i="4"/>
  <c r="S45" i="4"/>
  <c r="S128" i="4"/>
  <c r="S206" i="4"/>
  <c r="S207" i="4"/>
  <c r="S348" i="4"/>
  <c r="S392" i="4"/>
  <c r="S440" i="4"/>
  <c r="S488" i="4"/>
  <c r="S287" i="4"/>
  <c r="S372" i="4"/>
  <c r="S420" i="4"/>
  <c r="S468" i="4"/>
  <c r="S31" i="4"/>
  <c r="S127" i="4"/>
  <c r="S191" i="4"/>
  <c r="S339" i="4"/>
  <c r="S388" i="4"/>
  <c r="S436" i="4"/>
  <c r="S484" i="4"/>
  <c r="S50" i="4"/>
  <c r="S114" i="4"/>
  <c r="S178" i="4"/>
  <c r="S242" i="4"/>
  <c r="S306" i="4"/>
  <c r="S36" i="4"/>
  <c r="S100" i="4"/>
  <c r="S164" i="4"/>
  <c r="S228" i="4"/>
  <c r="S292" i="4"/>
  <c r="S17" i="4"/>
  <c r="S81" i="4"/>
  <c r="S145" i="4"/>
  <c r="S209" i="4"/>
  <c r="S273" i="4"/>
  <c r="S479" i="4"/>
  <c r="S415" i="4"/>
  <c r="S351" i="4"/>
  <c r="S155" i="4"/>
  <c r="S478" i="4"/>
  <c r="S414" i="4"/>
  <c r="S38" i="4"/>
  <c r="S102" i="4"/>
  <c r="S166" i="4"/>
  <c r="S230" i="4"/>
  <c r="S294" i="4"/>
  <c r="S24" i="4"/>
  <c r="S88" i="4"/>
  <c r="S152" i="4"/>
  <c r="S216" i="4"/>
  <c r="S280" i="4"/>
  <c r="S5" i="4"/>
  <c r="S69" i="4"/>
  <c r="S133" i="4"/>
  <c r="S151" i="4"/>
  <c r="S350" i="4"/>
  <c r="S498" i="4"/>
  <c r="S499" i="4"/>
  <c r="S61" i="4"/>
  <c r="S144" i="4"/>
  <c r="S222" i="4"/>
  <c r="S231" i="4"/>
  <c r="S370" i="4"/>
  <c r="S299" i="4"/>
  <c r="S237" i="4"/>
  <c r="S320" i="4"/>
  <c r="S64" i="4"/>
  <c r="S142" i="4"/>
  <c r="S255" i="4"/>
  <c r="S360" i="4"/>
  <c r="S404" i="4"/>
  <c r="S452" i="4"/>
  <c r="S500" i="4"/>
  <c r="S325" i="4"/>
  <c r="S384" i="4"/>
  <c r="S432" i="4"/>
  <c r="S480" i="4"/>
  <c r="S47" i="4"/>
  <c r="S143" i="4"/>
  <c r="S223" i="4"/>
  <c r="S352" i="4"/>
  <c r="S400" i="4"/>
  <c r="S448" i="4"/>
  <c r="S496" i="4"/>
  <c r="S66" i="4"/>
  <c r="S130" i="4"/>
  <c r="S194" i="4"/>
  <c r="S258" i="4"/>
  <c r="S322" i="4"/>
  <c r="S52" i="4"/>
  <c r="S116" i="4"/>
  <c r="S180" i="4"/>
  <c r="S244" i="4"/>
  <c r="S308" i="4"/>
  <c r="S33" i="4"/>
  <c r="S97" i="4"/>
  <c r="S161" i="4"/>
  <c r="S225" i="4"/>
  <c r="S289" i="4"/>
  <c r="S463" i="4"/>
  <c r="S399" i="4"/>
  <c r="S331" i="4"/>
  <c r="S91" i="4"/>
  <c r="S462" i="4"/>
  <c r="S398" i="4"/>
  <c r="S54" i="4"/>
  <c r="S118" i="4"/>
  <c r="S182" i="4"/>
  <c r="S246" i="4"/>
  <c r="S310" i="4"/>
  <c r="S40" i="4"/>
  <c r="S104" i="4"/>
  <c r="S168" i="4"/>
  <c r="S232" i="4"/>
  <c r="S296" i="4"/>
  <c r="S21" i="4"/>
  <c r="S85" i="4"/>
  <c r="S149" i="4"/>
  <c r="S213" i="4"/>
  <c r="S277" i="4"/>
  <c r="S475" i="4"/>
  <c r="S411" i="4"/>
  <c r="S347" i="4"/>
  <c r="S139" i="4"/>
  <c r="S474" i="4"/>
  <c r="S410" i="4"/>
  <c r="S42" i="4"/>
  <c r="S106" i="4"/>
  <c r="S170" i="4"/>
  <c r="S234" i="4"/>
  <c r="S298" i="4"/>
  <c r="S28" i="4"/>
  <c r="S92" i="4"/>
  <c r="S156" i="4"/>
  <c r="S220" i="4"/>
  <c r="S284" i="4"/>
  <c r="S9" i="4"/>
  <c r="S73" i="4"/>
  <c r="S137" i="4"/>
  <c r="S201" i="4"/>
  <c r="S265" i="4"/>
  <c r="S487" i="4"/>
  <c r="S423" i="4"/>
  <c r="S359" i="4"/>
  <c r="S187" i="4"/>
  <c r="S486" i="4"/>
  <c r="S422" i="4"/>
  <c r="S119" i="4"/>
  <c r="S342" i="4"/>
  <c r="S466" i="4"/>
  <c r="S467" i="4"/>
  <c r="S93" i="4"/>
  <c r="S176" i="4"/>
  <c r="S254" i="4"/>
  <c r="S315" i="4"/>
  <c r="S407" i="4"/>
  <c r="S313" i="4"/>
  <c r="S233" i="4"/>
  <c r="S153" i="4"/>
  <c r="S25" i="4"/>
  <c r="S236" i="4"/>
  <c r="S108" i="4"/>
  <c r="S314" i="4"/>
  <c r="S186" i="4"/>
  <c r="S58" i="4"/>
  <c r="S458" i="4"/>
  <c r="S323" i="4"/>
  <c r="S459" i="4"/>
  <c r="S229" i="4"/>
  <c r="S37" i="4"/>
  <c r="S120" i="4"/>
  <c r="S198" i="4"/>
  <c r="S446" i="4"/>
  <c r="S447" i="4"/>
  <c r="S113" i="4"/>
  <c r="S196" i="4"/>
  <c r="S274" i="4"/>
  <c r="S18" i="4"/>
  <c r="S271" i="4"/>
  <c r="S444" i="4"/>
  <c r="S464" i="4"/>
  <c r="S78" i="4"/>
  <c r="S387" i="4"/>
  <c r="S80" i="4"/>
  <c r="S366" i="4"/>
  <c r="S183" i="4"/>
  <c r="S438" i="4"/>
  <c r="S59" i="4"/>
  <c r="S343" i="4"/>
  <c r="S439" i="4"/>
  <c r="S297" i="4"/>
  <c r="S217" i="4"/>
  <c r="S121" i="4"/>
  <c r="S332" i="4"/>
  <c r="S204" i="4"/>
  <c r="S76" i="4"/>
  <c r="S282" i="4"/>
  <c r="S154" i="4"/>
  <c r="S26" i="4"/>
  <c r="S490" i="4"/>
  <c r="S363" i="4"/>
  <c r="S491" i="4"/>
  <c r="S197" i="4"/>
  <c r="S312" i="4"/>
  <c r="S56" i="4"/>
  <c r="S134" i="4"/>
  <c r="S27" i="4"/>
  <c r="S305" i="4"/>
  <c r="S49" i="4"/>
  <c r="S132" i="4"/>
  <c r="S210" i="4"/>
  <c r="S460" i="4"/>
  <c r="S159" i="4"/>
  <c r="S396" i="4"/>
  <c r="S416" i="4"/>
  <c r="S334" i="4"/>
  <c r="S386" i="4"/>
  <c r="S336" i="4"/>
  <c r="S215" i="4"/>
  <c r="K25" i="16" l="1"/>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24" i="16"/>
  <c r="H25" i="16"/>
  <c r="F25" i="16" s="1"/>
  <c r="H26" i="16"/>
  <c r="F26" i="16" s="1"/>
  <c r="H27" i="16"/>
  <c r="F27" i="16" s="1"/>
  <c r="H28" i="16"/>
  <c r="F28" i="16" s="1"/>
  <c r="H29" i="16"/>
  <c r="F29" i="16" s="1"/>
  <c r="H30" i="16"/>
  <c r="F30" i="16" s="1"/>
  <c r="H31" i="16"/>
  <c r="F31" i="16" s="1"/>
  <c r="H32" i="16"/>
  <c r="F32" i="16" s="1"/>
  <c r="H33" i="16"/>
  <c r="F33" i="16" s="1"/>
  <c r="H34" i="16"/>
  <c r="F34" i="16" s="1"/>
  <c r="H35" i="16"/>
  <c r="F35" i="16" s="1"/>
  <c r="H36" i="16"/>
  <c r="F36" i="16" s="1"/>
  <c r="H37" i="16"/>
  <c r="F37" i="16" s="1"/>
  <c r="H38" i="16"/>
  <c r="F38" i="16" s="1"/>
  <c r="H39" i="16"/>
  <c r="F39" i="16" s="1"/>
  <c r="H40" i="16"/>
  <c r="F40" i="16" s="1"/>
  <c r="H41" i="16"/>
  <c r="F41" i="16" s="1"/>
  <c r="H42" i="16"/>
  <c r="F42" i="16" s="1"/>
  <c r="H43" i="16"/>
  <c r="F43" i="16" s="1"/>
  <c r="H44" i="16"/>
  <c r="F44" i="16" s="1"/>
  <c r="H45" i="16"/>
  <c r="F45" i="16" s="1"/>
  <c r="H46" i="16"/>
  <c r="F46" i="16" s="1"/>
  <c r="H47" i="16"/>
  <c r="F47" i="16" s="1"/>
  <c r="H48" i="16"/>
  <c r="F48" i="16" s="1"/>
  <c r="H49" i="16"/>
  <c r="F49" i="16" s="1"/>
  <c r="H50" i="16"/>
  <c r="H51" i="16"/>
  <c r="F51" i="16" s="1"/>
  <c r="H52" i="16"/>
  <c r="F52" i="16" s="1"/>
  <c r="H53" i="16"/>
  <c r="F53" i="16" s="1"/>
  <c r="H54" i="16"/>
  <c r="F54" i="16" s="1"/>
  <c r="H55" i="16"/>
  <c r="F55" i="16" s="1"/>
  <c r="H56" i="16"/>
  <c r="F56" i="16" s="1"/>
  <c r="H57" i="16"/>
  <c r="F57" i="16" s="1"/>
  <c r="H58" i="16"/>
  <c r="H59" i="16"/>
  <c r="F59" i="16" s="1"/>
  <c r="H60" i="16"/>
  <c r="F60" i="16" s="1"/>
  <c r="H61" i="16"/>
  <c r="F61" i="16" s="1"/>
  <c r="H62" i="16"/>
  <c r="F62" i="16" s="1"/>
  <c r="H63" i="16"/>
  <c r="F63" i="16" s="1"/>
  <c r="H64" i="16"/>
  <c r="F64" i="16" s="1"/>
  <c r="H65" i="16"/>
  <c r="F65" i="16" s="1"/>
  <c r="H66" i="16"/>
  <c r="F66" i="16" s="1"/>
  <c r="H67" i="16"/>
  <c r="F67" i="16" s="1"/>
  <c r="H68" i="16"/>
  <c r="F68" i="16" s="1"/>
  <c r="H69" i="16"/>
  <c r="F69" i="16" s="1"/>
  <c r="H70" i="16"/>
  <c r="F70" i="16" s="1"/>
  <c r="H71" i="16"/>
  <c r="F71" i="16" s="1"/>
  <c r="H72" i="16"/>
  <c r="F72" i="16" s="1"/>
  <c r="H73" i="16"/>
  <c r="F73" i="16" s="1"/>
  <c r="H74" i="16"/>
  <c r="F74" i="16" s="1"/>
  <c r="H75" i="16"/>
  <c r="F75" i="16" s="1"/>
  <c r="H76" i="16"/>
  <c r="F76" i="16" s="1"/>
  <c r="H77" i="16"/>
  <c r="F77" i="16" s="1"/>
  <c r="H78" i="16"/>
  <c r="F78" i="16" s="1"/>
  <c r="H79" i="16"/>
  <c r="F79" i="16" s="1"/>
  <c r="H80" i="16"/>
  <c r="F80" i="16" s="1"/>
  <c r="H81" i="16"/>
  <c r="F81" i="16" s="1"/>
  <c r="H82" i="16"/>
  <c r="F82" i="16" s="1"/>
  <c r="H83" i="16"/>
  <c r="F83" i="16" s="1"/>
  <c r="H84" i="16"/>
  <c r="F84" i="16" s="1"/>
  <c r="H85" i="16"/>
  <c r="F85" i="16" s="1"/>
  <c r="H86" i="16"/>
  <c r="F86" i="16" s="1"/>
  <c r="H87" i="16"/>
  <c r="F87" i="16" s="1"/>
  <c r="H88" i="16"/>
  <c r="F88" i="16" s="1"/>
  <c r="H89" i="16"/>
  <c r="F89" i="16" s="1"/>
  <c r="H90" i="16"/>
  <c r="H91" i="16"/>
  <c r="F91" i="16" s="1"/>
  <c r="H92" i="16"/>
  <c r="F92" i="16" s="1"/>
  <c r="H93" i="16"/>
  <c r="F93" i="16" s="1"/>
  <c r="H94" i="16"/>
  <c r="F94" i="16" s="1"/>
  <c r="H95" i="16"/>
  <c r="F95" i="16" s="1"/>
  <c r="H96" i="16"/>
  <c r="F96" i="16" s="1"/>
  <c r="H97" i="16"/>
  <c r="F97" i="16" s="1"/>
  <c r="H98" i="16"/>
  <c r="F98" i="16" s="1"/>
  <c r="H99" i="16"/>
  <c r="H100" i="16"/>
  <c r="F100" i="16" s="1"/>
  <c r="H24" i="16"/>
  <c r="G100" i="17"/>
  <c r="B100" i="17"/>
  <c r="G99" i="17"/>
  <c r="B99" i="17"/>
  <c r="G98" i="17"/>
  <c r="B98" i="17"/>
  <c r="G97" i="17"/>
  <c r="B97" i="17"/>
  <c r="G96" i="17"/>
  <c r="B96" i="17"/>
  <c r="G95" i="17"/>
  <c r="B95" i="17"/>
  <c r="G94" i="17"/>
  <c r="B94" i="17"/>
  <c r="G93" i="17"/>
  <c r="B93" i="17"/>
  <c r="G92" i="17"/>
  <c r="B92" i="17"/>
  <c r="G91" i="17"/>
  <c r="B91" i="17"/>
  <c r="G90" i="17"/>
  <c r="B90" i="17"/>
  <c r="G89" i="17"/>
  <c r="B89" i="17"/>
  <c r="G88" i="17"/>
  <c r="B88" i="17"/>
  <c r="G87" i="17"/>
  <c r="B87" i="17"/>
  <c r="G86" i="17"/>
  <c r="B86" i="17"/>
  <c r="G85" i="17"/>
  <c r="B85" i="17"/>
  <c r="G84" i="17"/>
  <c r="B84" i="17"/>
  <c r="G83" i="17"/>
  <c r="B83" i="17"/>
  <c r="G82" i="17"/>
  <c r="B82" i="17"/>
  <c r="G81" i="17"/>
  <c r="B81" i="17"/>
  <c r="G80" i="17"/>
  <c r="B80" i="17"/>
  <c r="G79" i="17"/>
  <c r="B79" i="17"/>
  <c r="G78" i="17"/>
  <c r="B78" i="17"/>
  <c r="G77" i="17"/>
  <c r="B77" i="17"/>
  <c r="G76" i="17"/>
  <c r="B76" i="17"/>
  <c r="G75" i="17"/>
  <c r="B75" i="17"/>
  <c r="G74" i="17"/>
  <c r="B74" i="17"/>
  <c r="G73" i="17"/>
  <c r="B73" i="17"/>
  <c r="G72" i="17"/>
  <c r="B72" i="17"/>
  <c r="G71" i="17"/>
  <c r="B71" i="17"/>
  <c r="G70" i="17"/>
  <c r="B70" i="17"/>
  <c r="G69" i="17"/>
  <c r="B69" i="17"/>
  <c r="G68" i="17"/>
  <c r="B68" i="17"/>
  <c r="G67" i="17"/>
  <c r="B67" i="17"/>
  <c r="G66" i="17"/>
  <c r="B66" i="17"/>
  <c r="G65" i="17"/>
  <c r="B65" i="17"/>
  <c r="G64" i="17"/>
  <c r="B64" i="17"/>
  <c r="G63" i="17"/>
  <c r="B63" i="17"/>
  <c r="G62" i="17"/>
  <c r="B62" i="17"/>
  <c r="G61" i="17"/>
  <c r="B61" i="17"/>
  <c r="G60" i="17"/>
  <c r="B60" i="17"/>
  <c r="G59" i="17"/>
  <c r="B59" i="17"/>
  <c r="G58" i="17"/>
  <c r="B58" i="17"/>
  <c r="G57" i="17"/>
  <c r="B57" i="17"/>
  <c r="G56" i="17"/>
  <c r="B56" i="17"/>
  <c r="G55" i="17"/>
  <c r="B55" i="17"/>
  <c r="G54" i="17"/>
  <c r="B54" i="17"/>
  <c r="G53" i="17"/>
  <c r="B53" i="17"/>
  <c r="G52" i="17"/>
  <c r="B52" i="17"/>
  <c r="G51" i="17"/>
  <c r="B51" i="17"/>
  <c r="G50" i="17"/>
  <c r="B50" i="17"/>
  <c r="G49" i="17"/>
  <c r="B49" i="17"/>
  <c r="G48" i="17"/>
  <c r="B48" i="17"/>
  <c r="G47" i="17"/>
  <c r="B47" i="17"/>
  <c r="G46" i="17"/>
  <c r="B46" i="17"/>
  <c r="G45" i="17"/>
  <c r="B45" i="17"/>
  <c r="G44" i="17"/>
  <c r="B44" i="17"/>
  <c r="G43" i="17"/>
  <c r="B43" i="17"/>
  <c r="G42" i="17"/>
  <c r="B42" i="17"/>
  <c r="G41" i="17"/>
  <c r="B41" i="17"/>
  <c r="G40" i="17"/>
  <c r="B40" i="17"/>
  <c r="G39" i="17"/>
  <c r="B39" i="17"/>
  <c r="G38" i="17"/>
  <c r="B38" i="17"/>
  <c r="G37" i="17"/>
  <c r="B37" i="17"/>
  <c r="G36" i="17"/>
  <c r="B36" i="17"/>
  <c r="G35" i="17"/>
  <c r="B35" i="17"/>
  <c r="G34" i="17"/>
  <c r="B34" i="17"/>
  <c r="G33" i="17"/>
  <c r="B33" i="17"/>
  <c r="G32" i="17"/>
  <c r="B32" i="17"/>
  <c r="G31" i="17"/>
  <c r="B31" i="17"/>
  <c r="G30" i="17"/>
  <c r="B30" i="17"/>
  <c r="G29" i="17"/>
  <c r="B29" i="17"/>
  <c r="G28" i="17"/>
  <c r="B28" i="17"/>
  <c r="G27" i="17"/>
  <c r="B27" i="17"/>
  <c r="G26" i="17"/>
  <c r="B26" i="17"/>
  <c r="G25" i="17"/>
  <c r="B25" i="17"/>
  <c r="G24" i="17"/>
  <c r="B24" i="17"/>
  <c r="D9" i="17"/>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I233" i="14"/>
  <c r="I234" i="14"/>
  <c r="I235" i="14"/>
  <c r="I236" i="14"/>
  <c r="I237" i="14"/>
  <c r="I238" i="14"/>
  <c r="I239" i="14"/>
  <c r="I240" i="14"/>
  <c r="I241" i="14"/>
  <c r="I242" i="14"/>
  <c r="I243" i="14"/>
  <c r="I244" i="14"/>
  <c r="I245" i="14"/>
  <c r="I246" i="14"/>
  <c r="I247" i="14"/>
  <c r="I248" i="14"/>
  <c r="I249" i="14"/>
  <c r="I250" i="14"/>
  <c r="I251" i="14"/>
  <c r="I252" i="14"/>
  <c r="I253" i="14"/>
  <c r="I254" i="14"/>
  <c r="I255" i="14"/>
  <c r="I256" i="14"/>
  <c r="I257" i="14"/>
  <c r="I258" i="14"/>
  <c r="I259" i="14"/>
  <c r="I260" i="14"/>
  <c r="I261" i="14"/>
  <c r="I262" i="14"/>
  <c r="I263" i="14"/>
  <c r="I264" i="14"/>
  <c r="I265" i="14"/>
  <c r="I266" i="14"/>
  <c r="I267" i="14"/>
  <c r="I268" i="14"/>
  <c r="I269" i="14"/>
  <c r="I270" i="14"/>
  <c r="I271" i="14"/>
  <c r="I272" i="14"/>
  <c r="I273" i="14"/>
  <c r="I274" i="14"/>
  <c r="I275" i="14"/>
  <c r="I276" i="14"/>
  <c r="I277" i="14"/>
  <c r="I278" i="14"/>
  <c r="I279" i="14"/>
  <c r="I280" i="14"/>
  <c r="I281" i="14"/>
  <c r="I282" i="14"/>
  <c r="I283" i="14"/>
  <c r="I284" i="14"/>
  <c r="I285" i="14"/>
  <c r="I286" i="14"/>
  <c r="I287" i="14"/>
  <c r="I288" i="14"/>
  <c r="I289" i="14"/>
  <c r="I290" i="14"/>
  <c r="I291" i="14"/>
  <c r="I292" i="14"/>
  <c r="I293" i="14"/>
  <c r="I294" i="14"/>
  <c r="I295" i="14"/>
  <c r="I296" i="14"/>
  <c r="I297" i="14"/>
  <c r="I298" i="14"/>
  <c r="I299" i="14"/>
  <c r="I300" i="14"/>
  <c r="I301" i="14"/>
  <c r="I302" i="14"/>
  <c r="I303" i="14"/>
  <c r="I304" i="14"/>
  <c r="I305" i="14"/>
  <c r="I306" i="14"/>
  <c r="I307" i="14"/>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I364" i="14"/>
  <c r="I365" i="14"/>
  <c r="I366" i="14"/>
  <c r="I367" i="14"/>
  <c r="I368" i="14"/>
  <c r="I369" i="14"/>
  <c r="I370" i="14"/>
  <c r="I371" i="14"/>
  <c r="I372" i="14"/>
  <c r="I373" i="14"/>
  <c r="I374" i="14"/>
  <c r="I375" i="14"/>
  <c r="I376" i="14"/>
  <c r="I377" i="14"/>
  <c r="I378" i="14"/>
  <c r="I379" i="14"/>
  <c r="I380" i="14"/>
  <c r="I381" i="14"/>
  <c r="I382" i="14"/>
  <c r="I383" i="14"/>
  <c r="I384" i="14"/>
  <c r="I385" i="14"/>
  <c r="I386" i="14"/>
  <c r="I387" i="14"/>
  <c r="I388" i="14"/>
  <c r="I389" i="14"/>
  <c r="I390" i="14"/>
  <c r="I391" i="14"/>
  <c r="I392" i="14"/>
  <c r="I393" i="14"/>
  <c r="I394" i="14"/>
  <c r="I395" i="14"/>
  <c r="I396" i="14"/>
  <c r="I397" i="14"/>
  <c r="I398"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457" i="14"/>
  <c r="I458" i="14"/>
  <c r="I459" i="14"/>
  <c r="I460" i="14"/>
  <c r="I461" i="14"/>
  <c r="I462" i="14"/>
  <c r="I463" i="14"/>
  <c r="I464" i="14"/>
  <c r="I465" i="14"/>
  <c r="I466" i="14"/>
  <c r="I467" i="14"/>
  <c r="I468" i="14"/>
  <c r="I469" i="14"/>
  <c r="I470" i="14"/>
  <c r="I471" i="14"/>
  <c r="I472" i="14"/>
  <c r="I473" i="14"/>
  <c r="I474" i="14"/>
  <c r="I475" i="14"/>
  <c r="I476" i="14"/>
  <c r="I477" i="14"/>
  <c r="I478" i="14"/>
  <c r="I479" i="14"/>
  <c r="I480" i="14"/>
  <c r="I481" i="14"/>
  <c r="I482" i="14"/>
  <c r="I483" i="14"/>
  <c r="I484" i="14"/>
  <c r="I485" i="14"/>
  <c r="I486" i="14"/>
  <c r="I487" i="14"/>
  <c r="I488" i="14"/>
  <c r="I489" i="14"/>
  <c r="I490" i="14"/>
  <c r="I491" i="14"/>
  <c r="I492" i="14"/>
  <c r="I493" i="14"/>
  <c r="I494" i="14"/>
  <c r="I495" i="14"/>
  <c r="I496" i="14"/>
  <c r="I497" i="14"/>
  <c r="I498" i="14"/>
  <c r="I499" i="14"/>
  <c r="I500" i="14"/>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F50" i="16"/>
  <c r="G51" i="16"/>
  <c r="G52" i="16"/>
  <c r="G53" i="16"/>
  <c r="G54" i="16"/>
  <c r="G55" i="16"/>
  <c r="G56" i="16"/>
  <c r="G57" i="16"/>
  <c r="G58" i="16"/>
  <c r="F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F90" i="16"/>
  <c r="G91" i="16"/>
  <c r="G92" i="16"/>
  <c r="G93" i="16"/>
  <c r="G94" i="16"/>
  <c r="G95" i="16"/>
  <c r="G96" i="16"/>
  <c r="G97" i="16"/>
  <c r="G98" i="16"/>
  <c r="G99" i="16"/>
  <c r="F99" i="16"/>
  <c r="G100"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90" i="16"/>
  <c r="B91" i="16"/>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D9" i="16" l="1"/>
  <c r="C9" i="11" s="1"/>
  <c r="F24" i="16" l="1"/>
  <c r="O24" i="9"/>
  <c r="P24" i="9"/>
  <c r="G24" i="16"/>
  <c r="B30" i="8"/>
  <c r="B31" i="8"/>
  <c r="B32" i="8"/>
  <c r="B33" i="8"/>
  <c r="B34" i="8"/>
  <c r="B35" i="8"/>
  <c r="B36" i="8"/>
  <c r="B37" i="8"/>
  <c r="B38" i="8"/>
  <c r="B39" i="8"/>
  <c r="B40" i="8"/>
  <c r="B41" i="8"/>
  <c r="B42" i="8"/>
  <c r="B43" i="8"/>
  <c r="B44" i="8"/>
  <c r="B45" i="8"/>
  <c r="B46" i="8"/>
  <c r="B47" i="8"/>
  <c r="B48" i="8"/>
  <c r="B49" i="8"/>
  <c r="B50" i="8"/>
  <c r="B51" i="8"/>
  <c r="B52" i="8"/>
  <c r="B53" i="8"/>
  <c r="B54" i="8"/>
  <c r="I30" i="8"/>
  <c r="I31" i="8"/>
  <c r="I32" i="8"/>
  <c r="I33" i="8"/>
  <c r="I34" i="8"/>
  <c r="I35" i="8"/>
  <c r="I36" i="8"/>
  <c r="I37" i="8"/>
  <c r="I38" i="8"/>
  <c r="I39" i="8"/>
  <c r="I40" i="8"/>
  <c r="I41" i="8"/>
  <c r="I42" i="8"/>
  <c r="I43" i="8"/>
  <c r="I44" i="8"/>
  <c r="I45" i="8"/>
  <c r="I46" i="8"/>
  <c r="I47" i="8"/>
  <c r="I48" i="8"/>
  <c r="I49" i="8"/>
  <c r="I50" i="8"/>
  <c r="I51" i="8"/>
  <c r="I52" i="8"/>
  <c r="I53" i="8"/>
  <c r="I54" i="8"/>
  <c r="J30" i="8"/>
  <c r="J31" i="8"/>
  <c r="J32" i="8"/>
  <c r="J33" i="8"/>
  <c r="J34" i="8"/>
  <c r="J35" i="8"/>
  <c r="J36" i="8"/>
  <c r="J37" i="8"/>
  <c r="J38" i="8"/>
  <c r="J39" i="8"/>
  <c r="J40" i="8"/>
  <c r="J41" i="8"/>
  <c r="J42" i="8"/>
  <c r="J43" i="8"/>
  <c r="J44" i="8"/>
  <c r="J45" i="8"/>
  <c r="J46" i="8"/>
  <c r="J47" i="8"/>
  <c r="J48" i="8"/>
  <c r="J49" i="8"/>
  <c r="J50" i="8"/>
  <c r="J51" i="8"/>
  <c r="J52" i="8"/>
  <c r="J53" i="8"/>
  <c r="J54" i="8"/>
  <c r="B30" i="7"/>
  <c r="B31" i="7"/>
  <c r="B32" i="7"/>
  <c r="B33" i="7"/>
  <c r="B34" i="7"/>
  <c r="B35" i="7"/>
  <c r="B36" i="7"/>
  <c r="B37" i="7"/>
  <c r="B38" i="7"/>
  <c r="B39" i="7"/>
  <c r="B40" i="7"/>
  <c r="B41" i="7"/>
  <c r="B42" i="7"/>
  <c r="B43" i="7"/>
  <c r="B44" i="7"/>
  <c r="B45" i="7"/>
  <c r="B46" i="7"/>
  <c r="B47" i="7"/>
  <c r="B48" i="7"/>
  <c r="B49" i="7"/>
  <c r="B50" i="7"/>
  <c r="B51" i="7"/>
  <c r="B52" i="7"/>
  <c r="B53" i="7"/>
  <c r="B54" i="7"/>
  <c r="I30" i="7"/>
  <c r="I31" i="7"/>
  <c r="I32" i="7"/>
  <c r="I33" i="7"/>
  <c r="I34" i="7"/>
  <c r="I35" i="7"/>
  <c r="I36" i="7"/>
  <c r="I37" i="7"/>
  <c r="I38" i="7"/>
  <c r="I39" i="7"/>
  <c r="I40" i="7"/>
  <c r="I41" i="7"/>
  <c r="I42" i="7"/>
  <c r="I43" i="7"/>
  <c r="I44" i="7"/>
  <c r="I45" i="7"/>
  <c r="I46" i="7"/>
  <c r="I47" i="7"/>
  <c r="I48" i="7"/>
  <c r="I49" i="7"/>
  <c r="I50" i="7"/>
  <c r="I51" i="7"/>
  <c r="I52" i="7"/>
  <c r="I53" i="7"/>
  <c r="I54" i="7"/>
  <c r="J30" i="7"/>
  <c r="J31" i="7"/>
  <c r="J32" i="7"/>
  <c r="J33" i="7"/>
  <c r="J34" i="7"/>
  <c r="J35" i="7"/>
  <c r="J36" i="7"/>
  <c r="J37" i="7"/>
  <c r="J38" i="7"/>
  <c r="J39" i="7"/>
  <c r="J40" i="7"/>
  <c r="J41" i="7"/>
  <c r="J42" i="7"/>
  <c r="J43" i="7"/>
  <c r="J44" i="7"/>
  <c r="J45" i="7"/>
  <c r="J46" i="7"/>
  <c r="J47" i="7"/>
  <c r="J48" i="7"/>
  <c r="J49" i="7"/>
  <c r="J50" i="7"/>
  <c r="J51" i="7"/>
  <c r="J52" i="7"/>
  <c r="J53" i="7"/>
  <c r="J54" i="7"/>
  <c r="B30" i="6"/>
  <c r="B31" i="6"/>
  <c r="B32" i="6"/>
  <c r="B33" i="6"/>
  <c r="B34" i="6"/>
  <c r="B35" i="6"/>
  <c r="B36" i="6"/>
  <c r="B37" i="6"/>
  <c r="B38" i="6"/>
  <c r="B39" i="6"/>
  <c r="B40" i="6"/>
  <c r="B41" i="6"/>
  <c r="B42" i="6"/>
  <c r="B43" i="6"/>
  <c r="B44" i="6"/>
  <c r="B45" i="6"/>
  <c r="B46" i="6"/>
  <c r="B47" i="6"/>
  <c r="B48" i="6"/>
  <c r="B49" i="6"/>
  <c r="B50" i="6"/>
  <c r="B51" i="6"/>
  <c r="B52" i="6"/>
  <c r="B53" i="6"/>
  <c r="B54" i="6"/>
  <c r="I30" i="6"/>
  <c r="I31" i="6"/>
  <c r="I32" i="6"/>
  <c r="I33" i="6"/>
  <c r="I34" i="6"/>
  <c r="I35" i="6"/>
  <c r="I36" i="6"/>
  <c r="I37" i="6"/>
  <c r="I38" i="6"/>
  <c r="I39" i="6"/>
  <c r="I40" i="6"/>
  <c r="I41" i="6"/>
  <c r="I42" i="6"/>
  <c r="I43" i="6"/>
  <c r="I44" i="6"/>
  <c r="I45" i="6"/>
  <c r="I46" i="6"/>
  <c r="I47" i="6"/>
  <c r="I48" i="6"/>
  <c r="I49" i="6"/>
  <c r="I50" i="6"/>
  <c r="I51" i="6"/>
  <c r="I52" i="6"/>
  <c r="I53" i="6"/>
  <c r="I54" i="6"/>
  <c r="J30" i="6"/>
  <c r="J31" i="6"/>
  <c r="J32" i="6"/>
  <c r="J33" i="6"/>
  <c r="J34" i="6"/>
  <c r="J35" i="6"/>
  <c r="J36" i="6"/>
  <c r="J37" i="6"/>
  <c r="J38" i="6"/>
  <c r="J39" i="6"/>
  <c r="J40" i="6"/>
  <c r="J41" i="6"/>
  <c r="J42" i="6"/>
  <c r="J43" i="6"/>
  <c r="J44" i="6"/>
  <c r="J45" i="6"/>
  <c r="J46" i="6"/>
  <c r="J47" i="6"/>
  <c r="J48" i="6"/>
  <c r="J49" i="6"/>
  <c r="J50" i="6"/>
  <c r="J51" i="6"/>
  <c r="J52" i="6"/>
  <c r="J53" i="6"/>
  <c r="J54" i="6"/>
  <c r="B25" i="3"/>
  <c r="B24" i="3"/>
  <c r="C4" i="3"/>
  <c r="C3" i="3"/>
  <c r="C2" i="3"/>
  <c r="C1" i="3"/>
  <c r="B23" i="3"/>
  <c r="B22" i="3"/>
  <c r="B21" i="3"/>
  <c r="B20" i="3"/>
  <c r="B19" i="3"/>
  <c r="B18" i="3"/>
  <c r="B17" i="3"/>
  <c r="B16" i="3"/>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29" i="6"/>
  <c r="B28" i="6"/>
  <c r="B27" i="6"/>
  <c r="B26" i="6"/>
  <c r="B25" i="6"/>
  <c r="B24" i="6"/>
  <c r="B23" i="6"/>
  <c r="B22" i="6"/>
  <c r="B21" i="6"/>
  <c r="B20" i="6"/>
  <c r="B19" i="6"/>
  <c r="B18" i="6"/>
  <c r="B17" i="6"/>
  <c r="B16" i="6"/>
  <c r="B15" i="6"/>
  <c r="C5" i="6"/>
  <c r="C4" i="6"/>
  <c r="C3" i="6"/>
  <c r="C2" i="6"/>
  <c r="C4" i="7"/>
  <c r="C3" i="7"/>
  <c r="C2" i="7"/>
  <c r="C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29" i="7"/>
  <c r="B28" i="7"/>
  <c r="B27" i="7"/>
  <c r="B26" i="7"/>
  <c r="B25" i="7"/>
  <c r="B24" i="7"/>
  <c r="B23" i="7"/>
  <c r="B22" i="7"/>
  <c r="B21" i="7"/>
  <c r="B20" i="7"/>
  <c r="B19" i="7"/>
  <c r="B18" i="7"/>
  <c r="B17" i="7"/>
  <c r="B16" i="7"/>
  <c r="B15" i="7"/>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29" i="8"/>
  <c r="B28" i="8"/>
  <c r="B27" i="8"/>
  <c r="B26" i="8"/>
  <c r="B25" i="8"/>
  <c r="B24" i="8"/>
  <c r="B23" i="8"/>
  <c r="B22" i="8"/>
  <c r="B21" i="8"/>
  <c r="B20" i="8"/>
  <c r="B19" i="8"/>
  <c r="B18" i="8"/>
  <c r="B17" i="8"/>
  <c r="B16" i="8"/>
  <c r="B15" i="8"/>
  <c r="K24" i="13"/>
  <c r="C10" i="11"/>
  <c r="D9" i="15"/>
  <c r="B92" i="16"/>
  <c r="B93" i="16"/>
  <c r="B94" i="16"/>
  <c r="B95" i="16"/>
  <c r="B96" i="16"/>
  <c r="B97" i="16"/>
  <c r="B98" i="16"/>
  <c r="B99" i="16"/>
  <c r="B100" i="16"/>
  <c r="B24" i="16"/>
  <c r="B25" i="13"/>
  <c r="B26" i="13"/>
  <c r="B27" i="13"/>
  <c r="B28" i="13"/>
  <c r="B29"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24" i="13"/>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24" i="14"/>
  <c r="I24" i="14"/>
  <c r="D9" i="14"/>
  <c r="B23" i="14"/>
  <c r="B22" i="14"/>
  <c r="B21" i="14"/>
  <c r="B20" i="14"/>
  <c r="B19" i="14"/>
  <c r="B18" i="14"/>
  <c r="B17" i="14"/>
  <c r="B16" i="14"/>
  <c r="B15" i="14"/>
  <c r="D9" i="13"/>
  <c r="B23" i="13"/>
  <c r="B22" i="13"/>
  <c r="B21" i="13"/>
  <c r="B20" i="13"/>
  <c r="B19" i="13"/>
  <c r="B18" i="13"/>
  <c r="B17" i="13"/>
  <c r="B16" i="13"/>
  <c r="B15" i="13"/>
  <c r="I55" i="8"/>
  <c r="J55" i="8"/>
  <c r="I56" i="8"/>
  <c r="J56" i="8"/>
  <c r="I57" i="8"/>
  <c r="J57" i="8"/>
  <c r="I58" i="8"/>
  <c r="J58" i="8"/>
  <c r="I59" i="8"/>
  <c r="J59" i="8"/>
  <c r="I60" i="8"/>
  <c r="J60" i="8"/>
  <c r="I61" i="8"/>
  <c r="J61" i="8"/>
  <c r="I62" i="8"/>
  <c r="J62" i="8"/>
  <c r="I63" i="8"/>
  <c r="J63" i="8"/>
  <c r="I64" i="8"/>
  <c r="J64" i="8"/>
  <c r="I65" i="8"/>
  <c r="J65" i="8"/>
  <c r="I66" i="8"/>
  <c r="J66" i="8"/>
  <c r="I67" i="8"/>
  <c r="J67" i="8"/>
  <c r="I68" i="8"/>
  <c r="J68" i="8"/>
  <c r="I69" i="8"/>
  <c r="J69" i="8"/>
  <c r="I70" i="8"/>
  <c r="J70" i="8"/>
  <c r="I71" i="8"/>
  <c r="J71" i="8"/>
  <c r="I72" i="8"/>
  <c r="J72" i="8"/>
  <c r="I73" i="8"/>
  <c r="J73" i="8"/>
  <c r="I74" i="8"/>
  <c r="J74" i="8"/>
  <c r="I75" i="8"/>
  <c r="J75" i="8"/>
  <c r="I76" i="8"/>
  <c r="J76" i="8"/>
  <c r="I77" i="8"/>
  <c r="J77" i="8"/>
  <c r="I78" i="8"/>
  <c r="J78" i="8"/>
  <c r="I79" i="8"/>
  <c r="J79" i="8"/>
  <c r="I80" i="8"/>
  <c r="J80" i="8"/>
  <c r="I81" i="8"/>
  <c r="J81" i="8"/>
  <c r="I82" i="8"/>
  <c r="J82" i="8"/>
  <c r="I83" i="8"/>
  <c r="J83" i="8"/>
  <c r="I84" i="8"/>
  <c r="J84" i="8"/>
  <c r="I85" i="8"/>
  <c r="J85" i="8"/>
  <c r="I86" i="8"/>
  <c r="J86" i="8"/>
  <c r="I87" i="8"/>
  <c r="J87" i="8"/>
  <c r="I88" i="8"/>
  <c r="J88" i="8"/>
  <c r="I89" i="8"/>
  <c r="J89" i="8"/>
  <c r="I90" i="8"/>
  <c r="J90" i="8"/>
  <c r="I91" i="8"/>
  <c r="J91" i="8"/>
  <c r="I92" i="8"/>
  <c r="J92" i="8"/>
  <c r="I93" i="8"/>
  <c r="J93" i="8"/>
  <c r="I94" i="8"/>
  <c r="J94" i="8"/>
  <c r="I95" i="8"/>
  <c r="J95" i="8"/>
  <c r="I96" i="8"/>
  <c r="J96" i="8"/>
  <c r="I97" i="8"/>
  <c r="J97" i="8"/>
  <c r="I98" i="8"/>
  <c r="J98" i="8"/>
  <c r="I99" i="8"/>
  <c r="J99" i="8"/>
  <c r="I100" i="8"/>
  <c r="J100" i="8"/>
  <c r="J25" i="8"/>
  <c r="J26" i="8"/>
  <c r="J27" i="8"/>
  <c r="J28" i="8"/>
  <c r="J29" i="8"/>
  <c r="D5" i="11"/>
  <c r="D4" i="11"/>
  <c r="D3" i="11"/>
  <c r="D2" i="11"/>
  <c r="J100" i="7"/>
  <c r="I100" i="7"/>
  <c r="J99" i="7"/>
  <c r="I99" i="7"/>
  <c r="J98" i="7"/>
  <c r="I98" i="7"/>
  <c r="J97" i="7"/>
  <c r="I97" i="7"/>
  <c r="J96" i="7"/>
  <c r="I96" i="7"/>
  <c r="J95" i="7"/>
  <c r="I95" i="7"/>
  <c r="J94" i="7"/>
  <c r="I94" i="7"/>
  <c r="J93" i="7"/>
  <c r="I93" i="7"/>
  <c r="J92" i="7"/>
  <c r="I92" i="7"/>
  <c r="J91" i="7"/>
  <c r="I91" i="7"/>
  <c r="J90" i="7"/>
  <c r="I90" i="7"/>
  <c r="J89" i="7"/>
  <c r="I89" i="7"/>
  <c r="J88" i="7"/>
  <c r="I88" i="7"/>
  <c r="J87" i="7"/>
  <c r="I87" i="7"/>
  <c r="J86" i="7"/>
  <c r="I86" i="7"/>
  <c r="J85" i="7"/>
  <c r="I85" i="7"/>
  <c r="J84" i="7"/>
  <c r="I84" i="7"/>
  <c r="J83" i="7"/>
  <c r="I83" i="7"/>
  <c r="J82" i="7"/>
  <c r="I82" i="7"/>
  <c r="J81" i="7"/>
  <c r="I81" i="7"/>
  <c r="J80" i="7"/>
  <c r="I80" i="7"/>
  <c r="J79" i="7"/>
  <c r="I79" i="7"/>
  <c r="J78" i="7"/>
  <c r="I78" i="7"/>
  <c r="J77" i="7"/>
  <c r="I77" i="7"/>
  <c r="J76" i="7"/>
  <c r="I76" i="7"/>
  <c r="J75" i="7"/>
  <c r="I75" i="7"/>
  <c r="J74" i="7"/>
  <c r="I74" i="7"/>
  <c r="J73" i="7"/>
  <c r="I73" i="7"/>
  <c r="J72" i="7"/>
  <c r="I72" i="7"/>
  <c r="J71" i="7"/>
  <c r="I71" i="7"/>
  <c r="J70" i="7"/>
  <c r="I70" i="7"/>
  <c r="J69" i="7"/>
  <c r="I69" i="7"/>
  <c r="J68" i="7"/>
  <c r="I68" i="7"/>
  <c r="J67" i="7"/>
  <c r="I67" i="7"/>
  <c r="J66" i="7"/>
  <c r="I66" i="7"/>
  <c r="J65" i="7"/>
  <c r="I65" i="7"/>
  <c r="J64" i="7"/>
  <c r="I64" i="7"/>
  <c r="J63" i="7"/>
  <c r="I63" i="7"/>
  <c r="J62" i="7"/>
  <c r="I62" i="7"/>
  <c r="J61" i="7"/>
  <c r="I61" i="7"/>
  <c r="J60" i="7"/>
  <c r="I60" i="7"/>
  <c r="J59" i="7"/>
  <c r="I59" i="7"/>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R24" i="9"/>
  <c r="Q24" i="9"/>
  <c r="N24" i="9"/>
  <c r="M24" i="9"/>
  <c r="L24" i="9"/>
  <c r="K24" i="9"/>
  <c r="J24" i="9"/>
  <c r="I24" i="9"/>
  <c r="H24" i="9"/>
  <c r="G24" i="9"/>
  <c r="E24" i="9"/>
  <c r="D24" i="9"/>
  <c r="C24" i="9"/>
  <c r="C5" i="9"/>
  <c r="C4" i="9"/>
  <c r="C3" i="9"/>
  <c r="C2" i="9"/>
  <c r="D9" i="8"/>
  <c r="D8" i="7"/>
  <c r="J24" i="8"/>
  <c r="I24" i="8"/>
  <c r="I25" i="8"/>
  <c r="I26" i="8"/>
  <c r="I27" i="8"/>
  <c r="I28" i="8"/>
  <c r="I29" i="8"/>
  <c r="J25" i="7"/>
  <c r="J26" i="7"/>
  <c r="J27" i="7"/>
  <c r="J28" i="7"/>
  <c r="J29" i="7"/>
  <c r="J55" i="7"/>
  <c r="J56" i="7"/>
  <c r="J57" i="7"/>
  <c r="J58" i="7"/>
  <c r="I25" i="7"/>
  <c r="I26" i="7"/>
  <c r="I27" i="7"/>
  <c r="I28" i="7"/>
  <c r="I29" i="7"/>
  <c r="I55" i="7"/>
  <c r="I56" i="7"/>
  <c r="I57" i="7"/>
  <c r="I58" i="7"/>
  <c r="I24" i="7"/>
  <c r="J24" i="7" s="1"/>
  <c r="D9" i="6"/>
  <c r="I25" i="6"/>
  <c r="J25" i="6"/>
  <c r="I26" i="6"/>
  <c r="J26" i="6"/>
  <c r="I27" i="6"/>
  <c r="I28" i="6"/>
  <c r="I29" i="6"/>
  <c r="I55" i="6"/>
  <c r="I56" i="6"/>
  <c r="I57" i="6"/>
  <c r="I58" i="6"/>
  <c r="J27" i="6"/>
  <c r="J28" i="6"/>
  <c r="J29" i="6"/>
  <c r="J55" i="6"/>
  <c r="J56" i="6"/>
  <c r="J57" i="6"/>
  <c r="J58" i="6"/>
  <c r="C30" i="4"/>
  <c r="C31" i="4"/>
  <c r="C32" i="4"/>
  <c r="C33" i="4"/>
  <c r="C34" i="4"/>
  <c r="C35" i="4"/>
  <c r="C36" i="4"/>
  <c r="C37" i="4"/>
  <c r="C38" i="4"/>
  <c r="C29" i="4"/>
  <c r="C40" i="4"/>
  <c r="C41" i="4"/>
  <c r="C42" i="4"/>
  <c r="C43" i="4"/>
  <c r="C44" i="4"/>
  <c r="C45" i="4"/>
  <c r="C46" i="4"/>
  <c r="C47" i="4"/>
  <c r="C48" i="4"/>
  <c r="C39" i="4"/>
  <c r="I24" i="6"/>
  <c r="J24" i="6" s="1"/>
  <c r="J3" i="4"/>
  <c r="J4" i="4"/>
  <c r="J5" i="4"/>
  <c r="J6" i="4"/>
  <c r="J7" i="4"/>
  <c r="J8" i="4"/>
  <c r="J9" i="4"/>
  <c r="J10" i="4"/>
  <c r="J11" i="4"/>
  <c r="J2" i="4"/>
  <c r="I3" i="4"/>
  <c r="I4" i="4"/>
  <c r="I5" i="4"/>
  <c r="I6" i="4"/>
  <c r="I7" i="4"/>
  <c r="I8" i="4"/>
  <c r="I9" i="4"/>
  <c r="I10" i="4"/>
  <c r="I11" i="4"/>
  <c r="I2" i="4"/>
  <c r="H3" i="4"/>
  <c r="H4" i="4"/>
  <c r="H5" i="4"/>
  <c r="H6" i="4"/>
  <c r="H7" i="4"/>
  <c r="H8" i="4"/>
  <c r="H9" i="4"/>
  <c r="H10" i="4"/>
  <c r="H11" i="4"/>
  <c r="H2" i="4"/>
  <c r="B5" i="2"/>
  <c r="K4" i="4" l="1"/>
  <c r="K8" i="4"/>
  <c r="K10" i="4"/>
  <c r="K11" i="4"/>
  <c r="D8" i="10"/>
  <c r="D8" i="3"/>
  <c r="K7" i="4"/>
  <c r="K3" i="4"/>
  <c r="K9" i="4"/>
  <c r="K5" i="4"/>
  <c r="K6" i="4"/>
  <c r="K2" i="4"/>
  <c r="L2" i="4" l="1" a="1"/>
  <c r="L2" i="4" s="1"/>
  <c r="N2" i="4" s="1"/>
  <c r="M2" i="4" l="1"/>
  <c r="L3" i="4" a="1"/>
  <c r="L3" i="4" s="1"/>
  <c r="M3" i="4" s="1"/>
  <c r="L4" i="4" l="1" a="1"/>
  <c r="L4" i="4" s="1"/>
  <c r="N4" i="4" s="1"/>
  <c r="N3" i="4"/>
  <c r="M4" i="4" l="1"/>
  <c r="L5" i="4" a="1"/>
  <c r="L5" i="4" s="1"/>
  <c r="L6" i="4" s="1" a="1"/>
  <c r="L6" i="4" s="1"/>
  <c r="N5" i="4" l="1"/>
  <c r="M5" i="4"/>
  <c r="M6" i="4"/>
  <c r="N6" i="4"/>
  <c r="L7" i="4" a="1"/>
  <c r="L7" i="4" s="1"/>
  <c r="L8" i="4" s="1" a="1"/>
  <c r="L8" i="4" s="1"/>
  <c r="M7" i="4" l="1"/>
  <c r="N7" i="4"/>
  <c r="M8" i="4"/>
  <c r="N8" i="4"/>
  <c r="L9" i="4" a="1"/>
  <c r="L9" i="4" s="1"/>
  <c r="M9" i="4" l="1"/>
  <c r="N9" i="4"/>
  <c r="L10" i="4" a="1"/>
  <c r="L10" i="4" s="1"/>
  <c r="M10" i="4" l="1"/>
  <c r="N10" i="4"/>
  <c r="L11" i="4" a="1"/>
  <c r="L11" i="4" s="1"/>
  <c r="M11" i="4" l="1"/>
  <c r="N11" i="4"/>
</calcChain>
</file>

<file path=xl/sharedStrings.xml><?xml version="1.0" encoding="utf-8"?>
<sst xmlns="http://schemas.openxmlformats.org/spreadsheetml/2006/main" count="34281" uniqueCount="445">
  <si>
    <t>DO NOT REMOVE OR EDIT INFORMATION IN THIS SECTION
FOR INTERNAL USE ONLY</t>
  </si>
  <si>
    <t>Template Name</t>
  </si>
  <si>
    <t>63.4720 Semiannual Compliance Report</t>
  </si>
  <si>
    <t>CitationID</t>
  </si>
  <si>
    <t>63.4720(a)</t>
  </si>
  <si>
    <t>Template Version</t>
  </si>
  <si>
    <t>Last Updated Date</t>
  </si>
  <si>
    <t>40 CFR Part 63, Subpart QQQQ -- Surface Coating of Wood Building Products</t>
  </si>
  <si>
    <t>Semiannual Compliance Reporting Spreadsheet Template</t>
  </si>
  <si>
    <t>Welcome and Instructions</t>
  </si>
  <si>
    <t>Purpose:</t>
  </si>
  <si>
    <t>This spreadsheet template was designed by the U.S. EPA to facilitate semiannual compliance reporting under 40 CFR part 63, subpart QQQQ.</t>
  </si>
  <si>
    <t>The semiannual reporting requirements included in this report are found in §63.4720.</t>
  </si>
  <si>
    <t>Electronic reporting:</t>
  </si>
  <si>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</si>
  <si>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Semiannual Compliance Report – General Requirements</t>
  </si>
  <si>
    <t>Facility Information</t>
  </si>
  <si>
    <r>
      <t>Provide the company name, facility site name associated with the affected facility, the FRS ID, and the address of the affected facility. [§63.4720(a)(3)</t>
    </r>
    <r>
      <rPr>
        <sz val="11"/>
        <color theme="1"/>
        <rFont val="Calibri"/>
        <family val="2"/>
        <scheme val="minor"/>
      </rPr>
      <t xml:space="preserve">] </t>
    </r>
  </si>
  <si>
    <r>
      <t xml:space="preserve">Facility Record No. *
</t>
    </r>
    <r>
      <rPr>
        <b/>
        <sz val="11"/>
        <color rgb="FF0000FF"/>
        <rFont val="Calibri"/>
        <family val="2"/>
        <scheme val="minor"/>
      </rPr>
      <t>(Field value will automatically generate if a value is not entered.</t>
    </r>
    <r>
      <rPr>
        <sz val="11"/>
        <color rgb="FF0000FF"/>
        <rFont val="Calibri"/>
        <family val="2"/>
        <scheme val="minor"/>
      </rPr>
      <t>)</t>
    </r>
  </si>
  <si>
    <t>1. Company Name:</t>
  </si>
  <si>
    <t>2. Facility site name for the affected facility:</t>
  </si>
  <si>
    <t>3. Facility Registry Service (FRS) number for the affected facility:</t>
  </si>
  <si>
    <t>4. Address of the affected facility:</t>
  </si>
  <si>
    <t>A. Address1:</t>
  </si>
  <si>
    <t>B. Address2:</t>
  </si>
  <si>
    <t>C. City:</t>
  </si>
  <si>
    <t>D. County:</t>
  </si>
  <si>
    <t>E. State Abbreviation:</t>
  </si>
  <si>
    <t>F. Zip Code:</t>
  </si>
  <si>
    <t>5. Description of the site location and provide the latitude and longitude coordinates of the site:</t>
  </si>
  <si>
    <t xml:space="preserve">   A. Description of the site location:</t>
  </si>
  <si>
    <t xml:space="preserve">   B. Latitude:</t>
  </si>
  <si>
    <t xml:space="preserve">   C. Longitude:</t>
  </si>
  <si>
    <t>Reporting Period Dates</t>
  </si>
  <si>
    <t>Provide the beginning and ending date of the reporting period in MM/DD/YYYY format. [§63.4720(a)(3)(iii)]</t>
  </si>
  <si>
    <t>1. Beginning date:</t>
  </si>
  <si>
    <t>2. Ending date:</t>
  </si>
  <si>
    <t>Additional Information</t>
  </si>
  <si>
    <t>Provide any additional information and the filenames of any attached files related to this report below.</t>
  </si>
  <si>
    <t>Please enter any additional information:</t>
  </si>
  <si>
    <t>Filename of any additional files:</t>
  </si>
  <si>
    <t>Semiannual Compliance Report</t>
  </si>
  <si>
    <t>Provide the company name, facility site name associated with the affected facility, the FRS ID, and the address of the affected facility. If an address is not available for the site, include a description of the site location and provide the latitude and longitude coordinates of the site in decimal degrees to an accuracy and precision of five (5) decimals of a degree using the North American Datum of 1983. [§63.4720(a)(3)].
If additional files are attached to the submission, such as Detail Reports, include the filename in the appropriate column.</t>
  </si>
  <si>
    <t>5. If an address is not available for the site, include a description of the site location and provide the latitude and longitude coordinates of the site (63.4720(a)(3)(i))</t>
  </si>
  <si>
    <t>Reporting Period Dates (63.4720(a)(3)(iii))</t>
  </si>
  <si>
    <t>1. Company Name (63.4720(a)(3)(i))</t>
  </si>
  <si>
    <t>2. Facility site name associated with the affected facility (63.4720(a)(3)(i))</t>
  </si>
  <si>
    <t>3. Facility Registry Service (FRS) number for the affected facility</t>
  </si>
  <si>
    <t>4. Address of the affected facility (63.4720(a)(3)(i))</t>
  </si>
  <si>
    <t>Address 2</t>
  </si>
  <si>
    <t>City</t>
  </si>
  <si>
    <t>County</t>
  </si>
  <si>
    <t>State Abbreviation</t>
  </si>
  <si>
    <t>Zip Code</t>
  </si>
  <si>
    <t xml:space="preserve">   A. Description of the site location</t>
  </si>
  <si>
    <t xml:space="preserve">   B. Latitude</t>
  </si>
  <si>
    <t xml:space="preserve">   C. Longitude</t>
  </si>
  <si>
    <t>1. Beginning date (MM/DD/YYYY)</t>
  </si>
  <si>
    <t>2. Ending date (MM/DD/YYYY)</t>
  </si>
  <si>
    <t>Please Enter Any Additional Information</t>
  </si>
  <si>
    <t>Name of Additional Files</t>
  </si>
  <si>
    <t>CompanyName</t>
  </si>
  <si>
    <t>FacilityName</t>
  </si>
  <si>
    <t>FrsSiteId</t>
  </si>
  <si>
    <t>AddressLine1</t>
  </si>
  <si>
    <t>AddressLine2</t>
  </si>
  <si>
    <t>CityName</t>
  </si>
  <si>
    <t>CountyName</t>
  </si>
  <si>
    <t>StateName</t>
  </si>
  <si>
    <t>SiteDescription</t>
  </si>
  <si>
    <t>SiteLatitude</t>
  </si>
  <si>
    <t>SiteLongitude</t>
  </si>
  <si>
    <t>PeriodStartDate</t>
  </si>
  <si>
    <t>PeriodEndDate</t>
  </si>
  <si>
    <t>AddInfo</t>
  </si>
  <si>
    <t>AddFile</t>
  </si>
  <si>
    <t>DO NOT REMOVE OR EDIT INFORMATION IN THIS SECTION 
FOR INTERNAL USE ONLY</t>
  </si>
  <si>
    <t>Semiannual Compliance Report – Compliance Information</t>
  </si>
  <si>
    <t>Compliance Option(s) Information</t>
  </si>
  <si>
    <r>
      <t xml:space="preserve">Company Record No. *
</t>
    </r>
    <r>
      <rPr>
        <b/>
        <sz val="11"/>
        <color rgb="FF0000FF"/>
        <rFont val="Calibri"/>
        <family val="2"/>
        <scheme val="minor"/>
      </rPr>
      <t>(Field value will automatically generate if a value is not entered.)</t>
    </r>
  </si>
  <si>
    <t>Coating Operation
[§63.4720(a)(3)(iv)]</t>
  </si>
  <si>
    <t>If options switched during reporting period, provide beginning date [§63.4720(a)(3)(iv)]</t>
  </si>
  <si>
    <t>If options switched during reporting period, provide ending date
[§63.4720(a)(3)(iv)]</t>
  </si>
  <si>
    <t xml:space="preserve">e.g.: Emission Rate Without Add-on Controls </t>
  </si>
  <si>
    <t>e.g.:1/1/2017</t>
  </si>
  <si>
    <t>e.g.:3/1/2017</t>
  </si>
  <si>
    <t xml:space="preserve">e.g.: Emission Rate With Add-on Controls </t>
  </si>
  <si>
    <t>e.g.:6/30/2017</t>
  </si>
  <si>
    <t>Compliance options</t>
  </si>
  <si>
    <t>Coating Compliance Options</t>
  </si>
  <si>
    <t>without</t>
  </si>
  <si>
    <t>with</t>
  </si>
  <si>
    <t>N/A</t>
  </si>
  <si>
    <t>Compliant Materials Option</t>
  </si>
  <si>
    <t>Emission Rate without Add-On Controls Option</t>
  </si>
  <si>
    <t>Emission Rate with Add-On Controls Option</t>
  </si>
  <si>
    <t>Units of measure for 12 month rolling average</t>
  </si>
  <si>
    <t>g HAP/liter solids</t>
  </si>
  <si>
    <t>lb HAP/gal solids</t>
  </si>
  <si>
    <t>Yes/No</t>
  </si>
  <si>
    <t>CPMS</t>
  </si>
  <si>
    <t>No</t>
  </si>
  <si>
    <t>Audit</t>
  </si>
  <si>
    <t>Yes</t>
  </si>
  <si>
    <t>Certification</t>
  </si>
  <si>
    <t>Material Type</t>
  </si>
  <si>
    <t>Affected Source Type</t>
  </si>
  <si>
    <t>Subpart QQQQ Subcategory</t>
  </si>
  <si>
    <t>Deviations</t>
  </si>
  <si>
    <t xml:space="preserve">Coating </t>
  </si>
  <si>
    <t>Existing affected source</t>
  </si>
  <si>
    <t>Exterior siding and primed doorskins</t>
  </si>
  <si>
    <t>Thinner</t>
  </si>
  <si>
    <t>New or reconstructed affected source</t>
  </si>
  <si>
    <t>Flooring</t>
  </si>
  <si>
    <t>Cleaning Material</t>
  </si>
  <si>
    <t>Interior wall paneling or tileboard</t>
  </si>
  <si>
    <t>Control Equipment Problems</t>
  </si>
  <si>
    <t>Other interior panels</t>
  </si>
  <si>
    <t>Process Problems</t>
  </si>
  <si>
    <t>Doors, windows, and miscellaneous</t>
  </si>
  <si>
    <t>Other Known Causes</t>
  </si>
  <si>
    <t>Other Unknown Causes</t>
  </si>
  <si>
    <t>Emission Limits</t>
  </si>
  <si>
    <t>Subcategory</t>
  </si>
  <si>
    <t>Combined</t>
  </si>
  <si>
    <t>limit</t>
  </si>
  <si>
    <t>Deviation Information – Compliant Material Option</t>
  </si>
  <si>
    <t xml:space="preserve"> 40 CFR Part 63, Subpart QQQQ Section [§63.4720(a)(5)]</t>
  </si>
  <si>
    <t>Facility:</t>
  </si>
  <si>
    <t>Reporting period:</t>
  </si>
  <si>
    <t>Identify each coating used that deviated from the emission limit, each thinner and cleaning material used that contained organic HAP, and the dates and time periods each was used. [§63.4720(a)(5)]</t>
  </si>
  <si>
    <r>
      <t xml:space="preserve">Company Record No. *
</t>
    </r>
    <r>
      <rPr>
        <b/>
        <sz val="11"/>
        <color rgb="FF0000FF"/>
        <rFont val="Calibri"/>
        <family val="2"/>
        <scheme val="minor"/>
      </rPr>
      <t>(Field value will automatically generate if a value is not entered.</t>
    </r>
    <r>
      <rPr>
        <sz val="11"/>
        <color rgb="FF0000FF"/>
        <rFont val="Calibri"/>
        <family val="2"/>
        <scheme val="minor"/>
      </rPr>
      <t>)</t>
    </r>
  </si>
  <si>
    <t>Name of Coating That Deviated From the Emission Limit or HAP Containing Thinner or Cleaning Material
[§63.4720(a)(5)(i)]</t>
  </si>
  <si>
    <t>combined</t>
  </si>
  <si>
    <t>Mass Fraction of Organic HAP 
[§63.4720(a)(5)(iii)]</t>
  </si>
  <si>
    <t>Cause of Deviation
[§63.4720(a)(5)(iv)]</t>
  </si>
  <si>
    <t>Starting Date of Use
[§63.4720(a)(5)(iv)]</t>
  </si>
  <si>
    <t>Starting Time of Use
[§63.4720(a)(5)(iv)]</t>
  </si>
  <si>
    <t>Ending Date of Use
[§63.4720(a)(5)(iv)]</t>
  </si>
  <si>
    <t>Ending Time of Use
[§63.4720(a)(5)(iv)]</t>
  </si>
  <si>
    <t>Deviation Information – Emission Rate Without Add-On Controls Option</t>
  </si>
  <si>
    <t xml:space="preserve"> 40 CFR Part 63, Subpart QQQQ Section 63.4720(a)(6)</t>
  </si>
  <si>
    <t xml:space="preserve">Identify the beginning and ending dates of each compliance period during which the 12-month organic HAP emission rate exceeded the applicable emission limit; </t>
  </si>
  <si>
    <t>and the calculations used to determine the 12-month organic HAP emission rate for the compliance period in which the deviation occurred. [§63.4720(a)(6)]</t>
  </si>
  <si>
    <t>Beginning Date of Deviation Period
[§63.4720(a)(6)(i)]</t>
  </si>
  <si>
    <t>Ending Date of Deviation Period
[§63.4720(a)(6)(i)]</t>
  </si>
  <si>
    <t>Cause of Deviation
[§63.4720(a)(6)(iii)]</t>
  </si>
  <si>
    <t>Deviation Information – Emission Rate With Add-On Controls Option</t>
  </si>
  <si>
    <t xml:space="preserve"> 40 CFR Part 63, Subpart QQQQ Section 63.4720(a)(7)(ii)</t>
  </si>
  <si>
    <t xml:space="preserve"> </t>
  </si>
  <si>
    <t>12-month organic HAP emission rate exceedances</t>
  </si>
  <si>
    <t>Identify the beginning and ending dates of each compliance period during which the 12-month organic HAP emission rate exceeded the applicable emission limit; and the calculations used to determine the 12-month organic HAP emission rate for the compliance period in which the deviation occurred. [§63.4720(a)(7)(ii)]</t>
  </si>
  <si>
    <t>Beginning Date of Deviation Period
[§63.4720(a)(7)(ii)(A)]</t>
  </si>
  <si>
    <t>Ending Date of Deviation Period
[§63.4720(a)(7)(ii)(A)]</t>
  </si>
  <si>
    <t>Calculated Mass of Organic HAP in Cleaning Materials (Eq. 1C)
[§63.4720(a)(7)(ii)(B)]</t>
  </si>
  <si>
    <t>Total Volume of Coating Solids Used 
(liters or gal)
[§63.4720(a)(7)(ii)(B)]</t>
  </si>
  <si>
    <t>Calculated Mass of Organic HAP Emission Reduction 
(Eq. 1, 1A-1D, 2, 3, and 3A-3C of §63.4761)
[§63.4720(a)(7)(ii)(B)]</t>
  </si>
  <si>
    <t>Calculated Mass of Organic HAP Emissions 
(Eq. 4 of §63.4761)
[§63.4720(a)(7)(ii)(B)]</t>
  </si>
  <si>
    <t>Calculated Organic HAP Emission Rate (Eq. 5 of §63.4761)
[§63.4720(a)(7)(ii)(B)]</t>
  </si>
  <si>
    <t>Cause of Deviation
[§63.4720(a)(7)(iv)(M)]</t>
  </si>
  <si>
    <t>CPMS Deviation Information – Emission Rate With Add-On Controls Option</t>
  </si>
  <si>
    <t>Continuous Parameter Monitoring System Details</t>
  </si>
  <si>
    <t>CPMS Description
[§63. 4720(a)(7)(ii)(C)]</t>
  </si>
  <si>
    <t>Date of Last CPMS Certification or Audit [§63. 4720(a)(7)(ii)(D)]</t>
  </si>
  <si>
    <t>Starting Date CPMS Inoperative or Out of Control 
[§63. 4720(a)(7)(ii)(E) or (F)]</t>
  </si>
  <si>
    <t>Starting Time CPMS Inoperative or Out of Control 
[§63. 4720(a)(7)(ii)(E) or (F)]</t>
  </si>
  <si>
    <t>Ending Date CPMS Inoperative
[§63. 4720(a)(7)(ii)(E) or (F)]</t>
  </si>
  <si>
    <t>Ending Time CPMS Inoperative 
[§63. 4720(a)(7)(ii)(E) or (F)]</t>
  </si>
  <si>
    <t>Corrective Action Taken 
[§63. 8(c)(8)]</t>
  </si>
  <si>
    <t>e.g.: Combustion Temperature</t>
  </si>
  <si>
    <t>e.g.: 2/1/2017</t>
  </si>
  <si>
    <t>e.g.: Inoperative</t>
  </si>
  <si>
    <t>e.g.: 3/2/2017</t>
  </si>
  <si>
    <t>e.g.: 72.0</t>
  </si>
  <si>
    <t>e.g.: Other known causes</t>
  </si>
  <si>
    <t>e.g.: replaced thermocouple</t>
  </si>
  <si>
    <t>Deviation from Operating Limit or Bypass of Control Device Information – Emission Rate With Add-On Controls Option</t>
  </si>
  <si>
    <t xml:space="preserve">Deviation from Operating Limit or Bypass of Control Device Information </t>
  </si>
  <si>
    <t>Starting Date Deviation from Operating Limit or Bypass of Control Device 
[§63.4720(a)(7)(ii)(G)]</t>
  </si>
  <si>
    <t>Starting Time Deviation from Operating Limit or Bypass of Control Device 
[§63.4720(a)(7)(ii)(G)]</t>
  </si>
  <si>
    <t>Ending Date Deviation from Operating Limit or Bypass of Control Device 
[§63.4720(a)(7)(ii)(G)]</t>
  </si>
  <si>
    <t>Ending Time Deviation from Operating Limit or Bypass of Control Device 
[§63.4720(a)(7)(ii)(G)]</t>
  </si>
  <si>
    <t>e.g.: 15:00</t>
  </si>
  <si>
    <t>e.g.: Control Equipment Problems</t>
  </si>
  <si>
    <t>DO NOT REMOVE OR EDIT INFORMATION IN THIS SECTION FOR INTERNAL USE ONLY</t>
  </si>
  <si>
    <t>Deviation from a Work Practice Standard Information – Emission Rate With Add-On Controls Option</t>
  </si>
  <si>
    <t xml:space="preserve"> 40 CFR Part 63, Subpart QQQQ Section 63.4720(a)(7)(ii)(L)</t>
  </si>
  <si>
    <t xml:space="preserve">
</t>
  </si>
  <si>
    <t xml:space="preserve">Deviation from a Work Practice Standard Information </t>
  </si>
  <si>
    <t>Work Practice Standard
[§63.4720(a)(7)(ii)(L)]</t>
  </si>
  <si>
    <t>Description of Deviation 
[§63.4720(a)(7)(ii)(L)]</t>
  </si>
  <si>
    <t>Starting Date of Work Practice Deviation 
[§63.4720(a)(7)(ii)(L)]</t>
  </si>
  <si>
    <t>Starting Time of Deviation from Work Practice Standard 
[§63.4720(a)(7)(ii)(L)]</t>
  </si>
  <si>
    <t>Ending Date of Work Practice Deviation [§63.4720(a)(7)(ii)(L)]</t>
  </si>
  <si>
    <t>Ending Time of Deviation from Work Practice Standard [§63.4720(a)(7)(ii)(L)]</t>
  </si>
  <si>
    <t>Action(s) Taken to Minimize Emissions 
[§63.4720(a)(7)(ii)(L)]</t>
  </si>
  <si>
    <t>e.g.: Organic HAP and waste stored in closed containers</t>
  </si>
  <si>
    <t>e.g.: Container left open</t>
  </si>
  <si>
    <t>e.g.: 15:30</t>
  </si>
  <si>
    <t>e.g.: replaced lid</t>
  </si>
  <si>
    <t>Deviation Summary – Emission Rate With Add-On Controls Option</t>
  </si>
  <si>
    <t xml:space="preserve"> 40 CFR Part 63, Subpart QQQQ Section 63.4720(a)(7)(ii)(H), (I), and (J)</t>
  </si>
  <si>
    <t>Summary of Deviations</t>
  </si>
  <si>
    <t>Total Source Operating Time (hours)</t>
  </si>
  <si>
    <t>Total Duration of CPMS Downtime 
(hours)
[§63. 4720(a)(7)(ii)(J)]</t>
  </si>
  <si>
    <t>e.g.: 6240</t>
  </si>
  <si>
    <t>e.g.: 0</t>
  </si>
  <si>
    <t>CPMS, Coating Operation, Emission Capture System, or Addon Control Device Changes</t>
  </si>
  <si>
    <t>A description of any changes in the CPMS, coating operation, emission capture system, or add-on control device since the last semiannual reporting period.</t>
  </si>
  <si>
    <t>Describe any changes in the CPMS, coating operation, emission capture system, or add-on control device which have occurred since the last reporting period. [§63.4720(a)(7)(ii)(K)]</t>
  </si>
  <si>
    <t>Complete this form when you have completed the semiannual compliance report.</t>
  </si>
  <si>
    <t>Instruction:</t>
  </si>
  <si>
    <t>Field:</t>
  </si>
  <si>
    <t>No Emission Limit Deviation Statement</t>
  </si>
  <si>
    <t>No CPMS Out-of-Control Statement</t>
  </si>
  <si>
    <r>
      <t xml:space="preserve">Compliance Option
[§63.4720(a)(3)(iv)]
</t>
    </r>
    <r>
      <rPr>
        <b/>
        <sz val="11"/>
        <color rgb="FF0070C0"/>
        <rFont val="Calibri"/>
        <family val="2"/>
        <scheme val="minor"/>
      </rPr>
      <t>(Select from dropdown)</t>
    </r>
  </si>
  <si>
    <r>
      <t xml:space="preserve">Coating Operation
[§63.4720(a)]
</t>
    </r>
    <r>
      <rPr>
        <b/>
        <sz val="11"/>
        <color rgb="FF0070C0"/>
        <rFont val="Calibri"/>
        <family val="2"/>
        <scheme val="minor"/>
      </rPr>
      <t>(Select from dropdown)</t>
    </r>
  </si>
  <si>
    <r>
      <t xml:space="preserve">Material Type
[§63.4720(a)(5)(i)]
</t>
    </r>
    <r>
      <rPr>
        <b/>
        <sz val="11"/>
        <color rgb="FF0070C0"/>
        <rFont val="Calibri"/>
        <family val="2"/>
        <scheme val="minor"/>
      </rPr>
      <t>(Select from dropdown)</t>
    </r>
  </si>
  <si>
    <r>
      <t xml:space="preserve">Affected Source Type
</t>
    </r>
    <r>
      <rPr>
        <b/>
        <sz val="11"/>
        <color rgb="FF0070C0"/>
        <rFont val="Calibri"/>
        <family val="2"/>
        <scheme val="minor"/>
      </rPr>
      <t>(Select from dropdown)</t>
    </r>
    <r>
      <rPr>
        <b/>
        <sz val="11"/>
        <rFont val="Calibri"/>
        <family val="2"/>
        <scheme val="minor"/>
      </rPr>
      <t xml:space="preserve">
</t>
    </r>
  </si>
  <si>
    <r>
      <t xml:space="preserve">Subpart QQQQ Subcategory
</t>
    </r>
    <r>
      <rPr>
        <b/>
        <sz val="11"/>
        <color rgb="FF0070C0"/>
        <rFont val="Calibri"/>
        <family val="2"/>
        <scheme val="minor"/>
      </rPr>
      <t>(Select from dropdown)</t>
    </r>
    <r>
      <rPr>
        <b/>
        <sz val="11"/>
        <rFont val="Calibri"/>
        <family val="2"/>
        <scheme val="minor"/>
      </rPr>
      <t xml:space="preserve">
</t>
    </r>
  </si>
  <si>
    <r>
      <t xml:space="preserve">Units for Organic HAP Emission Limit
</t>
    </r>
    <r>
      <rPr>
        <b/>
        <sz val="11"/>
        <color rgb="FF0070C0"/>
        <rFont val="Calibri"/>
        <family val="2"/>
        <scheme val="minor"/>
      </rPr>
      <t>(Select from dropdown)</t>
    </r>
    <r>
      <rPr>
        <b/>
        <sz val="11"/>
        <rFont val="Calibri"/>
        <family val="2"/>
        <scheme val="minor"/>
      </rPr>
      <t xml:space="preserve">
</t>
    </r>
  </si>
  <si>
    <r>
      <t xml:space="preserve">Organic HAP Emission Limit
</t>
    </r>
    <r>
      <rPr>
        <b/>
        <sz val="11"/>
        <color rgb="FF0070C0"/>
        <rFont val="Calibri"/>
        <family val="2"/>
        <scheme val="minor"/>
      </rPr>
      <t>(Automatic Lookup)</t>
    </r>
  </si>
  <si>
    <r>
      <t xml:space="preserve">Total Volume of Coating Solids Used (units) 
</t>
    </r>
    <r>
      <rPr>
        <b/>
        <sz val="11"/>
        <color rgb="FF0070C0"/>
        <rFont val="Calibri"/>
        <family val="2"/>
        <scheme val="minor"/>
      </rPr>
      <t>(Select from list)</t>
    </r>
    <r>
      <rPr>
        <b/>
        <sz val="11"/>
        <color rgb="FF000000"/>
        <rFont val="Calibri"/>
        <family val="2"/>
        <scheme val="minor"/>
      </rPr>
      <t xml:space="preserve">
[§63.4720(a)(7)(ii)(B)]</t>
    </r>
  </si>
  <si>
    <r>
      <t xml:space="preserve">CPMS Inoperative or Out of Control
[§63. 4120(g)(6) or (7)]
</t>
    </r>
    <r>
      <rPr>
        <b/>
        <sz val="11"/>
        <color rgb="FF0070C0"/>
        <rFont val="Calibri"/>
        <family val="2"/>
        <scheme val="minor"/>
      </rPr>
      <t>(Select from dropdown)</t>
    </r>
  </si>
  <si>
    <r>
      <t xml:space="preserve">Duration CPMS Inoperative or Out of Control (hours)
</t>
    </r>
    <r>
      <rPr>
        <b/>
        <sz val="11"/>
        <color rgb="FF0070C0"/>
        <rFont val="Calibri"/>
        <family val="2"/>
        <scheme val="minor"/>
      </rPr>
      <t xml:space="preserve">(Calculated from Date and Time) </t>
    </r>
    <r>
      <rPr>
        <b/>
        <sz val="11"/>
        <color rgb="FF000000"/>
        <rFont val="Calibri"/>
        <family val="2"/>
        <scheme val="minor"/>
      </rPr>
      <t xml:space="preserve">
[§63. 4720(a)(7)(ii)(F)]</t>
    </r>
  </si>
  <si>
    <r>
      <t xml:space="preserve">Cause of CPMS Being Inoperative or Out of Control 
[§63. 4720(a)(7)(ii)(M)]
</t>
    </r>
    <r>
      <rPr>
        <b/>
        <sz val="11"/>
        <color rgb="FF0070C0"/>
        <rFont val="Calibri"/>
        <family val="2"/>
        <scheme val="minor"/>
      </rPr>
      <t>(Select from dropdown)</t>
    </r>
  </si>
  <si>
    <r>
      <t xml:space="preserve">Deviation from Operating Limit or Bypass of Control Device
[§63.4720(a)(7)(ii)(G)]
</t>
    </r>
    <r>
      <rPr>
        <b/>
        <sz val="11"/>
        <color rgb="FF0070C0"/>
        <rFont val="Calibri"/>
        <family val="2"/>
        <scheme val="minor"/>
      </rPr>
      <t>(Select from dropdown)</t>
    </r>
  </si>
  <si>
    <r>
      <t xml:space="preserve">Duration Deviation from Operating Limit or Bypass of Control Device (hours)
</t>
    </r>
    <r>
      <rPr>
        <b/>
        <sz val="11"/>
        <color rgb="FF0070C0"/>
        <rFont val="Calibri"/>
        <family val="2"/>
        <scheme val="minor"/>
      </rPr>
      <t>(Calculated Value For Use in Total Deviation Calculations on Deviation-Summary Tab)</t>
    </r>
  </si>
  <si>
    <r>
      <t xml:space="preserve">Cause of Deviation from Operating Limit or Bypass of Control Device [§63.4720(a)(7)(ii)(M)]
</t>
    </r>
    <r>
      <rPr>
        <b/>
        <sz val="11"/>
        <color rgb="FF0070C0"/>
        <rFont val="Calibri"/>
        <family val="2"/>
        <scheme val="minor"/>
      </rPr>
      <t>(Select from dropdown)</t>
    </r>
  </si>
  <si>
    <r>
      <t xml:space="preserve">Cause of Work Practice Deviation 
[§63.4720(a)(7)(ii)(M)]
</t>
    </r>
    <r>
      <rPr>
        <b/>
        <sz val="11"/>
        <color rgb="FF0070C0"/>
        <rFont val="Calibri"/>
        <family val="2"/>
        <scheme val="minor"/>
      </rPr>
      <t>(Select from dropdown)</t>
    </r>
  </si>
  <si>
    <r>
      <t xml:space="preserve">Organic HAP Emission Limit
</t>
    </r>
    <r>
      <rPr>
        <b/>
        <sz val="11"/>
        <color rgb="FF0070C0"/>
        <rFont val="Calibri"/>
        <family val="2"/>
        <scheme val="minor"/>
      </rPr>
      <t>(Automatic lookup)</t>
    </r>
  </si>
  <si>
    <t>Monitoring Equipment Malfunctions</t>
  </si>
  <si>
    <t>Nonmonitoring Equipment Malfunctions</t>
  </si>
  <si>
    <t>Quality Assurance/Quality Control Calibrations</t>
  </si>
  <si>
    <t>CMSDeviations</t>
  </si>
  <si>
    <t>CoatingOperation</t>
  </si>
  <si>
    <t>ComplianceOptions</t>
  </si>
  <si>
    <t>SwitchStartDate</t>
  </si>
  <si>
    <t>SwitchEndDate</t>
  </si>
  <si>
    <t>MaterialName</t>
  </si>
  <si>
    <t>MaterialType</t>
  </si>
  <si>
    <t>AffectedSource</t>
  </si>
  <si>
    <t>SubpartCategory</t>
  </si>
  <si>
    <t>HapEmissionLimitUnit</t>
  </si>
  <si>
    <t>HapEmissionLimit</t>
  </si>
  <si>
    <t>HapContentAmount</t>
  </si>
  <si>
    <t>HapMassFraction</t>
  </si>
  <si>
    <t>DeviationCause</t>
  </si>
  <si>
    <t>UseStartDate</t>
  </si>
  <si>
    <t>UseStartTime</t>
  </si>
  <si>
    <t>UseEndDate</t>
  </si>
  <si>
    <t>UseEndTime</t>
  </si>
  <si>
    <t>DeviationStartDate</t>
  </si>
  <si>
    <t>DeviationEndDate</t>
  </si>
  <si>
    <t>TotalHapEmissions</t>
  </si>
  <si>
    <t>CoatingCalcMass</t>
  </si>
  <si>
    <t>ThinnerCalcMass</t>
  </si>
  <si>
    <t>CleaningCalcMass</t>
  </si>
  <si>
    <t>WasteHapMass</t>
  </si>
  <si>
    <t>HapEmissionRate</t>
  </si>
  <si>
    <t>CoatingTotalVolume</t>
  </si>
  <si>
    <t>CoatingTotalVolumeUnit</t>
  </si>
  <si>
    <t>HapEmissionReduction</t>
  </si>
  <si>
    <t>HapEmissionsEqFour</t>
  </si>
  <si>
    <t>CpmsDescription</t>
  </si>
  <si>
    <t>CpmsAuditDate</t>
  </si>
  <si>
    <t>CpmsOutageDescription</t>
  </si>
  <si>
    <t>CpmsOutageStartDate</t>
  </si>
  <si>
    <t>CpmsOutageStartTime</t>
  </si>
  <si>
    <t>CpmsOutageEndDate</t>
  </si>
  <si>
    <t>CpmsOutageEndTime</t>
  </si>
  <si>
    <t>CpmsOutageDuration</t>
  </si>
  <si>
    <t>CpmsOutageCause</t>
  </si>
  <si>
    <t>CorrectiveAction</t>
  </si>
  <si>
    <t>DeviceDeviationBypass</t>
  </si>
  <si>
    <t>DeviationStartTime</t>
  </si>
  <si>
    <t>DeviationEndTime</t>
  </si>
  <si>
    <t>DeviationDuration</t>
  </si>
  <si>
    <t>WorkPracticeStandard</t>
  </si>
  <si>
    <t>DeviationDescription</t>
  </si>
  <si>
    <t>WPDeviationStartDate</t>
  </si>
  <si>
    <t>WPDeviationStartTime</t>
  </si>
  <si>
    <t>WPDeviationEndDate</t>
  </si>
  <si>
    <t>WPDeviationEndTime</t>
  </si>
  <si>
    <t>ActionTaken</t>
  </si>
  <si>
    <t>TotalOperatingTime</t>
  </si>
  <si>
    <t>TotalDeviationDuration</t>
  </si>
  <si>
    <t>TotalDeviationPercent</t>
  </si>
  <si>
    <t>EquipmentCausedDeviation</t>
  </si>
  <si>
    <t>ProcessCausedDeviation</t>
  </si>
  <si>
    <t>OtherCausedDeviation</t>
  </si>
  <si>
    <t>UnknownCausedDeviation</t>
  </si>
  <si>
    <t>CpmsDowntimeDuration</t>
  </si>
  <si>
    <t>CpmsDowntimePercent</t>
  </si>
  <si>
    <t>PeriodChangeDesc</t>
  </si>
  <si>
    <t>PeriodDeviationFlag</t>
  </si>
  <si>
    <t>CpmsControlFlag</t>
  </si>
  <si>
    <t>Operating Limit</t>
  </si>
  <si>
    <t>Bypass of Control Device</t>
  </si>
  <si>
    <t>Inlet Temperature of the Catalyst Bed</t>
  </si>
  <si>
    <t>Combustion Temperature</t>
  </si>
  <si>
    <t>Desorbing Gas Mass Flow</t>
  </si>
  <si>
    <t>Temperature of Carbon Bed</t>
  </si>
  <si>
    <t>Temperature Difference across Catalyst Bed</t>
  </si>
  <si>
    <t>Condenser Outlet Gas Temperature</t>
  </si>
  <si>
    <t>PTE Pressure Drop</t>
  </si>
  <si>
    <t>PTE Direction of Air Flow</t>
  </si>
  <si>
    <t>PTE Average Facial Velocity</t>
  </si>
  <si>
    <t>Flow Rate or Duct Static Pressure for non-PTE</t>
  </si>
  <si>
    <t>Gas temperature of Desoprtion Concentrator Stream</t>
  </si>
  <si>
    <t>Pressure Drop of Dilute Stream Across Concentrator</t>
  </si>
  <si>
    <t>CPMS Description</t>
  </si>
  <si>
    <t>Num</t>
  </si>
  <si>
    <t>CPMSlist</t>
  </si>
  <si>
    <t>Process</t>
  </si>
  <si>
    <t>ProcessName</t>
  </si>
  <si>
    <t>Column1</t>
  </si>
  <si>
    <t xml:space="preserve">Template Navigation and Tabs to Complete.  </t>
  </si>
  <si>
    <t>Note: Each semiannual compliance report must be submitted no later than July 31 or January 31, whichever date is the first date following the end of the semiannual reporting period.</t>
  </si>
  <si>
    <r>
      <rPr>
        <u/>
        <sz val="11"/>
        <rFont val="Calibri"/>
        <family val="2"/>
        <scheme val="minor"/>
      </rPr>
      <t>Green tabs</t>
    </r>
    <r>
      <rPr>
        <sz val="11"/>
        <rFont val="Calibri"/>
        <family val="2"/>
        <scheme val="minor"/>
      </rPr>
      <t xml:space="preserve">:  Only complete a green tab if there was a devation covered by the period in the semiannual report. Only complete the green tab(s) that represent(s) the compliance option used </t>
    </r>
    <r>
      <rPr>
        <u/>
        <sz val="11"/>
        <rFont val="Calibri"/>
        <family val="2"/>
        <scheme val="minor"/>
      </rPr>
      <t>and</t>
    </r>
    <r>
      <rPr>
        <sz val="11"/>
        <rFont val="Calibri"/>
        <family val="2"/>
        <scheme val="minor"/>
      </rPr>
      <t xml:space="preserve"> where deviations occurred during the reporting period and the relevant summary tabs. Tabs are included for each of the compliance options; compliant coatings, emission rate without controls, and emission rate with controls.  Tabs for the emission rate with controls category are further broken down in to the deviation type: emission rate exceedences, CPMS, a CPMS Deviation Summary, Operating Limit, Work Practices, and a deviation summary. Last, there is a tab Describe any changes in the CPMS, coating operation, emission capture system, or add-on control device which have occurred since the last reporting period .  The green tabs are: Compliant_material_option, Emiss_rate_wo_controls_option, or  Emiss_rate_w_controls_option, Emiss_rate_w_controls_emissions, Emiss_rate_w_controls_CPMS, Emiss_rate_w_controls_OpLimit, Emiss_rate_w_controls_WorkP, Emiss_rate_w_controls_Summary, and Emiss_rate_w_controls_Changes
</t>
    </r>
    <r>
      <rPr>
        <u/>
        <sz val="11"/>
        <rFont val="Calibri"/>
        <family val="2"/>
        <scheme val="minor"/>
      </rPr>
      <t/>
    </r>
  </si>
  <si>
    <t>ZIPCode</t>
  </si>
  <si>
    <t>WPDeviationCause</t>
  </si>
  <si>
    <t>e.g.: Wet Coating Finishing Line</t>
  </si>
  <si>
    <t>Provide a response for each coating operation at the affected source (see: §63.4681 and §63.4682). Select the appropriate</t>
  </si>
  <si>
    <t>dropdown menu item identifying the compliance option(s) used on each coating operation during the reporting period. §63.4720(a)(3)(iv)]:</t>
  </si>
  <si>
    <t>e.g.: Existing affected source</t>
  </si>
  <si>
    <t>e.g.: Flooring</t>
  </si>
  <si>
    <t>e.g.: lb HAP/gal solids</t>
  </si>
  <si>
    <t>Total Duration of CPMS Downtime as a per cent of Total Source Operating Time 
(percent)
[§63. 4720(a)(7)(ii)(J)]</t>
  </si>
  <si>
    <t>Total Duration of Bypass or Deviation from Operating Limit Specified Due to Process Problems   
[§63. 4720(a)(7)(ii)(I)] (hours)</t>
  </si>
  <si>
    <t>Total Duration of Bypass or Deviation from Operating Limit Specified Due to Control Equipment Problems 
[§63. 4720(a)(7)(ii)(I)] (hours)</t>
  </si>
  <si>
    <t>Total Duration of Bypass or Deviation from Operating Limit Specified as a per cent of Total Source Operating Time 
[§63. 4720(a)(7)(ii)(H)] (percent)</t>
  </si>
  <si>
    <t>Total Duration of Deviations from Operating Limits  
[§63. 4720(a)(7)(ii)(H)] (hours)</t>
  </si>
  <si>
    <t>Total Duration of Bypass or Deviation from Operating Limit Specified Due to Other Known Causes   
[§63. 4720(a)(7)(ii)(I)] (hours)</t>
  </si>
  <si>
    <t>Total Duration of Bypass or Deviation from Operating Limit Specified Due to Other Unknown Causes 
[§63. 4720(a)(7)(ii)(I)] (hours)</t>
  </si>
  <si>
    <t>e.g.: 3/5/2017</t>
  </si>
  <si>
    <t>e.g.: 72</t>
  </si>
  <si>
    <t>e.g.: 1.2%</t>
  </si>
  <si>
    <t>e.g.: 3/3/2017</t>
  </si>
  <si>
    <t>e.g.: 24</t>
  </si>
  <si>
    <t>e.g.: 3/4/2017</t>
  </si>
  <si>
    <t>e.g.: 120</t>
  </si>
  <si>
    <t>e.g.: 1.9%</t>
  </si>
  <si>
    <t>e.g.: 3/6/2017</t>
  </si>
  <si>
    <t>e.g.: 3/9/2017</t>
  </si>
  <si>
    <t>e.g.: Coating</t>
  </si>
  <si>
    <t>e.g.: Topcoat</t>
  </si>
  <si>
    <t>e.g.: 0.78</t>
  </si>
  <si>
    <t>e.g.: 0.65</t>
  </si>
  <si>
    <t>e.g.: 1/12/2018</t>
  </si>
  <si>
    <t>e.g.: 13:45</t>
  </si>
  <si>
    <t>e.g.: 1/13/2018</t>
  </si>
  <si>
    <t>e.g.: 09:15</t>
  </si>
  <si>
    <t>Calculated Organic HAP Content 
(Eq. 2)
(g/L)
[§63.4720(a)(5)(ii)]</t>
  </si>
  <si>
    <t>e.g.: 77.4</t>
  </si>
  <si>
    <t>e.g.: Contaminated coating</t>
  </si>
  <si>
    <t>e.g.: 02/01/2018</t>
  </si>
  <si>
    <t>e.g.: 2/28/2018</t>
  </si>
  <si>
    <t>Calculated Organic HAP Emissions (Eq. 1)
(g)
[§63.4720(a)(6)(ii)]</t>
  </si>
  <si>
    <t>e.g.: 72.3</t>
  </si>
  <si>
    <t>e.g.: 74.5</t>
  </si>
  <si>
    <t>e.g.: 150.0</t>
  </si>
  <si>
    <t>e.g.: 165.6</t>
  </si>
  <si>
    <t>e.g.: 162.4</t>
  </si>
  <si>
    <t>Calculated Mass of Organic HAP in Coatings (Eq. 1A or 1A-alt)
(g)
[§63.4720(a)(6)(ii)]</t>
  </si>
  <si>
    <t>Calculated Mass of Organic HAP in Thinners (Eq. 1B)
(g)
[§63.4720(a)(6)(ii)]</t>
  </si>
  <si>
    <t>Calculated Mass of Organic HAP in Cleaning Materials (Eq. 1C)
(g)
[§63.4720(a)(6)(ii)]</t>
  </si>
  <si>
    <t>Mass of Organic HAP in Waste Materials Sent Out (Rw) 
(g)
[§63.4720(a)(6)(ii)]</t>
  </si>
  <si>
    <t>Calculated Organic HAP Emission Rate (Eq. 3)
(g/L)
[§63.4720(a)(6)(ii)]</t>
  </si>
  <si>
    <t>e.g.: 0.812</t>
  </si>
  <si>
    <t>e.g.: Incorrect formulation</t>
  </si>
  <si>
    <t>e.g.: 02/01/2017</t>
  </si>
  <si>
    <t>Calculated Mass of Organic HAP Emissions (Eq. 1)
(g)
[§63.4720(a)(7)(ii)(B)]</t>
  </si>
  <si>
    <t>Calculated Mass of Organic HAP in Coatings (Eq. 1A or 
1A-alt) (g)
[§63.4720(a)(7)(ii)(B)]</t>
  </si>
  <si>
    <t>Calculated Mass of Organic HAP in Thinners (Eq. 1B) 
(g)
[§63.4720(a)(7)(ii)(B)]</t>
  </si>
  <si>
    <t>e.g.: 420.0</t>
  </si>
  <si>
    <t>e.g.: 350.0</t>
  </si>
  <si>
    <t>e.g.: 210.5</t>
  </si>
  <si>
    <t>e.g.: 216.5</t>
  </si>
  <si>
    <t>e.g.: 523.5</t>
  </si>
  <si>
    <t>e.g.: liters</t>
  </si>
  <si>
    <t>Mass of Organic HAP in Used During All Deviations (Eq. 1D) (g) 
[§63.4720(a)(7)(ii)(B)]</t>
  </si>
  <si>
    <t>e.g.: 726.3</t>
  </si>
  <si>
    <t>e.g.: Spill outside recovery area</t>
  </si>
  <si>
    <t>TotalDeviationMass</t>
  </si>
  <si>
    <t>Revision Number</t>
  </si>
  <si>
    <t>Date</t>
  </si>
  <si>
    <t>Revisions</t>
  </si>
  <si>
    <t>Initial Release Version</t>
  </si>
  <si>
    <t>Fixed Reporting Period date display on multiple tabs, Added Revisions tab, and displayed header rows on Welcome tab to diplay report version number and date</t>
  </si>
  <si>
    <t>Corrected version number to remove a "." which was causing an error in CEDRI</t>
  </si>
  <si>
    <t xml:space="preserve">CEDRI is accessed through the EPA's Central Data Exchange: https://cdx.epa.gov
</t>
  </si>
  <si>
    <t xml:space="preserve">Electronic submission of semiannual compliance reports through the EPA's Compliance and Emissions Data Reporting (CEDRI) is required under §63.4720.
</t>
  </si>
  <si>
    <t xml:space="preserve">This spreadsheet template may be uploaded to CEDRI to fulfill the electronic reporting requirement under §63.4720(a).
</t>
  </si>
  <si>
    <t xml:space="preserve">For semiannual report, you may reference a single file attachment that includes additional information on the "Gen_requirements" tab. 
</t>
  </si>
  <si>
    <t>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</si>
  <si>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r>
      <rPr>
        <b/>
        <sz val="11"/>
        <color theme="1"/>
        <rFont val="Calibri"/>
        <family val="2"/>
        <scheme val="minor"/>
      </rPr>
      <t>Do not submit information you claim as confidential business information (CBI) to EPA via CEDRI.</t>
    </r>
    <r>
      <rPr>
        <sz val="11"/>
        <color theme="1"/>
        <rFont val="Calibri"/>
        <family val="2"/>
        <scheme val="minor"/>
      </rPr>
      <t xml:space="preserve">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r>
  </si>
  <si>
    <t xml:space="preserve">IMPORTANT: The spreadsheet must be uploaded into CEDRI as a single ZIP file, which must include this Excel workbook and any related attachments that were referenced in the workbook (i.e., additional information file found in the "Gen_requirements" tab).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Once all data have been entered in the worksheet, combine this Excel workbook and all attachment files (including any ZIP file containing separate excel file(s), if applicable) into a single ZIP file for upload to CEDRI.
</t>
  </si>
  <si>
    <r>
      <rPr>
        <u/>
        <sz val="11"/>
        <color theme="1"/>
        <rFont val="Calibri"/>
        <family val="2"/>
        <scheme val="minor"/>
      </rPr>
      <t>Gray tab</t>
    </r>
    <r>
      <rPr>
        <sz val="11"/>
        <color theme="1"/>
        <rFont val="Calibri"/>
        <family val="2"/>
        <scheme val="minor"/>
      </rPr>
      <t>:  All semia</t>
    </r>
    <r>
      <rPr>
        <sz val="11"/>
        <rFont val="Calibri"/>
        <family val="2"/>
        <scheme val="minor"/>
      </rPr>
      <t xml:space="preserve">nnual compliance </t>
    </r>
    <r>
      <rPr>
        <sz val="11"/>
        <color theme="1"/>
        <rFont val="Calibri"/>
        <family val="2"/>
        <scheme val="minor"/>
      </rPr>
      <t xml:space="preserve">reports will include </t>
    </r>
    <r>
      <rPr>
        <sz val="11"/>
        <rFont val="Calibri"/>
        <family val="2"/>
        <scheme val="minor"/>
      </rPr>
      <t>the in</t>
    </r>
    <r>
      <rPr>
        <sz val="11"/>
        <color theme="1"/>
        <rFont val="Calibri"/>
        <family val="2"/>
        <scheme val="minor"/>
      </rPr>
      <t xml:space="preserve">formation in the gray tab (Gen_requirements). The information in the gray tab is unlikely to change from one semiannual reporting period to the next.  Complete the gray tab and save the workbook for subsequent reporting periods in which you would only need to review the data previously provided and update it if necessary.
</t>
    </r>
  </si>
  <si>
    <r>
      <t>Blue tab:</t>
    </r>
    <r>
      <rPr>
        <sz val="11"/>
        <rFont val="Calibri"/>
        <family val="2"/>
        <scheme val="minor"/>
      </rPr>
      <t xml:space="preserve"> All semiannual compliance reports will include the information in the blue tab (Compliance_Option).  Provide a response for each coating operation at the affected source (see: §63.4681 and §63.4682). The information in the blue tab will only vary if compliance options or processes change.  Complete the blue tab  and save the workbook for subsequent reporting periods in which you would only need to review the data previously provided and update it if necessary.</t>
    </r>
    <r>
      <rPr>
        <u/>
        <sz val="11"/>
        <rFont val="Calibri"/>
        <family val="2"/>
        <scheme val="minor"/>
      </rPr>
      <t xml:space="preserve">
</t>
    </r>
  </si>
  <si>
    <t xml:space="preserve">Within the tabs, example rows are colored light red, and the XML tags are colored green.  These rows are locked; no data entry can be made in the colored rows. Enter reporting data in the blank rows.
</t>
  </si>
  <si>
    <t>Worksheet Name</t>
  </si>
  <si>
    <t>Parent</t>
  </si>
  <si>
    <t>JSON Key</t>
  </si>
  <si>
    <t>Parent Primary Key</t>
  </si>
  <si>
    <t>Child Foreign Key</t>
  </si>
  <si>
    <t>records</t>
  </si>
  <si>
    <t>RecordId</t>
  </si>
  <si>
    <t>Compliance_Option</t>
  </si>
  <si>
    <t>Compliant_material_option</t>
  </si>
  <si>
    <t>Emiss_rate_wo_controls_option</t>
  </si>
  <si>
    <t>Emiss_rate_w_controls_CPMS</t>
  </si>
  <si>
    <t>Emiss_rate_w_controls_CPMS_Sum</t>
  </si>
  <si>
    <t>Emiss_rate_w_controls_OpLimit</t>
  </si>
  <si>
    <t>Emiss_rate_w_controls_WorkP</t>
  </si>
  <si>
    <t>Emiss_rate_w_controls_Summary</t>
  </si>
  <si>
    <t>Emiss_rate_w_controls_Changes</t>
  </si>
  <si>
    <t>ComplianceOption</t>
  </si>
  <si>
    <t>Compliantmaterialoption</t>
  </si>
  <si>
    <t>Emissratewocontrolsoption</t>
  </si>
  <si>
    <t>EmissratewcontrolsCPMS</t>
  </si>
  <si>
    <t>EmissratewcontrolsCPMSSum</t>
  </si>
  <si>
    <t>EmissratewcontrolsOpLimit</t>
  </si>
  <si>
    <t>EmissratewcontrolsWorkP</t>
  </si>
  <si>
    <t>EmissratewcontrolsSummary</t>
  </si>
  <si>
    <t>EmissratewcontrolsChanges</t>
  </si>
  <si>
    <t>Certification Statements</t>
  </si>
  <si>
    <r>
      <t xml:space="preserve">If the emissions rate with add-on controls option was used, Is the statement " There were no CPMS out-of-control periods during this reporting period" applicable?  [per §63.8(c)(7)].
[§63.4120(f)]
</t>
    </r>
    <r>
      <rPr>
        <b/>
        <sz val="11"/>
        <color rgb="FF0070C0"/>
        <rFont val="Calibri"/>
        <family val="2"/>
        <scheme val="minor"/>
      </rPr>
      <t>(Select from Dropdown)</t>
    </r>
  </si>
  <si>
    <r>
      <t xml:space="preserve">Is the statement "There were no deviations from emission limits during this reporting period" applicable?  [§63.4720(a)(4)]
</t>
    </r>
    <r>
      <rPr>
        <b/>
        <sz val="11"/>
        <color rgb="FF0070C0"/>
        <rFont val="Calibri"/>
        <family val="2"/>
        <scheme val="minor"/>
      </rPr>
      <t>(Select from dropdown)</t>
    </r>
  </si>
  <si>
    <r>
      <rPr>
        <b/>
        <sz val="11"/>
        <rFont val="Calibri"/>
        <family val="2"/>
        <scheme val="minor"/>
      </rPr>
      <t>Certification:</t>
    </r>
    <r>
      <rPr>
        <sz val="11"/>
        <rFont val="Calibri"/>
        <family val="2"/>
        <scheme val="minor"/>
      </rPr>
      <t xml:space="preserve">
</t>
    </r>
    <r>
      <rPr>
        <u/>
        <sz val="11"/>
        <rFont val="Calibri"/>
        <family val="2"/>
        <scheme val="minor"/>
      </rPr>
      <t>Red Tab</t>
    </r>
    <r>
      <rPr>
        <sz val="11"/>
        <rFont val="Calibri"/>
        <family val="2"/>
        <scheme val="minor"/>
      </rPr>
      <t xml:space="preserve">: The Certification tab must be completed for every report. The requirement in §63.4720(a)(3)(ii) that a responsible official certify based on information and belief formed after reasonable inquiry, the statements and information in the document are true, accurate, and complete are fulfilled in the submission process to CEDRI.  </t>
    </r>
  </si>
  <si>
    <t xml:space="preserve">In the case where either no deviations from emission limitations or no periods where the CPMS were out-of-control during the compliance period, select the appropriate affirmation to comply with §63.4720(a)(4). 
</t>
  </si>
  <si>
    <t xml:space="preserve">All semiannual reports will include the General Requirements (gray tab), the Compliance Option (blue tab) and the Certification (red tab).  Complete green tabs only if deviations occured during the period covered by the semiannual report. Complete the green tab(s) specific to the deviation(s) that occured.
</t>
  </si>
  <si>
    <t>e.g.:</t>
  </si>
  <si>
    <t xml:space="preserve">e.g.: </t>
  </si>
  <si>
    <t>Updated CBI language and the instructions for the Certification tab on Welcome tab, added hidden blank column A to all data entry tabs, added Worksheet Map tab, enabled filtering within data tables, fixed autorow height and text wrapping on Emiss_rate_w_controls_Changes, removed certification statement from Semiannual_Certification the statement is included in the certification process within CEDRI, edited the certifying statements to make them clearer and added a Not Applicable option to the CPMS statement, and changed the tab name to Certification, made all XML tags visible, corrected example row formatting</t>
  </si>
  <si>
    <t xml:space="preserve">RecordId </t>
  </si>
  <si>
    <t>e.g.: 1</t>
  </si>
  <si>
    <t>Facility_Info_upload</t>
  </si>
  <si>
    <t>Emiss_rate_w_controls_emissions</t>
  </si>
  <si>
    <t>Emissratewcontrolsemissions</t>
  </si>
  <si>
    <t>For further Paperwork Reduction Act information see: 
https://www.epa.gov/electronic-reporting-air-emissions/paperwork-reduction-act-pra-cedri-and-ert</t>
  </si>
  <si>
    <t>Updated Welcome tab</t>
  </si>
  <si>
    <t>OMB Control Number: 2060-0510</t>
  </si>
  <si>
    <t>v2.02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</si>
</sst>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m/d/yyyy;@"/>
    <numFmt numFmtId="166" formatCode="h:mm;@"/>
    <numFmt numFmtId="167" formatCode="[$-F400]h:mm:ss\ AM/PM"/>
    <numFmt numFmtId="168" formatCode="00000"/>
    <numFmt numFmtId="169" formatCode="mm/dd/yyyy"/>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u/>
      <sz val="11"/>
      <color theme="1"/>
      <name val="Calibri"/>
      <family val="2"/>
      <scheme val="minor"/>
    </font>
    <font>
      <sz val="11"/>
      <name val="Calibri"/>
      <family val="2"/>
      <scheme val="minor"/>
    </font>
    <font>
      <i/>
      <sz val="11"/>
      <color theme="1"/>
      <name val="Times New Roman"/>
      <family val="1"/>
    </font>
    <font>
      <b/>
      <sz val="11"/>
      <color rgb="FFFF0000"/>
      <name val="Calibri"/>
      <family val="2"/>
      <scheme val="minor"/>
    </font>
    <font>
      <sz val="11"/>
      <color rgb="FF000000"/>
      <name val="Calibri"/>
      <family val="2"/>
      <scheme val="minor"/>
    </font>
    <font>
      <b/>
      <sz val="11"/>
      <color rgb="FF0000FF"/>
      <name val="Calibri"/>
      <family val="2"/>
      <scheme val="minor"/>
    </font>
    <font>
      <sz val="11"/>
      <color rgb="FF0000FF"/>
      <name val="Calibri"/>
      <family val="2"/>
      <scheme val="minor"/>
    </font>
    <font>
      <sz val="11"/>
      <color rgb="FF0070C0"/>
      <name val="Calibri"/>
      <family val="2"/>
      <scheme val="minor"/>
    </font>
    <font>
      <sz val="11"/>
      <color theme="8"/>
      <name val="Calibri"/>
      <family val="2"/>
      <scheme val="minor"/>
    </font>
    <font>
      <b/>
      <sz val="14"/>
      <color theme="1"/>
      <name val="Calibri"/>
      <family val="2"/>
      <scheme val="minor"/>
    </font>
    <font>
      <b/>
      <sz val="10"/>
      <name val="Calibri"/>
      <family val="2"/>
      <scheme val="minor"/>
    </font>
    <font>
      <sz val="10"/>
      <name val="Calibri"/>
      <family val="2"/>
      <scheme val="minor"/>
    </font>
    <font>
      <b/>
      <sz val="11"/>
      <name val="Calibri"/>
      <family val="2"/>
      <scheme val="minor"/>
    </font>
    <font>
      <b/>
      <sz val="12"/>
      <color theme="1"/>
      <name val="Calibri"/>
      <family val="2"/>
      <scheme val="minor"/>
    </font>
    <font>
      <sz val="12"/>
      <name val="Calibri"/>
      <family val="2"/>
      <scheme val="minor"/>
    </font>
    <font>
      <b/>
      <sz val="11"/>
      <color theme="8"/>
      <name val="Calibri"/>
      <family val="2"/>
      <scheme val="minor"/>
    </font>
    <font>
      <sz val="11"/>
      <name val="Times New Roman"/>
      <family val="1"/>
    </font>
    <font>
      <u/>
      <sz val="11"/>
      <name val="Calibri"/>
      <family val="2"/>
      <scheme val="minor"/>
    </font>
    <font>
      <sz val="11"/>
      <color theme="1"/>
      <name val="Times New Roman"/>
      <family val="1"/>
    </font>
    <font>
      <sz val="10"/>
      <color theme="1"/>
      <name val="Calibri"/>
      <family val="2"/>
      <scheme val="minor"/>
    </font>
    <font>
      <sz val="11"/>
      <color theme="1"/>
      <name val="Arial"/>
      <family val="2"/>
    </font>
    <font>
      <sz val="10"/>
      <color theme="1"/>
      <name val="Arial"/>
      <family val="2"/>
    </font>
    <font>
      <b/>
      <sz val="10"/>
      <name val="Arial"/>
      <family val="2"/>
    </font>
    <font>
      <sz val="12"/>
      <color theme="1"/>
      <name val="Calibri"/>
      <family val="2"/>
      <scheme val="minor"/>
    </font>
    <font>
      <sz val="9"/>
      <color theme="1"/>
      <name val="Calibri"/>
      <family val="2"/>
      <scheme val="minor"/>
    </font>
    <font>
      <sz val="11"/>
      <name val="Calibri"/>
      <family val="2"/>
    </font>
    <font>
      <b/>
      <sz val="11"/>
      <color rgb="FF000000"/>
      <name val="Calibri"/>
      <family val="2"/>
      <scheme val="minor"/>
    </font>
    <font>
      <sz val="11"/>
      <color theme="1"/>
      <name val="Calibri"/>
      <family val="2"/>
      <scheme val="minor"/>
    </font>
    <font>
      <b/>
      <sz val="11"/>
      <color rgb="FF0070C0"/>
      <name val="Calibri"/>
      <family val="2"/>
      <scheme val="minor"/>
    </font>
    <font>
      <sz val="11"/>
      <color rgb="FF000000"/>
      <name val="Segoe UI"/>
      <family val="2"/>
    </font>
    <font>
      <sz val="10"/>
      <color rgb="FF242729"/>
      <name val="Consolas"/>
      <family val="3"/>
    </font>
    <font>
      <i/>
      <sz val="11"/>
      <color theme="1"/>
      <name val="Calibri"/>
      <family val="2"/>
      <scheme val="minor"/>
    </font>
    <font>
      <b/>
      <i/>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rgb="FFEEECE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14999847407452621"/>
        <bgColor theme="0" tint="-0.14999847407452621"/>
      </patternFill>
    </fill>
    <fill>
      <patternFill patternType="solid">
        <fgColor theme="9" tint="0.59996337778862885"/>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32" fillId="0" borderId="0" applyFont="0" applyFill="0" applyBorder="0" applyAlignment="0" applyProtection="0"/>
  </cellStyleXfs>
  <cellXfs count="344">
    <xf numFmtId="0" fontId="0" fillId="0" borderId="0" xfId="0"/>
    <xf numFmtId="0" fontId="3" fillId="2" borderId="0" xfId="0" applyFont="1" applyFill="1" applyAlignment="1">
      <alignment horizontal="left" vertical="center" wrapText="1"/>
    </xf>
    <xf numFmtId="0" fontId="3" fillId="2" borderId="0" xfId="0" applyFont="1" applyFill="1"/>
    <xf numFmtId="0" fontId="2" fillId="0" borderId="0" xfId="0" applyFont="1"/>
    <xf numFmtId="0" fontId="9" fillId="3" borderId="1" xfId="0" applyFont="1" applyFill="1" applyBorder="1" applyAlignment="1">
      <alignment horizontal="left" vertical="center" wrapText="1"/>
    </xf>
    <xf numFmtId="1" fontId="12" fillId="0" borderId="1" xfId="0" applyNumberFormat="1" applyFont="1" applyBorder="1" applyAlignment="1" applyProtection="1">
      <alignment horizontal="left"/>
      <protection locked="0"/>
    </xf>
    <xf numFmtId="0" fontId="2" fillId="3" borderId="1" xfId="0" applyFont="1" applyFill="1" applyBorder="1" applyAlignment="1">
      <alignment wrapText="1"/>
    </xf>
    <xf numFmtId="0" fontId="12" fillId="0" borderId="1" xfId="0" applyFont="1" applyBorder="1" applyAlignment="1" applyProtection="1">
      <alignment horizontal="left"/>
      <protection locked="0"/>
    </xf>
    <xf numFmtId="0" fontId="2" fillId="3" borderId="1" xfId="0" applyFont="1" applyFill="1" applyBorder="1" applyAlignment="1">
      <alignment horizontal="left" wrapText="1" indent="1"/>
    </xf>
    <xf numFmtId="0" fontId="2" fillId="3" borderId="1" xfId="0" applyFont="1" applyFill="1" applyBorder="1"/>
    <xf numFmtId="49" fontId="13" fillId="0" borderId="1" xfId="0" applyNumberFormat="1" applyFont="1" applyBorder="1" applyProtection="1">
      <protection locked="0"/>
    </xf>
    <xf numFmtId="0" fontId="1" fillId="0" borderId="1" xfId="0" applyFont="1" applyBorder="1"/>
    <xf numFmtId="0" fontId="0" fillId="4" borderId="0" xfId="0" applyFill="1"/>
    <xf numFmtId="0" fontId="4" fillId="0" borderId="0" xfId="0" applyFont="1"/>
    <xf numFmtId="0" fontId="14" fillId="0" borderId="0" xfId="0" applyFont="1" applyAlignment="1">
      <alignment horizontal="center"/>
    </xf>
    <xf numFmtId="0" fontId="15" fillId="0" borderId="0" xfId="0" applyFont="1" applyAlignment="1">
      <alignment horizontal="right"/>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xf>
    <xf numFmtId="0" fontId="0" fillId="0" borderId="0" xfId="0" applyAlignment="1">
      <alignment wrapText="1"/>
    </xf>
    <xf numFmtId="0" fontId="2" fillId="0" borderId="0" xfId="0" applyFont="1" applyAlignment="1">
      <alignment wrapText="1"/>
    </xf>
    <xf numFmtId="2" fontId="0" fillId="0" borderId="0" xfId="0" applyNumberFormat="1" applyAlignment="1">
      <alignment wrapText="1"/>
    </xf>
    <xf numFmtId="0" fontId="18" fillId="0" borderId="0" xfId="0" applyFont="1"/>
    <xf numFmtId="0" fontId="20" fillId="0" borderId="0" xfId="0" applyFont="1"/>
    <xf numFmtId="0" fontId="16" fillId="0" borderId="0" xfId="0" applyFont="1" applyAlignment="1">
      <alignment horizontal="center" wrapText="1"/>
    </xf>
    <xf numFmtId="0" fontId="4" fillId="0" borderId="0" xfId="0" applyFont="1" applyAlignment="1">
      <alignment wrapText="1"/>
    </xf>
    <xf numFmtId="0" fontId="16" fillId="2" borderId="0" xfId="0" applyFont="1" applyFill="1"/>
    <xf numFmtId="0" fontId="21" fillId="2" borderId="0" xfId="0" applyFont="1" applyFill="1"/>
    <xf numFmtId="2" fontId="16" fillId="2" borderId="0" xfId="0" applyNumberFormat="1" applyFont="1" applyFill="1"/>
    <xf numFmtId="0" fontId="6" fillId="0" borderId="0" xfId="0" applyFont="1"/>
    <xf numFmtId="0" fontId="17" fillId="0" borderId="0" xfId="0" applyFont="1"/>
    <xf numFmtId="0" fontId="6" fillId="0" borderId="1" xfId="0"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0" fillId="0" borderId="1" xfId="0" applyBorder="1" applyProtection="1">
      <protection locked="0"/>
    </xf>
    <xf numFmtId="0" fontId="6" fillId="0" borderId="0" xfId="0" applyFont="1" applyAlignment="1">
      <alignment vertical="top" wrapText="1"/>
    </xf>
    <xf numFmtId="0" fontId="0" fillId="0" borderId="0" xfId="0" applyAlignment="1">
      <alignment vertical="top" wrapText="1"/>
    </xf>
    <xf numFmtId="0" fontId="3" fillId="2" borderId="0" xfId="0" applyFont="1" applyFill="1" applyAlignment="1">
      <alignment vertical="center"/>
    </xf>
    <xf numFmtId="0" fontId="15" fillId="2" borderId="0" xfId="0" applyFont="1" applyFill="1" applyAlignment="1">
      <alignment vertical="center" wrapText="1"/>
    </xf>
    <xf numFmtId="0" fontId="15" fillId="2" borderId="0" xfId="0" applyFont="1" applyFill="1" applyAlignment="1">
      <alignment vertical="center"/>
    </xf>
    <xf numFmtId="0" fontId="0" fillId="0" borderId="0" xfId="0" applyAlignment="1">
      <alignment vertical="top"/>
    </xf>
    <xf numFmtId="0" fontId="22" fillId="0" borderId="0" xfId="0" applyFont="1" applyAlignment="1">
      <alignment vertical="top"/>
    </xf>
    <xf numFmtId="0" fontId="6" fillId="0" borderId="0" xfId="0" applyFont="1" applyAlignment="1">
      <alignment vertical="top"/>
    </xf>
    <xf numFmtId="0" fontId="7" fillId="0" borderId="0" xfId="0" applyFont="1"/>
    <xf numFmtId="0" fontId="7" fillId="0" borderId="0" xfId="0" applyFont="1" applyAlignment="1">
      <alignment wrapText="1"/>
    </xf>
    <xf numFmtId="0" fontId="17" fillId="0" borderId="0" xfId="0" applyFont="1" applyAlignment="1">
      <alignment vertical="center"/>
    </xf>
    <xf numFmtId="0" fontId="2" fillId="3" borderId="2" xfId="0" applyFont="1" applyFill="1" applyBorder="1"/>
    <xf numFmtId="0" fontId="2" fillId="3" borderId="3" xfId="0" applyFont="1" applyFill="1" applyBorder="1"/>
    <xf numFmtId="0" fontId="0" fillId="0" borderId="0" xfId="0" applyAlignment="1">
      <alignment vertical="center"/>
    </xf>
    <xf numFmtId="0" fontId="6"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center"/>
    </xf>
    <xf numFmtId="0" fontId="6" fillId="0" borderId="0" xfId="0" applyFont="1" applyAlignment="1">
      <alignment horizontal="center"/>
    </xf>
    <xf numFmtId="0" fontId="6" fillId="0" borderId="0" xfId="0" applyFont="1" applyAlignment="1">
      <alignment horizontal="left"/>
    </xf>
    <xf numFmtId="0" fontId="16" fillId="0" borderId="0" xfId="0" applyFont="1"/>
    <xf numFmtId="0" fontId="2" fillId="0" borderId="0" xfId="0" applyFont="1" applyAlignment="1">
      <alignment vertical="center"/>
    </xf>
    <xf numFmtId="0" fontId="16" fillId="0" borderId="0" xfId="0" applyFont="1" applyAlignment="1">
      <alignment horizontal="right"/>
    </xf>
    <xf numFmtId="0" fontId="3" fillId="0" borderId="0" xfId="0" applyFont="1" applyAlignment="1">
      <alignment vertical="center" wrapText="1"/>
    </xf>
    <xf numFmtId="0" fontId="23" fillId="0" borderId="0" xfId="0" applyFont="1"/>
    <xf numFmtId="0" fontId="24" fillId="2" borderId="0" xfId="0" applyFont="1" applyFill="1"/>
    <xf numFmtId="0" fontId="24" fillId="0" borderId="0" xfId="0" applyFont="1"/>
    <xf numFmtId="2" fontId="24" fillId="2" borderId="0" xfId="0" applyNumberFormat="1" applyFont="1" applyFill="1"/>
    <xf numFmtId="0" fontId="1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9" fillId="5" borderId="8" xfId="0" applyFont="1" applyFill="1" applyBorder="1" applyAlignment="1">
      <alignment horizontal="center" vertical="center" wrapText="1"/>
    </xf>
    <xf numFmtId="0" fontId="2" fillId="3" borderId="1" xfId="0" applyFont="1" applyFill="1" applyBorder="1" applyAlignment="1">
      <alignment horizontal="left"/>
    </xf>
    <xf numFmtId="1" fontId="12" fillId="0" borderId="1" xfId="0" applyNumberFormat="1" applyFont="1" applyBorder="1" applyAlignment="1">
      <alignment horizontal="left"/>
    </xf>
    <xf numFmtId="0" fontId="12" fillId="0" borderId="1" xfId="0" applyFont="1" applyBorder="1" applyAlignment="1">
      <alignment horizontal="left"/>
    </xf>
    <xf numFmtId="0" fontId="12" fillId="0" borderId="1" xfId="0" applyFont="1" applyBorder="1" applyAlignment="1">
      <alignment horizontal="left" wrapText="1"/>
    </xf>
    <xf numFmtId="0" fontId="3" fillId="2" borderId="0" xfId="0" applyFont="1" applyFill="1" applyAlignment="1">
      <alignment vertical="center" wrapText="1"/>
    </xf>
    <xf numFmtId="14" fontId="24" fillId="2" borderId="0" xfId="0" applyNumberFormat="1" applyFont="1" applyFill="1" applyAlignment="1">
      <alignment horizontal="left"/>
    </xf>
    <xf numFmtId="0" fontId="14" fillId="0" borderId="0" xfId="0" applyFont="1"/>
    <xf numFmtId="49" fontId="13" fillId="0" borderId="1" xfId="0" applyNumberFormat="1" applyFont="1" applyBorder="1" applyAlignment="1" applyProtection="1">
      <alignment wrapText="1"/>
      <protection locked="0"/>
    </xf>
    <xf numFmtId="164" fontId="6" fillId="0" borderId="1" xfId="0" applyNumberFormat="1" applyFont="1" applyBorder="1" applyProtection="1">
      <protection locked="0"/>
    </xf>
    <xf numFmtId="0" fontId="0" fillId="6" borderId="1" xfId="0" applyFill="1" applyBorder="1"/>
    <xf numFmtId="0" fontId="1" fillId="6" borderId="1" xfId="0" applyFont="1" applyFill="1" applyBorder="1"/>
    <xf numFmtId="0" fontId="0" fillId="9" borderId="1" xfId="0" applyFill="1" applyBorder="1"/>
    <xf numFmtId="0" fontId="1" fillId="9" borderId="1" xfId="0" applyFont="1" applyFill="1" applyBorder="1"/>
    <xf numFmtId="0" fontId="3" fillId="2" borderId="0" xfId="0" applyFont="1" applyFill="1" applyAlignment="1">
      <alignment horizontal="left" vertical="center"/>
    </xf>
    <xf numFmtId="0" fontId="0" fillId="2" borderId="0" xfId="0" applyFill="1" applyAlignment="1">
      <alignment horizontal="centerContinuous" vertical="center" wrapText="1"/>
    </xf>
    <xf numFmtId="0" fontId="25" fillId="0" borderId="0" xfId="0" applyFont="1"/>
    <xf numFmtId="0" fontId="24" fillId="2" borderId="0" xfId="0" applyFont="1" applyFill="1" applyAlignment="1">
      <alignment horizontal="left"/>
    </xf>
    <xf numFmtId="2" fontId="24" fillId="2" borderId="0" xfId="0" applyNumberFormat="1" applyFont="1" applyFill="1" applyAlignment="1">
      <alignment horizontal="left"/>
    </xf>
    <xf numFmtId="14" fontId="24" fillId="2" borderId="0" xfId="0" applyNumberFormat="1" applyFont="1" applyFill="1"/>
    <xf numFmtId="0" fontId="25" fillId="7" borderId="0" xfId="0" applyFont="1" applyFill="1"/>
    <xf numFmtId="0" fontId="28" fillId="0" borderId="0" xfId="0" applyFont="1"/>
    <xf numFmtId="0" fontId="29" fillId="0" borderId="0" xfId="0" applyFont="1"/>
    <xf numFmtId="0" fontId="25" fillId="0" borderId="0" xfId="0" applyFont="1" applyAlignment="1">
      <alignment wrapText="1"/>
    </xf>
    <xf numFmtId="0" fontId="6" fillId="8" borderId="1" xfId="0" applyFont="1" applyFill="1" applyBorder="1" applyAlignment="1">
      <alignment horizontal="center"/>
    </xf>
    <xf numFmtId="14" fontId="30" fillId="0" borderId="1" xfId="0" applyNumberFormat="1" applyFont="1" applyBorder="1" applyAlignment="1" applyProtection="1">
      <alignment horizontal="center" wrapText="1"/>
      <protection locked="0"/>
    </xf>
    <xf numFmtId="0" fontId="6" fillId="0" borderId="1" xfId="0" applyFont="1" applyBorder="1" applyAlignment="1" applyProtection="1">
      <alignment wrapText="1"/>
      <protection locked="0"/>
    </xf>
    <xf numFmtId="0" fontId="6" fillId="8" borderId="1" xfId="0" applyFont="1" applyFill="1" applyBorder="1"/>
    <xf numFmtId="0" fontId="3" fillId="2" borderId="0" xfId="0" applyFont="1" applyFill="1" applyAlignment="1">
      <alignment horizontal="centerContinuous" vertical="center" wrapText="1"/>
    </xf>
    <xf numFmtId="0" fontId="2" fillId="0" borderId="0" xfId="0" applyFont="1" applyAlignment="1">
      <alignment horizontal="centerContinuous" vertical="top"/>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center" wrapText="1"/>
    </xf>
    <xf numFmtId="0" fontId="0" fillId="0" borderId="0" xfId="0" applyAlignment="1">
      <alignment horizontal="left" vertical="center"/>
    </xf>
    <xf numFmtId="0" fontId="4" fillId="0" borderId="0" xfId="0" applyFont="1" applyAlignment="1">
      <alignment horizontal="left" vertical="center"/>
    </xf>
    <xf numFmtId="0" fontId="0" fillId="6" borderId="1" xfId="0" applyFill="1" applyBorder="1" applyAlignment="1">
      <alignment vertical="top"/>
    </xf>
    <xf numFmtId="14" fontId="0" fillId="0" borderId="1" xfId="0" applyNumberFormat="1" applyBorder="1" applyProtection="1">
      <protection locked="0"/>
    </xf>
    <xf numFmtId="0" fontId="17" fillId="3" borderId="4" xfId="0" applyFont="1" applyFill="1" applyBorder="1" applyAlignment="1">
      <alignment horizontal="center" vertical="center" wrapText="1"/>
    </xf>
    <xf numFmtId="0" fontId="6" fillId="8" borderId="4" xfId="0" applyFont="1" applyFill="1" applyBorder="1" applyAlignment="1">
      <alignment horizontal="center"/>
    </xf>
    <xf numFmtId="0" fontId="2" fillId="0" borderId="0" xfId="0" applyFont="1" applyAlignment="1">
      <alignment vertical="top"/>
    </xf>
    <xf numFmtId="0" fontId="2" fillId="0" borderId="0" xfId="0" applyFont="1" applyAlignment="1">
      <alignment vertical="top" wrapText="1"/>
    </xf>
    <xf numFmtId="1" fontId="0" fillId="0" borderId="0" xfId="0" applyNumberFormat="1" applyAlignment="1">
      <alignment vertical="top" wrapText="1"/>
    </xf>
    <xf numFmtId="1" fontId="0" fillId="0" borderId="0" xfId="0" applyNumberFormat="1" applyAlignment="1">
      <alignment vertical="top"/>
    </xf>
    <xf numFmtId="0" fontId="2" fillId="0" borderId="5" xfId="0" applyFont="1" applyBorder="1" applyAlignment="1">
      <alignment wrapText="1"/>
    </xf>
    <xf numFmtId="0" fontId="2" fillId="0" borderId="5" xfId="0" applyFont="1" applyBorder="1" applyAlignment="1">
      <alignment horizontal="center" wrapText="1"/>
    </xf>
    <xf numFmtId="0" fontId="0" fillId="0" borderId="0" xfId="0" applyAlignment="1">
      <alignment horizontal="center"/>
    </xf>
    <xf numFmtId="49" fontId="0" fillId="9" borderId="3" xfId="0" applyNumberFormat="1" applyFill="1" applyBorder="1" applyAlignment="1">
      <alignment vertical="top"/>
    </xf>
    <xf numFmtId="49" fontId="0" fillId="9" borderId="1" xfId="0" applyNumberFormat="1" applyFill="1" applyBorder="1" applyAlignment="1">
      <alignment vertical="top"/>
    </xf>
    <xf numFmtId="165" fontId="0" fillId="0" borderId="1" xfId="0" applyNumberFormat="1" applyBorder="1" applyProtection="1">
      <protection locked="0"/>
    </xf>
    <xf numFmtId="166" fontId="0" fillId="0" borderId="1" xfId="0" applyNumberFormat="1" applyBorder="1" applyProtection="1">
      <protection locked="0"/>
    </xf>
    <xf numFmtId="165" fontId="0" fillId="0" borderId="0" xfId="0" applyNumberFormat="1"/>
    <xf numFmtId="166" fontId="0" fillId="0" borderId="0" xfId="0" applyNumberFormat="1"/>
    <xf numFmtId="49" fontId="0" fillId="6" borderId="1" xfId="0" applyNumberFormat="1" applyFill="1" applyBorder="1" applyAlignment="1">
      <alignment vertical="top"/>
    </xf>
    <xf numFmtId="14" fontId="6" fillId="0" borderId="1" xfId="0" applyNumberFormat="1" applyFont="1" applyBorder="1" applyProtection="1">
      <protection locked="0"/>
    </xf>
    <xf numFmtId="167" fontId="6" fillId="0" borderId="1" xfId="0" applyNumberFormat="1" applyFont="1" applyBorder="1" applyProtection="1">
      <protection locked="0"/>
    </xf>
    <xf numFmtId="0" fontId="0" fillId="8" borderId="1" xfId="0" applyFill="1" applyBorder="1"/>
    <xf numFmtId="0" fontId="0" fillId="0" borderId="1" xfId="0" applyBorder="1" applyAlignment="1" applyProtection="1">
      <alignment wrapText="1"/>
      <protection locked="0"/>
    </xf>
    <xf numFmtId="0" fontId="3" fillId="0" borderId="0" xfId="0" applyFont="1" applyAlignment="1">
      <alignment horizontal="left" vertical="center"/>
    </xf>
    <xf numFmtId="0" fontId="24" fillId="0" borderId="0" xfId="0" applyFont="1" applyAlignment="1">
      <alignment horizontal="left"/>
    </xf>
    <xf numFmtId="2" fontId="24" fillId="0" borderId="0" xfId="0" applyNumberFormat="1" applyFont="1" applyAlignment="1">
      <alignment horizontal="left"/>
    </xf>
    <xf numFmtId="14" fontId="24" fillId="0" borderId="0" xfId="0" applyNumberFormat="1" applyFont="1" applyAlignment="1">
      <alignment horizontal="left"/>
    </xf>
    <xf numFmtId="0" fontId="2" fillId="0" borderId="5" xfId="0" applyFont="1" applyBorder="1"/>
    <xf numFmtId="0" fontId="0" fillId="0" borderId="0" xfId="0" applyAlignment="1">
      <alignment horizontal="center" wrapText="1"/>
    </xf>
    <xf numFmtId="10" fontId="0" fillId="8" borderId="1" xfId="1" applyNumberFormat="1" applyFont="1" applyFill="1" applyBorder="1"/>
    <xf numFmtId="0" fontId="17" fillId="9" borderId="1" xfId="0" applyFont="1" applyFill="1" applyBorder="1"/>
    <xf numFmtId="0" fontId="17" fillId="9" borderId="1" xfId="0" applyFont="1" applyFill="1" applyBorder="1" applyAlignment="1">
      <alignment wrapText="1"/>
    </xf>
    <xf numFmtId="0" fontId="17" fillId="3" borderId="1" xfId="0" applyFont="1" applyFill="1" applyBorder="1" applyAlignment="1">
      <alignment horizontal="center" wrapText="1"/>
    </xf>
    <xf numFmtId="0" fontId="6" fillId="0" borderId="10" xfId="0" applyFont="1" applyBorder="1" applyProtection="1">
      <protection locked="0"/>
    </xf>
    <xf numFmtId="164" fontId="6" fillId="0" borderId="10" xfId="0" applyNumberFormat="1" applyFont="1" applyBorder="1" applyProtection="1">
      <protection locked="0"/>
    </xf>
    <xf numFmtId="0" fontId="6" fillId="0" borderId="0" xfId="0" applyFont="1" applyAlignment="1">
      <alignment horizontal="centerContinuous" vertical="top" wrapText="1"/>
    </xf>
    <xf numFmtId="0" fontId="0" fillId="9" borderId="1" xfId="0" applyFill="1" applyBorder="1" applyAlignment="1">
      <alignment vertical="top"/>
    </xf>
    <xf numFmtId="0" fontId="0" fillId="6" borderId="2" xfId="0" applyFill="1" applyBorder="1"/>
    <xf numFmtId="0" fontId="0" fillId="9" borderId="2" xfId="0" applyFill="1" applyBorder="1"/>
    <xf numFmtId="167" fontId="6" fillId="0" borderId="2" xfId="0" applyNumberFormat="1" applyFont="1" applyBorder="1" applyProtection="1">
      <protection locked="0"/>
    </xf>
    <xf numFmtId="0" fontId="0" fillId="0" borderId="10" xfId="0" applyBorder="1" applyProtection="1">
      <protection locked="0"/>
    </xf>
    <xf numFmtId="0" fontId="6" fillId="8" borderId="10" xfId="0" applyFont="1" applyFill="1" applyBorder="1"/>
    <xf numFmtId="14" fontId="6" fillId="0" borderId="10" xfId="0" applyNumberFormat="1" applyFont="1" applyBorder="1" applyProtection="1">
      <protection locked="0"/>
    </xf>
    <xf numFmtId="167" fontId="6" fillId="0" borderId="10" xfId="0" applyNumberFormat="1" applyFont="1" applyBorder="1" applyProtection="1">
      <protection locked="0"/>
    </xf>
    <xf numFmtId="167" fontId="6" fillId="0" borderId="4" xfId="0" applyNumberFormat="1" applyFont="1" applyBorder="1" applyProtection="1">
      <protection locked="0"/>
    </xf>
    <xf numFmtId="0" fontId="2" fillId="6" borderId="1" xfId="0" applyFont="1" applyFill="1" applyBorder="1"/>
    <xf numFmtId="0" fontId="0" fillId="6" borderId="2" xfId="0" applyFill="1" applyBorder="1" applyAlignment="1">
      <alignment vertical="top"/>
    </xf>
    <xf numFmtId="0" fontId="0" fillId="0" borderId="2" xfId="0" applyBorder="1" applyProtection="1">
      <protection locked="0"/>
    </xf>
    <xf numFmtId="49" fontId="0" fillId="6" borderId="2" xfId="0" applyNumberFormat="1" applyFill="1" applyBorder="1" applyAlignment="1">
      <alignment vertical="top"/>
    </xf>
    <xf numFmtId="0" fontId="26" fillId="0" borderId="0" xfId="0" applyFont="1"/>
    <xf numFmtId="0" fontId="3" fillId="6" borderId="19" xfId="0" applyFont="1" applyFill="1" applyBorder="1" applyAlignment="1">
      <alignment horizontal="left" wrapText="1"/>
    </xf>
    <xf numFmtId="0" fontId="16" fillId="10" borderId="20" xfId="0" applyFont="1" applyFill="1" applyBorder="1" applyAlignment="1">
      <alignment horizontal="center" wrapText="1"/>
    </xf>
    <xf numFmtId="0" fontId="25" fillId="0" borderId="0" xfId="0" applyFont="1" applyAlignment="1">
      <alignment vertical="center"/>
    </xf>
    <xf numFmtId="0" fontId="27" fillId="0" borderId="0" xfId="0" applyFont="1" applyAlignment="1">
      <alignment horizontal="left" vertical="center"/>
    </xf>
    <xf numFmtId="0" fontId="6" fillId="0" borderId="0" xfId="0" applyFont="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24" fillId="0" borderId="0" xfId="0" applyFont="1" applyAlignment="1">
      <alignment vertical="top" wrapText="1"/>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wrapText="1"/>
    </xf>
    <xf numFmtId="49" fontId="0" fillId="6" borderId="1" xfId="0" applyNumberFormat="1" applyFill="1" applyBorder="1" applyAlignment="1">
      <alignment vertical="top" wrapText="1"/>
    </xf>
    <xf numFmtId="49" fontId="0" fillId="9" borderId="1" xfId="0" applyNumberFormat="1" applyFill="1" applyBorder="1" applyAlignment="1">
      <alignment vertical="top" wrapText="1"/>
    </xf>
    <xf numFmtId="0" fontId="31" fillId="3" borderId="23"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20" xfId="0" applyFont="1" applyFill="1" applyBorder="1" applyAlignment="1">
      <alignment horizontal="center" vertical="center" wrapText="1"/>
    </xf>
    <xf numFmtId="168" fontId="12" fillId="0" borderId="1" xfId="0" applyNumberFormat="1" applyFont="1" applyBorder="1" applyAlignment="1" applyProtection="1">
      <alignment horizontal="left"/>
      <protection locked="0"/>
    </xf>
    <xf numFmtId="169" fontId="13" fillId="0" borderId="1" xfId="0" applyNumberFormat="1" applyFont="1" applyBorder="1" applyProtection="1">
      <protection locked="0"/>
    </xf>
    <xf numFmtId="169" fontId="12" fillId="0" borderId="1" xfId="0" applyNumberFormat="1" applyFont="1" applyBorder="1" applyAlignment="1">
      <alignment horizontal="left"/>
    </xf>
    <xf numFmtId="168" fontId="12" fillId="0" borderId="1" xfId="0" applyNumberFormat="1" applyFont="1" applyBorder="1" applyAlignment="1">
      <alignment horizontal="left"/>
    </xf>
    <xf numFmtId="0" fontId="6" fillId="12" borderId="1" xfId="0" applyFont="1" applyFill="1" applyBorder="1"/>
    <xf numFmtId="0" fontId="6" fillId="12" borderId="26" xfId="0" applyFont="1" applyFill="1" applyBorder="1" applyAlignment="1">
      <alignment wrapText="1"/>
    </xf>
    <xf numFmtId="0" fontId="24" fillId="6" borderId="18" xfId="0" applyFont="1" applyFill="1" applyBorder="1" applyAlignment="1">
      <alignment horizontal="left" vertical="top" wrapText="1"/>
    </xf>
    <xf numFmtId="0" fontId="28" fillId="0" borderId="0" xfId="0" applyFont="1" applyAlignment="1">
      <alignment vertical="top"/>
    </xf>
    <xf numFmtId="0" fontId="0" fillId="0" borderId="0" xfId="0" applyAlignment="1">
      <alignment wrapText="1"/>
    </xf>
    <xf numFmtId="0" fontId="0" fillId="0" borderId="0" xfId="0" applyAlignment="1">
      <alignment wrapText="1"/>
    </xf>
    <xf numFmtId="0" fontId="33" fillId="0" borderId="28" xfId="0" applyFont="1" applyBorder="1"/>
    <xf numFmtId="0" fontId="0" fillId="0" borderId="29" xfId="0" applyBorder="1"/>
    <xf numFmtId="0" fontId="0" fillId="0" borderId="30" xfId="0" applyBorder="1"/>
    <xf numFmtId="0" fontId="0" fillId="0" borderId="0" xfId="0" applyFont="1" applyFill="1" applyBorder="1"/>
    <xf numFmtId="0" fontId="0" fillId="0" borderId="0" xfId="0" applyFill="1"/>
    <xf numFmtId="0" fontId="34" fillId="0" borderId="0" xfId="0" applyFont="1" applyFill="1" applyBorder="1"/>
    <xf numFmtId="0" fontId="35" fillId="0" borderId="0" xfId="0" applyFont="1" applyFill="1" applyAlignment="1">
      <alignment horizontal="left" vertical="center" wrapText="1" indent="1"/>
    </xf>
    <xf numFmtId="0" fontId="36" fillId="0" borderId="0" xfId="0" applyFont="1" applyAlignment="1">
      <alignment wrapText="1"/>
    </xf>
    <xf numFmtId="0" fontId="37" fillId="0" borderId="0" xfId="0" applyFont="1" applyAlignment="1">
      <alignment wrapText="1"/>
    </xf>
    <xf numFmtId="14" fontId="16" fillId="2" borderId="0" xfId="0" applyNumberFormat="1" applyFont="1" applyFill="1" applyAlignment="1">
      <alignment horizontal="left"/>
    </xf>
    <xf numFmtId="14" fontId="24" fillId="0" borderId="0" xfId="0" applyNumberFormat="1" applyFont="1" applyFill="1"/>
    <xf numFmtId="14" fontId="24" fillId="0" borderId="0" xfId="0" applyNumberFormat="1" applyFont="1" applyFill="1" applyAlignment="1">
      <alignment horizontal="left"/>
    </xf>
    <xf numFmtId="14" fontId="3" fillId="0" borderId="0" xfId="0" applyNumberFormat="1" applyFont="1" applyFill="1"/>
    <xf numFmtId="0" fontId="24" fillId="2" borderId="0" xfId="0" applyFont="1" applyFill="1" applyAlignment="1">
      <alignment horizontal="left" vertical="center" wrapText="1"/>
    </xf>
    <xf numFmtId="0" fontId="24" fillId="2" borderId="0" xfId="0" applyFont="1" applyFill="1" applyAlignment="1">
      <alignment horizontal="left" vertical="center"/>
    </xf>
    <xf numFmtId="14" fontId="2" fillId="0" borderId="0" xfId="0" applyNumberFormat="1" applyFont="1" applyFill="1" applyAlignment="1">
      <alignment horizontal="left"/>
    </xf>
    <xf numFmtId="14" fontId="24" fillId="2" borderId="0" xfId="0" applyNumberFormat="1" applyFont="1" applyFill="1" applyAlignment="1">
      <alignment horizontal="left" vertical="center" wrapText="1"/>
    </xf>
    <xf numFmtId="0" fontId="24" fillId="0" borderId="0" xfId="0" applyFont="1" applyFill="1"/>
    <xf numFmtId="14" fontId="2" fillId="0" borderId="0" xfId="0" applyNumberFormat="1" applyFont="1" applyFill="1"/>
    <xf numFmtId="0" fontId="2" fillId="0" borderId="0" xfId="0" applyFont="1" applyFill="1" applyAlignment="1">
      <alignment vertical="center"/>
    </xf>
    <xf numFmtId="0" fontId="0" fillId="0" borderId="0" xfId="0" applyFont="1" applyFill="1"/>
    <xf numFmtId="0" fontId="24" fillId="0" borderId="0" xfId="0" applyFont="1" applyProtection="1"/>
    <xf numFmtId="0" fontId="3" fillId="2" borderId="0" xfId="0" applyFont="1" applyFill="1" applyAlignment="1" applyProtection="1">
      <alignment horizontal="left" vertical="center"/>
    </xf>
    <xf numFmtId="0" fontId="3" fillId="2" borderId="0" xfId="0" applyFont="1" applyFill="1" applyAlignment="1" applyProtection="1">
      <alignment horizontal="centerContinuous"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right" vertical="center" wrapText="1"/>
    </xf>
    <xf numFmtId="0" fontId="3" fillId="2" borderId="0" xfId="0" applyFont="1" applyFill="1" applyAlignment="1" applyProtection="1">
      <alignment vertical="center"/>
    </xf>
    <xf numFmtId="0" fontId="3" fillId="2" borderId="0" xfId="0" applyFont="1" applyFill="1" applyAlignment="1" applyProtection="1">
      <alignment horizontal="right"/>
    </xf>
    <xf numFmtId="0" fontId="24" fillId="2" borderId="0" xfId="0" applyFont="1" applyFill="1" applyAlignment="1" applyProtection="1">
      <alignment horizontal="left"/>
    </xf>
    <xf numFmtId="0" fontId="24" fillId="2" borderId="0" xfId="0" applyFont="1" applyFill="1" applyProtection="1"/>
    <xf numFmtId="2" fontId="24" fillId="2" borderId="0" xfId="0" applyNumberFormat="1" applyFont="1" applyFill="1" applyAlignment="1" applyProtection="1">
      <alignment horizontal="left"/>
    </xf>
    <xf numFmtId="2" fontId="24" fillId="2" borderId="0" xfId="0" applyNumberFormat="1" applyFont="1" applyFill="1" applyProtection="1"/>
    <xf numFmtId="14" fontId="24" fillId="2" borderId="0" xfId="0" applyNumberFormat="1" applyFont="1" applyFill="1" applyAlignment="1" applyProtection="1">
      <alignment horizontal="left"/>
    </xf>
    <xf numFmtId="14" fontId="24" fillId="2" borderId="0" xfId="0" applyNumberFormat="1" applyFont="1" applyFill="1" applyProtection="1"/>
    <xf numFmtId="0" fontId="0" fillId="0" borderId="0" xfId="0" applyProtection="1"/>
    <xf numFmtId="0" fontId="2" fillId="0" borderId="0" xfId="0" applyFont="1" applyProtection="1"/>
    <xf numFmtId="0" fontId="4" fillId="0" borderId="0" xfId="0" applyFont="1" applyAlignment="1" applyProtection="1">
      <alignment horizontal="left" vertical="center"/>
    </xf>
    <xf numFmtId="0" fontId="2" fillId="0" borderId="0" xfId="0" applyFont="1" applyAlignment="1" applyProtection="1">
      <alignment horizontal="centerContinuous" vertical="top"/>
    </xf>
    <xf numFmtId="0" fontId="2" fillId="0" borderId="0" xfId="0" applyFont="1" applyAlignment="1" applyProtection="1">
      <alignment horizontal="left" vertical="top"/>
    </xf>
    <xf numFmtId="0" fontId="2" fillId="0" borderId="0" xfId="0" applyFont="1" applyAlignment="1" applyProtection="1">
      <alignment horizontal="left" vertical="center"/>
    </xf>
    <xf numFmtId="0" fontId="2" fillId="0" borderId="0" xfId="0" applyFont="1" applyAlignment="1" applyProtection="1">
      <alignment horizontal="center" vertical="top"/>
    </xf>
    <xf numFmtId="0" fontId="2" fillId="0" borderId="0" xfId="0" applyFont="1" applyAlignment="1" applyProtection="1">
      <alignment wrapText="1"/>
    </xf>
    <xf numFmtId="0" fontId="2" fillId="0" borderId="0" xfId="0" applyFont="1" applyAlignment="1" applyProtection="1">
      <alignment horizontal="center" wrapText="1"/>
    </xf>
    <xf numFmtId="0" fontId="0" fillId="0" borderId="0" xfId="0" applyAlignment="1" applyProtection="1">
      <alignment vertical="center"/>
    </xf>
    <xf numFmtId="0" fontId="2" fillId="0" borderId="0" xfId="0" applyFont="1" applyAlignment="1" applyProtection="1">
      <alignment vertical="center"/>
    </xf>
    <xf numFmtId="0" fontId="14" fillId="0" borderId="0" xfId="0" applyFont="1" applyAlignment="1" applyProtection="1">
      <alignment horizontal="centerContinuous" vertical="center"/>
    </xf>
    <xf numFmtId="0" fontId="14" fillId="0" borderId="0" xfId="0" applyFont="1" applyAlignment="1" applyProtection="1">
      <alignment vertical="center"/>
    </xf>
    <xf numFmtId="0" fontId="6" fillId="0" borderId="0" xfId="0" applyFont="1" applyAlignment="1" applyProtection="1">
      <alignment horizontal="left" vertical="center" wrapText="1"/>
    </xf>
    <xf numFmtId="0" fontId="2" fillId="0" borderId="0" xfId="0" applyFont="1" applyAlignment="1" applyProtection="1">
      <alignment horizontal="left"/>
    </xf>
    <xf numFmtId="0" fontId="0" fillId="6" borderId="21" xfId="0" applyFont="1" applyFill="1" applyBorder="1" applyProtection="1"/>
    <xf numFmtId="0" fontId="0" fillId="0" borderId="0" xfId="0" applyAlignment="1" applyProtection="1">
      <alignment horizontal="left" vertical="center"/>
    </xf>
    <xf numFmtId="0" fontId="6" fillId="0" borderId="0" xfId="0" applyFont="1" applyAlignment="1" applyProtection="1">
      <alignment horizontal="left"/>
    </xf>
    <xf numFmtId="0" fontId="0" fillId="0" borderId="0" xfId="0" applyAlignment="1" applyProtection="1">
      <alignment horizontal="left"/>
    </xf>
    <xf numFmtId="0" fontId="12" fillId="0" borderId="0" xfId="0" applyFont="1" applyAlignment="1" applyProtection="1">
      <alignment horizontal="left" vertical="top"/>
    </xf>
    <xf numFmtId="0" fontId="16" fillId="0" borderId="0" xfId="0" applyFont="1" applyAlignment="1" applyProtection="1">
      <alignment horizontal="left"/>
    </xf>
    <xf numFmtId="0" fontId="3" fillId="2" borderId="0" xfId="0" applyFont="1" applyFill="1" applyAlignment="1" applyProtection="1">
      <alignment horizontal="left" vertical="center" wrapText="1"/>
    </xf>
    <xf numFmtId="0" fontId="3" fillId="2" borderId="0" xfId="0" applyFont="1" applyFill="1" applyProtection="1"/>
    <xf numFmtId="0" fontId="17" fillId="0" borderId="0" xfId="0" applyFont="1" applyProtection="1"/>
    <xf numFmtId="14" fontId="24" fillId="0" borderId="0" xfId="0" applyNumberFormat="1" applyFont="1" applyFill="1" applyProtection="1"/>
    <xf numFmtId="0" fontId="4" fillId="0" borderId="0" xfId="0" applyFont="1" applyProtection="1"/>
    <xf numFmtId="0" fontId="6" fillId="0" borderId="0" xfId="0" applyFont="1" applyProtection="1"/>
    <xf numFmtId="0" fontId="14" fillId="0" borderId="0" xfId="0" applyFont="1" applyAlignment="1" applyProtection="1">
      <alignment horizontal="center"/>
    </xf>
    <xf numFmtId="0" fontId="18" fillId="0" borderId="0" xfId="0" applyFont="1" applyProtection="1"/>
    <xf numFmtId="0" fontId="15" fillId="0" borderId="0" xfId="0" applyFont="1" applyAlignment="1" applyProtection="1">
      <alignment horizontal="left" vertical="center"/>
    </xf>
    <xf numFmtId="0" fontId="16" fillId="0" borderId="0" xfId="0" applyFont="1" applyAlignment="1" applyProtection="1">
      <alignment horizontal="center" wrapText="1"/>
    </xf>
    <xf numFmtId="0" fontId="15" fillId="0" borderId="0" xfId="0" applyFont="1" applyAlignment="1" applyProtection="1">
      <alignment horizontal="right"/>
    </xf>
    <xf numFmtId="0" fontId="16" fillId="0" borderId="0" xfId="0" applyFont="1" applyAlignment="1" applyProtection="1">
      <alignment horizontal="left" wrapText="1"/>
    </xf>
    <xf numFmtId="0" fontId="15" fillId="0" borderId="0" xfId="0" applyFont="1" applyAlignment="1" applyProtection="1">
      <alignment horizontal="left"/>
    </xf>
    <xf numFmtId="0" fontId="19" fillId="0" borderId="0" xfId="0" applyFont="1" applyProtection="1"/>
    <xf numFmtId="0" fontId="9" fillId="5" borderId="12"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1" fontId="9" fillId="6" borderId="6" xfId="0" applyNumberFormat="1" applyFont="1" applyFill="1" applyBorder="1" applyAlignment="1" applyProtection="1">
      <alignment vertical="center"/>
    </xf>
    <xf numFmtId="0" fontId="6" fillId="12" borderId="1" xfId="0" applyFont="1" applyFill="1" applyBorder="1" applyAlignment="1" applyProtection="1">
      <alignment vertical="center"/>
    </xf>
    <xf numFmtId="0" fontId="6" fillId="6" borderId="4" xfId="0" applyFont="1" applyFill="1" applyBorder="1" applyAlignment="1" applyProtection="1">
      <alignment horizontal="center" vertical="center"/>
    </xf>
    <xf numFmtId="0" fontId="1" fillId="6" borderId="4" xfId="0" applyFont="1" applyFill="1" applyBorder="1" applyAlignment="1" applyProtection="1">
      <alignment horizontal="center" vertical="center"/>
    </xf>
    <xf numFmtId="1" fontId="9" fillId="9" borderId="3" xfId="0" applyNumberFormat="1" applyFont="1" applyFill="1" applyBorder="1" applyAlignment="1" applyProtection="1">
      <alignment vertical="center"/>
    </xf>
    <xf numFmtId="0" fontId="0" fillId="0" borderId="3" xfId="0" applyBorder="1" applyAlignment="1" applyProtection="1">
      <alignment horizontal="center"/>
    </xf>
    <xf numFmtId="0" fontId="6" fillId="0" borderId="4" xfId="0" applyFont="1" applyBorder="1" applyProtection="1"/>
    <xf numFmtId="0" fontId="6" fillId="8" borderId="4" xfId="0" applyFont="1" applyFill="1" applyBorder="1" applyAlignment="1" applyProtection="1">
      <alignment horizontal="center"/>
    </xf>
    <xf numFmtId="0" fontId="6" fillId="11" borderId="4" xfId="0" applyFont="1" applyFill="1" applyBorder="1" applyProtection="1"/>
    <xf numFmtId="0" fontId="6" fillId="8" borderId="4" xfId="0" applyFont="1" applyFill="1" applyBorder="1" applyProtection="1"/>
    <xf numFmtId="0" fontId="0" fillId="0" borderId="16" xfId="0" applyBorder="1" applyAlignment="1" applyProtection="1">
      <alignment horizontal="center"/>
    </xf>
    <xf numFmtId="14" fontId="30" fillId="0" borderId="4" xfId="0" applyNumberFormat="1" applyFont="1" applyBorder="1" applyAlignment="1" applyProtection="1">
      <alignment horizontal="center" wrapText="1"/>
      <protection locked="0"/>
    </xf>
    <xf numFmtId="14" fontId="6" fillId="0" borderId="4" xfId="0" applyNumberFormat="1" applyFont="1" applyBorder="1" applyAlignment="1" applyProtection="1">
      <alignment horizontal="center"/>
      <protection locked="0"/>
    </xf>
    <xf numFmtId="0" fontId="6" fillId="0" borderId="4" xfId="0" applyFont="1" applyBorder="1" applyAlignment="1" applyProtection="1">
      <alignment wrapText="1"/>
      <protection locked="0"/>
    </xf>
    <xf numFmtId="0" fontId="6" fillId="0" borderId="4" xfId="0" applyFont="1" applyBorder="1" applyProtection="1">
      <protection locked="0"/>
    </xf>
    <xf numFmtId="0" fontId="6" fillId="0" borderId="4" xfId="0" applyFont="1" applyBorder="1" applyAlignment="1" applyProtection="1">
      <alignment horizontal="center"/>
      <protection locked="0"/>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0" fontId="2" fillId="13" borderId="0" xfId="0" applyFont="1" applyFill="1"/>
    <xf numFmtId="0" fontId="6" fillId="12" borderId="1" xfId="0" applyFont="1" applyFill="1" applyBorder="1" applyProtection="1"/>
    <xf numFmtId="0" fontId="31" fillId="5" borderId="12" xfId="0" applyFont="1" applyFill="1" applyBorder="1" applyAlignment="1" applyProtection="1">
      <alignment horizontal="center" vertical="center" wrapText="1"/>
    </xf>
    <xf numFmtId="0" fontId="0" fillId="3" borderId="3" xfId="0" applyFill="1" applyBorder="1" applyAlignment="1" applyProtection="1">
      <alignment horizontal="center"/>
    </xf>
    <xf numFmtId="0" fontId="0" fillId="3" borderId="16" xfId="0" applyFill="1" applyBorder="1" applyAlignment="1" applyProtection="1">
      <alignment horizontal="center"/>
    </xf>
    <xf numFmtId="0" fontId="0" fillId="3" borderId="15" xfId="0" applyFill="1" applyBorder="1" applyAlignment="1" applyProtection="1">
      <alignment horizontal="center"/>
    </xf>
    <xf numFmtId="0" fontId="0" fillId="3" borderId="0" xfId="0" applyFill="1" applyAlignment="1" applyProtection="1">
      <alignment horizontal="center"/>
    </xf>
    <xf numFmtId="0" fontId="6" fillId="0" borderId="0" xfId="0" applyFont="1" applyAlignment="1" applyProtection="1">
      <alignment vertical="top"/>
    </xf>
    <xf numFmtId="0" fontId="0" fillId="0" borderId="0" xfId="0" applyAlignment="1" applyProtection="1">
      <alignment vertical="top"/>
    </xf>
    <xf numFmtId="1" fontId="9" fillId="6" borderId="5" xfId="0" applyNumberFormat="1" applyFont="1" applyFill="1" applyBorder="1" applyAlignment="1" applyProtection="1">
      <alignment vertical="center"/>
    </xf>
    <xf numFmtId="1" fontId="9" fillId="9" borderId="7" xfId="0" applyNumberFormat="1" applyFont="1" applyFill="1" applyBorder="1" applyAlignment="1" applyProtection="1">
      <alignment vertical="center"/>
    </xf>
    <xf numFmtId="0" fontId="2" fillId="0" borderId="11" xfId="0" applyFont="1" applyBorder="1" applyAlignment="1" applyProtection="1">
      <alignment horizontal="center" vertical="top"/>
    </xf>
    <xf numFmtId="0" fontId="0" fillId="0" borderId="0" xfId="0" applyAlignment="1" applyProtection="1">
      <alignment horizontal="center" wrapText="1"/>
    </xf>
    <xf numFmtId="0" fontId="9" fillId="5" borderId="11" xfId="0" applyFont="1" applyFill="1" applyBorder="1" applyAlignment="1" applyProtection="1">
      <alignment horizontal="center" vertical="center" wrapText="1"/>
    </xf>
    <xf numFmtId="0" fontId="0" fillId="3" borderId="7" xfId="0" applyFill="1" applyBorder="1" applyAlignment="1" applyProtection="1">
      <alignment horizontal="center"/>
    </xf>
    <xf numFmtId="1" fontId="9" fillId="6" borderId="14" xfId="0" applyNumberFormat="1" applyFont="1" applyFill="1" applyBorder="1" applyAlignment="1" applyProtection="1">
      <alignment vertical="center"/>
    </xf>
    <xf numFmtId="0" fontId="31" fillId="5" borderId="17" xfId="0" applyFont="1" applyFill="1" applyBorder="1" applyAlignment="1" applyProtection="1">
      <alignment horizontal="center" vertical="center" wrapText="1"/>
    </xf>
    <xf numFmtId="0" fontId="24" fillId="0" borderId="0" xfId="0" applyFont="1" applyFill="1" applyProtection="1"/>
    <xf numFmtId="0" fontId="2" fillId="0" borderId="0" xfId="0" applyFont="1" applyAlignment="1" applyProtection="1">
      <alignment vertical="top" wrapText="1"/>
    </xf>
    <xf numFmtId="1" fontId="0" fillId="0" borderId="0" xfId="0" applyNumberFormat="1" applyAlignment="1" applyProtection="1">
      <alignment horizontal="left" vertical="top"/>
    </xf>
    <xf numFmtId="0" fontId="0" fillId="0" borderId="0" xfId="0" applyAlignment="1" applyProtection="1">
      <alignment horizontal="center"/>
    </xf>
    <xf numFmtId="0" fontId="9" fillId="3" borderId="17" xfId="0" applyFont="1" applyFill="1" applyBorder="1" applyAlignment="1" applyProtection="1">
      <alignment horizontal="center" vertical="center" wrapText="1"/>
    </xf>
    <xf numFmtId="0" fontId="0" fillId="0" borderId="0" xfId="0" applyAlignment="1" applyProtection="1">
      <alignment wrapText="1"/>
    </xf>
    <xf numFmtId="0" fontId="12" fillId="0" borderId="22" xfId="0" applyFont="1" applyBorder="1" applyAlignment="1" applyProtection="1">
      <alignment horizontal="left" vertical="top" wrapText="1"/>
      <protection locked="0"/>
    </xf>
    <xf numFmtId="2" fontId="0" fillId="11" borderId="18" xfId="0" applyNumberFormat="1" applyFill="1" applyBorder="1" applyAlignment="1">
      <alignment vertical="top" wrapText="1"/>
    </xf>
    <xf numFmtId="14" fontId="0" fillId="11" borderId="26" xfId="0" applyNumberFormat="1" applyFill="1" applyBorder="1" applyAlignment="1">
      <alignment vertical="top" wrapText="1"/>
    </xf>
    <xf numFmtId="0" fontId="0" fillId="11" borderId="27" xfId="0" applyFill="1" applyBorder="1" applyAlignment="1">
      <alignment vertical="top" wrapText="1"/>
    </xf>
    <xf numFmtId="2" fontId="0" fillId="0" borderId="19" xfId="0" applyNumberFormat="1" applyBorder="1" applyAlignment="1">
      <alignment vertical="top" wrapText="1"/>
    </xf>
    <xf numFmtId="14" fontId="0" fillId="0" borderId="26" xfId="0" applyNumberFormat="1" applyBorder="1" applyAlignment="1">
      <alignment vertical="top" wrapText="1"/>
    </xf>
    <xf numFmtId="0" fontId="0" fillId="0" borderId="27" xfId="0" applyBorder="1" applyAlignment="1">
      <alignment vertical="top" wrapText="1"/>
    </xf>
    <xf numFmtId="2" fontId="0" fillId="11" borderId="19" xfId="0" applyNumberFormat="1" applyFill="1" applyBorder="1" applyAlignment="1">
      <alignment vertical="top" wrapText="1"/>
    </xf>
    <xf numFmtId="14" fontId="0" fillId="11" borderId="1" xfId="0" applyNumberFormat="1" applyFill="1" applyBorder="1" applyAlignment="1">
      <alignment vertical="top" wrapText="1"/>
    </xf>
    <xf numFmtId="0" fontId="0" fillId="11" borderId="24" xfId="0" applyFill="1" applyBorder="1" applyAlignment="1">
      <alignment vertical="top" wrapText="1"/>
    </xf>
    <xf numFmtId="0" fontId="0" fillId="0" borderId="1" xfId="0" applyBorder="1" applyAlignment="1">
      <alignment vertical="top" wrapText="1"/>
    </xf>
    <xf numFmtId="0" fontId="0" fillId="0" borderId="24" xfId="0" applyBorder="1" applyAlignment="1">
      <alignment vertical="top" wrapText="1"/>
    </xf>
    <xf numFmtId="0" fontId="0" fillId="11" borderId="1" xfId="0" applyFill="1" applyBorder="1" applyAlignment="1">
      <alignment vertical="top" wrapText="1"/>
    </xf>
    <xf numFmtId="2" fontId="0" fillId="11" borderId="20" xfId="0" applyNumberFormat="1" applyFill="1" applyBorder="1" applyAlignment="1">
      <alignment vertical="top" wrapText="1"/>
    </xf>
    <xf numFmtId="0" fontId="0" fillId="11" borderId="13" xfId="0" applyFill="1" applyBorder="1" applyAlignment="1">
      <alignment vertical="top" wrapText="1"/>
    </xf>
    <xf numFmtId="0" fontId="0" fillId="11" borderId="25" xfId="0" applyFill="1" applyBorder="1" applyAlignment="1">
      <alignment vertical="top" wrapText="1"/>
    </xf>
    <xf numFmtId="14" fontId="0" fillId="0" borderId="1" xfId="0" applyNumberFormat="1" applyBorder="1" applyAlignment="1">
      <alignment vertical="top" wrapText="1"/>
    </xf>
    <xf numFmtId="0" fontId="17" fillId="9" borderId="4" xfId="0" applyFont="1" applyFill="1" applyBorder="1" applyAlignment="1" applyProtection="1">
      <alignment horizontal="left" vertical="top" wrapText="1"/>
    </xf>
    <xf numFmtId="1" fontId="9" fillId="9" borderId="3" xfId="0" applyNumberFormat="1" applyFont="1" applyFill="1" applyBorder="1" applyAlignment="1" applyProtection="1">
      <alignment horizontal="left" vertical="center"/>
    </xf>
    <xf numFmtId="1" fontId="9" fillId="9" borderId="3" xfId="0" applyNumberFormat="1" applyFont="1" applyFill="1" applyBorder="1" applyAlignment="1" applyProtection="1">
      <alignment horizontal="left" vertical="top"/>
    </xf>
    <xf numFmtId="0" fontId="6" fillId="9" borderId="4" xfId="0" applyFont="1" applyFill="1" applyBorder="1" applyAlignment="1" applyProtection="1">
      <alignment horizontal="left" vertical="top" wrapText="1"/>
    </xf>
    <xf numFmtId="14" fontId="6" fillId="9" borderId="4" xfId="0" applyNumberFormat="1" applyFont="1" applyFill="1" applyBorder="1" applyAlignment="1" applyProtection="1">
      <alignment horizontal="left" vertical="top" wrapText="1"/>
    </xf>
    <xf numFmtId="0" fontId="0" fillId="9" borderId="1" xfId="0" applyFill="1" applyBorder="1" applyAlignment="1" applyProtection="1">
      <alignment horizontal="left" vertical="top"/>
    </xf>
    <xf numFmtId="0" fontId="8" fillId="9" borderId="4" xfId="0" applyFont="1" applyFill="1" applyBorder="1" applyAlignment="1" applyProtection="1">
      <alignment horizontal="left" vertical="top" wrapText="1"/>
    </xf>
    <xf numFmtId="0" fontId="0" fillId="0" borderId="0" xfId="0" applyAlignment="1" applyProtection="1">
      <alignment horizontal="left" vertical="top"/>
    </xf>
    <xf numFmtId="0" fontId="6" fillId="9" borderId="4" xfId="0" applyFont="1" applyFill="1" applyBorder="1" applyAlignment="1">
      <alignment horizontal="left" vertical="top" wrapText="1"/>
    </xf>
    <xf numFmtId="14" fontId="6" fillId="9" borderId="4" xfId="0" applyNumberFormat="1" applyFont="1" applyFill="1" applyBorder="1" applyAlignment="1">
      <alignment horizontal="left" vertical="top" wrapText="1"/>
    </xf>
    <xf numFmtId="0" fontId="0" fillId="9" borderId="1" xfId="0" applyFill="1" applyBorder="1" applyAlignment="1">
      <alignment horizontal="left" vertical="top"/>
    </xf>
    <xf numFmtId="0" fontId="0" fillId="9" borderId="1" xfId="0" applyFill="1" applyBorder="1" applyAlignment="1">
      <alignment horizontal="left" vertical="top" wrapText="1"/>
    </xf>
    <xf numFmtId="0" fontId="0" fillId="9" borderId="2" xfId="0" applyFill="1" applyBorder="1" applyAlignment="1">
      <alignment horizontal="left" vertical="top" wrapText="1"/>
    </xf>
    <xf numFmtId="0" fontId="6" fillId="9" borderId="1" xfId="0" applyFont="1" applyFill="1" applyBorder="1" applyAlignment="1">
      <alignment horizontal="left" vertical="top" wrapText="1"/>
    </xf>
    <xf numFmtId="49" fontId="0" fillId="9" borderId="1" xfId="0" applyNumberFormat="1" applyFill="1" applyBorder="1" applyAlignment="1">
      <alignment horizontal="left" vertical="top"/>
    </xf>
    <xf numFmtId="49" fontId="0" fillId="9" borderId="2" xfId="0" applyNumberFormat="1" applyFill="1" applyBorder="1" applyAlignment="1">
      <alignment horizontal="left" vertical="top"/>
    </xf>
    <xf numFmtId="0" fontId="0" fillId="0" borderId="0" xfId="0" applyAlignment="1">
      <alignment horizontal="left" vertical="top"/>
    </xf>
    <xf numFmtId="1" fontId="9" fillId="9" borderId="7" xfId="0" applyNumberFormat="1" applyFont="1" applyFill="1" applyBorder="1" applyAlignment="1" applyProtection="1">
      <alignment horizontal="left" vertical="top"/>
    </xf>
    <xf numFmtId="49" fontId="0" fillId="9" borderId="1" xfId="0" applyNumberFormat="1" applyFill="1" applyBorder="1" applyAlignment="1">
      <alignment horizontal="left" vertical="top" wrapText="1"/>
    </xf>
    <xf numFmtId="0" fontId="0" fillId="6" borderId="26" xfId="0" applyFont="1" applyFill="1" applyBorder="1" applyAlignment="1">
      <alignment horizontal="left" vertical="top" wrapText="1"/>
    </xf>
    <xf numFmtId="0" fontId="2" fillId="6" borderId="1" xfId="0" applyFont="1" applyFill="1" applyBorder="1" applyAlignment="1">
      <alignment horizontal="left" wrapText="1"/>
    </xf>
    <xf numFmtId="0" fontId="6" fillId="0" borderId="13" xfId="0" applyFont="1" applyBorder="1" applyAlignment="1" applyProtection="1">
      <alignment horizontal="center" wrapText="1"/>
      <protection locked="0"/>
    </xf>
    <xf numFmtId="0" fontId="0" fillId="0" borderId="0" xfId="0" applyFont="1" applyAlignment="1">
      <alignment vertical="center"/>
    </xf>
    <xf numFmtId="0" fontId="17" fillId="0" borderId="0" xfId="0" applyFont="1" applyAlignment="1">
      <alignment horizontal="left"/>
    </xf>
    <xf numFmtId="0" fontId="2" fillId="0" borderId="0" xfId="0" applyFont="1" applyFill="1" applyAlignment="1">
      <alignment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0" fillId="0" borderId="0" xfId="0" applyAlignment="1">
      <alignment wrapText="1"/>
    </xf>
    <xf numFmtId="0" fontId="2" fillId="3" borderId="2" xfId="0" applyFont="1" applyFill="1" applyBorder="1" applyAlignment="1">
      <alignment horizontal="center" wrapText="1"/>
    </xf>
    <xf numFmtId="0" fontId="2" fillId="3" borderId="7" xfId="0" applyFont="1" applyFill="1" applyBorder="1" applyAlignment="1">
      <alignment horizontal="center" wrapText="1"/>
    </xf>
    <xf numFmtId="0" fontId="2" fillId="3" borderId="3" xfId="0" applyFont="1" applyFill="1" applyBorder="1" applyAlignment="1">
      <alignment horizontal="center" wrapText="1"/>
    </xf>
    <xf numFmtId="0" fontId="20" fillId="0" borderId="0" xfId="0" applyFont="1" applyAlignment="1">
      <alignment horizontal="center"/>
    </xf>
  </cellXfs>
  <cellStyles count="2">
    <cellStyle name="Normal" xfId="0" builtinId="0"/>
    <cellStyle name="Percent" xfId="1" builtinId="5"/>
  </cellStyles>
  <dxfs count="140">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fill>
        <patternFill patternType="solid">
          <fgColor indexed="64"/>
          <bgColor theme="5" tint="0.79998168889431442"/>
        </patternFill>
      </fill>
      <protection locked="1" hidden="0"/>
    </dxf>
    <dxf>
      <border outline="0">
        <bottom style="medium">
          <color indexed="64"/>
        </bottom>
      </border>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h:mm;@"/>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thin">
          <color indexed="64"/>
        </right>
        <top style="medium">
          <color indexed="64"/>
        </top>
      </border>
    </dxf>
    <dxf>
      <protection locked="0" hidden="0"/>
    </dxf>
    <dxf>
      <border outline="0">
        <bottom style="medium">
          <color indexed="64"/>
        </bottom>
      </border>
    </dxf>
    <dxf>
      <font>
        <b/>
        <i val="0"/>
        <strike val="0"/>
        <condense val="0"/>
        <extend val="0"/>
        <outline val="0"/>
        <shadow val="0"/>
        <u val="none"/>
        <vertAlign val="baseline"/>
        <sz val="11"/>
        <color rgb="FF000000"/>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66" formatCode="h:mm;@"/>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h:mm;@"/>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rder>
    </dxf>
    <dxf>
      <protection locked="0" hidden="0"/>
    </dxf>
    <dxf>
      <border outline="0">
        <bottom style="medium">
          <color indexed="64"/>
        </bottom>
      </border>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fill>
        <patternFill patternType="solid">
          <fgColor rgb="FF000000"/>
          <bgColor rgb="FFFCE4D6"/>
        </patternFill>
      </fill>
      <protection locked="1" hidden="0"/>
    </dxf>
    <dxf>
      <border outline="0">
        <bottom style="medium">
          <color rgb="FF000000"/>
        </bottom>
      </border>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protection locked="1" hidden="0"/>
    </dxf>
    <dxf>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border>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FF0000"/>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8"/>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8"/>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8"/>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m/d/yyyy"/>
      <border diagonalUp="0" diagonalDown="0">
        <left style="thin">
          <color indexed="64"/>
        </left>
        <right style="thin">
          <color indexed="64"/>
        </right>
        <top style="thin">
          <color indexed="64"/>
        </top>
        <bottom style="thin">
          <color indexed="64"/>
        </bottom>
        <vertical/>
        <horizontal/>
      </border>
      <protection locked="0" hidden="0"/>
    </dxf>
    <dxf>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9" formatCode="m/d/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thin">
          <color indexed="64"/>
        </right>
      </border>
    </dxf>
    <dxf>
      <protection locked="0" hidden="0"/>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none"/>
      </font>
      <numFmt numFmtId="19" formatCode="m/d/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none"/>
      </font>
      <numFmt numFmtId="19" formatCode="m/d/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vertical/>
        <horizontal/>
      </border>
      <protection locked="1" hidden="0"/>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67" formatCode="[$-F400]h:mm:ss\ AM/PM"/>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7" formatCode="[$-F400]h:mm:ss\ AM/PM"/>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0" formatCode="Genera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protection locked="0" hidden="0"/>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164" formatCode="mm/dd/yy;@"/>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mm/dd/yy;@"/>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thin">
          <color indexed="64"/>
        </right>
        <bottom style="thin">
          <color indexed="64"/>
        </bottom>
      </border>
    </dxf>
    <dxf>
      <numFmt numFmtId="0" formatCode="Genera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numFmt numFmtId="0" formatCode="General"/>
      <fill>
        <patternFill patternType="none">
          <fgColor indexed="64"/>
          <bgColor auto="1"/>
        </patternFill>
      </fill>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3219450</xdr:colOff>
      <xdr:row>19</xdr:row>
      <xdr:rowOff>600075</xdr:rowOff>
    </xdr:from>
    <xdr:to>
      <xdr:col>0</xdr:col>
      <xdr:colOff>4076700</xdr:colOff>
      <xdr:row>19</xdr:row>
      <xdr:rowOff>1266825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BBDEED67-1DEA-44E5-B1DB-CDF0A3ED73C7}"/>
            </a:ext>
          </a:extLst>
        </xdr:cNvPr>
        <xdr:cNvPicPr/>
      </xdr:nvPicPr>
      <xdr:blipFill>
        <a:blip xmlns:r="http://schemas.openxmlformats.org/officeDocument/2006/relationships" r:embed="rId1"/>
        <a:stretch>
          <a:fillRect/>
        </a:stretch>
      </xdr:blipFill>
      <xdr:spPr>
        <a:xfrm>
          <a:off x="3219450" y="3657600"/>
          <a:ext cx="857250" cy="666750"/>
        </a:xfrm>
        <a:prstGeom prst="rect">
          <a:avLst/>
        </a:prstGeom>
      </xdr:spPr>
    </xdr:pic>
    <xdr:clientData/>
  </xdr:twoCellAnchor>
  <xdr:twoCellAnchor>
    <xdr:from>
      <xdr:col>1</xdr:col>
      <xdr:colOff>4181475</xdr:colOff>
      <xdr:row>19</xdr:row>
      <xdr:rowOff>990600</xdr:rowOff>
    </xdr:from>
    <xdr:to>
      <xdr:col>1</xdr:col>
      <xdr:colOff>4924425</xdr:colOff>
      <xdr:row>19</xdr:row>
      <xdr:rowOff>1581150</xdr:rowOff>
    </xdr:to>
    <xdr:pic>
      <xdr:nvPicPr>
        <xdr:cNvPr id="4" name="Picture 3" descr="Trangle containing an excalation poitnt to draw attentio to text in this cell (B9)" title="Attention Triangle">
          <a:extLst>
            <a:ext uri="{FF2B5EF4-FFF2-40B4-BE49-F238E27FC236}">
              <a16:creationId xmlns:a16="http://schemas.microsoft.com/office/drawing/2014/main" id="{FEE53715-31C1-4331-9AC0-177DA4F0DE96}"/>
            </a:ext>
          </a:extLst>
        </xdr:cNvPr>
        <xdr:cNvPicPr/>
      </xdr:nvPicPr>
      <xdr:blipFill>
        <a:blip xmlns:r="http://schemas.openxmlformats.org/officeDocument/2006/relationships" r:embed="rId1"/>
        <a:stretch>
          <a:fillRect/>
        </a:stretch>
      </xdr:blipFill>
      <xdr:spPr>
        <a:xfrm>
          <a:off x="4181475" y="3686175"/>
          <a:ext cx="742950" cy="5905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Q1:T500" totalsRowShown="0" dataDxfId="139">
  <autoFilter ref="Q1:T500" xr:uid="{00000000-0009-0000-0100-00000A000000}"/>
  <tableColumns count="4">
    <tableColumn id="1" xr3:uid="{00000000-0010-0000-0100-000001000000}" name="Num" dataDxfId="138">
      <calculatedColumnFormula>+IF(T2="","",MAX(Q1:Q$1)+1)</calculatedColumnFormula>
    </tableColumn>
    <tableColumn id="2" xr3:uid="{00000000-0010-0000-0100-000002000000}" name="CPMS Description" dataDxfId="137">
      <calculatedColumnFormula>IF(Emiss_rate_w_controls_CPMS!D24="","",Emiss_rate_w_controls_CPMS!D24)</calculatedColumnFormula>
    </tableColumn>
    <tableColumn id="3" xr3:uid="{00000000-0010-0000-0100-000003000000}" name="CPMSlist" dataDxfId="136">
      <calculatedColumnFormula>+IFERROR(INDEX($R$2:$R$501,MATCH(ROW()-ROW($S$1),$Q$2:$Q$501,0)),"")</calculatedColumnFormula>
    </tableColumn>
    <tableColumn id="4" xr3:uid="{00000000-0010-0000-0100-000004000000}" name="Column1" dataDxfId="135">
      <calculatedColumnFormula>IF(COUNTIF(R$2:R2,R2)=1,R2,"")</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V1:Y21" totalsRowShown="0">
  <autoFilter ref="V1:Y21" xr:uid="{00000000-0009-0000-0100-00000B000000}"/>
  <tableColumns count="4">
    <tableColumn id="1" xr3:uid="{00000000-0010-0000-0200-000001000000}" name="Num" dataDxfId="134">
      <calculatedColumnFormula>+IF(Y2="","",MAX(V1:V$1)+1)</calculatedColumnFormula>
    </tableColumn>
    <tableColumn id="2" xr3:uid="{00000000-0010-0000-0200-000002000000}" name="Process" dataDxfId="133">
      <calculatedColumnFormula>IF(Compliance_Option!C24="","",Compliance_Option!C24)</calculatedColumnFormula>
    </tableColumn>
    <tableColumn id="3" xr3:uid="{00000000-0010-0000-0200-000003000000}" name="ProcessName" dataDxfId="132">
      <calculatedColumnFormula>IFERROR(INDEX($W$2:$W$501,MATCH(ROW()-ROW($X$1),$V$2:$V$501,0)),"")</calculatedColumnFormula>
    </tableColumn>
    <tableColumn id="4" xr3:uid="{00000000-0010-0000-0200-000004000000}" name="Column1" dataDxfId="131">
      <calculatedColumnFormula>IF(COUNTIF(W$2:W2,W2)=1,W2,"")</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F43" totalsRowShown="0" tableBorderDxfId="130">
  <autoFilter ref="B12:F43" xr:uid="{00000000-0009-0000-0100-000001000000}"/>
  <tableColumns count="5">
    <tableColumn id="1" xr3:uid="{00000000-0010-0000-0000-000001000000}" name="Company Record No. *_x000a_(Field value will automatically generate if a value is not entered.)" dataDxfId="129">
      <calculatedColumnFormula>IF(C13="","",1)</calculatedColumnFormula>
    </tableColumn>
    <tableColumn id="2" xr3:uid="{00000000-0010-0000-0000-000002000000}" name="Coating Operation_x000a_[§63.4720(a)(3)(iv)]" dataDxfId="128"/>
    <tableColumn id="3" xr3:uid="{00000000-0010-0000-0000-000003000000}" name="Compliance Option_x000a_[§63.4720(a)(3)(iv)]_x000a_(Select from dropdown)" dataDxfId="127"/>
    <tableColumn id="4" xr3:uid="{00000000-0010-0000-0000-000004000000}" name="If options switched during reporting period, provide beginning date [§63.4720(a)(3)(iv)]" dataDxfId="126"/>
    <tableColumn id="5" xr3:uid="{00000000-0010-0000-0000-000005000000}" name="If options switched during reporting period, provide ending date_x000a_[§63.4720(a)(3)(iv)]" dataDxfId="1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B12:Q100" totalsRowShown="0" headerRowDxfId="124" dataDxfId="123" tableBorderDxfId="122">
  <autoFilter ref="B12:Q100" xr:uid="{00000000-0009-0000-0100-000002000000}"/>
  <tableColumns count="16">
    <tableColumn id="1" xr3:uid="{00000000-0010-0000-0300-000001000000}" name="Company Record No. *_x000a_(Field value will automatically generate if a value is not entered.)" dataDxfId="121">
      <calculatedColumnFormula>IF(C13="","",1)</calculatedColumnFormula>
    </tableColumn>
    <tableColumn id="2" xr3:uid="{00000000-0010-0000-0300-000002000000}" name="Coating Operation_x000a_[§63.4720(a)]_x000a_(Select from dropdown)" dataDxfId="120"/>
    <tableColumn id="3" xr3:uid="{00000000-0010-0000-0300-000003000000}" name="Name of Coating That Deviated From the Emission Limit or HAP Containing Thinner or Cleaning Material_x000a_[§63.4720(a)(5)(i)]" dataDxfId="119"/>
    <tableColumn id="4" xr3:uid="{00000000-0010-0000-0300-000004000000}" name="Material Type_x000a_[§63.4720(a)(5)(i)]_x000a_(Select from dropdown)" dataDxfId="118"/>
    <tableColumn id="5" xr3:uid="{00000000-0010-0000-0300-000005000000}" name="Affected Source Type_x000a_(Select from dropdown)_x000a_" dataDxfId="117"/>
    <tableColumn id="6" xr3:uid="{00000000-0010-0000-0300-000006000000}" name="Subpart QQQQ Subcategory_x000a_(Select from dropdown)_x000a_" dataDxfId="116"/>
    <tableColumn id="7" xr3:uid="{00000000-0010-0000-0300-000007000000}" name="Units for Organic HAP Emission Limit_x000a_(Select from dropdown)_x000a_" dataDxfId="115"/>
    <tableColumn id="8" xr3:uid="{00000000-0010-0000-0300-000008000000}" name="combined" dataDxfId="114">
      <calculatedColumnFormula>IF(F13="","",F13&amp;"-"&amp;G13&amp;"-"&amp;H13)</calculatedColumnFormula>
    </tableColumn>
    <tableColumn id="9" xr3:uid="{00000000-0010-0000-0300-000009000000}" name="Organic HAP Emission Limit_x000a_(Automatic Lookup)" dataDxfId="113">
      <calculatedColumnFormula>IF(F13="","",VLOOKUP(I13,dropdown!$C$29:$D$48,2,FALSE))</calculatedColumnFormula>
    </tableColumn>
    <tableColumn id="10" xr3:uid="{00000000-0010-0000-0300-00000A000000}" name="Calculated Organic HAP Content _x000a_(Eq. 2)_x000a_(g/L)_x000a_[§63.4720(a)(5)(ii)]" dataDxfId="112"/>
    <tableColumn id="11" xr3:uid="{00000000-0010-0000-0300-00000B000000}" name="Mass Fraction of Organic HAP _x000a_[§63.4720(a)(5)(iii)]" dataDxfId="111"/>
    <tableColumn id="12" xr3:uid="{00000000-0010-0000-0300-00000C000000}" name="Cause of Deviation_x000a_[§63.4720(a)(5)(iv)]" dataDxfId="110"/>
    <tableColumn id="13" xr3:uid="{00000000-0010-0000-0300-00000D000000}" name="Starting Date of Use_x000a_[§63.4720(a)(5)(iv)]" dataDxfId="109"/>
    <tableColumn id="14" xr3:uid="{00000000-0010-0000-0300-00000E000000}" name="Starting Time of Use_x000a_[§63.4720(a)(5)(iv)]" dataDxfId="108"/>
    <tableColumn id="15" xr3:uid="{00000000-0010-0000-0300-00000F000000}" name="Ending Date of Use_x000a_[§63.4720(a)(5)(iv)]" dataDxfId="107"/>
    <tableColumn id="16" xr3:uid="{00000000-0010-0000-0300-000010000000}" name="Ending Time of Use_x000a_[§63.4720(a)(5)(iv)]" dataDxfId="10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12:Q100" totalsRowShown="0" headerRowDxfId="105" dataDxfId="104" tableBorderDxfId="103">
  <autoFilter ref="B12:Q100" xr:uid="{00000000-0009-0000-0100-000005000000}"/>
  <tableColumns count="16">
    <tableColumn id="1" xr3:uid="{00000000-0010-0000-0400-000001000000}" name="Company Record No. *_x000a_(Field value will automatically generate if a value is not entered.)" dataDxfId="102">
      <calculatedColumnFormula>IF(C13="","",1)</calculatedColumnFormula>
    </tableColumn>
    <tableColumn id="2" xr3:uid="{00000000-0010-0000-0400-000002000000}" name="Coating Operation_x000a_[§63.4720(a)]_x000a_(Select from dropdown)" dataDxfId="101"/>
    <tableColumn id="3" xr3:uid="{00000000-0010-0000-0400-000003000000}" name="Beginning Date of Deviation Period_x000a_[§63.4720(a)(6)(i)]" dataDxfId="100"/>
    <tableColumn id="4" xr3:uid="{00000000-0010-0000-0400-000004000000}" name="Ending Date of Deviation Period_x000a_[§63.4720(a)(6)(i)]" dataDxfId="99"/>
    <tableColumn id="5" xr3:uid="{00000000-0010-0000-0400-000005000000}" name="Affected Source Type_x000a_(Select from dropdown)_x000a_" dataDxfId="98"/>
    <tableColumn id="6" xr3:uid="{00000000-0010-0000-0400-000006000000}" name="Subpart QQQQ Subcategory_x000a_(Select from dropdown)_x000a_" dataDxfId="97"/>
    <tableColumn id="7" xr3:uid="{00000000-0010-0000-0400-000007000000}" name="Units for Organic HAP Emission Limit_x000a_(Select from dropdown)_x000a_" dataDxfId="96"/>
    <tableColumn id="8" xr3:uid="{00000000-0010-0000-0400-000008000000}" name="combined" dataDxfId="95">
      <calculatedColumnFormula>IF(F13="","",F13&amp;"-"&amp;G13&amp;"-"&amp;H13)</calculatedColumnFormula>
    </tableColumn>
    <tableColumn id="9" xr3:uid="{00000000-0010-0000-0400-000009000000}" name="Organic HAP Emission Limit_x000a_(Automatic lookup)" dataDxfId="94">
      <calculatedColumnFormula>IF(F13="","",VLOOKUP(I13,dropdown!$C$29:$D$48,2,FALSE))</calculatedColumnFormula>
    </tableColumn>
    <tableColumn id="10" xr3:uid="{00000000-0010-0000-0400-00000A000000}" name="Calculated Organic HAP Emissions (Eq. 1)_x000a_(g)_x000a_[§63.4720(a)(6)(ii)]" dataDxfId="93"/>
    <tableColumn id="11" xr3:uid="{00000000-0010-0000-0400-00000B000000}" name="Calculated Mass of Organic HAP in Coatings (Eq. 1A or 1A-alt)_x000a_(g)_x000a_[§63.4720(a)(6)(ii)]" dataDxfId="92"/>
    <tableColumn id="12" xr3:uid="{00000000-0010-0000-0400-00000C000000}" name="Calculated Mass of Organic HAP in Thinners (Eq. 1B)_x000a_(g)_x000a_[§63.4720(a)(6)(ii)]" dataDxfId="91"/>
    <tableColumn id="13" xr3:uid="{00000000-0010-0000-0400-00000D000000}" name="Calculated Mass of Organic HAP in Cleaning Materials (Eq. 1C)_x000a_(g)_x000a_[§63.4720(a)(6)(ii)]" dataDxfId="90"/>
    <tableColumn id="14" xr3:uid="{00000000-0010-0000-0400-00000E000000}" name="Mass of Organic HAP in Waste Materials Sent Out (Rw) _x000a_(g)_x000a_[§63.4720(a)(6)(ii)]" dataDxfId="89"/>
    <tableColumn id="15" xr3:uid="{00000000-0010-0000-0400-00000F000000}" name="Calculated Organic HAP Emission Rate (Eq. 3)_x000a_(g/L)_x000a_[§63.4720(a)(6)(ii)]" dataDxfId="88"/>
    <tableColumn id="16" xr3:uid="{00000000-0010-0000-0400-000010000000}" name="Cause of Deviation_x000a_[§63.4720(a)(6)(iii)]" dataDxfId="8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12:U100" totalsRowShown="0" headerRowDxfId="86" dataDxfId="85" tableBorderDxfId="84">
  <autoFilter ref="B12:U100" xr:uid="{00000000-0009-0000-0100-000006000000}"/>
  <tableColumns count="20">
    <tableColumn id="1" xr3:uid="{00000000-0010-0000-0500-000001000000}" name="Company Record No. *_x000a_(Field value will automatically generate if a value is not entered.)" dataDxfId="83">
      <calculatedColumnFormula>IF(C13="","",1)</calculatedColumnFormula>
    </tableColumn>
    <tableColumn id="2" xr3:uid="{00000000-0010-0000-0500-000002000000}" name="Coating Operation_x000a_[§63.4720(a)]_x000a_(Select from dropdown)" dataDxfId="82"/>
    <tableColumn id="3" xr3:uid="{00000000-0010-0000-0500-000003000000}" name="Beginning Date of Deviation Period_x000a_[§63.4720(a)(7)(ii)(A)]" dataDxfId="81"/>
    <tableColumn id="4" xr3:uid="{00000000-0010-0000-0500-000004000000}" name="Ending Date of Deviation Period_x000a_[§63.4720(a)(7)(ii)(A)]" dataDxfId="80"/>
    <tableColumn id="5" xr3:uid="{00000000-0010-0000-0500-000005000000}" name="Affected Source Type_x000a_(Select from dropdown)_x000a_" dataDxfId="79"/>
    <tableColumn id="6" xr3:uid="{00000000-0010-0000-0500-000006000000}" name="Subpart QQQQ Subcategory_x000a_(Select from dropdown)_x000a_" dataDxfId="78"/>
    <tableColumn id="7" xr3:uid="{00000000-0010-0000-0500-000007000000}" name="Units for Organic HAP Emission Limit_x000a_(Select from dropdown)_x000a_" dataDxfId="77"/>
    <tableColumn id="8" xr3:uid="{00000000-0010-0000-0500-000008000000}" name="combined" dataDxfId="76">
      <calculatedColumnFormula>IF(F13="","",F13&amp;"-"&amp;G13&amp;"-"&amp;H13)</calculatedColumnFormula>
    </tableColumn>
    <tableColumn id="9" xr3:uid="{00000000-0010-0000-0500-000009000000}" name="Organic HAP Emission Limit_x000a_(Automatic Lookup)" dataDxfId="75">
      <calculatedColumnFormula>IF(F13="","",VLOOKUP(I13,dropdown!$C$29:$D$48,2,FALSE))</calculatedColumnFormula>
    </tableColumn>
    <tableColumn id="10" xr3:uid="{00000000-0010-0000-0500-00000A000000}" name="Calculated Mass of Organic HAP Emissions (Eq. 1)_x000a_(g)_x000a_[§63.4720(a)(7)(ii)(B)]" dataDxfId="74"/>
    <tableColumn id="11" xr3:uid="{00000000-0010-0000-0500-00000B000000}" name="Calculated Mass of Organic HAP in Coatings (Eq. 1A or _x000a_1A-alt) (g)_x000a_[§63.4720(a)(7)(ii)(B)]" dataDxfId="73"/>
    <tableColumn id="12" xr3:uid="{00000000-0010-0000-0500-00000C000000}" name="Calculated Mass of Organic HAP in Thinners (Eq. 1B) _x000a_(g)_x000a_[§63.4720(a)(7)(ii)(B)]" dataDxfId="72"/>
    <tableColumn id="13" xr3:uid="{00000000-0010-0000-0500-00000D000000}" name="Calculated Mass of Organic HAP in Cleaning Materials (Eq. 1C)_x000a_[§63.4720(a)(7)(ii)(B)]" dataDxfId="71"/>
    <tableColumn id="14" xr3:uid="{00000000-0010-0000-0500-00000E000000}" name="Mass of Organic HAP in Used During All Deviations (Eq. 1D) (g) _x000a_[§63.4720(a)(7)(ii)(B)]" dataDxfId="70"/>
    <tableColumn id="15" xr3:uid="{00000000-0010-0000-0500-00000F000000}" name="Total Volume of Coating Solids Used _x000a_(liters or gal)_x000a_[§63.4720(a)(7)(ii)(B)]" dataDxfId="69"/>
    <tableColumn id="16" xr3:uid="{00000000-0010-0000-0500-000010000000}" name="Total Volume of Coating Solids Used (units) _x000a_(Select from list)_x000a_[§63.4720(a)(7)(ii)(B)]" dataDxfId="68"/>
    <tableColumn id="17" xr3:uid="{00000000-0010-0000-0500-000011000000}" name="Calculated Mass of Organic HAP Emission Reduction _x000a_(Eq. 1, 1A-1D, 2, 3, and 3A-3C of §63.4761)_x000a_[§63.4720(a)(7)(ii)(B)]" dataDxfId="67"/>
    <tableColumn id="18" xr3:uid="{00000000-0010-0000-0500-000012000000}" name="Calculated Mass of Organic HAP Emissions _x000a_(Eq. 4 of §63.4761)_x000a_[§63.4720(a)(7)(ii)(B)]" dataDxfId="66"/>
    <tableColumn id="19" xr3:uid="{00000000-0010-0000-0500-000013000000}" name="Calculated Organic HAP Emission Rate (Eq. 5 of §63.4761)_x000a_[§63.4720(a)(7)(ii)(B)]" dataDxfId="65"/>
    <tableColumn id="20" xr3:uid="{00000000-0010-0000-0500-000014000000}" name="Cause of Deviation_x000a_[§63.4720(a)(7)(iv)(M)]" dataDxfId="6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12:M500" totalsRowShown="0" headerRowDxfId="63" tableBorderDxfId="62">
  <autoFilter ref="B12:M500" xr:uid="{00000000-0009-0000-0100-000007000000}"/>
  <tableColumns count="12">
    <tableColumn id="1" xr3:uid="{00000000-0010-0000-0600-000001000000}" name="Company Record No. *_x000a_(Field value will automatically generate if a value is not entered.)" dataDxfId="61">
      <calculatedColumnFormula>IF(C13="","",1)</calculatedColumnFormula>
    </tableColumn>
    <tableColumn id="2" xr3:uid="{00000000-0010-0000-0600-000002000000}" name="Coating Operation_x000a_[§63.4720(a)]_x000a_(Select from dropdown)" dataDxfId="60"/>
    <tableColumn id="3" xr3:uid="{00000000-0010-0000-0600-000003000000}" name="CPMS Description_x000a_[§63. 4720(a)(7)(ii)(C)]" dataDxfId="59"/>
    <tableColumn id="4" xr3:uid="{00000000-0010-0000-0600-000004000000}" name="Date of Last CPMS Certification or Audit [§63. 4720(a)(7)(ii)(D)]" dataDxfId="58"/>
    <tableColumn id="5" xr3:uid="{00000000-0010-0000-0600-000005000000}" name="CPMS Inoperative or Out of Control_x000a_[§63. 4120(g)(6) or (7)]_x000a_(Select from dropdown)" dataDxfId="57"/>
    <tableColumn id="6" xr3:uid="{00000000-0010-0000-0600-000006000000}" name="Starting Date CPMS Inoperative or Out of Control _x000a_[§63. 4720(a)(7)(ii)(E) or (F)]" dataDxfId="56"/>
    <tableColumn id="7" xr3:uid="{00000000-0010-0000-0600-000007000000}" name="Starting Time CPMS Inoperative or Out of Control _x000a_[§63. 4720(a)(7)(ii)(E) or (F)]" dataDxfId="55"/>
    <tableColumn id="8" xr3:uid="{00000000-0010-0000-0600-000008000000}" name="Ending Date CPMS Inoperative_x000a_[§63. 4720(a)(7)(ii)(E) or (F)]" dataDxfId="54"/>
    <tableColumn id="9" xr3:uid="{00000000-0010-0000-0600-000009000000}" name="Ending Time CPMS Inoperative _x000a_[§63. 4720(a)(7)(ii)(E) or (F)]" dataDxfId="53"/>
    <tableColumn id="10" xr3:uid="{00000000-0010-0000-0600-00000A000000}" name="Duration CPMS Inoperative or Out of Control (hours)_x000a_(Calculated from Date and Time) _x000a_[§63. 4720(a)(7)(ii)(F)]" dataDxfId="52">
      <calculatedColumnFormula>IF(J13="","",(VALUE(TEXT(I13,"m/dd/yy ")&amp;TEXT(J13,"hh:mm:ss"))-(VALUE(TEXT(G13,"m/dd/yy ")&amp;TEXT(H13,"hh:mm:ss"))))*24)</calculatedColumnFormula>
    </tableColumn>
    <tableColumn id="11" xr3:uid="{00000000-0010-0000-0600-00000B000000}" name="Cause of CPMS Being Inoperative or Out of Control _x000a_[§63. 4720(a)(7)(ii)(M)]_x000a_(Select from dropdown)" dataDxfId="51"/>
    <tableColumn id="12" xr3:uid="{00000000-0010-0000-0600-00000C000000}" name="Corrective Action Taken _x000a_[§63. 8(c)(8)]" dataDxfId="5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410" displayName="Table410" ref="B12:G100" totalsRowShown="0" headerRowDxfId="49" dataDxfId="47" headerRowBorderDxfId="48" tableBorderDxfId="46">
  <autoFilter ref="B12:G100" xr:uid="{00000000-0009-0000-0100-000009000000}"/>
  <tableColumns count="6">
    <tableColumn id="1" xr3:uid="{00000000-0010-0000-0700-000001000000}" name="Company Record No. *_x000a_(Field value will automatically generate if a value is not entered.)" dataDxfId="45">
      <calculatedColumnFormula>IF(C13="","",1)</calculatedColumnFormula>
    </tableColumn>
    <tableColumn id="2" xr3:uid="{00000000-0010-0000-0700-000002000000}" name="Coating Operation_x000a_[§63.4720(a)]_x000a_(Select from dropdown)" dataDxfId="44"/>
    <tableColumn id="18" xr3:uid="{00000000-0010-0000-0700-000012000000}" name="CPMS Description_x000a_[§63. 4720(a)(7)(ii)(C)]" dataDxfId="43"/>
    <tableColumn id="3" xr3:uid="{00000000-0010-0000-0700-000003000000}" name="Total Source Operating Time (hours)" dataDxfId="42"/>
    <tableColumn id="16" xr3:uid="{00000000-0010-0000-0700-000010000000}" name="Total Duration of CPMS Downtime _x000a_(hours)_x000a_[§63. 4720(a)(7)(ii)(J)]" dataDxfId="41"/>
    <tableColumn id="17" xr3:uid="{00000000-0010-0000-0700-000011000000}" name="Total Duration of CPMS Downtime as a per cent of Total Source Operating Time _x000a_(percent)_x000a_[§63. 4720(a)(7)(ii)(J)]" dataDxfId="40" dataCellStyle="Perc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8" displayName="Table8" ref="B12:J500" totalsRowShown="0" headerRowDxfId="39" dataDxfId="37" headerRowBorderDxfId="38" tableBorderDxfId="36">
  <autoFilter ref="B12:J500" xr:uid="{00000000-0009-0000-0100-000008000000}"/>
  <tableColumns count="9">
    <tableColumn id="1" xr3:uid="{00000000-0010-0000-0800-000001000000}" name="Company Record No. *_x000a_(Field value will automatically generate if a value is not entered.)" dataDxfId="35">
      <calculatedColumnFormula>IF(C13="","",1)</calculatedColumnFormula>
    </tableColumn>
    <tableColumn id="2" xr3:uid="{00000000-0010-0000-0800-000002000000}" name="Coating Operation_x000a_[§63.4720(a)]_x000a_(Select from dropdown)" dataDxfId="34"/>
    <tableColumn id="3" xr3:uid="{00000000-0010-0000-0800-000003000000}" name="Deviation from Operating Limit or Bypass of Control Device_x000a_[§63.4720(a)(7)(ii)(G)]_x000a_(Select from dropdown)" dataDxfId="33"/>
    <tableColumn id="4" xr3:uid="{00000000-0010-0000-0800-000004000000}" name="Starting Date Deviation from Operating Limit or Bypass of Control Device _x000a_[§63.4720(a)(7)(ii)(G)]" dataDxfId="32"/>
    <tableColumn id="5" xr3:uid="{00000000-0010-0000-0800-000005000000}" name="Starting Time Deviation from Operating Limit or Bypass of Control Device _x000a_[§63.4720(a)(7)(ii)(G)]" dataDxfId="31"/>
    <tableColumn id="6" xr3:uid="{00000000-0010-0000-0800-000006000000}" name="Ending Date Deviation from Operating Limit or Bypass of Control Device _x000a_[§63.4720(a)(7)(ii)(G)]" dataDxfId="30"/>
    <tableColumn id="7" xr3:uid="{00000000-0010-0000-0800-000007000000}" name="Ending Time Deviation from Operating Limit or Bypass of Control Device _x000a_[§63.4720(a)(7)(ii)(G)]" dataDxfId="29"/>
    <tableColumn id="8" xr3:uid="{00000000-0010-0000-0800-000008000000}" name="Duration Deviation from Operating Limit or Bypass of Control Device (hours)_x000a_(Calculated Value For Use in Total Deviation Calculations on Deviation-Summary Tab)" dataDxfId="28">
      <calculatedColumnFormula>IF(H13="","",(VALUE(TEXT(G13,"m/dd/yy ")&amp;TEXT(H13,"hh:mm:ss"))-(VALUE(TEXT(E13,"m/dd/yy ")&amp;TEXT(F13,"hh:mm:ss"))))*24)</calculatedColumnFormula>
    </tableColumn>
    <tableColumn id="9" xr3:uid="{00000000-0010-0000-0800-000009000000}" name="Cause of Deviation from Operating Limit or Bypass of Control Device [§63.4720(a)(7)(ii)(M)]_x000a_(Select from dropdown)" dataDxfId="2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B12:J100" totalsRowShown="0" headerRowDxfId="26" dataDxfId="24" headerRowBorderDxfId="25" tableBorderDxfId="23">
  <autoFilter ref="B12:J100" xr:uid="{00000000-0009-0000-0100-000003000000}"/>
  <tableColumns count="9">
    <tableColumn id="1" xr3:uid="{00000000-0010-0000-0900-000001000000}" name="Company Record No. *_x000a_(Field value will automatically generate if a value is not entered.)" dataDxfId="22"/>
    <tableColumn id="2" xr3:uid="{00000000-0010-0000-0900-000002000000}" name="Work Practice Standard_x000a_[§63.4720(a)(7)(ii)(L)]" dataDxfId="21"/>
    <tableColumn id="3" xr3:uid="{00000000-0010-0000-0900-000003000000}" name="Description of Deviation _x000a_[§63.4720(a)(7)(ii)(L)]" dataDxfId="20"/>
    <tableColumn id="4" xr3:uid="{00000000-0010-0000-0900-000004000000}" name="Starting Date of Work Practice Deviation _x000a_[§63.4720(a)(7)(ii)(L)]" dataDxfId="19"/>
    <tableColumn id="5" xr3:uid="{00000000-0010-0000-0900-000005000000}" name="Starting Time of Deviation from Work Practice Standard _x000a_[§63.4720(a)(7)(ii)(L)]" dataDxfId="18"/>
    <tableColumn id="6" xr3:uid="{00000000-0010-0000-0900-000006000000}" name="Ending Date of Work Practice Deviation [§63.4720(a)(7)(ii)(L)]" dataDxfId="17"/>
    <tableColumn id="7" xr3:uid="{00000000-0010-0000-0900-000007000000}" name="Ending Time of Deviation from Work Practice Standard [§63.4720(a)(7)(ii)(L)]" dataDxfId="16"/>
    <tableColumn id="8" xr3:uid="{00000000-0010-0000-0900-000008000000}" name="Cause of Work Practice Deviation _x000a_[§63.4720(a)(7)(ii)(M)]_x000a_(Select from dropdown)" dataDxfId="15"/>
    <tableColumn id="9" xr3:uid="{00000000-0010-0000-0900-000009000000}" name="Action(s) Taken to Minimize Emissions _x000a_[§63.4720(a)(7)(ii)(L)]" dataDxfId="1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B12:K100" totalsRowShown="0" headerRowDxfId="13" dataDxfId="11" headerRowBorderDxfId="12" tableBorderDxfId="10">
  <autoFilter ref="B12:K100" xr:uid="{00000000-0009-0000-0100-000004000000}"/>
  <tableColumns count="10">
    <tableColumn id="1" xr3:uid="{00000000-0010-0000-0A00-000001000000}" name="Company Record No. *_x000a_(Field value will automatically generate if a value is not entered.)" dataDxfId="9">
      <calculatedColumnFormula>IF(C13="","",1)</calculatedColumnFormula>
    </tableColumn>
    <tableColumn id="2" xr3:uid="{00000000-0010-0000-0A00-000002000000}" name="Coating Operation_x000a_[§63.4720(a)]_x000a_(Select from dropdown)" dataDxfId="8"/>
    <tableColumn id="18" xr3:uid="{00000000-0010-0000-0A00-000012000000}" name="Deviation from Operating Limit or Bypass of Control Device_x000a_[§63.4720(a)(7)(ii)(G)]_x000a_(Select from dropdown)" dataDxfId="7"/>
    <tableColumn id="3" xr3:uid="{00000000-0010-0000-0A00-000003000000}" name="Total Source Operating Time (hours)" dataDxfId="6"/>
    <tableColumn id="4" xr3:uid="{00000000-0010-0000-0A00-000004000000}" name="Total Duration of Deviations from Operating Limits  _x000a_[§63. 4720(a)(7)(ii)(H)] (hours)" dataDxfId="5"/>
    <tableColumn id="5" xr3:uid="{00000000-0010-0000-0A00-000005000000}" name="Total Duration of Bypass or Deviation from Operating Limit Specified as a per cent of Total Source Operating Time _x000a_[§63. 4720(a)(7)(ii)(H)] (percent)" dataDxfId="4" dataCellStyle="Percent"/>
    <tableColumn id="6" xr3:uid="{00000000-0010-0000-0A00-000006000000}" name="Total Duration of Bypass or Deviation from Operating Limit Specified Due to Control Equipment Problems _x000a_[§63. 4720(a)(7)(ii)(I)] (hours)" dataDxfId="3"/>
    <tableColumn id="7" xr3:uid="{00000000-0010-0000-0A00-000007000000}" name="Total Duration of Bypass or Deviation from Operating Limit Specified Due to Process Problems   _x000a_[§63. 4720(a)(7)(ii)(I)] (hours)" dataDxfId="2"/>
    <tableColumn id="8" xr3:uid="{00000000-0010-0000-0A00-000008000000}" name="Total Duration of Bypass or Deviation from Operating Limit Specified Due to Other Known Causes   _x000a_[§63. 4720(a)(7)(ii)(I)] (hours)" dataDxfId="1"/>
    <tableColumn id="9" xr3:uid="{00000000-0010-0000-0A00-000009000000}" name="Total Duration of Bypass or Deviation from Operating Limit Specified Due to Other Unknown Causes _x000a_[§63. 4720(a)(7)(ii)(I)] (hour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R24"/>
  <sheetViews>
    <sheetView topLeftCell="B7" workbookViewId="0">
      <selection activeCell="B13" sqref="B13"/>
    </sheetView>
  </sheetViews>
  <sheetFormatPr defaultRowHeight="14.5" x14ac:dyDescent="0.35"/>
  <cols>
    <col min="1" max="1" width="0" hidden="1" customWidth="1"/>
    <col min="2" max="2" width="17.54296875" customWidth="1"/>
    <col min="3" max="4" width="19.81640625" customWidth="1"/>
    <col min="5" max="10" width="24.453125" customWidth="1"/>
    <col min="11" max="11" width="20.453125" bestFit="1" customWidth="1"/>
    <col min="12" max="12" width="21.81640625" customWidth="1"/>
    <col min="13" max="13" width="16.453125" bestFit="1" customWidth="1"/>
    <col min="14" max="14" width="17" customWidth="1"/>
    <col min="15" max="15" width="23.1796875" customWidth="1"/>
    <col min="16" max="16" width="21.1796875" customWidth="1"/>
    <col min="17" max="17" width="46.81640625" customWidth="1"/>
    <col min="18" max="18" width="39.7265625" customWidth="1"/>
  </cols>
  <sheetData>
    <row r="1" spans="2:18" ht="15" hidden="1" customHeight="1" x14ac:dyDescent="0.35">
      <c r="B1" s="38" t="s">
        <v>0</v>
      </c>
      <c r="C1" s="71"/>
      <c r="D1" s="71"/>
      <c r="E1" s="71"/>
      <c r="F1" s="57"/>
      <c r="G1" s="18"/>
      <c r="H1" s="58"/>
      <c r="I1" s="58"/>
      <c r="J1" s="58"/>
      <c r="K1" s="57"/>
      <c r="L1" s="18"/>
      <c r="M1" s="59"/>
      <c r="N1" s="59"/>
      <c r="O1" s="59"/>
      <c r="P1" s="59"/>
      <c r="Q1" s="57"/>
      <c r="R1" s="18"/>
    </row>
    <row r="2" spans="2:18" ht="15" hidden="1" customHeight="1" x14ac:dyDescent="0.35">
      <c r="B2" s="1" t="s">
        <v>1</v>
      </c>
      <c r="C2" s="38" t="str">
        <f>+Welcome!$B$2</f>
        <v>63.4720 Semiannual Compliance Report</v>
      </c>
      <c r="D2" s="71"/>
      <c r="E2" s="71"/>
      <c r="F2" s="57"/>
      <c r="G2" s="18"/>
      <c r="H2" s="58"/>
      <c r="I2" s="58"/>
      <c r="J2" s="58"/>
      <c r="K2" s="57"/>
      <c r="L2" s="18"/>
      <c r="M2" s="59"/>
      <c r="N2" s="59"/>
      <c r="O2" s="59"/>
      <c r="P2" s="59"/>
      <c r="Q2" s="57"/>
      <c r="R2" s="18"/>
    </row>
    <row r="3" spans="2:18" hidden="1" x14ac:dyDescent="0.35">
      <c r="B3" s="2" t="s">
        <v>3</v>
      </c>
      <c r="C3" s="60" t="str">
        <f>+Welcome!$B$3</f>
        <v>63.4720(a)</v>
      </c>
      <c r="D3" s="60"/>
      <c r="E3" s="60"/>
      <c r="F3" s="61"/>
      <c r="G3" s="61"/>
      <c r="H3" s="61"/>
      <c r="I3" s="61"/>
      <c r="J3" s="61"/>
      <c r="K3" s="59"/>
      <c r="L3" s="59"/>
      <c r="M3" s="59"/>
      <c r="N3" s="59"/>
      <c r="O3" s="59"/>
      <c r="P3" s="59"/>
      <c r="Q3" s="59"/>
      <c r="R3" s="59"/>
    </row>
    <row r="4" spans="2:18" hidden="1" x14ac:dyDescent="0.35">
      <c r="B4" s="2" t="s">
        <v>5</v>
      </c>
      <c r="C4" s="62" t="str">
        <f>+Welcome!$B$4</f>
        <v>v2.02</v>
      </c>
      <c r="D4" s="60"/>
      <c r="E4" s="60"/>
      <c r="F4" s="61"/>
      <c r="G4" s="61"/>
      <c r="H4" s="61"/>
      <c r="I4" s="61"/>
      <c r="J4" s="61"/>
      <c r="K4" s="59"/>
      <c r="L4" s="59"/>
      <c r="M4" s="59"/>
      <c r="N4" s="59"/>
      <c r="O4" s="59"/>
      <c r="P4" s="59"/>
      <c r="Q4" s="59"/>
      <c r="R4" s="59"/>
    </row>
    <row r="5" spans="2:18" hidden="1" x14ac:dyDescent="0.35">
      <c r="B5" s="2" t="s">
        <v>6</v>
      </c>
      <c r="C5" s="72">
        <f>+Welcome!$B$5</f>
        <v>45505</v>
      </c>
      <c r="D5" s="60"/>
      <c r="E5" s="60"/>
      <c r="F5" s="61"/>
      <c r="G5" s="61"/>
      <c r="H5" s="61"/>
      <c r="I5" s="61"/>
      <c r="J5" s="61"/>
      <c r="K5" s="59"/>
      <c r="L5" s="59"/>
      <c r="M5" s="59"/>
      <c r="N5" s="59"/>
      <c r="O5" s="59"/>
      <c r="P5" s="59"/>
      <c r="Q5" s="59"/>
      <c r="R5" s="59"/>
    </row>
    <row r="6" spans="2:18" hidden="1" x14ac:dyDescent="0.35">
      <c r="B6" s="59"/>
      <c r="C6" s="59"/>
      <c r="D6" s="59"/>
      <c r="E6" s="59"/>
      <c r="F6" s="59"/>
      <c r="G6" s="59"/>
      <c r="H6" s="59"/>
      <c r="I6" s="59"/>
      <c r="J6" s="59"/>
      <c r="K6" s="59"/>
      <c r="L6" s="59"/>
      <c r="M6" s="59"/>
      <c r="N6" s="59"/>
      <c r="O6" s="59"/>
      <c r="P6" s="59"/>
      <c r="Q6" s="59"/>
      <c r="R6" s="59"/>
    </row>
    <row r="7" spans="2:18" ht="18.75" customHeight="1" x14ac:dyDescent="0.45">
      <c r="C7" s="73" t="s">
        <v>41</v>
      </c>
      <c r="D7" s="73"/>
      <c r="E7" s="73"/>
      <c r="F7" s="73"/>
      <c r="G7" s="73"/>
      <c r="H7" s="73"/>
      <c r="I7" s="63"/>
      <c r="J7" s="63"/>
      <c r="K7" s="63"/>
      <c r="L7" s="63"/>
      <c r="M7" s="63"/>
      <c r="N7" s="14"/>
      <c r="O7" s="14"/>
      <c r="P7" s="14"/>
      <c r="Q7" s="14"/>
      <c r="R7" s="14"/>
    </row>
    <row r="8" spans="2:18" x14ac:dyDescent="0.35">
      <c r="C8" s="3" t="s">
        <v>16</v>
      </c>
    </row>
    <row r="9" spans="2:18" hidden="1" x14ac:dyDescent="0.35">
      <c r="C9" s="64"/>
    </row>
    <row r="10" spans="2:18" ht="45" customHeight="1" thickBot="1" x14ac:dyDescent="0.4">
      <c r="C10" s="339" t="s">
        <v>42</v>
      </c>
      <c r="D10" s="339"/>
      <c r="E10" s="339"/>
      <c r="F10" s="339"/>
      <c r="G10" s="339"/>
      <c r="H10" s="339"/>
      <c r="I10" s="20"/>
      <c r="J10" s="20"/>
      <c r="K10" s="20"/>
      <c r="L10" s="20"/>
      <c r="M10" s="20"/>
      <c r="N10" s="20"/>
      <c r="O10" s="20"/>
      <c r="P10" s="64"/>
      <c r="Q10" s="65"/>
      <c r="R10" s="65"/>
    </row>
    <row r="11" spans="2:18" ht="48" hidden="1" customHeight="1" thickBot="1" x14ac:dyDescent="0.4">
      <c r="B11" s="65"/>
      <c r="C11" s="65"/>
      <c r="D11" s="65"/>
      <c r="E11" s="65"/>
      <c r="F11" s="65"/>
      <c r="G11" s="65"/>
      <c r="H11" s="65"/>
      <c r="I11" s="65"/>
      <c r="J11" s="65"/>
      <c r="L11" s="340" t="s">
        <v>43</v>
      </c>
      <c r="M11" s="341"/>
      <c r="N11" s="342"/>
      <c r="O11" s="340" t="s">
        <v>44</v>
      </c>
      <c r="P11" s="342"/>
      <c r="Q11" s="337" t="s">
        <v>37</v>
      </c>
      <c r="R11" s="338"/>
    </row>
    <row r="12" spans="2:18" ht="87.5" thickBot="1" x14ac:dyDescent="0.4">
      <c r="B12" s="66" t="s">
        <v>18</v>
      </c>
      <c r="C12" s="6" t="s">
        <v>45</v>
      </c>
      <c r="D12" s="6" t="s">
        <v>46</v>
      </c>
      <c r="E12" s="6" t="s">
        <v>47</v>
      </c>
      <c r="F12" s="6" t="s">
        <v>48</v>
      </c>
      <c r="G12" s="6" t="s">
        <v>49</v>
      </c>
      <c r="H12" s="6" t="s">
        <v>50</v>
      </c>
      <c r="I12" s="6" t="s">
        <v>51</v>
      </c>
      <c r="J12" s="6" t="s">
        <v>52</v>
      </c>
      <c r="K12" s="6" t="s">
        <v>53</v>
      </c>
      <c r="L12" s="6" t="s">
        <v>54</v>
      </c>
      <c r="M12" s="6" t="s">
        <v>55</v>
      </c>
      <c r="N12" s="6" t="s">
        <v>56</v>
      </c>
      <c r="O12" s="6" t="s">
        <v>57</v>
      </c>
      <c r="P12" s="6" t="s">
        <v>58</v>
      </c>
      <c r="Q12" s="6" t="s">
        <v>59</v>
      </c>
      <c r="R12" s="67" t="s">
        <v>60</v>
      </c>
    </row>
    <row r="13" spans="2:18" x14ac:dyDescent="0.35">
      <c r="B13" s="145" t="s">
        <v>436</v>
      </c>
      <c r="C13" s="145" t="s">
        <v>61</v>
      </c>
      <c r="D13" s="145" t="s">
        <v>62</v>
      </c>
      <c r="E13" s="145" t="s">
        <v>63</v>
      </c>
      <c r="F13" s="145" t="s">
        <v>64</v>
      </c>
      <c r="G13" s="145" t="s">
        <v>65</v>
      </c>
      <c r="H13" s="145" t="s">
        <v>66</v>
      </c>
      <c r="I13" s="145" t="s">
        <v>67</v>
      </c>
      <c r="J13" s="145" t="s">
        <v>68</v>
      </c>
      <c r="K13" s="145" t="s">
        <v>321</v>
      </c>
      <c r="L13" s="145" t="s">
        <v>69</v>
      </c>
      <c r="M13" s="145" t="s">
        <v>70</v>
      </c>
      <c r="N13" s="145" t="s">
        <v>71</v>
      </c>
      <c r="O13" s="145" t="s">
        <v>72</v>
      </c>
      <c r="P13" s="145" t="s">
        <v>73</v>
      </c>
      <c r="Q13" s="145" t="s">
        <v>74</v>
      </c>
      <c r="R13" s="145" t="s">
        <v>75</v>
      </c>
    </row>
    <row r="14" spans="2:18" hidden="1" x14ac:dyDescent="0.35">
      <c r="B14" s="6"/>
      <c r="C14" s="6"/>
      <c r="D14" s="6"/>
      <c r="E14" s="6"/>
      <c r="F14" s="6"/>
      <c r="G14" s="6"/>
      <c r="H14" s="6"/>
      <c r="I14" s="6"/>
      <c r="J14" s="6"/>
      <c r="K14" s="6"/>
      <c r="L14" s="6"/>
      <c r="M14" s="6"/>
      <c r="N14" s="6"/>
      <c r="O14" s="6"/>
      <c r="P14" s="6"/>
      <c r="Q14" s="6"/>
      <c r="R14" s="67"/>
    </row>
    <row r="15" spans="2:18" hidden="1" x14ac:dyDescent="0.35">
      <c r="B15" s="6"/>
      <c r="C15" s="6"/>
      <c r="D15" s="6"/>
      <c r="E15" s="6"/>
      <c r="F15" s="6"/>
      <c r="G15" s="6"/>
      <c r="H15" s="6"/>
      <c r="I15" s="6"/>
      <c r="J15" s="6"/>
      <c r="K15" s="6"/>
      <c r="L15" s="6"/>
      <c r="M15" s="6"/>
      <c r="N15" s="6"/>
      <c r="O15" s="6"/>
      <c r="P15" s="6"/>
      <c r="Q15" s="6"/>
      <c r="R15" s="67"/>
    </row>
    <row r="16" spans="2:18" hidden="1" x14ac:dyDescent="0.35">
      <c r="B16" s="6"/>
      <c r="C16" s="6"/>
      <c r="D16" s="6"/>
      <c r="E16" s="6"/>
      <c r="F16" s="6"/>
      <c r="G16" s="6"/>
      <c r="H16" s="6"/>
      <c r="I16" s="6"/>
      <c r="J16" s="6"/>
      <c r="K16" s="6"/>
      <c r="L16" s="6"/>
      <c r="M16" s="6"/>
      <c r="N16" s="6"/>
      <c r="O16" s="6"/>
      <c r="P16" s="6"/>
      <c r="Q16" s="6"/>
      <c r="R16" s="67"/>
    </row>
    <row r="17" spans="2:18" hidden="1" x14ac:dyDescent="0.35">
      <c r="B17" s="6"/>
      <c r="C17" s="6"/>
      <c r="D17" s="6"/>
      <c r="E17" s="6"/>
      <c r="F17" s="6"/>
      <c r="G17" s="6"/>
      <c r="H17" s="6"/>
      <c r="I17" s="6"/>
      <c r="J17" s="6"/>
      <c r="K17" s="6"/>
      <c r="L17" s="6"/>
      <c r="M17" s="6"/>
      <c r="N17" s="6"/>
      <c r="O17" s="6"/>
      <c r="P17" s="6"/>
      <c r="Q17" s="6"/>
      <c r="R17" s="67"/>
    </row>
    <row r="18" spans="2:18" hidden="1" x14ac:dyDescent="0.35">
      <c r="B18" s="6"/>
      <c r="C18" s="6"/>
      <c r="D18" s="6"/>
      <c r="E18" s="6"/>
      <c r="F18" s="6"/>
      <c r="G18" s="6"/>
      <c r="H18" s="6"/>
      <c r="I18" s="6"/>
      <c r="J18" s="6"/>
      <c r="K18" s="6"/>
      <c r="L18" s="6"/>
      <c r="M18" s="6"/>
      <c r="N18" s="6"/>
      <c r="O18" s="6"/>
      <c r="P18" s="6"/>
      <c r="Q18" s="6"/>
      <c r="R18" s="67"/>
    </row>
    <row r="19" spans="2:18" hidden="1" x14ac:dyDescent="0.35">
      <c r="B19" s="6"/>
      <c r="C19" s="6"/>
      <c r="D19" s="6"/>
      <c r="E19" s="6"/>
      <c r="F19" s="6"/>
      <c r="G19" s="6"/>
      <c r="H19" s="6"/>
      <c r="I19" s="6"/>
      <c r="J19" s="6"/>
      <c r="K19" s="6"/>
      <c r="L19" s="6"/>
      <c r="M19" s="6"/>
      <c r="N19" s="6"/>
      <c r="O19" s="6"/>
      <c r="P19" s="6"/>
      <c r="Q19" s="6"/>
      <c r="R19" s="67"/>
    </row>
    <row r="20" spans="2:18" hidden="1" x14ac:dyDescent="0.35">
      <c r="B20" s="6"/>
      <c r="C20" s="6"/>
      <c r="D20" s="6"/>
      <c r="E20" s="6"/>
      <c r="F20" s="6"/>
      <c r="G20" s="6"/>
      <c r="H20" s="6"/>
      <c r="I20" s="6"/>
      <c r="J20" s="6"/>
      <c r="K20" s="6"/>
      <c r="L20" s="6"/>
      <c r="M20" s="6"/>
      <c r="N20" s="6"/>
      <c r="O20" s="6"/>
      <c r="P20" s="6"/>
      <c r="Q20" s="6"/>
      <c r="R20" s="67"/>
    </row>
    <row r="21" spans="2:18" hidden="1" x14ac:dyDescent="0.35">
      <c r="B21" s="6"/>
      <c r="C21" s="6"/>
      <c r="D21" s="6"/>
      <c r="E21" s="6"/>
      <c r="F21" s="6"/>
      <c r="G21" s="6"/>
      <c r="H21" s="6"/>
      <c r="I21" s="6"/>
      <c r="J21" s="6"/>
      <c r="K21" s="6"/>
      <c r="L21" s="6"/>
      <c r="M21" s="6"/>
      <c r="N21" s="6"/>
      <c r="O21" s="6"/>
      <c r="P21" s="6"/>
      <c r="Q21" s="6"/>
      <c r="R21" s="67"/>
    </row>
    <row r="22" spans="2:18" hidden="1" x14ac:dyDescent="0.35">
      <c r="B22" s="6"/>
      <c r="C22" s="6"/>
      <c r="D22" s="6"/>
      <c r="E22" s="6"/>
      <c r="F22" s="6"/>
      <c r="G22" s="6"/>
      <c r="H22" s="6"/>
      <c r="I22" s="6"/>
      <c r="J22" s="6"/>
      <c r="K22" s="6"/>
      <c r="L22" s="6"/>
      <c r="M22" s="6"/>
      <c r="N22" s="6"/>
      <c r="O22" s="6"/>
      <c r="P22" s="6"/>
      <c r="Q22" s="6"/>
      <c r="R22" s="67"/>
    </row>
    <row r="23" spans="2:18" hidden="1" x14ac:dyDescent="0.35">
      <c r="B23" s="6"/>
      <c r="C23" s="6"/>
      <c r="D23" s="6"/>
      <c r="E23" s="6"/>
      <c r="F23" s="6"/>
      <c r="G23" s="6"/>
      <c r="H23" s="6"/>
      <c r="I23" s="6"/>
      <c r="J23" s="6"/>
      <c r="K23" s="6"/>
      <c r="L23" s="6"/>
      <c r="M23" s="6"/>
      <c r="N23" s="6"/>
      <c r="O23" s="6"/>
      <c r="P23" s="6"/>
      <c r="Q23" s="6"/>
      <c r="R23" s="67"/>
    </row>
    <row r="24" spans="2:18" x14ac:dyDescent="0.35">
      <c r="B24" s="68">
        <v>1</v>
      </c>
      <c r="C24" s="69">
        <f>+Gen_requirements!B6</f>
        <v>0</v>
      </c>
      <c r="D24" s="69">
        <f>+Gen_requirements!B7</f>
        <v>0</v>
      </c>
      <c r="E24" s="68">
        <f>+Gen_requirements!B8</f>
        <v>0</v>
      </c>
      <c r="F24" s="68" t="str">
        <f>IF(Gen_requirements!B10="","",Gen_requirements!B10)</f>
        <v/>
      </c>
      <c r="G24" s="68" t="str">
        <f>IF(Gen_requirements!B11="","",Gen_requirements!B11)</f>
        <v/>
      </c>
      <c r="H24" s="68" t="str">
        <f>IF(Gen_requirements!B12="","",Gen_requirements!B12)</f>
        <v/>
      </c>
      <c r="I24" s="68" t="str">
        <f>IF(Gen_requirements!B13="","",Gen_requirements!B13)</f>
        <v/>
      </c>
      <c r="J24" s="68" t="str">
        <f>IF(Gen_requirements!B14="","",Gen_requirements!B14)</f>
        <v/>
      </c>
      <c r="K24" s="171" t="str">
        <f>IF(Gen_requirements!B15="","",Gen_requirements!B15)</f>
        <v/>
      </c>
      <c r="L24" s="69" t="str">
        <f>IF(Gen_requirements!B17="","",Gen_requirements!B17)</f>
        <v/>
      </c>
      <c r="M24" s="69" t="str">
        <f>IF(Gen_requirements!B18="","",Gen_requirements!B18)</f>
        <v/>
      </c>
      <c r="N24" s="69" t="str">
        <f>IF(Gen_requirements!B19="","",Gen_requirements!B19)</f>
        <v/>
      </c>
      <c r="O24" s="170" t="str">
        <f>IF(Gen_requirements!B22="","",Gen_requirements!B22)</f>
        <v/>
      </c>
      <c r="P24" s="170" t="str">
        <f>IF(Gen_requirements!B23="","",Gen_requirements!B23)</f>
        <v/>
      </c>
      <c r="Q24" s="70" t="str">
        <f>IF(Gen_requirements!B26="","",Gen_requirements!B26)</f>
        <v/>
      </c>
      <c r="R24" s="70" t="str">
        <f>IF(Gen_requirements!B27="","",Gen_requirements!B27)</f>
        <v/>
      </c>
    </row>
  </sheetData>
  <sheetProtection algorithmName="SHA-512" hashValue="qWa6Gnb43T7ifxt06sFpv6lnamxQldOZSm79axmtw5z9DqcFN5ig/pcdet85tmZxC8x6Drn5bOAbBWpW5iVCwg==" saltValue="JzdZPbyR1G5N0WlEPSMWzA==" spinCount="100000" sheet="1" objects="1" scenarios="1"/>
  <mergeCells count="4">
    <mergeCell ref="Q11:R11"/>
    <mergeCell ref="C10:H10"/>
    <mergeCell ref="L11:N11"/>
    <mergeCell ref="O11:P11"/>
  </mergeCells>
  <dataValidations count="1">
    <dataValidation allowBlank="1" showInputMessage="1" showErrorMessage="1" prompt="XML Tag" sqref="B13:R13" xr:uid="{00000000-0002-0000-02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500"/>
  <sheetViews>
    <sheetView showGridLines="0" workbookViewId="0">
      <selection activeCell="I19" sqref="I19"/>
    </sheetView>
  </sheetViews>
  <sheetFormatPr defaultRowHeight="14.5" x14ac:dyDescent="0.35"/>
  <cols>
    <col min="1" max="1" width="11.81640625" customWidth="1"/>
    <col min="2" max="2" width="14.54296875" customWidth="1"/>
    <col min="3" max="3" width="19.81640625" customWidth="1"/>
    <col min="4" max="4" width="10.81640625" customWidth="1"/>
    <col min="6" max="6" width="2.1796875" customWidth="1"/>
    <col min="8" max="8" width="15.81640625" customWidth="1"/>
    <col min="9" max="9" width="45.1796875" customWidth="1"/>
    <col min="10" max="10" width="43.7265625" customWidth="1"/>
    <col min="12" max="12" width="12" customWidth="1"/>
    <col min="13" max="13" width="19.26953125" customWidth="1"/>
    <col min="15" max="15" width="2.54296875" customWidth="1"/>
    <col min="18" max="18" width="18.7265625" customWidth="1"/>
    <col min="19" max="20" width="10.81640625" customWidth="1"/>
    <col min="23" max="23" width="9.81640625" customWidth="1"/>
    <col min="24" max="24" width="15.1796875" customWidth="1"/>
  </cols>
  <sheetData>
    <row r="1" spans="1:25" x14ac:dyDescent="0.35">
      <c r="A1" s="24" t="s">
        <v>88</v>
      </c>
      <c r="F1" s="12"/>
      <c r="G1" s="343" t="s">
        <v>89</v>
      </c>
      <c r="H1" s="343"/>
      <c r="I1" s="343"/>
      <c r="J1" s="343"/>
      <c r="M1" t="s">
        <v>90</v>
      </c>
      <c r="N1" t="s">
        <v>91</v>
      </c>
      <c r="O1" s="12"/>
      <c r="Q1" t="s">
        <v>313</v>
      </c>
      <c r="R1" t="s">
        <v>312</v>
      </c>
      <c r="S1" t="s">
        <v>314</v>
      </c>
      <c r="T1" t="s">
        <v>317</v>
      </c>
      <c r="V1" t="s">
        <v>313</v>
      </c>
      <c r="W1" t="s">
        <v>315</v>
      </c>
      <c r="X1" t="s">
        <v>316</v>
      </c>
      <c r="Y1" t="s">
        <v>317</v>
      </c>
    </row>
    <row r="2" spans="1:25" ht="16.5" x14ac:dyDescent="0.45">
      <c r="A2" t="s">
        <v>92</v>
      </c>
      <c r="F2" s="12"/>
      <c r="G2">
        <v>1</v>
      </c>
      <c r="H2" t="str">
        <f>IF(Compliance_Option!C24="","",Compliance_Option!C24)</f>
        <v/>
      </c>
      <c r="I2" t="str">
        <f>IF(Compliance_Option!D24="","",Compliance_Option!D24)</f>
        <v/>
      </c>
      <c r="J2" t="e">
        <f>IF(Compliance_Option!#REF!="","",Compliance_Option!#REF!)</f>
        <v>#REF!</v>
      </c>
      <c r="K2" t="e">
        <f t="shared" ref="K2:K11" si="0">IF(OR(I2="Emission Rate with Add-On Controls Option",J2="Emission Rate with Add-On Controls Option",I2="Emission Rate without Add-On Controls Option",J2="Emission Rate without Add-On Controls Option"),"Yes","No")</f>
        <v>#REF!</v>
      </c>
      <c r="L2" t="e">
        <f t="array" ref="L2">INDEX($H$2:$H$11,MATCH(0,IF("Yes"=$K$2:$K$11,COUNTIF($L$1:$L1,$H$2:$H$11),""),0))</f>
        <v>#N/A</v>
      </c>
      <c r="M2" t="e">
        <f>IF(OR(VLOOKUP(L2,$H$2:$J$11,2,FALSE)="Emission Rate with Add-On Controls Option",VLOOKUP(L2,$H$2:$J$11,3,FALSE)="Emission Rate with Add-On Controls Option"),"------","INSERT VALUE HERE")</f>
        <v>#N/A</v>
      </c>
      <c r="N2" t="e">
        <f>IF(OR(VLOOKUP(L2,$H$2:$J$11,2,FALSE)="Emission Rate without Add-On Controls Option",VLOOKUP(L2,$H$2:$J$11,3,FALSE)="Emission Rate without Add-On Controls Option"),"------","INSERT VALUE HERE")</f>
        <v>#N/A</v>
      </c>
      <c r="O2" s="12"/>
      <c r="Q2" s="181" t="str">
        <f>+IF(T2="","",MAX(Q1:Q$1)+1)</f>
        <v/>
      </c>
      <c r="R2" s="182" t="str">
        <f>IF(Emiss_rate_w_controls_CPMS!D24="","",Emiss_rate_w_controls_CPMS!D24)</f>
        <v/>
      </c>
      <c r="S2" s="183" t="str">
        <f t="shared" ref="S2:S65" si="1">+IFERROR(INDEX($R$2:$R$501,MATCH(ROW()-ROW($S$1),$Q$2:$Q$501,0)),"")</f>
        <v/>
      </c>
      <c r="T2" s="184" t="str">
        <f>IF(COUNTIF(R$2:R2,R2)=1,R2,"")</f>
        <v/>
      </c>
      <c r="V2" s="181" t="str">
        <f>+IF(Y2="","",MAX(V1:V$1)+1)</f>
        <v/>
      </c>
      <c r="W2" s="182" t="str">
        <f>IF(Compliance_Option!C24="","",Compliance_Option!C24)</f>
        <v/>
      </c>
      <c r="X2" s="182" t="str">
        <f>IFERROR(INDEX($W$2:$W$501,MATCH(ROW()-ROW($X$1),$V$2:$V$501,0)),"")</f>
        <v/>
      </c>
      <c r="Y2" s="184" t="str">
        <f>IF(COUNTIF(W$2:W2,W2)=1,W2,"")</f>
        <v/>
      </c>
    </row>
    <row r="3" spans="1:25" ht="16.5" x14ac:dyDescent="0.45">
      <c r="A3" t="s">
        <v>93</v>
      </c>
      <c r="F3" s="12"/>
      <c r="G3">
        <v>2</v>
      </c>
      <c r="H3" t="str">
        <f>IF(Compliance_Option!C25="","",Compliance_Option!C25)</f>
        <v/>
      </c>
      <c r="I3" t="str">
        <f>IF(Compliance_Option!D25="","",Compliance_Option!D25)</f>
        <v/>
      </c>
      <c r="J3" t="e">
        <f>IF(Compliance_Option!#REF!="","",Compliance_Option!#REF!)</f>
        <v>#REF!</v>
      </c>
      <c r="K3" t="e">
        <f t="shared" si="0"/>
        <v>#REF!</v>
      </c>
      <c r="L3" t="e">
        <f t="array" ref="L3">INDEX($H$2:$H$11,MATCH(0,IF("Yes"=$K$2:$K$11,COUNTIF($L$1:$L2,$H$2:$H$11),""),0))</f>
        <v>#N/A</v>
      </c>
      <c r="M3" t="e">
        <f t="shared" ref="M3:M11" si="2">IF(OR(VLOOKUP(L3,$H$2:$J$11,2,FALSE)="Emission Rate with Add-On Controls Option",VLOOKUP(L3,$H$2:$J$11,3,FALSE)="Emission Rate with Add-On Controls Option"),"------","INSERT VALUE HERE")</f>
        <v>#N/A</v>
      </c>
      <c r="N3" t="e">
        <f t="shared" ref="N3:N11" si="3">IF(OR(VLOOKUP(L3,$H$2:$J$11,2,FALSE)="Emission Rate without Add-On Controls Option",VLOOKUP(L3,$H$2:$J$11,3,FALSE)="Emission Rate without Add-On Controls Option"),"------","INSERT VALUE HERE")</f>
        <v>#N/A</v>
      </c>
      <c r="O3" s="12"/>
      <c r="Q3" s="181" t="str">
        <f>+IF(T3="","",MAX(Q$1:Q2)+1)</f>
        <v/>
      </c>
      <c r="R3" s="182" t="str">
        <f>IF(Emiss_rate_w_controls_CPMS!D25="","",Emiss_rate_w_controls_CPMS!D25)</f>
        <v/>
      </c>
      <c r="S3" s="183" t="str">
        <f t="shared" si="1"/>
        <v/>
      </c>
      <c r="T3" s="183" t="str">
        <f>IF(COUNTIF(R$2:R3,R3)=1,R3,"")</f>
        <v/>
      </c>
      <c r="V3" s="181" t="str">
        <f>+IF(Y3="","",MAX(V$1:V2)+1)</f>
        <v/>
      </c>
      <c r="W3" s="182" t="str">
        <f>IF(Compliance_Option!C25="","",Compliance_Option!C25)</f>
        <v/>
      </c>
      <c r="X3" s="182" t="str">
        <f t="shared" ref="X3:X21" si="4">IFERROR(INDEX($W$2:$W$501,MATCH(ROW()-ROW($X$1),$V$2:$V$501,0)),"")</f>
        <v/>
      </c>
      <c r="Y3" t="str">
        <f>IF(COUNTIF(W$2:W3,W3)=1,W3,"")</f>
        <v/>
      </c>
    </row>
    <row r="4" spans="1:25" ht="16.5" x14ac:dyDescent="0.45">
      <c r="A4" t="s">
        <v>94</v>
      </c>
      <c r="F4" s="12"/>
      <c r="G4">
        <v>3</v>
      </c>
      <c r="H4" t="str">
        <f>IF(Compliance_Option!C36="","",Compliance_Option!C36)</f>
        <v/>
      </c>
      <c r="I4" t="str">
        <f>IF(Compliance_Option!D36="","",Compliance_Option!D36)</f>
        <v/>
      </c>
      <c r="J4" t="e">
        <f>IF(Compliance_Option!#REF!="","",Compliance_Option!#REF!)</f>
        <v>#REF!</v>
      </c>
      <c r="K4" t="e">
        <f t="shared" si="0"/>
        <v>#REF!</v>
      </c>
      <c r="L4" t="e">
        <f t="array" ref="L4">INDEX($H$2:$H$11,MATCH(0,IF("Yes"=$K$2:$K$11,COUNTIF($L$1:$L3,$H$2:$H$11),""),0))</f>
        <v>#N/A</v>
      </c>
      <c r="M4" t="e">
        <f t="shared" si="2"/>
        <v>#N/A</v>
      </c>
      <c r="N4" t="e">
        <f t="shared" si="3"/>
        <v>#N/A</v>
      </c>
      <c r="O4" s="12"/>
      <c r="Q4" s="181" t="str">
        <f>+IF(T4="","",MAX(Q$1:Q3)+1)</f>
        <v/>
      </c>
      <c r="R4" s="182" t="str">
        <f>IF(Emiss_rate_w_controls_CPMS!D26="","",Emiss_rate_w_controls_CPMS!D26)</f>
        <v/>
      </c>
      <c r="S4" s="183" t="str">
        <f t="shared" si="1"/>
        <v/>
      </c>
      <c r="T4" s="183" t="str">
        <f>IF(COUNTIF(R$2:R4,R4)=1,R4,"")</f>
        <v/>
      </c>
      <c r="V4" s="181" t="str">
        <f>+IF(Y4="","",MAX(V$1:V3)+1)</f>
        <v/>
      </c>
      <c r="W4" s="182" t="str">
        <f>IF(Compliance_Option!C26="","",Compliance_Option!C26)</f>
        <v/>
      </c>
      <c r="X4" s="182" t="str">
        <f t="shared" si="4"/>
        <v/>
      </c>
      <c r="Y4" t="str">
        <f>IF(COUNTIF(W$2:W4,W4)=1,W4,"")</f>
        <v/>
      </c>
    </row>
    <row r="5" spans="1:25" ht="16.5" x14ac:dyDescent="0.45">
      <c r="A5" t="s">
        <v>95</v>
      </c>
      <c r="F5" s="12"/>
      <c r="G5">
        <v>4</v>
      </c>
      <c r="H5" t="str">
        <f>IF(Compliance_Option!C37="","",Compliance_Option!C37)</f>
        <v/>
      </c>
      <c r="I5" t="str">
        <f>IF(Compliance_Option!D37="","",Compliance_Option!D37)</f>
        <v/>
      </c>
      <c r="J5" t="e">
        <f>IF(Compliance_Option!#REF!="","",Compliance_Option!#REF!)</f>
        <v>#REF!</v>
      </c>
      <c r="K5" t="e">
        <f t="shared" si="0"/>
        <v>#REF!</v>
      </c>
      <c r="L5" t="e">
        <f t="array" ref="L5">INDEX($H$2:$H$11,MATCH(0,IF("Yes"=$K$2:$K$11,COUNTIF($L$1:$L4,$H$2:$H$11),""),0))</f>
        <v>#N/A</v>
      </c>
      <c r="M5" t="e">
        <f t="shared" si="2"/>
        <v>#N/A</v>
      </c>
      <c r="N5" t="e">
        <f t="shared" si="3"/>
        <v>#N/A</v>
      </c>
      <c r="O5" s="12"/>
      <c r="Q5" s="181" t="str">
        <f>+IF(T5="","",MAX(Q$1:Q4)+1)</f>
        <v/>
      </c>
      <c r="R5" s="182" t="str">
        <f>IF(Emiss_rate_w_controls_CPMS!D27="","",Emiss_rate_w_controls_CPMS!D27)</f>
        <v/>
      </c>
      <c r="S5" s="183" t="str">
        <f t="shared" si="1"/>
        <v/>
      </c>
      <c r="T5" s="183" t="str">
        <f>IF(COUNTIF(R$2:R5,R5)=1,R5,"")</f>
        <v/>
      </c>
      <c r="V5" s="181" t="str">
        <f>+IF(Y5="","",MAX(V$1:V4)+1)</f>
        <v/>
      </c>
      <c r="W5" s="182" t="str">
        <f>IF(Compliance_Option!C27="","",Compliance_Option!C27)</f>
        <v/>
      </c>
      <c r="X5" s="182" t="str">
        <f t="shared" si="4"/>
        <v/>
      </c>
      <c r="Y5" t="str">
        <f>IF(COUNTIF(W$2:W5,W5)=1,W5,"")</f>
        <v/>
      </c>
    </row>
    <row r="6" spans="1:25" ht="16.5" x14ac:dyDescent="0.45">
      <c r="F6" s="12"/>
      <c r="G6">
        <v>5</v>
      </c>
      <c r="H6" t="str">
        <f>IF(Compliance_Option!C38="","",Compliance_Option!C38)</f>
        <v/>
      </c>
      <c r="I6" t="str">
        <f>IF(Compliance_Option!D38="","",Compliance_Option!D38)</f>
        <v/>
      </c>
      <c r="J6" t="e">
        <f>IF(Compliance_Option!#REF!="","",Compliance_Option!#REF!)</f>
        <v>#REF!</v>
      </c>
      <c r="K6" t="e">
        <f t="shared" si="0"/>
        <v>#REF!</v>
      </c>
      <c r="L6" t="e">
        <f t="array" ref="L6">INDEX($H$2:$H$11,MATCH(0,IF("Yes"=$K$2:$K$11,COUNTIF($L$1:$L5,$H$2:$H$11),""),0))</f>
        <v>#N/A</v>
      </c>
      <c r="M6" t="e">
        <f t="shared" si="2"/>
        <v>#N/A</v>
      </c>
      <c r="N6" t="e">
        <f t="shared" si="3"/>
        <v>#N/A</v>
      </c>
      <c r="O6" s="12"/>
      <c r="Q6" s="181" t="str">
        <f>+IF(T6="","",MAX(Q$1:Q5)+1)</f>
        <v/>
      </c>
      <c r="R6" s="182" t="str">
        <f>IF(Emiss_rate_w_controls_CPMS!D28="","",Emiss_rate_w_controls_CPMS!D28)</f>
        <v/>
      </c>
      <c r="S6" s="183" t="str">
        <f t="shared" si="1"/>
        <v/>
      </c>
      <c r="T6" s="183" t="str">
        <f>IF(COUNTIF(R$2:R6,R6)=1,R6,"")</f>
        <v/>
      </c>
      <c r="V6" s="181" t="str">
        <f>+IF(Y6="","",MAX(V$1:V5)+1)</f>
        <v/>
      </c>
      <c r="W6" s="182" t="str">
        <f>IF(Compliance_Option!C28="","",Compliance_Option!C28)</f>
        <v/>
      </c>
      <c r="X6" s="182" t="str">
        <f t="shared" si="4"/>
        <v/>
      </c>
      <c r="Y6" t="str">
        <f>IF(COUNTIF(W$2:W6,W6)=1,W6,"")</f>
        <v/>
      </c>
    </row>
    <row r="7" spans="1:25" ht="16.5" x14ac:dyDescent="0.45">
      <c r="F7" s="12"/>
      <c r="G7">
        <v>6</v>
      </c>
      <c r="H7" t="str">
        <f>IF(Compliance_Option!C39="","",Compliance_Option!C39)</f>
        <v/>
      </c>
      <c r="I7" t="str">
        <f>IF(Compliance_Option!D39="","",Compliance_Option!D39)</f>
        <v/>
      </c>
      <c r="J7" t="e">
        <f>IF(Compliance_Option!#REF!="","",Compliance_Option!#REF!)</f>
        <v>#REF!</v>
      </c>
      <c r="K7" t="e">
        <f t="shared" si="0"/>
        <v>#REF!</v>
      </c>
      <c r="L7" t="e">
        <f t="array" ref="L7">INDEX($H$2:$H$11,MATCH(0,IF("Yes"=$K$2:$K$11,COUNTIF($L$1:$L6,$H$2:$H$11),""),0))</f>
        <v>#N/A</v>
      </c>
      <c r="M7" t="e">
        <f t="shared" si="2"/>
        <v>#N/A</v>
      </c>
      <c r="N7" t="e">
        <f t="shared" si="3"/>
        <v>#N/A</v>
      </c>
      <c r="O7" s="12"/>
      <c r="Q7" s="181" t="str">
        <f>+IF(T7="","",MAX(Q$1:Q6)+1)</f>
        <v/>
      </c>
      <c r="R7" s="182" t="str">
        <f>IF(Emiss_rate_w_controls_CPMS!D29="","",Emiss_rate_w_controls_CPMS!D29)</f>
        <v/>
      </c>
      <c r="S7" s="183" t="str">
        <f t="shared" si="1"/>
        <v/>
      </c>
      <c r="T7" s="183" t="str">
        <f>IF(COUNTIF(R$2:R7,R7)=1,R7,"")</f>
        <v/>
      </c>
      <c r="V7" s="181" t="str">
        <f>+IF(Y7="","",MAX(V$1:V6)+1)</f>
        <v/>
      </c>
      <c r="W7" s="182" t="str">
        <f>IF(Compliance_Option!C29="","",Compliance_Option!C29)</f>
        <v/>
      </c>
      <c r="X7" s="182" t="str">
        <f t="shared" si="4"/>
        <v/>
      </c>
      <c r="Y7" t="str">
        <f>IF(COUNTIF(W$2:W7,W7)=1,W7,"")</f>
        <v/>
      </c>
    </row>
    <row r="8" spans="1:25" ht="16.5" x14ac:dyDescent="0.45">
      <c r="A8" s="24" t="s">
        <v>96</v>
      </c>
      <c r="F8" s="12"/>
      <c r="G8">
        <v>7</v>
      </c>
      <c r="H8" t="str">
        <f>IF(Compliance_Option!C40="","",Compliance_Option!C40)</f>
        <v/>
      </c>
      <c r="I8" t="str">
        <f>IF(Compliance_Option!D40="","",Compliance_Option!D40)</f>
        <v/>
      </c>
      <c r="J8" t="e">
        <f>IF(Compliance_Option!#REF!="","",Compliance_Option!#REF!)</f>
        <v>#REF!</v>
      </c>
      <c r="K8" t="e">
        <f t="shared" si="0"/>
        <v>#REF!</v>
      </c>
      <c r="L8" t="e">
        <f t="array" ref="L8">INDEX($H$2:$H$11,MATCH(0,IF("Yes"=$K$2:$K$11,COUNTIF($L$1:$L7,$H$2:$H$11),""),0))</f>
        <v>#N/A</v>
      </c>
      <c r="M8" t="e">
        <f t="shared" si="2"/>
        <v>#N/A</v>
      </c>
      <c r="N8" t="e">
        <f t="shared" si="3"/>
        <v>#N/A</v>
      </c>
      <c r="O8" s="12"/>
      <c r="Q8" s="181" t="str">
        <f>+IF(T8="","",MAX(Q$1:Q7)+1)</f>
        <v/>
      </c>
      <c r="R8" s="182" t="str">
        <f>IF(Emiss_rate_w_controls_CPMS!D474="","",Emiss_rate_w_controls_CPMS!D474)</f>
        <v/>
      </c>
      <c r="S8" s="183" t="str">
        <f t="shared" si="1"/>
        <v/>
      </c>
      <c r="T8" s="183" t="str">
        <f>IF(COUNTIF(R$2:R8,R8)=1,R8,"")</f>
        <v/>
      </c>
      <c r="V8" s="181" t="str">
        <f>+IF(Y8="","",MAX(V$1:V7)+1)</f>
        <v/>
      </c>
      <c r="W8" s="182" t="str">
        <f>IF(Compliance_Option!C30="","",Compliance_Option!C30)</f>
        <v/>
      </c>
      <c r="X8" s="182" t="str">
        <f t="shared" si="4"/>
        <v/>
      </c>
      <c r="Y8" t="str">
        <f>IF(COUNTIF(W$2:W8,W8)=1,W8,"")</f>
        <v/>
      </c>
    </row>
    <row r="9" spans="1:25" ht="16.5" x14ac:dyDescent="0.45">
      <c r="A9" t="s">
        <v>97</v>
      </c>
      <c r="F9" s="12"/>
      <c r="G9">
        <v>8</v>
      </c>
      <c r="H9" t="str">
        <f>IF(Compliance_Option!C41="","",Compliance_Option!C41)</f>
        <v/>
      </c>
      <c r="I9" t="str">
        <f>IF(Compliance_Option!D41="","",Compliance_Option!D41)</f>
        <v/>
      </c>
      <c r="J9" t="e">
        <f>IF(Compliance_Option!#REF!="","",Compliance_Option!#REF!)</f>
        <v>#REF!</v>
      </c>
      <c r="K9" t="e">
        <f t="shared" si="0"/>
        <v>#REF!</v>
      </c>
      <c r="L9" t="e">
        <f t="array" ref="L9">INDEX($H$2:$H$11,MATCH(0,IF("Yes"=$K$2:$K$11,COUNTIF($L$1:$L8,$H$2:$H$11),""),0))</f>
        <v>#N/A</v>
      </c>
      <c r="M9" t="e">
        <f t="shared" si="2"/>
        <v>#N/A</v>
      </c>
      <c r="N9" t="e">
        <f t="shared" si="3"/>
        <v>#N/A</v>
      </c>
      <c r="O9" s="12"/>
      <c r="Q9" s="181" t="str">
        <f>+IF(T9="","",MAX(Q$1:Q8)+1)</f>
        <v/>
      </c>
      <c r="R9" s="182" t="str">
        <f>IF(Emiss_rate_w_controls_CPMS!D475="","",Emiss_rate_w_controls_CPMS!D475)</f>
        <v/>
      </c>
      <c r="S9" s="183" t="str">
        <f t="shared" si="1"/>
        <v/>
      </c>
      <c r="T9" s="183" t="str">
        <f>IF(COUNTIF(R$2:R9,R9)=1,R9,"")</f>
        <v/>
      </c>
      <c r="V9" s="181" t="str">
        <f>+IF(Y9="","",MAX(V$1:V8)+1)</f>
        <v/>
      </c>
      <c r="W9" s="182" t="str">
        <f>IF(Compliance_Option!C31="","",Compliance_Option!C31)</f>
        <v/>
      </c>
      <c r="X9" s="182" t="str">
        <f t="shared" si="4"/>
        <v/>
      </c>
      <c r="Y9" t="str">
        <f>IF(COUNTIF(W$2:W9,W9)=1,W9,"")</f>
        <v/>
      </c>
    </row>
    <row r="10" spans="1:25" ht="16.5" x14ac:dyDescent="0.45">
      <c r="A10" t="s">
        <v>98</v>
      </c>
      <c r="F10" s="12"/>
      <c r="G10">
        <v>9</v>
      </c>
      <c r="H10" t="str">
        <f>IF(Compliance_Option!C42="","",Compliance_Option!C42)</f>
        <v/>
      </c>
      <c r="I10" t="str">
        <f>IF(Compliance_Option!D42="","",Compliance_Option!D42)</f>
        <v/>
      </c>
      <c r="J10" t="e">
        <f>IF(Compliance_Option!#REF!="","",Compliance_Option!#REF!)</f>
        <v>#REF!</v>
      </c>
      <c r="K10" t="e">
        <f t="shared" si="0"/>
        <v>#REF!</v>
      </c>
      <c r="L10" t="e">
        <f t="array" ref="L10">INDEX($H$2:$H$11,MATCH(0,IF("Yes"=$K$2:$K$11,COUNTIF($L$1:$L9,$H$2:$H$11),""),0))</f>
        <v>#N/A</v>
      </c>
      <c r="M10" t="e">
        <f t="shared" si="2"/>
        <v>#N/A</v>
      </c>
      <c r="N10" t="e">
        <f t="shared" si="3"/>
        <v>#N/A</v>
      </c>
      <c r="O10" s="12"/>
      <c r="Q10" s="181" t="str">
        <f>+IF(T10="","",MAX(Q$1:Q9)+1)</f>
        <v/>
      </c>
      <c r="R10" s="182" t="str">
        <f>IF(Emiss_rate_w_controls_CPMS!D476="","",Emiss_rate_w_controls_CPMS!D476)</f>
        <v/>
      </c>
      <c r="S10" s="183" t="str">
        <f t="shared" si="1"/>
        <v/>
      </c>
      <c r="T10" s="183" t="str">
        <f>IF(COUNTIF(R$2:R10,R10)=1,R10,"")</f>
        <v/>
      </c>
      <c r="V10" s="181" t="str">
        <f>+IF(Y10="","",MAX(V$1:V9)+1)</f>
        <v/>
      </c>
      <c r="W10" s="182" t="str">
        <f>IF(Compliance_Option!C32="","",Compliance_Option!C32)</f>
        <v/>
      </c>
      <c r="X10" s="182" t="str">
        <f t="shared" si="4"/>
        <v/>
      </c>
      <c r="Y10" t="str">
        <f>IF(COUNTIF(W$2:W10,W10)=1,W10,"")</f>
        <v/>
      </c>
    </row>
    <row r="11" spans="1:25" ht="16.5" x14ac:dyDescent="0.45">
      <c r="F11" s="12"/>
      <c r="G11">
        <v>10</v>
      </c>
      <c r="H11" t="str">
        <f>IF(Compliance_Option!C43="","",Compliance_Option!C43)</f>
        <v/>
      </c>
      <c r="I11" t="str">
        <f>IF(Compliance_Option!D43="","",Compliance_Option!D43)</f>
        <v/>
      </c>
      <c r="J11" t="e">
        <f>IF(Compliance_Option!#REF!="","",Compliance_Option!#REF!)</f>
        <v>#REF!</v>
      </c>
      <c r="K11" t="e">
        <f t="shared" si="0"/>
        <v>#REF!</v>
      </c>
      <c r="L11" t="e">
        <f t="array" ref="L11">INDEX($H$2:$H$11,MATCH(0,IF("Yes"=$K$2:$K$11,COUNTIF($L$1:$L10,$H$2:$H$11),""),0))</f>
        <v>#N/A</v>
      </c>
      <c r="M11" t="e">
        <f t="shared" si="2"/>
        <v>#N/A</v>
      </c>
      <c r="N11" t="e">
        <f t="shared" si="3"/>
        <v>#N/A</v>
      </c>
      <c r="O11" s="12"/>
      <c r="Q11" s="181" t="str">
        <f>+IF(T11="","",MAX(Q$1:Q10)+1)</f>
        <v/>
      </c>
      <c r="R11" s="182" t="str">
        <f>IF(Emiss_rate_w_controls_CPMS!D477="","",Emiss_rate_w_controls_CPMS!D477)</f>
        <v/>
      </c>
      <c r="S11" s="183" t="str">
        <f t="shared" si="1"/>
        <v/>
      </c>
      <c r="T11" s="183" t="str">
        <f>IF(COUNTIF(R$2:R11,R11)=1,R11,"")</f>
        <v/>
      </c>
      <c r="V11" s="181" t="str">
        <f>+IF(Y11="","",MAX(V$1:V10)+1)</f>
        <v/>
      </c>
      <c r="W11" s="182" t="str">
        <f>IF(Compliance_Option!C33="","",Compliance_Option!C33)</f>
        <v/>
      </c>
      <c r="X11" s="182" t="str">
        <f t="shared" si="4"/>
        <v/>
      </c>
      <c r="Y11" t="str">
        <f>IF(COUNTIF(W$2:W11,W11)=1,W11,"")</f>
        <v/>
      </c>
    </row>
    <row r="12" spans="1:25" ht="9.75" customHeight="1" x14ac:dyDescent="0.45">
      <c r="F12" s="12"/>
      <c r="G12" s="12"/>
      <c r="H12" s="12"/>
      <c r="I12" s="12"/>
      <c r="J12" s="12"/>
      <c r="K12" s="12"/>
      <c r="L12" s="12"/>
      <c r="M12" s="12"/>
      <c r="N12" s="12"/>
      <c r="O12" s="12"/>
      <c r="Q12" s="181" t="str">
        <f>+IF(T12="","",MAX(Q$1:Q11)+1)</f>
        <v/>
      </c>
      <c r="R12" s="182" t="str">
        <f>IF(Emiss_rate_w_controls_CPMS!D478="","",Emiss_rate_w_controls_CPMS!D478)</f>
        <v/>
      </c>
      <c r="S12" s="183" t="str">
        <f t="shared" si="1"/>
        <v/>
      </c>
      <c r="T12" s="183" t="str">
        <f>IF(COUNTIF(R$2:R12,R12)=1,R12,"")</f>
        <v/>
      </c>
      <c r="V12" s="181" t="str">
        <f>+IF(Y12="","",MAX(V$1:V11)+1)</f>
        <v/>
      </c>
      <c r="W12" s="182" t="str">
        <f>IF(Compliance_Option!C34="","",Compliance_Option!C34)</f>
        <v/>
      </c>
      <c r="X12" s="182" t="str">
        <f t="shared" si="4"/>
        <v/>
      </c>
      <c r="Y12" t="str">
        <f>IF(COUNTIF(W$2:W12,W12)=1,W12,"")</f>
        <v/>
      </c>
    </row>
    <row r="13" spans="1:25" ht="16.5" x14ac:dyDescent="0.45">
      <c r="A13" s="24" t="s">
        <v>99</v>
      </c>
      <c r="C13" s="24" t="s">
        <v>100</v>
      </c>
      <c r="Q13" s="181" t="str">
        <f>+IF(T13="","",MAX(Q$1:Q12)+1)</f>
        <v/>
      </c>
      <c r="R13" s="182" t="str">
        <f>IF(Emiss_rate_w_controls_CPMS!D479="","",Emiss_rate_w_controls_CPMS!D479)</f>
        <v/>
      </c>
      <c r="S13" s="183" t="str">
        <f t="shared" si="1"/>
        <v/>
      </c>
      <c r="T13" s="183" t="str">
        <f>IF(COUNTIF(R$2:R13,R13)=1,R13,"")</f>
        <v/>
      </c>
      <c r="V13" s="181" t="str">
        <f>+IF(Y13="","",MAX(V$1:V12)+1)</f>
        <v/>
      </c>
      <c r="W13" s="182" t="str">
        <f>IF(Compliance_Option!C35="","",Compliance_Option!C35)</f>
        <v/>
      </c>
      <c r="X13" s="182" t="str">
        <f t="shared" si="4"/>
        <v/>
      </c>
      <c r="Y13" t="str">
        <f>IF(COUNTIF(W$2:W13,W13)=1,W13,"")</f>
        <v/>
      </c>
    </row>
    <row r="14" spans="1:25" ht="16.5" x14ac:dyDescent="0.45">
      <c r="A14" t="s">
        <v>101</v>
      </c>
      <c r="C14" t="s">
        <v>102</v>
      </c>
      <c r="Q14" s="181" t="str">
        <f>+IF(T14="","",MAX(Q$1:Q13)+1)</f>
        <v/>
      </c>
      <c r="R14" s="182" t="str">
        <f>IF(Emiss_rate_w_controls_CPMS!D480="","",Emiss_rate_w_controls_CPMS!D480)</f>
        <v/>
      </c>
      <c r="S14" s="183" t="str">
        <f t="shared" si="1"/>
        <v/>
      </c>
      <c r="T14" s="183" t="str">
        <f>IF(COUNTIF(R$2:R14,R14)=1,R14,"")</f>
        <v/>
      </c>
      <c r="V14" s="181" t="str">
        <f>+IF(Y14="","",MAX(V$1:V13)+1)</f>
        <v/>
      </c>
      <c r="W14" s="182" t="str">
        <f>IF(Compliance_Option!C36="","",Compliance_Option!C36)</f>
        <v/>
      </c>
      <c r="X14" s="182" t="str">
        <f t="shared" si="4"/>
        <v/>
      </c>
      <c r="Y14" t="str">
        <f>IF(COUNTIF(W$2:W14,W14)=1,W14,"")</f>
        <v/>
      </c>
    </row>
    <row r="15" spans="1:25" ht="16.5" x14ac:dyDescent="0.45">
      <c r="A15" t="s">
        <v>103</v>
      </c>
      <c r="C15" t="s">
        <v>104</v>
      </c>
      <c r="Q15" s="181" t="str">
        <f>+IF(T15="","",MAX(Q$1:Q14)+1)</f>
        <v/>
      </c>
      <c r="R15" s="182" t="str">
        <f>IF(Emiss_rate_w_controls_CPMS!D481="","",Emiss_rate_w_controls_CPMS!D481)</f>
        <v/>
      </c>
      <c r="S15" s="183" t="str">
        <f t="shared" si="1"/>
        <v/>
      </c>
      <c r="T15" s="183" t="str">
        <f>IF(COUNTIF(R$2:R15,R15)=1,R15,"")</f>
        <v/>
      </c>
      <c r="V15" s="181" t="str">
        <f>+IF(Y15="","",MAX(V$1:V14)+1)</f>
        <v/>
      </c>
      <c r="W15" s="182" t="str">
        <f>IF(Compliance_Option!C37="","",Compliance_Option!C37)</f>
        <v/>
      </c>
      <c r="X15" s="182" t="str">
        <f t="shared" si="4"/>
        <v/>
      </c>
      <c r="Y15" t="str">
        <f>IF(COUNTIF(W$2:W15,W15)=1,W15,"")</f>
        <v/>
      </c>
    </row>
    <row r="16" spans="1:25" ht="16.5" x14ac:dyDescent="0.45">
      <c r="A16" t="s">
        <v>92</v>
      </c>
      <c r="Q16" s="181" t="str">
        <f>+IF(T16="","",MAX(Q$1:Q15)+1)</f>
        <v/>
      </c>
      <c r="R16" s="182" t="str">
        <f>IF(Emiss_rate_w_controls_CPMS!D482="","",Emiss_rate_w_controls_CPMS!D482)</f>
        <v/>
      </c>
      <c r="S16" s="183" t="str">
        <f t="shared" si="1"/>
        <v/>
      </c>
      <c r="T16" s="183" t="str">
        <f>IF(COUNTIF(R$2:R16,R16)=1,R16,"")</f>
        <v/>
      </c>
      <c r="V16" s="181" t="str">
        <f>+IF(Y16="","",MAX(V$1:V15)+1)</f>
        <v/>
      </c>
      <c r="W16" s="182" t="str">
        <f>IF(Compliance_Option!C38="","",Compliance_Option!C38)</f>
        <v/>
      </c>
      <c r="X16" s="182" t="str">
        <f t="shared" si="4"/>
        <v/>
      </c>
      <c r="Y16" t="str">
        <f>IF(COUNTIF(W$2:W16,W16)=1,W16,"")</f>
        <v/>
      </c>
    </row>
    <row r="17" spans="1:25" ht="16.5" x14ac:dyDescent="0.45">
      <c r="Q17" s="181" t="str">
        <f>+IF(T17="","",MAX(Q$1:Q16)+1)</f>
        <v/>
      </c>
      <c r="R17" s="182" t="str">
        <f>IF(Emiss_rate_w_controls_CPMS!D483="","",Emiss_rate_w_controls_CPMS!D483)</f>
        <v/>
      </c>
      <c r="S17" s="183" t="str">
        <f t="shared" si="1"/>
        <v/>
      </c>
      <c r="T17" s="183" t="str">
        <f>IF(COUNTIF(R$2:R17,R17)=1,R17,"")</f>
        <v/>
      </c>
      <c r="V17" s="181" t="str">
        <f>+IF(Y17="","",MAX(V$1:V16)+1)</f>
        <v/>
      </c>
      <c r="W17" s="182" t="str">
        <f>IF(Compliance_Option!C39="","",Compliance_Option!C39)</f>
        <v/>
      </c>
      <c r="X17" s="182" t="str">
        <f t="shared" si="4"/>
        <v/>
      </c>
      <c r="Y17" t="str">
        <f>IF(COUNTIF(W$2:W17,W17)=1,W17,"")</f>
        <v/>
      </c>
    </row>
    <row r="18" spans="1:25" ht="16.5" x14ac:dyDescent="0.45">
      <c r="A18" s="24" t="s">
        <v>105</v>
      </c>
      <c r="D18" s="24" t="s">
        <v>106</v>
      </c>
      <c r="I18" s="24" t="s">
        <v>107</v>
      </c>
      <c r="J18" s="24" t="s">
        <v>108</v>
      </c>
      <c r="K18" s="24" t="s">
        <v>235</v>
      </c>
      <c r="Q18" s="181" t="str">
        <f>+IF(T18="","",MAX(Q$1:Q17)+1)</f>
        <v/>
      </c>
      <c r="R18" s="182" t="str">
        <f>IF(Emiss_rate_w_controls_CPMS!D484="","",Emiss_rate_w_controls_CPMS!D484)</f>
        <v/>
      </c>
      <c r="S18" s="183" t="str">
        <f t="shared" si="1"/>
        <v/>
      </c>
      <c r="T18" s="183" t="str">
        <f>IF(COUNTIF(R$2:R18,R18)=1,R18,"")</f>
        <v/>
      </c>
      <c r="V18" s="181" t="str">
        <f>+IF(Y18="","",MAX(V$1:V17)+1)</f>
        <v/>
      </c>
      <c r="W18" s="182" t="str">
        <f>IF(Compliance_Option!C40="","",Compliance_Option!C40)</f>
        <v/>
      </c>
      <c r="X18" s="182" t="str">
        <f t="shared" si="4"/>
        <v/>
      </c>
      <c r="Y18" t="str">
        <f>IF(COUNTIF(W$2:W18,W18)=1,W18,"")</f>
        <v/>
      </c>
    </row>
    <row r="19" spans="1:25" ht="16.5" x14ac:dyDescent="0.45">
      <c r="A19" t="s">
        <v>109</v>
      </c>
      <c r="D19" t="s">
        <v>110</v>
      </c>
      <c r="I19" t="s">
        <v>111</v>
      </c>
      <c r="J19" t="s">
        <v>117</v>
      </c>
      <c r="K19" t="s">
        <v>232</v>
      </c>
      <c r="Q19" s="181" t="str">
        <f>+IF(T19="","",MAX(Q$1:Q18)+1)</f>
        <v/>
      </c>
      <c r="R19" s="182" t="str">
        <f>IF(Emiss_rate_w_controls_CPMS!D485="","",Emiss_rate_w_controls_CPMS!D485)</f>
        <v/>
      </c>
      <c r="S19" s="183" t="str">
        <f t="shared" si="1"/>
        <v/>
      </c>
      <c r="T19" s="183" t="str">
        <f>IF(COUNTIF(R$2:R19,R19)=1,R19,"")</f>
        <v/>
      </c>
      <c r="V19" s="181" t="str">
        <f>+IF(Y19="","",MAX(V$1:V18)+1)</f>
        <v/>
      </c>
      <c r="W19" s="182" t="str">
        <f>IF(Compliance_Option!C41="","",Compliance_Option!C41)</f>
        <v/>
      </c>
      <c r="X19" s="182" t="str">
        <f t="shared" si="4"/>
        <v/>
      </c>
      <c r="Y19" t="str">
        <f>IF(COUNTIF(W$2:W19,W19)=1,W19,"")</f>
        <v/>
      </c>
    </row>
    <row r="20" spans="1:25" ht="16.5" x14ac:dyDescent="0.45">
      <c r="A20" t="s">
        <v>112</v>
      </c>
      <c r="D20" t="s">
        <v>113</v>
      </c>
      <c r="I20" t="s">
        <v>114</v>
      </c>
      <c r="J20" t="s">
        <v>119</v>
      </c>
      <c r="K20" t="s">
        <v>233</v>
      </c>
      <c r="Q20" s="181" t="str">
        <f>+IF(T20="","",MAX(Q$1:Q19)+1)</f>
        <v/>
      </c>
      <c r="R20" s="182" t="str">
        <f>IF(Emiss_rate_w_controls_CPMS!D486="","",Emiss_rate_w_controls_CPMS!D486)</f>
        <v/>
      </c>
      <c r="S20" s="183" t="str">
        <f t="shared" si="1"/>
        <v/>
      </c>
      <c r="T20" s="183" t="str">
        <f>IF(COUNTIF(R$2:R20,R20)=1,R20,"")</f>
        <v/>
      </c>
      <c r="V20" s="181" t="str">
        <f>+IF(Y20="","",MAX(V$1:V19)+1)</f>
        <v/>
      </c>
      <c r="W20" s="182" t="str">
        <f>IF(Compliance_Option!C42="","",Compliance_Option!C42)</f>
        <v/>
      </c>
      <c r="X20" s="182" t="str">
        <f t="shared" si="4"/>
        <v/>
      </c>
      <c r="Y20" t="str">
        <f>IF(COUNTIF(W$2:W20,W20)=1,W20,"")</f>
        <v/>
      </c>
    </row>
    <row r="21" spans="1:25" ht="16.5" x14ac:dyDescent="0.45">
      <c r="A21" t="s">
        <v>115</v>
      </c>
      <c r="I21" t="s">
        <v>116</v>
      </c>
      <c r="J21" t="s">
        <v>121</v>
      </c>
      <c r="K21" t="s">
        <v>234</v>
      </c>
      <c r="Q21" s="181" t="str">
        <f>+IF(T21="","",MAX(Q$1:Q20)+1)</f>
        <v/>
      </c>
      <c r="R21" s="182" t="str">
        <f>IF(Emiss_rate_w_controls_CPMS!D487="","",Emiss_rate_w_controls_CPMS!D487)</f>
        <v/>
      </c>
      <c r="S21" s="183" t="str">
        <f t="shared" si="1"/>
        <v/>
      </c>
      <c r="T21" s="183" t="str">
        <f>IF(COUNTIF(R$2:R21,R21)=1,R21,"")</f>
        <v/>
      </c>
      <c r="V21" s="181" t="str">
        <f>+IF(Y21="","",MAX(V$1:V20)+1)</f>
        <v/>
      </c>
      <c r="W21" s="182" t="str">
        <f>IF(Compliance_Option!C43="","",Compliance_Option!C43)</f>
        <v/>
      </c>
      <c r="X21" s="182" t="str">
        <f t="shared" si="4"/>
        <v/>
      </c>
      <c r="Y21" t="str">
        <f>IF(COUNTIF(W$2:W21,W21)=1,W21,"")</f>
        <v/>
      </c>
    </row>
    <row r="22" spans="1:25" ht="16.5" x14ac:dyDescent="0.45">
      <c r="I22" t="s">
        <v>118</v>
      </c>
      <c r="J22" t="s">
        <v>122</v>
      </c>
      <c r="K22" t="s">
        <v>121</v>
      </c>
      <c r="Q22" s="181" t="str">
        <f>+IF(T22="","",MAX(Q$1:Q21)+1)</f>
        <v/>
      </c>
      <c r="R22" s="182" t="str">
        <f>IF(Emiss_rate_w_controls_CPMS!D488="","",Emiss_rate_w_controls_CPMS!D488)</f>
        <v/>
      </c>
      <c r="S22" s="183" t="str">
        <f t="shared" si="1"/>
        <v/>
      </c>
      <c r="T22" s="183" t="str">
        <f>IF(COUNTIF(R$2:R22,R22)=1,R22,"")</f>
        <v/>
      </c>
    </row>
    <row r="23" spans="1:25" ht="16.5" x14ac:dyDescent="0.45">
      <c r="I23" t="s">
        <v>120</v>
      </c>
      <c r="K23" t="s">
        <v>122</v>
      </c>
      <c r="Q23" s="181" t="str">
        <f>+IF(T23="","",MAX(Q$1:Q22)+1)</f>
        <v/>
      </c>
      <c r="R23" s="182" t="str">
        <f>IF(Emiss_rate_w_controls_CPMS!D489="","",Emiss_rate_w_controls_CPMS!D489)</f>
        <v/>
      </c>
      <c r="S23" s="183" t="str">
        <f t="shared" si="1"/>
        <v/>
      </c>
      <c r="T23" s="183" t="str">
        <f>IF(COUNTIF(R$2:R23,R23)=1,R23,"")</f>
        <v/>
      </c>
    </row>
    <row r="24" spans="1:25" ht="16.5" x14ac:dyDescent="0.45">
      <c r="Q24" s="181" t="str">
        <f>+IF(T24="","",MAX(Q$1:Q23)+1)</f>
        <v/>
      </c>
      <c r="R24" s="182" t="str">
        <f>IF(Emiss_rate_w_controls_CPMS!D490="","",Emiss_rate_w_controls_CPMS!D490)</f>
        <v/>
      </c>
      <c r="S24" s="183" t="str">
        <f t="shared" si="1"/>
        <v/>
      </c>
      <c r="T24" s="183" t="str">
        <f>IF(COUNTIF(R$2:R24,R24)=1,R24,"")</f>
        <v/>
      </c>
    </row>
    <row r="25" spans="1:25" ht="16.5" x14ac:dyDescent="0.45">
      <c r="Q25" s="181" t="str">
        <f>+IF(T25="","",MAX(Q$1:Q24)+1)</f>
        <v/>
      </c>
      <c r="R25" s="182" t="str">
        <f>IF(Emiss_rate_w_controls_CPMS!D491="","",Emiss_rate_w_controls_CPMS!D491)</f>
        <v/>
      </c>
      <c r="S25" s="183" t="str">
        <f t="shared" si="1"/>
        <v/>
      </c>
      <c r="T25" s="183" t="str">
        <f>IF(COUNTIF(R$2:R25,R25)=1,R25,"")</f>
        <v/>
      </c>
    </row>
    <row r="26" spans="1:25" ht="17" thickBot="1" x14ac:dyDescent="0.5">
      <c r="A26" s="12"/>
      <c r="B26" s="12"/>
      <c r="C26" s="12"/>
      <c r="D26" s="12"/>
      <c r="E26" s="12"/>
      <c r="F26" s="12"/>
      <c r="G26" s="12"/>
      <c r="Q26" s="181" t="str">
        <f>+IF(T26="","",MAX(Q$1:Q25)+1)</f>
        <v/>
      </c>
      <c r="R26" s="182" t="str">
        <f>IF(Emiss_rate_w_controls_CPMS!D492="","",Emiss_rate_w_controls_CPMS!D492)</f>
        <v/>
      </c>
      <c r="S26" s="183" t="str">
        <f t="shared" si="1"/>
        <v/>
      </c>
      <c r="T26" s="183" t="str">
        <f>IF(COUNTIF(R$2:R26,R26)=1,R26,"")</f>
        <v/>
      </c>
    </row>
    <row r="27" spans="1:25" ht="17" thickTop="1" x14ac:dyDescent="0.45">
      <c r="A27" s="343" t="s">
        <v>123</v>
      </c>
      <c r="B27" s="343"/>
      <c r="C27" s="343"/>
      <c r="D27" s="343"/>
      <c r="E27" s="343"/>
      <c r="G27" s="12"/>
      <c r="I27" s="178" t="s">
        <v>298</v>
      </c>
      <c r="Q27" s="181" t="str">
        <f>+IF(T27="","",MAX(Q$1:Q26)+1)</f>
        <v/>
      </c>
      <c r="R27" s="182" t="str">
        <f>IF(Emiss_rate_w_controls_CPMS!D493="","",Emiss_rate_w_controls_CPMS!D493)</f>
        <v/>
      </c>
      <c r="S27" s="183" t="str">
        <f t="shared" si="1"/>
        <v/>
      </c>
      <c r="T27" s="183" t="str">
        <f>IF(COUNTIF(R$2:R27,R27)=1,R27,"")</f>
        <v/>
      </c>
    </row>
    <row r="28" spans="1:25" ht="30" x14ac:dyDescent="0.45">
      <c r="A28" s="21" t="s">
        <v>106</v>
      </c>
      <c r="B28" s="21" t="s">
        <v>124</v>
      </c>
      <c r="C28" t="s">
        <v>125</v>
      </c>
      <c r="D28" s="21" t="s">
        <v>126</v>
      </c>
      <c r="E28" s="21"/>
      <c r="G28" s="12"/>
      <c r="I28" s="179" t="s">
        <v>299</v>
      </c>
      <c r="Q28" s="181" t="str">
        <f>+IF(T28="","",MAX(Q$1:Q27)+1)</f>
        <v/>
      </c>
      <c r="R28" s="182" t="str">
        <f>IF(Emiss_rate_w_controls_CPMS!D494="","",Emiss_rate_w_controls_CPMS!D494)</f>
        <v/>
      </c>
      <c r="S28" s="183" t="str">
        <f t="shared" si="1"/>
        <v/>
      </c>
      <c r="T28" s="183" t="str">
        <f>IF(COUNTIF(R$2:R28,R28)=1,R28,"")</f>
        <v/>
      </c>
    </row>
    <row r="29" spans="1:25" ht="59" x14ac:dyDescent="0.45">
      <c r="A29" s="177" t="s">
        <v>113</v>
      </c>
      <c r="B29" s="177" t="s">
        <v>111</v>
      </c>
      <c r="C29" t="str">
        <f>A29&amp;"-"&amp;B29&amp;"-"&amp;"g HAP/liter solids"</f>
        <v>New or reconstructed affected source-Exterior siding and primed doorskins-g HAP/liter solids</v>
      </c>
      <c r="D29" s="177">
        <v>0</v>
      </c>
      <c r="E29" s="22"/>
      <c r="G29" s="12"/>
      <c r="I29" s="179" t="s">
        <v>301</v>
      </c>
      <c r="Q29" s="181" t="str">
        <f>+IF(T29="","",MAX(Q$1:Q28)+1)</f>
        <v/>
      </c>
      <c r="R29" s="182" t="str">
        <f>IF(Emiss_rate_w_controls_CPMS!D495="","",Emiss_rate_w_controls_CPMS!D495)</f>
        <v/>
      </c>
      <c r="S29" s="183" t="str">
        <f t="shared" si="1"/>
        <v/>
      </c>
      <c r="T29" s="183" t="str">
        <f>IF(COUNTIF(R$2:R29,R29)=1,R29,"")</f>
        <v/>
      </c>
    </row>
    <row r="30" spans="1:25" ht="59" x14ac:dyDescent="0.45">
      <c r="A30" s="177" t="s">
        <v>113</v>
      </c>
      <c r="B30" s="177" t="s">
        <v>114</v>
      </c>
      <c r="C30" t="str">
        <f t="shared" ref="C30:C38" si="5">A30&amp;"-"&amp;B30&amp;"-"&amp;"g HAP/liter solids"</f>
        <v>New or reconstructed affected source-Flooring-g HAP/liter solids</v>
      </c>
      <c r="D30" s="177">
        <v>0</v>
      </c>
      <c r="E30" s="22"/>
      <c r="G30" s="12"/>
      <c r="I30" s="179" t="s">
        <v>304</v>
      </c>
      <c r="Q30" s="181" t="str">
        <f>+IF(T30="","",MAX(Q$1:Q29)+1)</f>
        <v/>
      </c>
      <c r="R30" s="182" t="str">
        <f>IF(Emiss_rate_w_controls_CPMS!D496="","",Emiss_rate_w_controls_CPMS!D496)</f>
        <v/>
      </c>
      <c r="S30" s="183" t="str">
        <f t="shared" si="1"/>
        <v/>
      </c>
      <c r="T30" s="183" t="str">
        <f>IF(COUNTIF(R$2:R30,R30)=1,R30,"")</f>
        <v/>
      </c>
    </row>
    <row r="31" spans="1:25" ht="59" x14ac:dyDescent="0.45">
      <c r="A31" s="177" t="s">
        <v>113</v>
      </c>
      <c r="B31" s="177" t="s">
        <v>116</v>
      </c>
      <c r="C31" t="str">
        <f t="shared" si="5"/>
        <v>New or reconstructed affected source-Interior wall paneling or tileboard-g HAP/liter solids</v>
      </c>
      <c r="D31" s="177">
        <v>5</v>
      </c>
      <c r="E31" s="22"/>
      <c r="G31" s="12"/>
      <c r="I31" s="179" t="s">
        <v>300</v>
      </c>
      <c r="Q31" s="181" t="str">
        <f>+IF(T31="","",MAX(Q$1:Q30)+1)</f>
        <v/>
      </c>
      <c r="R31" s="182" t="str">
        <f>IF(Emiss_rate_w_controls_CPMS!D497="","",Emiss_rate_w_controls_CPMS!D497)</f>
        <v/>
      </c>
      <c r="S31" s="183" t="str">
        <f t="shared" si="1"/>
        <v/>
      </c>
      <c r="T31" s="183" t="str">
        <f>IF(COUNTIF(R$2:R31,R31)=1,R31,"")</f>
        <v/>
      </c>
    </row>
    <row r="32" spans="1:25" ht="59" x14ac:dyDescent="0.45">
      <c r="A32" s="177" t="s">
        <v>113</v>
      </c>
      <c r="B32" s="177" t="s">
        <v>118</v>
      </c>
      <c r="C32" t="str">
        <f t="shared" si="5"/>
        <v>New or reconstructed affected source-Other interior panels-g HAP/liter solids</v>
      </c>
      <c r="D32" s="177">
        <v>0</v>
      </c>
      <c r="E32" s="22"/>
      <c r="G32" s="12"/>
      <c r="I32" s="179" t="s">
        <v>302</v>
      </c>
      <c r="Q32" s="181" t="str">
        <f>+IF(T32="","",MAX(Q$1:Q31)+1)</f>
        <v/>
      </c>
      <c r="R32" s="182" t="str">
        <f>IF(Emiss_rate_w_controls_CPMS!D498="","",Emiss_rate_w_controls_CPMS!D498)</f>
        <v/>
      </c>
      <c r="S32" s="183" t="str">
        <f t="shared" si="1"/>
        <v/>
      </c>
      <c r="T32" s="183" t="str">
        <f>IF(COUNTIF(R$2:R32,R32)=1,R32,"")</f>
        <v/>
      </c>
    </row>
    <row r="33" spans="1:20" ht="59" x14ac:dyDescent="0.45">
      <c r="A33" s="177" t="s">
        <v>113</v>
      </c>
      <c r="B33" s="177" t="s">
        <v>120</v>
      </c>
      <c r="C33" t="str">
        <f t="shared" si="5"/>
        <v>New or reconstructed affected source-Doors, windows, and miscellaneous-g HAP/liter solids</v>
      </c>
      <c r="D33" s="177">
        <v>57</v>
      </c>
      <c r="E33" s="22"/>
      <c r="G33" s="12"/>
      <c r="I33" s="179" t="s">
        <v>303</v>
      </c>
      <c r="Q33" s="181" t="str">
        <f>+IF(T33="","",MAX(Q$1:Q32)+1)</f>
        <v/>
      </c>
      <c r="R33" s="182" t="str">
        <f>IF(Emiss_rate_w_controls_CPMS!D499="","",Emiss_rate_w_controls_CPMS!D499)</f>
        <v/>
      </c>
      <c r="S33" s="183" t="str">
        <f t="shared" si="1"/>
        <v/>
      </c>
      <c r="T33" s="183" t="str">
        <f>IF(COUNTIF(R$2:R33,R33)=1,R33,"")</f>
        <v/>
      </c>
    </row>
    <row r="34" spans="1:20" ht="44.5" x14ac:dyDescent="0.45">
      <c r="A34" t="s">
        <v>110</v>
      </c>
      <c r="B34" s="177" t="s">
        <v>111</v>
      </c>
      <c r="C34" t="str">
        <f t="shared" si="5"/>
        <v>Existing affected source-Exterior siding and primed doorskins-g HAP/liter solids</v>
      </c>
      <c r="D34" s="177">
        <v>7</v>
      </c>
      <c r="E34" s="22"/>
      <c r="G34" s="12"/>
      <c r="I34" s="179" t="s">
        <v>305</v>
      </c>
      <c r="Q34" s="181" t="e">
        <f>+IF(T34="","",MAX(Q$1:Q33)+1)</f>
        <v>#REF!</v>
      </c>
      <c r="R34" s="182" t="e">
        <f>IF(Emiss_rate_w_controls_CPMS!#REF!="","",Emiss_rate_w_controls_CPMS!#REF!)</f>
        <v>#REF!</v>
      </c>
      <c r="S34" s="183" t="str">
        <f t="shared" si="1"/>
        <v/>
      </c>
      <c r="T34" s="183" t="e">
        <f>IF(COUNTIF(R$2:R34,R34)=1,R34,"")</f>
        <v>#REF!</v>
      </c>
    </row>
    <row r="35" spans="1:20" ht="16.5" x14ac:dyDescent="0.45">
      <c r="A35" t="s">
        <v>110</v>
      </c>
      <c r="B35" s="177" t="s">
        <v>114</v>
      </c>
      <c r="C35" t="str">
        <f t="shared" si="5"/>
        <v>Existing affected source-Flooring-g HAP/liter solids</v>
      </c>
      <c r="D35" s="177">
        <v>93</v>
      </c>
      <c r="E35" s="22"/>
      <c r="G35" s="12"/>
      <c r="I35" s="179" t="s">
        <v>307</v>
      </c>
      <c r="Q35" s="181" t="str">
        <f>+IF(T35="","",MAX(Q$1:Q34)+1)</f>
        <v/>
      </c>
      <c r="R35" s="182" t="e">
        <f>IF(Emiss_rate_w_controls_CPMS!#REF!="","",Emiss_rate_w_controls_CPMS!#REF!)</f>
        <v>#REF!</v>
      </c>
      <c r="S35" s="183" t="str">
        <f t="shared" si="1"/>
        <v/>
      </c>
      <c r="T35" s="183" t="str">
        <f>IF(COUNTIF(R$2:R35,R35)=1,R35,"")</f>
        <v/>
      </c>
    </row>
    <row r="36" spans="1:20" ht="44.5" x14ac:dyDescent="0.45">
      <c r="A36" t="s">
        <v>110</v>
      </c>
      <c r="B36" s="177" t="s">
        <v>116</v>
      </c>
      <c r="C36" t="str">
        <f t="shared" si="5"/>
        <v>Existing affected source-Interior wall paneling or tileboard-g HAP/liter solids</v>
      </c>
      <c r="D36" s="177">
        <v>183</v>
      </c>
      <c r="E36" s="22"/>
      <c r="G36" s="12"/>
      <c r="I36" s="179" t="s">
        <v>308</v>
      </c>
      <c r="Q36" s="181" t="str">
        <f>+IF(T36="","",MAX(Q$1:Q35)+1)</f>
        <v/>
      </c>
      <c r="R36" s="182" t="e">
        <f>IF(Emiss_rate_w_controls_CPMS!#REF!="","",Emiss_rate_w_controls_CPMS!#REF!)</f>
        <v>#REF!</v>
      </c>
      <c r="S36" s="183" t="str">
        <f t="shared" si="1"/>
        <v/>
      </c>
      <c r="T36" s="183" t="str">
        <f>IF(COUNTIF(R$2:R36,R36)=1,R36,"")</f>
        <v/>
      </c>
    </row>
    <row r="37" spans="1:20" ht="30" x14ac:dyDescent="0.45">
      <c r="A37" t="s">
        <v>110</v>
      </c>
      <c r="B37" s="177" t="s">
        <v>118</v>
      </c>
      <c r="C37" t="str">
        <f t="shared" si="5"/>
        <v>Existing affected source-Other interior panels-g HAP/liter solids</v>
      </c>
      <c r="D37" s="177">
        <v>20</v>
      </c>
      <c r="E37" s="22"/>
      <c r="G37" s="12"/>
      <c r="I37" s="179" t="s">
        <v>306</v>
      </c>
      <c r="Q37" s="181" t="str">
        <f>+IF(T37="","",MAX(Q$1:Q36)+1)</f>
        <v/>
      </c>
      <c r="R37" s="182" t="e">
        <f>IF(Emiss_rate_w_controls_CPMS!#REF!="","",Emiss_rate_w_controls_CPMS!#REF!)</f>
        <v>#REF!</v>
      </c>
      <c r="S37" s="183" t="str">
        <f t="shared" si="1"/>
        <v/>
      </c>
      <c r="T37" s="183" t="str">
        <f>IF(COUNTIF(R$2:R37,R37)=1,R37,"")</f>
        <v/>
      </c>
    </row>
    <row r="38" spans="1:20" ht="44.5" x14ac:dyDescent="0.45">
      <c r="A38" t="s">
        <v>110</v>
      </c>
      <c r="B38" s="177" t="s">
        <v>120</v>
      </c>
      <c r="C38" t="str">
        <f t="shared" si="5"/>
        <v>Existing affected source-Doors, windows, and miscellaneous-g HAP/liter solids</v>
      </c>
      <c r="D38" s="177">
        <v>231</v>
      </c>
      <c r="E38" s="22"/>
      <c r="G38" s="12"/>
      <c r="I38" s="179" t="s">
        <v>309</v>
      </c>
      <c r="Q38" s="181" t="str">
        <f>+IF(T38="","",MAX(Q$1:Q37)+1)</f>
        <v/>
      </c>
      <c r="R38" s="182" t="e">
        <f>IF(Emiss_rate_w_controls_CPMS!#REF!="","",Emiss_rate_w_controls_CPMS!#REF!)</f>
        <v>#REF!</v>
      </c>
      <c r="S38" s="183" t="str">
        <f t="shared" si="1"/>
        <v/>
      </c>
      <c r="T38" s="183" t="str">
        <f>IF(COUNTIF(R$2:R38,R38)=1,R38,"")</f>
        <v/>
      </c>
    </row>
    <row r="39" spans="1:20" ht="59" x14ac:dyDescent="0.45">
      <c r="A39" s="177" t="s">
        <v>113</v>
      </c>
      <c r="B39" s="177" t="s">
        <v>111</v>
      </c>
      <c r="C39" t="str">
        <f>A39&amp;"-"&amp;B39&amp;"-"&amp;"lb HAP/gal solids"</f>
        <v>New or reconstructed affected source-Exterior siding and primed doorskins-lb HAP/gal solids</v>
      </c>
      <c r="D39" s="22">
        <v>0</v>
      </c>
      <c r="E39" s="22"/>
      <c r="G39" s="12"/>
      <c r="I39" s="179" t="s">
        <v>310</v>
      </c>
      <c r="Q39" s="181" t="str">
        <f>+IF(T39="","",MAX(Q$1:Q38)+1)</f>
        <v/>
      </c>
      <c r="R39" s="182" t="e">
        <f>IF(Emiss_rate_w_controls_CPMS!#REF!="","",Emiss_rate_w_controls_CPMS!#REF!)</f>
        <v>#REF!</v>
      </c>
      <c r="S39" s="183" t="str">
        <f t="shared" si="1"/>
        <v/>
      </c>
      <c r="T39" s="183" t="str">
        <f>IF(COUNTIF(R$2:R39,R39)=1,R39,"")</f>
        <v/>
      </c>
    </row>
    <row r="40" spans="1:20" ht="59.5" thickBot="1" x14ac:dyDescent="0.5">
      <c r="A40" s="177" t="s">
        <v>113</v>
      </c>
      <c r="B40" s="177" t="s">
        <v>114</v>
      </c>
      <c r="C40" t="str">
        <f t="shared" ref="C40:C48" si="6">A40&amp;"-"&amp;B40&amp;"-"&amp;"lb HAP/gal solids"</f>
        <v>New or reconstructed affected source-Flooring-lb HAP/gal solids</v>
      </c>
      <c r="D40" s="22">
        <v>0</v>
      </c>
      <c r="E40" s="22"/>
      <c r="G40" s="12"/>
      <c r="I40" s="180" t="s">
        <v>311</v>
      </c>
      <c r="Q40" s="181" t="str">
        <f>+IF(T40="","",MAX(Q$1:Q39)+1)</f>
        <v/>
      </c>
      <c r="R40" s="182" t="e">
        <f>IF(Emiss_rate_w_controls_CPMS!#REF!="","",Emiss_rate_w_controls_CPMS!#REF!)</f>
        <v>#REF!</v>
      </c>
      <c r="S40" s="183" t="str">
        <f t="shared" si="1"/>
        <v/>
      </c>
      <c r="T40" s="183" t="str">
        <f>IF(COUNTIF(R$2:R40,R40)=1,R40,"")</f>
        <v/>
      </c>
    </row>
    <row r="41" spans="1:20" ht="59.5" thickTop="1" x14ac:dyDescent="0.45">
      <c r="A41" s="177" t="s">
        <v>113</v>
      </c>
      <c r="B41" s="177" t="s">
        <v>116</v>
      </c>
      <c r="C41" t="str">
        <f t="shared" si="6"/>
        <v>New or reconstructed affected source-Interior wall paneling or tileboard-lb HAP/gal solids</v>
      </c>
      <c r="D41" s="22">
        <v>0.04</v>
      </c>
      <c r="E41" s="22"/>
      <c r="G41" s="12"/>
      <c r="Q41" s="181" t="str">
        <f>+IF(T41="","",MAX(Q$1:Q40)+1)</f>
        <v/>
      </c>
      <c r="R41" s="182" t="e">
        <f>IF(Emiss_rate_w_controls_CPMS!#REF!="","",Emiss_rate_w_controls_CPMS!#REF!)</f>
        <v>#REF!</v>
      </c>
      <c r="S41" s="183" t="str">
        <f t="shared" si="1"/>
        <v/>
      </c>
      <c r="T41" s="183" t="str">
        <f>IF(COUNTIF(R$2:R41,R41)=1,R41,"")</f>
        <v/>
      </c>
    </row>
    <row r="42" spans="1:20" ht="59" x14ac:dyDescent="0.45">
      <c r="A42" s="177" t="s">
        <v>113</v>
      </c>
      <c r="B42" s="177" t="s">
        <v>118</v>
      </c>
      <c r="C42" t="str">
        <f t="shared" si="6"/>
        <v>New or reconstructed affected source-Other interior panels-lb HAP/gal solids</v>
      </c>
      <c r="D42" s="22">
        <v>0</v>
      </c>
      <c r="E42" s="22"/>
      <c r="G42" s="12"/>
      <c r="Q42" s="181" t="str">
        <f>+IF(T42="","",MAX(Q$1:Q41)+1)</f>
        <v/>
      </c>
      <c r="R42" s="182" t="e">
        <f>IF(Emiss_rate_w_controls_CPMS!#REF!="","",Emiss_rate_w_controls_CPMS!#REF!)</f>
        <v>#REF!</v>
      </c>
      <c r="S42" s="183" t="str">
        <f t="shared" si="1"/>
        <v/>
      </c>
      <c r="T42" s="183" t="str">
        <f>IF(COUNTIF(R$2:R42,R42)=1,R42,"")</f>
        <v/>
      </c>
    </row>
    <row r="43" spans="1:20" ht="59" x14ac:dyDescent="0.45">
      <c r="A43" s="177" t="s">
        <v>113</v>
      </c>
      <c r="B43" s="177" t="s">
        <v>120</v>
      </c>
      <c r="C43" t="str">
        <f t="shared" si="6"/>
        <v>New or reconstructed affected source-Doors, windows, and miscellaneous-lb HAP/gal solids</v>
      </c>
      <c r="D43" s="22">
        <v>0.48</v>
      </c>
      <c r="E43" s="22"/>
      <c r="G43" s="12"/>
      <c r="Q43" s="181" t="str">
        <f>+IF(T43="","",MAX(Q$1:Q42)+1)</f>
        <v/>
      </c>
      <c r="R43" s="182" t="e">
        <f>IF(Emiss_rate_w_controls_CPMS!#REF!="","",Emiss_rate_w_controls_CPMS!#REF!)</f>
        <v>#REF!</v>
      </c>
      <c r="S43" s="183" t="str">
        <f t="shared" si="1"/>
        <v/>
      </c>
      <c r="T43" s="183" t="str">
        <f>IF(COUNTIF(R$2:R43,R43)=1,R43,"")</f>
        <v/>
      </c>
    </row>
    <row r="44" spans="1:20" ht="44.5" x14ac:dyDescent="0.45">
      <c r="A44" t="s">
        <v>110</v>
      </c>
      <c r="B44" s="177" t="s">
        <v>111</v>
      </c>
      <c r="C44" t="str">
        <f t="shared" si="6"/>
        <v>Existing affected source-Exterior siding and primed doorskins-lb HAP/gal solids</v>
      </c>
      <c r="D44" s="22">
        <v>0.06</v>
      </c>
      <c r="E44" s="22"/>
      <c r="G44" s="12"/>
      <c r="Q44" s="181" t="str">
        <f>+IF(T44="","",MAX(Q$1:Q43)+1)</f>
        <v/>
      </c>
      <c r="R44" s="182" t="e">
        <f>IF(Emiss_rate_w_controls_CPMS!#REF!="","",Emiss_rate_w_controls_CPMS!#REF!)</f>
        <v>#REF!</v>
      </c>
      <c r="S44" s="183" t="str">
        <f t="shared" si="1"/>
        <v/>
      </c>
      <c r="T44" s="183" t="str">
        <f>IF(COUNTIF(R$2:R44,R44)=1,R44,"")</f>
        <v/>
      </c>
    </row>
    <row r="45" spans="1:20" ht="16.5" x14ac:dyDescent="0.45">
      <c r="A45" t="s">
        <v>110</v>
      </c>
      <c r="B45" s="177" t="s">
        <v>114</v>
      </c>
      <c r="C45" t="str">
        <f t="shared" si="6"/>
        <v>Existing affected source-Flooring-lb HAP/gal solids</v>
      </c>
      <c r="D45" s="22">
        <v>0.78</v>
      </c>
      <c r="E45" s="22"/>
      <c r="G45" s="12"/>
      <c r="Q45" s="181" t="str">
        <f>+IF(T45="","",MAX(Q$1:Q44)+1)</f>
        <v/>
      </c>
      <c r="R45" s="182" t="e">
        <f>IF(Emiss_rate_w_controls_CPMS!#REF!="","",Emiss_rate_w_controls_CPMS!#REF!)</f>
        <v>#REF!</v>
      </c>
      <c r="S45" s="183" t="str">
        <f t="shared" si="1"/>
        <v/>
      </c>
      <c r="T45" s="183" t="str">
        <f>IF(COUNTIF(R$2:R45,R45)=1,R45,"")</f>
        <v/>
      </c>
    </row>
    <row r="46" spans="1:20" ht="44.5" x14ac:dyDescent="0.45">
      <c r="A46" t="s">
        <v>110</v>
      </c>
      <c r="B46" s="177" t="s">
        <v>116</v>
      </c>
      <c r="C46" t="str">
        <f t="shared" si="6"/>
        <v>Existing affected source-Interior wall paneling or tileboard-lb HAP/gal solids</v>
      </c>
      <c r="D46" s="22">
        <v>1.53</v>
      </c>
      <c r="E46" s="22"/>
      <c r="G46" s="12"/>
      <c r="Q46" s="181" t="str">
        <f>+IF(T46="","",MAX(Q$1:Q45)+1)</f>
        <v/>
      </c>
      <c r="R46" s="182" t="e">
        <f>IF(Emiss_rate_w_controls_CPMS!#REF!="","",Emiss_rate_w_controls_CPMS!#REF!)</f>
        <v>#REF!</v>
      </c>
      <c r="S46" s="183" t="str">
        <f t="shared" si="1"/>
        <v/>
      </c>
      <c r="T46" s="183" t="str">
        <f>IF(COUNTIF(R$2:R46,R46)=1,R46,"")</f>
        <v/>
      </c>
    </row>
    <row r="47" spans="1:20" ht="30" x14ac:dyDescent="0.45">
      <c r="A47" t="s">
        <v>110</v>
      </c>
      <c r="B47" s="177" t="s">
        <v>118</v>
      </c>
      <c r="C47" t="str">
        <f t="shared" si="6"/>
        <v>Existing affected source-Other interior panels-lb HAP/gal solids</v>
      </c>
      <c r="D47" s="22">
        <v>0.17</v>
      </c>
      <c r="E47" s="22"/>
      <c r="G47" s="12"/>
      <c r="Q47" s="181" t="str">
        <f>+IF(T47="","",MAX(Q$1:Q46)+1)</f>
        <v/>
      </c>
      <c r="R47" s="182" t="e">
        <f>IF(Emiss_rate_w_controls_CPMS!#REF!="","",Emiss_rate_w_controls_CPMS!#REF!)</f>
        <v>#REF!</v>
      </c>
      <c r="S47" s="183" t="str">
        <f t="shared" si="1"/>
        <v/>
      </c>
      <c r="T47" s="183" t="str">
        <f>IF(COUNTIF(R$2:R47,R47)=1,R47,"")</f>
        <v/>
      </c>
    </row>
    <row r="48" spans="1:20" ht="44.5" x14ac:dyDescent="0.45">
      <c r="A48" t="s">
        <v>110</v>
      </c>
      <c r="B48" s="177" t="s">
        <v>120</v>
      </c>
      <c r="C48" t="str">
        <f t="shared" si="6"/>
        <v>Existing affected source-Doors, windows, and miscellaneous-lb HAP/gal solids</v>
      </c>
      <c r="D48" s="22">
        <v>1.93</v>
      </c>
      <c r="E48" s="22"/>
      <c r="G48" s="12"/>
      <c r="Q48" s="181" t="str">
        <f>+IF(T48="","",MAX(Q$1:Q47)+1)</f>
        <v/>
      </c>
      <c r="R48" s="182" t="e">
        <f>IF(Emiss_rate_w_controls_CPMS!#REF!="","",Emiss_rate_w_controls_CPMS!#REF!)</f>
        <v>#REF!</v>
      </c>
      <c r="S48" s="183" t="str">
        <f t="shared" si="1"/>
        <v/>
      </c>
      <c r="T48" s="183" t="str">
        <f>IF(COUNTIF(R$2:R48,R48)=1,R48,"")</f>
        <v/>
      </c>
    </row>
    <row r="49" spans="1:20" ht="16.5" x14ac:dyDescent="0.45">
      <c r="A49" s="12"/>
      <c r="B49" s="12"/>
      <c r="C49" s="12"/>
      <c r="D49" s="12"/>
      <c r="E49" s="12"/>
      <c r="F49" s="12"/>
      <c r="G49" s="12"/>
      <c r="Q49" s="181" t="str">
        <f>+IF(T49="","",MAX(Q$1:Q48)+1)</f>
        <v/>
      </c>
      <c r="R49" s="182" t="e">
        <f>IF(Emiss_rate_w_controls_CPMS!#REF!="","",Emiss_rate_w_controls_CPMS!#REF!)</f>
        <v>#REF!</v>
      </c>
      <c r="S49" s="183" t="str">
        <f t="shared" si="1"/>
        <v/>
      </c>
      <c r="T49" s="183" t="str">
        <f>IF(COUNTIF(R$2:R49,R49)=1,R49,"")</f>
        <v/>
      </c>
    </row>
    <row r="50" spans="1:20" ht="16.5" x14ac:dyDescent="0.45">
      <c r="Q50" s="181" t="str">
        <f>+IF(T50="","",MAX(Q$1:Q49)+1)</f>
        <v/>
      </c>
      <c r="R50" s="182" t="e">
        <f>IF(Emiss_rate_w_controls_CPMS!#REF!="","",Emiss_rate_w_controls_CPMS!#REF!)</f>
        <v>#REF!</v>
      </c>
      <c r="S50" s="183" t="str">
        <f t="shared" si="1"/>
        <v/>
      </c>
      <c r="T50" s="183" t="str">
        <f>IF(COUNTIF(R$2:R50,R50)=1,R50,"")</f>
        <v/>
      </c>
    </row>
    <row r="51" spans="1:20" ht="16.5" x14ac:dyDescent="0.45">
      <c r="Q51" s="181" t="str">
        <f>+IF(T51="","",MAX(Q$1:Q50)+1)</f>
        <v/>
      </c>
      <c r="R51" s="182" t="e">
        <f>IF(Emiss_rate_w_controls_CPMS!#REF!="","",Emiss_rate_w_controls_CPMS!#REF!)</f>
        <v>#REF!</v>
      </c>
      <c r="S51" s="183" t="str">
        <f t="shared" si="1"/>
        <v/>
      </c>
      <c r="T51" s="183" t="str">
        <f>IF(COUNTIF(R$2:R51,R51)=1,R51,"")</f>
        <v/>
      </c>
    </row>
    <row r="52" spans="1:20" ht="16.5" x14ac:dyDescent="0.45">
      <c r="Q52" s="181" t="str">
        <f>+IF(T52="","",MAX(Q$1:Q51)+1)</f>
        <v/>
      </c>
      <c r="R52" s="182" t="e">
        <f>IF(Emiss_rate_w_controls_CPMS!#REF!="","",Emiss_rate_w_controls_CPMS!#REF!)</f>
        <v>#REF!</v>
      </c>
      <c r="S52" s="183" t="str">
        <f t="shared" si="1"/>
        <v/>
      </c>
      <c r="T52" s="183" t="str">
        <f>IF(COUNTIF(R$2:R52,R52)=1,R52,"")</f>
        <v/>
      </c>
    </row>
    <row r="53" spans="1:20" ht="16.5" x14ac:dyDescent="0.45">
      <c r="Q53" s="181" t="str">
        <f>+IF(T53="","",MAX(Q$1:Q52)+1)</f>
        <v/>
      </c>
      <c r="R53" s="182" t="e">
        <f>IF(Emiss_rate_w_controls_CPMS!#REF!="","",Emiss_rate_w_controls_CPMS!#REF!)</f>
        <v>#REF!</v>
      </c>
      <c r="S53" s="183" t="str">
        <f t="shared" si="1"/>
        <v/>
      </c>
      <c r="T53" s="183" t="str">
        <f>IF(COUNTIF(R$2:R53,R53)=1,R53,"")</f>
        <v/>
      </c>
    </row>
    <row r="54" spans="1:20" ht="16.5" x14ac:dyDescent="0.45">
      <c r="Q54" s="181" t="str">
        <f>+IF(T54="","",MAX(Q$1:Q53)+1)</f>
        <v/>
      </c>
      <c r="R54" s="182" t="e">
        <f>IF(Emiss_rate_w_controls_CPMS!#REF!="","",Emiss_rate_w_controls_CPMS!#REF!)</f>
        <v>#REF!</v>
      </c>
      <c r="S54" s="183" t="str">
        <f t="shared" si="1"/>
        <v/>
      </c>
      <c r="T54" s="183" t="str">
        <f>IF(COUNTIF(R$2:R54,R54)=1,R54,"")</f>
        <v/>
      </c>
    </row>
    <row r="55" spans="1:20" ht="16.5" x14ac:dyDescent="0.45">
      <c r="Q55" s="181" t="str">
        <f>+IF(T55="","",MAX(Q$1:Q54)+1)</f>
        <v/>
      </c>
      <c r="R55" s="182" t="e">
        <f>IF(Emiss_rate_w_controls_CPMS!#REF!="","",Emiss_rate_w_controls_CPMS!#REF!)</f>
        <v>#REF!</v>
      </c>
      <c r="S55" s="183" t="str">
        <f t="shared" si="1"/>
        <v/>
      </c>
      <c r="T55" s="183" t="str">
        <f>IF(COUNTIF(R$2:R55,R55)=1,R55,"")</f>
        <v/>
      </c>
    </row>
    <row r="56" spans="1:20" ht="16.5" x14ac:dyDescent="0.45">
      <c r="Q56" s="181" t="str">
        <f>+IF(T56="","",MAX(Q$1:Q55)+1)</f>
        <v/>
      </c>
      <c r="R56" s="182" t="e">
        <f>IF(Emiss_rate_w_controls_CPMS!#REF!="","",Emiss_rate_w_controls_CPMS!#REF!)</f>
        <v>#REF!</v>
      </c>
      <c r="S56" s="183" t="str">
        <f t="shared" si="1"/>
        <v/>
      </c>
      <c r="T56" s="183" t="str">
        <f>IF(COUNTIF(R$2:R56,R56)=1,R56,"")</f>
        <v/>
      </c>
    </row>
    <row r="57" spans="1:20" ht="16.5" x14ac:dyDescent="0.45">
      <c r="Q57" s="181" t="str">
        <f>+IF(T57="","",MAX(Q$1:Q56)+1)</f>
        <v/>
      </c>
      <c r="R57" s="182" t="e">
        <f>IF(Emiss_rate_w_controls_CPMS!#REF!="","",Emiss_rate_w_controls_CPMS!#REF!)</f>
        <v>#REF!</v>
      </c>
      <c r="S57" s="183" t="str">
        <f t="shared" si="1"/>
        <v/>
      </c>
      <c r="T57" s="183" t="str">
        <f>IF(COUNTIF(R$2:R57,R57)=1,R57,"")</f>
        <v/>
      </c>
    </row>
    <row r="58" spans="1:20" ht="16.5" x14ac:dyDescent="0.45">
      <c r="Q58" s="181" t="str">
        <f>+IF(T58="","",MAX(Q$1:Q57)+1)</f>
        <v/>
      </c>
      <c r="R58" s="182" t="e">
        <f>IF(Emiss_rate_w_controls_CPMS!#REF!="","",Emiss_rate_w_controls_CPMS!#REF!)</f>
        <v>#REF!</v>
      </c>
      <c r="S58" s="183" t="str">
        <f t="shared" si="1"/>
        <v/>
      </c>
      <c r="T58" s="183" t="str">
        <f>IF(COUNTIF(R$2:R58,R58)=1,R58,"")</f>
        <v/>
      </c>
    </row>
    <row r="59" spans="1:20" ht="16.5" x14ac:dyDescent="0.45">
      <c r="Q59" s="181" t="str">
        <f>+IF(T59="","",MAX(Q$1:Q58)+1)</f>
        <v/>
      </c>
      <c r="R59" s="182" t="e">
        <f>IF(Emiss_rate_w_controls_CPMS!#REF!="","",Emiss_rate_w_controls_CPMS!#REF!)</f>
        <v>#REF!</v>
      </c>
      <c r="S59" s="183" t="str">
        <f t="shared" si="1"/>
        <v/>
      </c>
      <c r="T59" s="183" t="str">
        <f>IF(COUNTIF(R$2:R59,R59)=1,R59,"")</f>
        <v/>
      </c>
    </row>
    <row r="60" spans="1:20" ht="16.5" x14ac:dyDescent="0.45">
      <c r="Q60" s="181" t="str">
        <f>+IF(T60="","",MAX(Q$1:Q59)+1)</f>
        <v/>
      </c>
      <c r="R60" s="182" t="e">
        <f>IF(Emiss_rate_w_controls_CPMS!#REF!="","",Emiss_rate_w_controls_CPMS!#REF!)</f>
        <v>#REF!</v>
      </c>
      <c r="S60" s="183" t="str">
        <f t="shared" si="1"/>
        <v/>
      </c>
      <c r="T60" s="183" t="str">
        <f>IF(COUNTIF(R$2:R60,R60)=1,R60,"")</f>
        <v/>
      </c>
    </row>
    <row r="61" spans="1:20" ht="16.5" x14ac:dyDescent="0.45">
      <c r="Q61" s="181" t="str">
        <f>+IF(T61="","",MAX(Q$1:Q60)+1)</f>
        <v/>
      </c>
      <c r="R61" s="182" t="e">
        <f>IF(Emiss_rate_w_controls_CPMS!#REF!="","",Emiss_rate_w_controls_CPMS!#REF!)</f>
        <v>#REF!</v>
      </c>
      <c r="S61" s="183" t="str">
        <f t="shared" si="1"/>
        <v/>
      </c>
      <c r="T61" s="183" t="str">
        <f>IF(COUNTIF(R$2:R61,R61)=1,R61,"")</f>
        <v/>
      </c>
    </row>
    <row r="62" spans="1:20" ht="16.5" x14ac:dyDescent="0.45">
      <c r="Q62" s="181" t="str">
        <f>+IF(T62="","",MAX(Q$1:Q61)+1)</f>
        <v/>
      </c>
      <c r="R62" s="182" t="e">
        <f>IF(Emiss_rate_w_controls_CPMS!#REF!="","",Emiss_rate_w_controls_CPMS!#REF!)</f>
        <v>#REF!</v>
      </c>
      <c r="S62" s="183" t="str">
        <f t="shared" si="1"/>
        <v/>
      </c>
      <c r="T62" s="183" t="str">
        <f>IF(COUNTIF(R$2:R62,R62)=1,R62,"")</f>
        <v/>
      </c>
    </row>
    <row r="63" spans="1:20" ht="16.5" x14ac:dyDescent="0.45">
      <c r="Q63" s="181" t="str">
        <f>+IF(T63="","",MAX(Q$1:Q62)+1)</f>
        <v/>
      </c>
      <c r="R63" s="182" t="e">
        <f>IF(Emiss_rate_w_controls_CPMS!#REF!="","",Emiss_rate_w_controls_CPMS!#REF!)</f>
        <v>#REF!</v>
      </c>
      <c r="S63" s="183" t="str">
        <f t="shared" si="1"/>
        <v/>
      </c>
      <c r="T63" s="183" t="str">
        <f>IF(COUNTIF(R$2:R63,R63)=1,R63,"")</f>
        <v/>
      </c>
    </row>
    <row r="64" spans="1:20" ht="16.5" x14ac:dyDescent="0.45">
      <c r="Q64" s="181" t="str">
        <f>+IF(T64="","",MAX(Q$1:Q63)+1)</f>
        <v/>
      </c>
      <c r="R64" s="182" t="e">
        <f>IF(Emiss_rate_w_controls_CPMS!#REF!="","",Emiss_rate_w_controls_CPMS!#REF!)</f>
        <v>#REF!</v>
      </c>
      <c r="S64" s="183" t="str">
        <f t="shared" si="1"/>
        <v/>
      </c>
      <c r="T64" s="183" t="str">
        <f>IF(COUNTIF(R$2:R64,R64)=1,R64,"")</f>
        <v/>
      </c>
    </row>
    <row r="65" spans="17:20" ht="16.5" x14ac:dyDescent="0.45">
      <c r="Q65" s="181" t="str">
        <f>+IF(T65="","",MAX(Q$1:Q64)+1)</f>
        <v/>
      </c>
      <c r="R65" s="182" t="e">
        <f>IF(Emiss_rate_w_controls_CPMS!#REF!="","",Emiss_rate_w_controls_CPMS!#REF!)</f>
        <v>#REF!</v>
      </c>
      <c r="S65" s="183" t="str">
        <f t="shared" si="1"/>
        <v/>
      </c>
      <c r="T65" s="183" t="str">
        <f>IF(COUNTIF(R$2:R65,R65)=1,R65,"")</f>
        <v/>
      </c>
    </row>
    <row r="66" spans="17:20" ht="16.5" x14ac:dyDescent="0.45">
      <c r="Q66" s="181" t="str">
        <f>+IF(T66="","",MAX(Q$1:Q65)+1)</f>
        <v/>
      </c>
      <c r="R66" s="182" t="e">
        <f>IF(Emiss_rate_w_controls_CPMS!#REF!="","",Emiss_rate_w_controls_CPMS!#REF!)</f>
        <v>#REF!</v>
      </c>
      <c r="S66" s="183" t="str">
        <f t="shared" ref="S66:S129" si="7">+IFERROR(INDEX($R$2:$R$501,MATCH(ROW()-ROW($S$1),$Q$2:$Q$501,0)),"")</f>
        <v/>
      </c>
      <c r="T66" s="183" t="str">
        <f>IF(COUNTIF(R$2:R66,R66)=1,R66,"")</f>
        <v/>
      </c>
    </row>
    <row r="67" spans="17:20" ht="16.5" x14ac:dyDescent="0.45">
      <c r="Q67" s="181" t="str">
        <f>+IF(T67="","",MAX(Q$1:Q66)+1)</f>
        <v/>
      </c>
      <c r="R67" s="182" t="e">
        <f>IF(Emiss_rate_w_controls_CPMS!#REF!="","",Emiss_rate_w_controls_CPMS!#REF!)</f>
        <v>#REF!</v>
      </c>
      <c r="S67" s="183" t="str">
        <f t="shared" si="7"/>
        <v/>
      </c>
      <c r="T67" s="183" t="str">
        <f>IF(COUNTIF(R$2:R67,R67)=1,R67,"")</f>
        <v/>
      </c>
    </row>
    <row r="68" spans="17:20" ht="16.5" x14ac:dyDescent="0.45">
      <c r="Q68" s="181" t="str">
        <f>+IF(T68="","",MAX(Q$1:Q67)+1)</f>
        <v/>
      </c>
      <c r="R68" s="182" t="e">
        <f>IF(Emiss_rate_w_controls_CPMS!#REF!="","",Emiss_rate_w_controls_CPMS!#REF!)</f>
        <v>#REF!</v>
      </c>
      <c r="S68" s="183" t="str">
        <f t="shared" si="7"/>
        <v/>
      </c>
      <c r="T68" s="183" t="str">
        <f>IF(COUNTIF(R$2:R68,R68)=1,R68,"")</f>
        <v/>
      </c>
    </row>
    <row r="69" spans="17:20" ht="16.5" x14ac:dyDescent="0.45">
      <c r="Q69" s="181" t="str">
        <f>+IF(T69="","",MAX(Q$1:Q68)+1)</f>
        <v/>
      </c>
      <c r="R69" s="182" t="e">
        <f>IF(Emiss_rate_w_controls_CPMS!#REF!="","",Emiss_rate_w_controls_CPMS!#REF!)</f>
        <v>#REF!</v>
      </c>
      <c r="S69" s="183" t="str">
        <f t="shared" si="7"/>
        <v/>
      </c>
      <c r="T69" s="183" t="str">
        <f>IF(COUNTIF(R$2:R69,R69)=1,R69,"")</f>
        <v/>
      </c>
    </row>
    <row r="70" spans="17:20" ht="16.5" x14ac:dyDescent="0.45">
      <c r="Q70" s="181" t="str">
        <f>+IF(T70="","",MAX(Q$1:Q69)+1)</f>
        <v/>
      </c>
      <c r="R70" s="182" t="e">
        <f>IF(Emiss_rate_w_controls_CPMS!#REF!="","",Emiss_rate_w_controls_CPMS!#REF!)</f>
        <v>#REF!</v>
      </c>
      <c r="S70" s="183" t="str">
        <f t="shared" si="7"/>
        <v/>
      </c>
      <c r="T70" s="183" t="str">
        <f>IF(COUNTIF(R$2:R70,R70)=1,R70,"")</f>
        <v/>
      </c>
    </row>
    <row r="71" spans="17:20" ht="16.5" x14ac:dyDescent="0.45">
      <c r="Q71" s="181" t="str">
        <f>+IF(T71="","",MAX(Q$1:Q70)+1)</f>
        <v/>
      </c>
      <c r="R71" s="182" t="e">
        <f>IF(Emiss_rate_w_controls_CPMS!#REF!="","",Emiss_rate_w_controls_CPMS!#REF!)</f>
        <v>#REF!</v>
      </c>
      <c r="S71" s="183" t="str">
        <f t="shared" si="7"/>
        <v/>
      </c>
      <c r="T71" s="183" t="str">
        <f>IF(COUNTIF(R$2:R71,R71)=1,R71,"")</f>
        <v/>
      </c>
    </row>
    <row r="72" spans="17:20" ht="16.5" x14ac:dyDescent="0.45">
      <c r="Q72" s="181" t="str">
        <f>+IF(T72="","",MAX(Q$1:Q71)+1)</f>
        <v/>
      </c>
      <c r="R72" s="182" t="e">
        <f>IF(Emiss_rate_w_controls_CPMS!#REF!="","",Emiss_rate_w_controls_CPMS!#REF!)</f>
        <v>#REF!</v>
      </c>
      <c r="S72" s="183" t="str">
        <f t="shared" si="7"/>
        <v/>
      </c>
      <c r="T72" s="183" t="str">
        <f>IF(COUNTIF(R$2:R72,R72)=1,R72,"")</f>
        <v/>
      </c>
    </row>
    <row r="73" spans="17:20" ht="16.5" x14ac:dyDescent="0.45">
      <c r="Q73" s="181" t="str">
        <f>+IF(T73="","",MAX(Q$1:Q72)+1)</f>
        <v/>
      </c>
      <c r="R73" s="182" t="e">
        <f>IF(Emiss_rate_w_controls_CPMS!#REF!="","",Emiss_rate_w_controls_CPMS!#REF!)</f>
        <v>#REF!</v>
      </c>
      <c r="S73" s="183" t="str">
        <f t="shared" si="7"/>
        <v/>
      </c>
      <c r="T73" s="183" t="str">
        <f>IF(COUNTIF(R$2:R73,R73)=1,R73,"")</f>
        <v/>
      </c>
    </row>
    <row r="74" spans="17:20" ht="16.5" x14ac:dyDescent="0.45">
      <c r="Q74" s="181" t="str">
        <f>+IF(T74="","",MAX(Q$1:Q73)+1)</f>
        <v/>
      </c>
      <c r="R74" s="182" t="e">
        <f>IF(Emiss_rate_w_controls_CPMS!#REF!="","",Emiss_rate_w_controls_CPMS!#REF!)</f>
        <v>#REF!</v>
      </c>
      <c r="S74" s="183" t="str">
        <f t="shared" si="7"/>
        <v/>
      </c>
      <c r="T74" s="183" t="str">
        <f>IF(COUNTIF(R$2:R74,R74)=1,R74,"")</f>
        <v/>
      </c>
    </row>
    <row r="75" spans="17:20" ht="16.5" x14ac:dyDescent="0.45">
      <c r="Q75" s="181" t="str">
        <f>+IF(T75="","",MAX(Q$1:Q74)+1)</f>
        <v/>
      </c>
      <c r="R75" s="182" t="e">
        <f>IF(Emiss_rate_w_controls_CPMS!#REF!="","",Emiss_rate_w_controls_CPMS!#REF!)</f>
        <v>#REF!</v>
      </c>
      <c r="S75" s="183" t="str">
        <f t="shared" si="7"/>
        <v/>
      </c>
      <c r="T75" s="183" t="str">
        <f>IF(COUNTIF(R$2:R75,R75)=1,R75,"")</f>
        <v/>
      </c>
    </row>
    <row r="76" spans="17:20" ht="16.5" x14ac:dyDescent="0.45">
      <c r="Q76" s="181" t="str">
        <f>+IF(T76="","",MAX(Q$1:Q75)+1)</f>
        <v/>
      </c>
      <c r="R76" s="182" t="e">
        <f>IF(Emiss_rate_w_controls_CPMS!#REF!="","",Emiss_rate_w_controls_CPMS!#REF!)</f>
        <v>#REF!</v>
      </c>
      <c r="S76" s="183" t="str">
        <f t="shared" si="7"/>
        <v/>
      </c>
      <c r="T76" s="183" t="str">
        <f>IF(COUNTIF(R$2:R76,R76)=1,R76,"")</f>
        <v/>
      </c>
    </row>
    <row r="77" spans="17:20" ht="16.5" x14ac:dyDescent="0.45">
      <c r="Q77" s="181" t="str">
        <f>+IF(T77="","",MAX(Q$1:Q76)+1)</f>
        <v/>
      </c>
      <c r="R77" s="182" t="e">
        <f>IF(Emiss_rate_w_controls_CPMS!#REF!="","",Emiss_rate_w_controls_CPMS!#REF!)</f>
        <v>#REF!</v>
      </c>
      <c r="S77" s="183" t="str">
        <f t="shared" si="7"/>
        <v/>
      </c>
      <c r="T77" s="183" t="str">
        <f>IF(COUNTIF(R$2:R77,R77)=1,R77,"")</f>
        <v/>
      </c>
    </row>
    <row r="78" spans="17:20" ht="16.5" x14ac:dyDescent="0.45">
      <c r="Q78" s="181" t="str">
        <f>+IF(T78="","",MAX(Q$1:Q77)+1)</f>
        <v/>
      </c>
      <c r="R78" s="182" t="str">
        <f>IF(Emiss_rate_w_controls_CPMS!D500="","",Emiss_rate_w_controls_CPMS!D500)</f>
        <v/>
      </c>
      <c r="S78" s="183" t="str">
        <f t="shared" si="7"/>
        <v/>
      </c>
      <c r="T78" s="183" t="str">
        <f>IF(COUNTIF(R$2:R78,R78)=1,R78,"")</f>
        <v/>
      </c>
    </row>
    <row r="79" spans="17:20" ht="16.5" x14ac:dyDescent="0.45">
      <c r="Q79" s="181" t="str">
        <f>+IF(T79="","",MAX(Q$1:Q78)+1)</f>
        <v/>
      </c>
      <c r="R79" s="182" t="str">
        <f>IF(Emiss_rate_w_controls_CPMS!D501="","",Emiss_rate_w_controls_CPMS!D501)</f>
        <v/>
      </c>
      <c r="S79" s="183" t="str">
        <f t="shared" si="7"/>
        <v/>
      </c>
      <c r="T79" s="183" t="str">
        <f>IF(COUNTIF(R$2:R79,R79)=1,R79,"")</f>
        <v/>
      </c>
    </row>
    <row r="80" spans="17:20" ht="16.5" x14ac:dyDescent="0.45">
      <c r="Q80" s="181" t="str">
        <f>+IF(T80="","",MAX(Q$1:Q79)+1)</f>
        <v/>
      </c>
      <c r="R80" s="182" t="str">
        <f>IF(Emiss_rate_w_controls_CPMS!D502="","",Emiss_rate_w_controls_CPMS!D502)</f>
        <v/>
      </c>
      <c r="S80" s="183" t="str">
        <f t="shared" si="7"/>
        <v/>
      </c>
      <c r="T80" s="183" t="str">
        <f>IF(COUNTIF(R$2:R80,R80)=1,R80,"")</f>
        <v/>
      </c>
    </row>
    <row r="81" spans="17:20" ht="16.5" x14ac:dyDescent="0.45">
      <c r="Q81" s="181" t="str">
        <f>+IF(T81="","",MAX(Q$1:Q80)+1)</f>
        <v/>
      </c>
      <c r="R81" s="182" t="str">
        <f>IF(Emiss_rate_w_controls_CPMS!D503="","",Emiss_rate_w_controls_CPMS!D503)</f>
        <v/>
      </c>
      <c r="S81" s="183" t="str">
        <f t="shared" si="7"/>
        <v/>
      </c>
      <c r="T81" s="183" t="str">
        <f>IF(COUNTIF(R$2:R81,R81)=1,R81,"")</f>
        <v/>
      </c>
    </row>
    <row r="82" spans="17:20" ht="16.5" x14ac:dyDescent="0.45">
      <c r="Q82" s="181" t="str">
        <f>+IF(T82="","",MAX(Q$1:Q81)+1)</f>
        <v/>
      </c>
      <c r="R82" s="182" t="str">
        <f>IF(Emiss_rate_w_controls_CPMS!D504="","",Emiss_rate_w_controls_CPMS!D504)</f>
        <v/>
      </c>
      <c r="S82" s="183" t="str">
        <f t="shared" si="7"/>
        <v/>
      </c>
      <c r="T82" s="183" t="str">
        <f>IF(COUNTIF(R$2:R82,R82)=1,R82,"")</f>
        <v/>
      </c>
    </row>
    <row r="83" spans="17:20" ht="16.5" x14ac:dyDescent="0.45">
      <c r="Q83" s="181" t="str">
        <f>+IF(T83="","",MAX(Q$1:Q82)+1)</f>
        <v/>
      </c>
      <c r="R83" s="182" t="str">
        <f>IF(Emiss_rate_w_controls_CPMS!D505="","",Emiss_rate_w_controls_CPMS!D505)</f>
        <v/>
      </c>
      <c r="S83" s="183" t="str">
        <f t="shared" si="7"/>
        <v/>
      </c>
      <c r="T83" s="183" t="str">
        <f>IF(COUNTIF(R$2:R83,R83)=1,R83,"")</f>
        <v/>
      </c>
    </row>
    <row r="84" spans="17:20" ht="16.5" x14ac:dyDescent="0.45">
      <c r="Q84" s="181" t="str">
        <f>+IF(T84="","",MAX(Q$1:Q83)+1)</f>
        <v/>
      </c>
      <c r="R84" s="182" t="str">
        <f>IF(Emiss_rate_w_controls_CPMS!D506="","",Emiss_rate_w_controls_CPMS!D506)</f>
        <v/>
      </c>
      <c r="S84" s="183" t="str">
        <f t="shared" si="7"/>
        <v/>
      </c>
      <c r="T84" s="183" t="str">
        <f>IF(COUNTIF(R$2:R84,R84)=1,R84,"")</f>
        <v/>
      </c>
    </row>
    <row r="85" spans="17:20" ht="16.5" x14ac:dyDescent="0.45">
      <c r="Q85" s="181" t="str">
        <f>+IF(T85="","",MAX(Q$1:Q84)+1)</f>
        <v/>
      </c>
      <c r="R85" s="182" t="str">
        <f>IF(Emiss_rate_w_controls_CPMS!D507="","",Emiss_rate_w_controls_CPMS!D507)</f>
        <v/>
      </c>
      <c r="S85" s="183" t="str">
        <f t="shared" si="7"/>
        <v/>
      </c>
      <c r="T85" s="183" t="str">
        <f>IF(COUNTIF(R$2:R85,R85)=1,R85,"")</f>
        <v/>
      </c>
    </row>
    <row r="86" spans="17:20" ht="16.5" x14ac:dyDescent="0.45">
      <c r="Q86" s="181" t="str">
        <f>+IF(T86="","",MAX(Q$1:Q85)+1)</f>
        <v/>
      </c>
      <c r="R86" s="182" t="str">
        <f>IF(Emiss_rate_w_controls_CPMS!D508="","",Emiss_rate_w_controls_CPMS!D508)</f>
        <v/>
      </c>
      <c r="S86" s="183" t="str">
        <f t="shared" si="7"/>
        <v/>
      </c>
      <c r="T86" s="183" t="str">
        <f>IF(COUNTIF(R$2:R86,R86)=1,R86,"")</f>
        <v/>
      </c>
    </row>
    <row r="87" spans="17:20" ht="16.5" x14ac:dyDescent="0.45">
      <c r="Q87" s="181" t="str">
        <f>+IF(T87="","",MAX(Q$1:Q86)+1)</f>
        <v/>
      </c>
      <c r="R87" s="182" t="str">
        <f>IF(Emiss_rate_w_controls_CPMS!D509="","",Emiss_rate_w_controls_CPMS!D509)</f>
        <v/>
      </c>
      <c r="S87" s="183" t="str">
        <f t="shared" si="7"/>
        <v/>
      </c>
      <c r="T87" s="183" t="str">
        <f>IF(COUNTIF(R$2:R87,R87)=1,R87,"")</f>
        <v/>
      </c>
    </row>
    <row r="88" spans="17:20" ht="16.5" x14ac:dyDescent="0.45">
      <c r="Q88" s="181" t="str">
        <f>+IF(T88="","",MAX(Q$1:Q87)+1)</f>
        <v/>
      </c>
      <c r="R88" s="182" t="str">
        <f>IF(Emiss_rate_w_controls_CPMS!D510="","",Emiss_rate_w_controls_CPMS!D510)</f>
        <v/>
      </c>
      <c r="S88" s="183" t="str">
        <f t="shared" si="7"/>
        <v/>
      </c>
      <c r="T88" s="183" t="str">
        <f>IF(COUNTIF(R$2:R88,R88)=1,R88,"")</f>
        <v/>
      </c>
    </row>
    <row r="89" spans="17:20" ht="16.5" x14ac:dyDescent="0.45">
      <c r="Q89" s="181" t="str">
        <f>+IF(T89="","",MAX(Q$1:Q88)+1)</f>
        <v/>
      </c>
      <c r="R89" s="182" t="str">
        <f>IF(Emiss_rate_w_controls_CPMS!D511="","",Emiss_rate_w_controls_CPMS!D511)</f>
        <v/>
      </c>
      <c r="S89" s="183" t="str">
        <f t="shared" si="7"/>
        <v/>
      </c>
      <c r="T89" s="183" t="str">
        <f>IF(COUNTIF(R$2:R89,R89)=1,R89,"")</f>
        <v/>
      </c>
    </row>
    <row r="90" spans="17:20" ht="16.5" x14ac:dyDescent="0.45">
      <c r="Q90" s="181" t="str">
        <f>+IF(T90="","",MAX(Q$1:Q89)+1)</f>
        <v/>
      </c>
      <c r="R90" s="182" t="str">
        <f>IF(Emiss_rate_w_controls_CPMS!D512="","",Emiss_rate_w_controls_CPMS!D512)</f>
        <v/>
      </c>
      <c r="S90" s="183" t="str">
        <f t="shared" si="7"/>
        <v/>
      </c>
      <c r="T90" s="183" t="str">
        <f>IF(COUNTIF(R$2:R90,R90)=1,R90,"")</f>
        <v/>
      </c>
    </row>
    <row r="91" spans="17:20" ht="16.5" x14ac:dyDescent="0.45">
      <c r="Q91" s="181" t="str">
        <f>+IF(T91="","",MAX(Q$1:Q90)+1)</f>
        <v/>
      </c>
      <c r="R91" s="182" t="str">
        <f>IF(Emiss_rate_w_controls_CPMS!D513="","",Emiss_rate_w_controls_CPMS!D513)</f>
        <v/>
      </c>
      <c r="S91" s="183" t="str">
        <f t="shared" si="7"/>
        <v/>
      </c>
      <c r="T91" s="183" t="str">
        <f>IF(COUNTIF(R$2:R91,R91)=1,R91,"")</f>
        <v/>
      </c>
    </row>
    <row r="92" spans="17:20" ht="16.5" x14ac:dyDescent="0.45">
      <c r="Q92" s="181" t="str">
        <f>+IF(T92="","",MAX(Q$1:Q91)+1)</f>
        <v/>
      </c>
      <c r="R92" s="182" t="str">
        <f>IF(Emiss_rate_w_controls_CPMS!D514="","",Emiss_rate_w_controls_CPMS!D514)</f>
        <v/>
      </c>
      <c r="S92" s="183" t="str">
        <f t="shared" si="7"/>
        <v/>
      </c>
      <c r="T92" s="183" t="str">
        <f>IF(COUNTIF(R$2:R92,R92)=1,R92,"")</f>
        <v/>
      </c>
    </row>
    <row r="93" spans="17:20" ht="16.5" x14ac:dyDescent="0.45">
      <c r="Q93" s="181" t="str">
        <f>+IF(T93="","",MAX(Q$1:Q92)+1)</f>
        <v/>
      </c>
      <c r="R93" s="182" t="str">
        <f>IF(Emiss_rate_w_controls_CPMS!D515="","",Emiss_rate_w_controls_CPMS!D515)</f>
        <v/>
      </c>
      <c r="S93" s="183" t="str">
        <f t="shared" si="7"/>
        <v/>
      </c>
      <c r="T93" s="183" t="str">
        <f>IF(COUNTIF(R$2:R93,R93)=1,R93,"")</f>
        <v/>
      </c>
    </row>
    <row r="94" spans="17:20" ht="16.5" x14ac:dyDescent="0.45">
      <c r="Q94" s="181" t="str">
        <f>+IF(T94="","",MAX(Q$1:Q93)+1)</f>
        <v/>
      </c>
      <c r="R94" s="182" t="str">
        <f>IF(Emiss_rate_w_controls_CPMS!D516="","",Emiss_rate_w_controls_CPMS!D516)</f>
        <v/>
      </c>
      <c r="S94" s="183" t="str">
        <f t="shared" si="7"/>
        <v/>
      </c>
      <c r="T94" s="183" t="str">
        <f>IF(COUNTIF(R$2:R94,R94)=1,R94,"")</f>
        <v/>
      </c>
    </row>
    <row r="95" spans="17:20" ht="16.5" x14ac:dyDescent="0.45">
      <c r="Q95" s="181" t="str">
        <f>+IF(T95="","",MAX(Q$1:Q94)+1)</f>
        <v/>
      </c>
      <c r="R95" s="182" t="str">
        <f>IF(Emiss_rate_w_controls_CPMS!D517="","",Emiss_rate_w_controls_CPMS!D517)</f>
        <v/>
      </c>
      <c r="S95" s="183" t="str">
        <f t="shared" si="7"/>
        <v/>
      </c>
      <c r="T95" s="183" t="str">
        <f>IF(COUNTIF(R$2:R95,R95)=1,R95,"")</f>
        <v/>
      </c>
    </row>
    <row r="96" spans="17:20" ht="16.5" x14ac:dyDescent="0.45">
      <c r="Q96" s="181" t="str">
        <f>+IF(T96="","",MAX(Q$1:Q95)+1)</f>
        <v/>
      </c>
      <c r="R96" s="182" t="str">
        <f>IF(Emiss_rate_w_controls_CPMS!D518="","",Emiss_rate_w_controls_CPMS!D518)</f>
        <v/>
      </c>
      <c r="S96" s="183" t="str">
        <f t="shared" si="7"/>
        <v/>
      </c>
      <c r="T96" s="183" t="str">
        <f>IF(COUNTIF(R$2:R96,R96)=1,R96,"")</f>
        <v/>
      </c>
    </row>
    <row r="97" spans="17:20" ht="16.5" x14ac:dyDescent="0.45">
      <c r="Q97" s="181" t="str">
        <f>+IF(T97="","",MAX(Q$1:Q96)+1)</f>
        <v/>
      </c>
      <c r="R97" s="182" t="str">
        <f>IF(Emiss_rate_w_controls_CPMS!D519="","",Emiss_rate_w_controls_CPMS!D519)</f>
        <v/>
      </c>
      <c r="S97" s="183" t="str">
        <f t="shared" si="7"/>
        <v/>
      </c>
      <c r="T97" s="183" t="str">
        <f>IF(COUNTIF(R$2:R97,R97)=1,R97,"")</f>
        <v/>
      </c>
    </row>
    <row r="98" spans="17:20" ht="16.5" x14ac:dyDescent="0.45">
      <c r="Q98" s="181" t="str">
        <f>+IF(T98="","",MAX(Q$1:Q97)+1)</f>
        <v/>
      </c>
      <c r="R98" s="182" t="str">
        <f>IF(Emiss_rate_w_controls_CPMS!D520="","",Emiss_rate_w_controls_CPMS!D520)</f>
        <v/>
      </c>
      <c r="S98" s="183" t="str">
        <f t="shared" si="7"/>
        <v/>
      </c>
      <c r="T98" s="183" t="str">
        <f>IF(COUNTIF(R$2:R98,R98)=1,R98,"")</f>
        <v/>
      </c>
    </row>
    <row r="99" spans="17:20" ht="16.5" x14ac:dyDescent="0.45">
      <c r="Q99" s="181" t="str">
        <f>+IF(T99="","",MAX(Q$1:Q98)+1)</f>
        <v/>
      </c>
      <c r="R99" s="182" t="str">
        <f>IF(Emiss_rate_w_controls_CPMS!D521="","",Emiss_rate_w_controls_CPMS!D521)</f>
        <v/>
      </c>
      <c r="S99" s="183" t="str">
        <f t="shared" si="7"/>
        <v/>
      </c>
      <c r="T99" s="183" t="str">
        <f>IF(COUNTIF(R$2:R99,R99)=1,R99,"")</f>
        <v/>
      </c>
    </row>
    <row r="100" spans="17:20" ht="16.5" x14ac:dyDescent="0.45">
      <c r="Q100" s="181" t="str">
        <f>+IF(T100="","",MAX(Q$1:Q99)+1)</f>
        <v/>
      </c>
      <c r="R100" s="182" t="str">
        <f>IF(Emiss_rate_w_controls_CPMS!D522="","",Emiss_rate_w_controls_CPMS!D522)</f>
        <v/>
      </c>
      <c r="S100" s="183" t="str">
        <f t="shared" si="7"/>
        <v/>
      </c>
      <c r="T100" s="183" t="str">
        <f>IF(COUNTIF(R$2:R100,R100)=1,R100,"")</f>
        <v/>
      </c>
    </row>
    <row r="101" spans="17:20" ht="16.5" x14ac:dyDescent="0.45">
      <c r="Q101" s="181" t="str">
        <f>+IF(T101="","",MAX(Q$1:Q100)+1)</f>
        <v/>
      </c>
      <c r="R101" s="182" t="str">
        <f>IF(Emiss_rate_w_controls_CPMS!D523="","",Emiss_rate_w_controls_CPMS!D523)</f>
        <v/>
      </c>
      <c r="S101" s="183" t="str">
        <f t="shared" si="7"/>
        <v/>
      </c>
      <c r="T101" s="183" t="str">
        <f>IF(COUNTIF(R$2:R101,R101)=1,R101,"")</f>
        <v/>
      </c>
    </row>
    <row r="102" spans="17:20" ht="16.5" x14ac:dyDescent="0.45">
      <c r="Q102" s="181" t="str">
        <f>+IF(T102="","",MAX(Q$1:Q101)+1)</f>
        <v/>
      </c>
      <c r="R102" s="182" t="str">
        <f>IF(Emiss_rate_w_controls_CPMS!D524="","",Emiss_rate_w_controls_CPMS!D524)</f>
        <v/>
      </c>
      <c r="S102" s="183" t="str">
        <f t="shared" si="7"/>
        <v/>
      </c>
      <c r="T102" s="183" t="str">
        <f>IF(COUNTIF(R$2:R102,R102)=1,R102,"")</f>
        <v/>
      </c>
    </row>
    <row r="103" spans="17:20" ht="16.5" x14ac:dyDescent="0.45">
      <c r="Q103" s="181" t="str">
        <f>+IF(T103="","",MAX(Q$1:Q102)+1)</f>
        <v/>
      </c>
      <c r="R103" s="182" t="str">
        <f>IF(Emiss_rate_w_controls_CPMS!D525="","",Emiss_rate_w_controls_CPMS!D525)</f>
        <v/>
      </c>
      <c r="S103" s="183" t="str">
        <f t="shared" si="7"/>
        <v/>
      </c>
      <c r="T103" s="183" t="str">
        <f>IF(COUNTIF(R$2:R103,R103)=1,R103,"")</f>
        <v/>
      </c>
    </row>
    <row r="104" spans="17:20" ht="16.5" x14ac:dyDescent="0.45">
      <c r="Q104" s="181" t="str">
        <f>+IF(T104="","",MAX(Q$1:Q103)+1)</f>
        <v/>
      </c>
      <c r="R104" s="182" t="str">
        <f>IF(Emiss_rate_w_controls_CPMS!D526="","",Emiss_rate_w_controls_CPMS!D526)</f>
        <v/>
      </c>
      <c r="S104" s="183" t="str">
        <f t="shared" si="7"/>
        <v/>
      </c>
      <c r="T104" s="183" t="str">
        <f>IF(COUNTIF(R$2:R104,R104)=1,R104,"")</f>
        <v/>
      </c>
    </row>
    <row r="105" spans="17:20" ht="16.5" x14ac:dyDescent="0.45">
      <c r="Q105" s="181" t="str">
        <f>+IF(T105="","",MAX(Q$1:Q104)+1)</f>
        <v/>
      </c>
      <c r="R105" s="182" t="str">
        <f>IF(Emiss_rate_w_controls_CPMS!D527="","",Emiss_rate_w_controls_CPMS!D527)</f>
        <v/>
      </c>
      <c r="S105" s="183" t="str">
        <f t="shared" si="7"/>
        <v/>
      </c>
      <c r="T105" s="183" t="str">
        <f>IF(COUNTIF(R$2:R105,R105)=1,R105,"")</f>
        <v/>
      </c>
    </row>
    <row r="106" spans="17:20" ht="16.5" x14ac:dyDescent="0.45">
      <c r="Q106" s="181" t="str">
        <f>+IF(T106="","",MAX(Q$1:Q105)+1)</f>
        <v/>
      </c>
      <c r="R106" s="182" t="str">
        <f>IF(Emiss_rate_w_controls_CPMS!D528="","",Emiss_rate_w_controls_CPMS!D528)</f>
        <v/>
      </c>
      <c r="S106" s="183" t="str">
        <f t="shared" si="7"/>
        <v/>
      </c>
      <c r="T106" s="183" t="str">
        <f>IF(COUNTIF(R$2:R106,R106)=1,R106,"")</f>
        <v/>
      </c>
    </row>
    <row r="107" spans="17:20" ht="16.5" x14ac:dyDescent="0.45">
      <c r="Q107" s="181" t="str">
        <f>+IF(T107="","",MAX(Q$1:Q106)+1)</f>
        <v/>
      </c>
      <c r="R107" s="182" t="str">
        <f>IF(Emiss_rate_w_controls_CPMS!D529="","",Emiss_rate_w_controls_CPMS!D529)</f>
        <v/>
      </c>
      <c r="S107" s="183" t="str">
        <f t="shared" si="7"/>
        <v/>
      </c>
      <c r="T107" s="183" t="str">
        <f>IF(COUNTIF(R$2:R107,R107)=1,R107,"")</f>
        <v/>
      </c>
    </row>
    <row r="108" spans="17:20" ht="16.5" x14ac:dyDescent="0.45">
      <c r="Q108" s="181" t="str">
        <f>+IF(T108="","",MAX(Q$1:Q107)+1)</f>
        <v/>
      </c>
      <c r="R108" s="182" t="str">
        <f>IF(Emiss_rate_w_controls_CPMS!D530="","",Emiss_rate_w_controls_CPMS!D530)</f>
        <v/>
      </c>
      <c r="S108" s="183" t="str">
        <f t="shared" si="7"/>
        <v/>
      </c>
      <c r="T108" s="183" t="str">
        <f>IF(COUNTIF(R$2:R108,R108)=1,R108,"")</f>
        <v/>
      </c>
    </row>
    <row r="109" spans="17:20" ht="16.5" x14ac:dyDescent="0.45">
      <c r="Q109" s="181" t="str">
        <f>+IF(T109="","",MAX(Q$1:Q108)+1)</f>
        <v/>
      </c>
      <c r="R109" s="182" t="str">
        <f>IF(Emiss_rate_w_controls_CPMS!D531="","",Emiss_rate_w_controls_CPMS!D531)</f>
        <v/>
      </c>
      <c r="S109" s="183" t="str">
        <f t="shared" si="7"/>
        <v/>
      </c>
      <c r="T109" s="183" t="str">
        <f>IF(COUNTIF(R$2:R109,R109)=1,R109,"")</f>
        <v/>
      </c>
    </row>
    <row r="110" spans="17:20" ht="16.5" x14ac:dyDescent="0.45">
      <c r="Q110" s="181" t="str">
        <f>+IF(T110="","",MAX(Q$1:Q109)+1)</f>
        <v/>
      </c>
      <c r="R110" s="182" t="str">
        <f>IF(Emiss_rate_w_controls_CPMS!D532="","",Emiss_rate_w_controls_CPMS!D532)</f>
        <v/>
      </c>
      <c r="S110" s="183" t="str">
        <f t="shared" si="7"/>
        <v/>
      </c>
      <c r="T110" s="183" t="str">
        <f>IF(COUNTIF(R$2:R110,R110)=1,R110,"")</f>
        <v/>
      </c>
    </row>
    <row r="111" spans="17:20" ht="16.5" x14ac:dyDescent="0.45">
      <c r="Q111" s="181" t="str">
        <f>+IF(T111="","",MAX(Q$1:Q110)+1)</f>
        <v/>
      </c>
      <c r="R111" s="182" t="str">
        <f>IF(Emiss_rate_w_controls_CPMS!D533="","",Emiss_rate_w_controls_CPMS!D533)</f>
        <v/>
      </c>
      <c r="S111" s="183" t="str">
        <f t="shared" si="7"/>
        <v/>
      </c>
      <c r="T111" s="183" t="str">
        <f>IF(COUNTIF(R$2:R111,R111)=1,R111,"")</f>
        <v/>
      </c>
    </row>
    <row r="112" spans="17:20" ht="16.5" x14ac:dyDescent="0.45">
      <c r="Q112" s="181" t="str">
        <f>+IF(T112="","",MAX(Q$1:Q111)+1)</f>
        <v/>
      </c>
      <c r="R112" s="182" t="str">
        <f>IF(Emiss_rate_w_controls_CPMS!D534="","",Emiss_rate_w_controls_CPMS!D534)</f>
        <v/>
      </c>
      <c r="S112" s="183" t="str">
        <f t="shared" si="7"/>
        <v/>
      </c>
      <c r="T112" s="183" t="str">
        <f>IF(COUNTIF(R$2:R112,R112)=1,R112,"")</f>
        <v/>
      </c>
    </row>
    <row r="113" spans="17:20" ht="16.5" x14ac:dyDescent="0.45">
      <c r="Q113" s="181" t="str">
        <f>+IF(T113="","",MAX(Q$1:Q112)+1)</f>
        <v/>
      </c>
      <c r="R113" s="182" t="str">
        <f>IF(Emiss_rate_w_controls_CPMS!D535="","",Emiss_rate_w_controls_CPMS!D535)</f>
        <v/>
      </c>
      <c r="S113" s="183" t="str">
        <f t="shared" si="7"/>
        <v/>
      </c>
      <c r="T113" s="183" t="str">
        <f>IF(COUNTIF(R$2:R113,R113)=1,R113,"")</f>
        <v/>
      </c>
    </row>
    <row r="114" spans="17:20" ht="16.5" x14ac:dyDescent="0.45">
      <c r="Q114" s="181" t="str">
        <f>+IF(T114="","",MAX(Q$1:Q113)+1)</f>
        <v/>
      </c>
      <c r="R114" s="182" t="str">
        <f>IF(Emiss_rate_w_controls_CPMS!D536="","",Emiss_rate_w_controls_CPMS!D536)</f>
        <v/>
      </c>
      <c r="S114" s="183" t="str">
        <f t="shared" si="7"/>
        <v/>
      </c>
      <c r="T114" s="183" t="str">
        <f>IF(COUNTIF(R$2:R114,R114)=1,R114,"")</f>
        <v/>
      </c>
    </row>
    <row r="115" spans="17:20" ht="16.5" x14ac:dyDescent="0.45">
      <c r="Q115" s="181" t="str">
        <f>+IF(T115="","",MAX(Q$1:Q114)+1)</f>
        <v/>
      </c>
      <c r="R115" s="182" t="str">
        <f>IF(Emiss_rate_w_controls_CPMS!D537="","",Emiss_rate_w_controls_CPMS!D537)</f>
        <v/>
      </c>
      <c r="S115" s="183" t="str">
        <f t="shared" si="7"/>
        <v/>
      </c>
      <c r="T115" s="183" t="str">
        <f>IF(COUNTIF(R$2:R115,R115)=1,R115,"")</f>
        <v/>
      </c>
    </row>
    <row r="116" spans="17:20" ht="16.5" x14ac:dyDescent="0.45">
      <c r="Q116" s="181" t="str">
        <f>+IF(T116="","",MAX(Q$1:Q115)+1)</f>
        <v/>
      </c>
      <c r="R116" s="182" t="str">
        <f>IF(Emiss_rate_w_controls_CPMS!D538="","",Emiss_rate_w_controls_CPMS!D538)</f>
        <v/>
      </c>
      <c r="S116" s="183" t="str">
        <f t="shared" si="7"/>
        <v/>
      </c>
      <c r="T116" s="183" t="str">
        <f>IF(COUNTIF(R$2:R116,R116)=1,R116,"")</f>
        <v/>
      </c>
    </row>
    <row r="117" spans="17:20" ht="16.5" x14ac:dyDescent="0.45">
      <c r="Q117" s="181" t="str">
        <f>+IF(T117="","",MAX(Q$1:Q116)+1)</f>
        <v/>
      </c>
      <c r="R117" s="182" t="str">
        <f>IF(Emiss_rate_w_controls_CPMS!D539="","",Emiss_rate_w_controls_CPMS!D539)</f>
        <v/>
      </c>
      <c r="S117" s="183" t="str">
        <f t="shared" si="7"/>
        <v/>
      </c>
      <c r="T117" s="183" t="str">
        <f>IF(COUNTIF(R$2:R117,R117)=1,R117,"")</f>
        <v/>
      </c>
    </row>
    <row r="118" spans="17:20" ht="16.5" x14ac:dyDescent="0.45">
      <c r="Q118" s="181" t="str">
        <f>+IF(T118="","",MAX(Q$1:Q117)+1)</f>
        <v/>
      </c>
      <c r="R118" s="182" t="str">
        <f>IF(Emiss_rate_w_controls_CPMS!D540="","",Emiss_rate_w_controls_CPMS!D540)</f>
        <v/>
      </c>
      <c r="S118" s="183" t="str">
        <f t="shared" si="7"/>
        <v/>
      </c>
      <c r="T118" s="183" t="str">
        <f>IF(COUNTIF(R$2:R118,R118)=1,R118,"")</f>
        <v/>
      </c>
    </row>
    <row r="119" spans="17:20" ht="16.5" x14ac:dyDescent="0.45">
      <c r="Q119" s="181" t="str">
        <f>+IF(T119="","",MAX(Q$1:Q118)+1)</f>
        <v/>
      </c>
      <c r="R119" s="182" t="str">
        <f>IF(Emiss_rate_w_controls_CPMS!D541="","",Emiss_rate_w_controls_CPMS!D541)</f>
        <v/>
      </c>
      <c r="S119" s="183" t="str">
        <f t="shared" si="7"/>
        <v/>
      </c>
      <c r="T119" s="183" t="str">
        <f>IF(COUNTIF(R$2:R119,R119)=1,R119,"")</f>
        <v/>
      </c>
    </row>
    <row r="120" spans="17:20" ht="16.5" x14ac:dyDescent="0.45">
      <c r="Q120" s="181" t="str">
        <f>+IF(T120="","",MAX(Q$1:Q119)+1)</f>
        <v/>
      </c>
      <c r="R120" s="182" t="str">
        <f>IF(Emiss_rate_w_controls_CPMS!D542="","",Emiss_rate_w_controls_CPMS!D542)</f>
        <v/>
      </c>
      <c r="S120" s="183" t="str">
        <f t="shared" si="7"/>
        <v/>
      </c>
      <c r="T120" s="183" t="str">
        <f>IF(COUNTIF(R$2:R120,R120)=1,R120,"")</f>
        <v/>
      </c>
    </row>
    <row r="121" spans="17:20" ht="16.5" x14ac:dyDescent="0.45">
      <c r="Q121" s="181" t="str">
        <f>+IF(T121="","",MAX(Q$1:Q120)+1)</f>
        <v/>
      </c>
      <c r="R121" s="182" t="str">
        <f>IF(Emiss_rate_w_controls_CPMS!D543="","",Emiss_rate_w_controls_CPMS!D543)</f>
        <v/>
      </c>
      <c r="S121" s="183" t="str">
        <f t="shared" si="7"/>
        <v/>
      </c>
      <c r="T121" s="183" t="str">
        <f>IF(COUNTIF(R$2:R121,R121)=1,R121,"")</f>
        <v/>
      </c>
    </row>
    <row r="122" spans="17:20" ht="16.5" x14ac:dyDescent="0.45">
      <c r="Q122" s="181" t="str">
        <f>+IF(T122="","",MAX(Q$1:Q121)+1)</f>
        <v/>
      </c>
      <c r="R122" s="182" t="str">
        <f>IF(Emiss_rate_w_controls_CPMS!D544="","",Emiss_rate_w_controls_CPMS!D544)</f>
        <v/>
      </c>
      <c r="S122" s="183" t="str">
        <f t="shared" si="7"/>
        <v/>
      </c>
      <c r="T122" s="183" t="str">
        <f>IF(COUNTIF(R$2:R122,R122)=1,R122,"")</f>
        <v/>
      </c>
    </row>
    <row r="123" spans="17:20" ht="16.5" x14ac:dyDescent="0.45">
      <c r="Q123" s="181" t="str">
        <f>+IF(T123="","",MAX(Q$1:Q122)+1)</f>
        <v/>
      </c>
      <c r="R123" s="182" t="str">
        <f>IF(Emiss_rate_w_controls_CPMS!D545="","",Emiss_rate_w_controls_CPMS!D545)</f>
        <v/>
      </c>
      <c r="S123" s="183" t="str">
        <f t="shared" si="7"/>
        <v/>
      </c>
      <c r="T123" s="183" t="str">
        <f>IF(COUNTIF(R$2:R123,R123)=1,R123,"")</f>
        <v/>
      </c>
    </row>
    <row r="124" spans="17:20" ht="16.5" x14ac:dyDescent="0.45">
      <c r="Q124" s="181" t="str">
        <f>+IF(T124="","",MAX(Q$1:Q123)+1)</f>
        <v/>
      </c>
      <c r="R124" s="182" t="str">
        <f>IF(Emiss_rate_w_controls_CPMS!D546="","",Emiss_rate_w_controls_CPMS!D546)</f>
        <v/>
      </c>
      <c r="S124" s="183" t="str">
        <f t="shared" si="7"/>
        <v/>
      </c>
      <c r="T124" s="183" t="str">
        <f>IF(COUNTIF(R$2:R124,R124)=1,R124,"")</f>
        <v/>
      </c>
    </row>
    <row r="125" spans="17:20" ht="16.5" x14ac:dyDescent="0.45">
      <c r="Q125" s="181" t="str">
        <f>+IF(T125="","",MAX(Q$1:Q124)+1)</f>
        <v/>
      </c>
      <c r="R125" s="182" t="str">
        <f>IF(Emiss_rate_w_controls_CPMS!D547="","",Emiss_rate_w_controls_CPMS!D547)</f>
        <v/>
      </c>
      <c r="S125" s="183" t="str">
        <f t="shared" si="7"/>
        <v/>
      </c>
      <c r="T125" s="183" t="str">
        <f>IF(COUNTIF(R$2:R125,R125)=1,R125,"")</f>
        <v/>
      </c>
    </row>
    <row r="126" spans="17:20" ht="16.5" x14ac:dyDescent="0.45">
      <c r="Q126" s="181" t="str">
        <f>+IF(T126="","",MAX(Q$1:Q125)+1)</f>
        <v/>
      </c>
      <c r="R126" s="182" t="str">
        <f>IF(Emiss_rate_w_controls_CPMS!D548="","",Emiss_rate_w_controls_CPMS!D548)</f>
        <v/>
      </c>
      <c r="S126" s="183" t="str">
        <f t="shared" si="7"/>
        <v/>
      </c>
      <c r="T126" s="183" t="str">
        <f>IF(COUNTIF(R$2:R126,R126)=1,R126,"")</f>
        <v/>
      </c>
    </row>
    <row r="127" spans="17:20" ht="16.5" x14ac:dyDescent="0.45">
      <c r="Q127" s="181" t="str">
        <f>+IF(T127="","",MAX(Q$1:Q126)+1)</f>
        <v/>
      </c>
      <c r="R127" s="182" t="str">
        <f>IF(Emiss_rate_w_controls_CPMS!D549="","",Emiss_rate_w_controls_CPMS!D549)</f>
        <v/>
      </c>
      <c r="S127" s="183" t="str">
        <f t="shared" si="7"/>
        <v/>
      </c>
      <c r="T127" s="183" t="str">
        <f>IF(COUNTIF(R$2:R127,R127)=1,R127,"")</f>
        <v/>
      </c>
    </row>
    <row r="128" spans="17:20" ht="16.5" x14ac:dyDescent="0.45">
      <c r="Q128" s="181" t="str">
        <f>+IF(T128="","",MAX(Q$1:Q127)+1)</f>
        <v/>
      </c>
      <c r="R128" s="182" t="str">
        <f>IF(Emiss_rate_w_controls_CPMS!D550="","",Emiss_rate_w_controls_CPMS!D550)</f>
        <v/>
      </c>
      <c r="S128" s="183" t="str">
        <f t="shared" si="7"/>
        <v/>
      </c>
      <c r="T128" s="183" t="str">
        <f>IF(COUNTIF(R$2:R128,R128)=1,R128,"")</f>
        <v/>
      </c>
    </row>
    <row r="129" spans="17:20" ht="16.5" x14ac:dyDescent="0.45">
      <c r="Q129" s="181" t="str">
        <f>+IF(T129="","",MAX(Q$1:Q128)+1)</f>
        <v/>
      </c>
      <c r="R129" s="182" t="str">
        <f>IF(Emiss_rate_w_controls_CPMS!D551="","",Emiss_rate_w_controls_CPMS!D551)</f>
        <v/>
      </c>
      <c r="S129" s="183" t="str">
        <f t="shared" si="7"/>
        <v/>
      </c>
      <c r="T129" s="183" t="str">
        <f>IF(COUNTIF(R$2:R129,R129)=1,R129,"")</f>
        <v/>
      </c>
    </row>
    <row r="130" spans="17:20" ht="16.5" x14ac:dyDescent="0.45">
      <c r="Q130" s="181" t="str">
        <f>+IF(T130="","",MAX(Q$1:Q129)+1)</f>
        <v/>
      </c>
      <c r="R130" s="182" t="str">
        <f>IF(Emiss_rate_w_controls_CPMS!D552="","",Emiss_rate_w_controls_CPMS!D552)</f>
        <v/>
      </c>
      <c r="S130" s="183" t="str">
        <f t="shared" ref="S130:S193" si="8">+IFERROR(INDEX($R$2:$R$501,MATCH(ROW()-ROW($S$1),$Q$2:$Q$501,0)),"")</f>
        <v/>
      </c>
      <c r="T130" s="183" t="str">
        <f>IF(COUNTIF(R$2:R130,R130)=1,R130,"")</f>
        <v/>
      </c>
    </row>
    <row r="131" spans="17:20" ht="16.5" x14ac:dyDescent="0.45">
      <c r="Q131" s="181" t="str">
        <f>+IF(T131="","",MAX(Q$1:Q130)+1)</f>
        <v/>
      </c>
      <c r="R131" s="182" t="str">
        <f>IF(Emiss_rate_w_controls_CPMS!D553="","",Emiss_rate_w_controls_CPMS!D553)</f>
        <v/>
      </c>
      <c r="S131" s="183" t="str">
        <f t="shared" si="8"/>
        <v/>
      </c>
      <c r="T131" s="183" t="str">
        <f>IF(COUNTIF(R$2:R131,R131)=1,R131,"")</f>
        <v/>
      </c>
    </row>
    <row r="132" spans="17:20" ht="16.5" x14ac:dyDescent="0.45">
      <c r="Q132" s="181" t="str">
        <f>+IF(T132="","",MAX(Q$1:Q131)+1)</f>
        <v/>
      </c>
      <c r="R132" s="182" t="str">
        <f>IF(Emiss_rate_w_controls_CPMS!D554="","",Emiss_rate_w_controls_CPMS!D554)</f>
        <v/>
      </c>
      <c r="S132" s="183" t="str">
        <f t="shared" si="8"/>
        <v/>
      </c>
      <c r="T132" s="183" t="str">
        <f>IF(COUNTIF(R$2:R132,R132)=1,R132,"")</f>
        <v/>
      </c>
    </row>
    <row r="133" spans="17:20" ht="16.5" x14ac:dyDescent="0.45">
      <c r="Q133" s="181" t="str">
        <f>+IF(T133="","",MAX(Q$1:Q132)+1)</f>
        <v/>
      </c>
      <c r="R133" s="182" t="str">
        <f>IF(Emiss_rate_w_controls_CPMS!D555="","",Emiss_rate_w_controls_CPMS!D555)</f>
        <v/>
      </c>
      <c r="S133" s="183" t="str">
        <f t="shared" si="8"/>
        <v/>
      </c>
      <c r="T133" s="183" t="str">
        <f>IF(COUNTIF(R$2:R133,R133)=1,R133,"")</f>
        <v/>
      </c>
    </row>
    <row r="134" spans="17:20" ht="16.5" x14ac:dyDescent="0.45">
      <c r="Q134" s="181" t="str">
        <f>+IF(T134="","",MAX(Q$1:Q133)+1)</f>
        <v/>
      </c>
      <c r="R134" s="182" t="str">
        <f>IF(Emiss_rate_w_controls_CPMS!D556="","",Emiss_rate_w_controls_CPMS!D556)</f>
        <v/>
      </c>
      <c r="S134" s="183" t="str">
        <f t="shared" si="8"/>
        <v/>
      </c>
      <c r="T134" s="183" t="str">
        <f>IF(COUNTIF(R$2:R134,R134)=1,R134,"")</f>
        <v/>
      </c>
    </row>
    <row r="135" spans="17:20" ht="16.5" x14ac:dyDescent="0.45">
      <c r="Q135" s="181" t="str">
        <f>+IF(T135="","",MAX(Q$1:Q134)+1)</f>
        <v/>
      </c>
      <c r="R135" s="182" t="str">
        <f>IF(Emiss_rate_w_controls_CPMS!D557="","",Emiss_rate_w_controls_CPMS!D557)</f>
        <v/>
      </c>
      <c r="S135" s="183" t="str">
        <f t="shared" si="8"/>
        <v/>
      </c>
      <c r="T135" s="183" t="str">
        <f>IF(COUNTIF(R$2:R135,R135)=1,R135,"")</f>
        <v/>
      </c>
    </row>
    <row r="136" spans="17:20" ht="16.5" x14ac:dyDescent="0.45">
      <c r="Q136" s="181" t="str">
        <f>+IF(T136="","",MAX(Q$1:Q135)+1)</f>
        <v/>
      </c>
      <c r="R136" s="182" t="str">
        <f>IF(Emiss_rate_w_controls_CPMS!D558="","",Emiss_rate_w_controls_CPMS!D558)</f>
        <v/>
      </c>
      <c r="S136" s="183" t="str">
        <f t="shared" si="8"/>
        <v/>
      </c>
      <c r="T136" s="183" t="str">
        <f>IF(COUNTIF(R$2:R136,R136)=1,R136,"")</f>
        <v/>
      </c>
    </row>
    <row r="137" spans="17:20" ht="16.5" x14ac:dyDescent="0.45">
      <c r="Q137" s="181" t="str">
        <f>+IF(T137="","",MAX(Q$1:Q136)+1)</f>
        <v/>
      </c>
      <c r="R137" s="182" t="str">
        <f>IF(Emiss_rate_w_controls_CPMS!D559="","",Emiss_rate_w_controls_CPMS!D559)</f>
        <v/>
      </c>
      <c r="S137" s="183" t="str">
        <f t="shared" si="8"/>
        <v/>
      </c>
      <c r="T137" s="183" t="str">
        <f>IF(COUNTIF(R$2:R137,R137)=1,R137,"")</f>
        <v/>
      </c>
    </row>
    <row r="138" spans="17:20" ht="16.5" x14ac:dyDescent="0.45">
      <c r="Q138" s="181" t="str">
        <f>+IF(T138="","",MAX(Q$1:Q137)+1)</f>
        <v/>
      </c>
      <c r="R138" s="182" t="str">
        <f>IF(Emiss_rate_w_controls_CPMS!D560="","",Emiss_rate_w_controls_CPMS!D560)</f>
        <v/>
      </c>
      <c r="S138" s="183" t="str">
        <f t="shared" si="8"/>
        <v/>
      </c>
      <c r="T138" s="183" t="str">
        <f>IF(COUNTIF(R$2:R138,R138)=1,R138,"")</f>
        <v/>
      </c>
    </row>
    <row r="139" spans="17:20" ht="16.5" x14ac:dyDescent="0.45">
      <c r="Q139" s="181" t="str">
        <f>+IF(T139="","",MAX(Q$1:Q138)+1)</f>
        <v/>
      </c>
      <c r="R139" s="182" t="str">
        <f>IF(Emiss_rate_w_controls_CPMS!D561="","",Emiss_rate_w_controls_CPMS!D561)</f>
        <v/>
      </c>
      <c r="S139" s="183" t="str">
        <f t="shared" si="8"/>
        <v/>
      </c>
      <c r="T139" s="183" t="str">
        <f>IF(COUNTIF(R$2:R139,R139)=1,R139,"")</f>
        <v/>
      </c>
    </row>
    <row r="140" spans="17:20" ht="16.5" x14ac:dyDescent="0.45">
      <c r="Q140" s="181" t="str">
        <f>+IF(T140="","",MAX(Q$1:Q139)+1)</f>
        <v/>
      </c>
      <c r="R140" s="182" t="str">
        <f>IF(Emiss_rate_w_controls_CPMS!D562="","",Emiss_rate_w_controls_CPMS!D562)</f>
        <v/>
      </c>
      <c r="S140" s="183" t="str">
        <f t="shared" si="8"/>
        <v/>
      </c>
      <c r="T140" s="183" t="str">
        <f>IF(COUNTIF(R$2:R140,R140)=1,R140,"")</f>
        <v/>
      </c>
    </row>
    <row r="141" spans="17:20" ht="16.5" x14ac:dyDescent="0.45">
      <c r="Q141" s="181" t="str">
        <f>+IF(T141="","",MAX(Q$1:Q140)+1)</f>
        <v/>
      </c>
      <c r="R141" s="182" t="str">
        <f>IF(Emiss_rate_w_controls_CPMS!D563="","",Emiss_rate_w_controls_CPMS!D563)</f>
        <v/>
      </c>
      <c r="S141" s="183" t="str">
        <f t="shared" si="8"/>
        <v/>
      </c>
      <c r="T141" s="183" t="str">
        <f>IF(COUNTIF(R$2:R141,R141)=1,R141,"")</f>
        <v/>
      </c>
    </row>
    <row r="142" spans="17:20" ht="16.5" x14ac:dyDescent="0.45">
      <c r="Q142" s="181" t="str">
        <f>+IF(T142="","",MAX(Q$1:Q141)+1)</f>
        <v/>
      </c>
      <c r="R142" s="182" t="str">
        <f>IF(Emiss_rate_w_controls_CPMS!D564="","",Emiss_rate_w_controls_CPMS!D564)</f>
        <v/>
      </c>
      <c r="S142" s="183" t="str">
        <f t="shared" si="8"/>
        <v/>
      </c>
      <c r="T142" s="183" t="str">
        <f>IF(COUNTIF(R$2:R142,R142)=1,R142,"")</f>
        <v/>
      </c>
    </row>
    <row r="143" spans="17:20" ht="16.5" x14ac:dyDescent="0.45">
      <c r="Q143" s="181" t="str">
        <f>+IF(T143="","",MAX(Q$1:Q142)+1)</f>
        <v/>
      </c>
      <c r="R143" s="182" t="str">
        <f>IF(Emiss_rate_w_controls_CPMS!D565="","",Emiss_rate_w_controls_CPMS!D565)</f>
        <v/>
      </c>
      <c r="S143" s="183" t="str">
        <f t="shared" si="8"/>
        <v/>
      </c>
      <c r="T143" s="183" t="str">
        <f>IF(COUNTIF(R$2:R143,R143)=1,R143,"")</f>
        <v/>
      </c>
    </row>
    <row r="144" spans="17:20" ht="16.5" x14ac:dyDescent="0.45">
      <c r="Q144" s="181" t="str">
        <f>+IF(T144="","",MAX(Q$1:Q143)+1)</f>
        <v/>
      </c>
      <c r="R144" s="182" t="str">
        <f>IF(Emiss_rate_w_controls_CPMS!D566="","",Emiss_rate_w_controls_CPMS!D566)</f>
        <v/>
      </c>
      <c r="S144" s="183" t="str">
        <f t="shared" si="8"/>
        <v/>
      </c>
      <c r="T144" s="183" t="str">
        <f>IF(COUNTIF(R$2:R144,R144)=1,R144,"")</f>
        <v/>
      </c>
    </row>
    <row r="145" spans="17:20" ht="16.5" x14ac:dyDescent="0.45">
      <c r="Q145" s="181" t="str">
        <f>+IF(T145="","",MAX(Q$1:Q144)+1)</f>
        <v/>
      </c>
      <c r="R145" s="182" t="str">
        <f>IF(Emiss_rate_w_controls_CPMS!D567="","",Emiss_rate_w_controls_CPMS!D567)</f>
        <v/>
      </c>
      <c r="S145" s="183" t="str">
        <f t="shared" si="8"/>
        <v/>
      </c>
      <c r="T145" s="183" t="str">
        <f>IF(COUNTIF(R$2:R145,R145)=1,R145,"")</f>
        <v/>
      </c>
    </row>
    <row r="146" spans="17:20" ht="16.5" x14ac:dyDescent="0.45">
      <c r="Q146" s="181" t="str">
        <f>+IF(T146="","",MAX(Q$1:Q145)+1)</f>
        <v/>
      </c>
      <c r="R146" s="182" t="str">
        <f>IF(Emiss_rate_w_controls_CPMS!D568="","",Emiss_rate_w_controls_CPMS!D568)</f>
        <v/>
      </c>
      <c r="S146" s="183" t="str">
        <f t="shared" si="8"/>
        <v/>
      </c>
      <c r="T146" s="183" t="str">
        <f>IF(COUNTIF(R$2:R146,R146)=1,R146,"")</f>
        <v/>
      </c>
    </row>
    <row r="147" spans="17:20" ht="16.5" x14ac:dyDescent="0.45">
      <c r="Q147" s="181" t="str">
        <f>+IF(T147="","",MAX(Q$1:Q146)+1)</f>
        <v/>
      </c>
      <c r="R147" s="182" t="str">
        <f>IF(Emiss_rate_w_controls_CPMS!D569="","",Emiss_rate_w_controls_CPMS!D569)</f>
        <v/>
      </c>
      <c r="S147" s="183" t="str">
        <f t="shared" si="8"/>
        <v/>
      </c>
      <c r="T147" s="183" t="str">
        <f>IF(COUNTIF(R$2:R147,R147)=1,R147,"")</f>
        <v/>
      </c>
    </row>
    <row r="148" spans="17:20" ht="16.5" x14ac:dyDescent="0.45">
      <c r="Q148" s="181" t="str">
        <f>+IF(T148="","",MAX(Q$1:Q147)+1)</f>
        <v/>
      </c>
      <c r="R148" s="182" t="str">
        <f>IF(Emiss_rate_w_controls_CPMS!D570="","",Emiss_rate_w_controls_CPMS!D570)</f>
        <v/>
      </c>
      <c r="S148" s="183" t="str">
        <f t="shared" si="8"/>
        <v/>
      </c>
      <c r="T148" s="183" t="str">
        <f>IF(COUNTIF(R$2:R148,R148)=1,R148,"")</f>
        <v/>
      </c>
    </row>
    <row r="149" spans="17:20" ht="16.5" x14ac:dyDescent="0.45">
      <c r="Q149" s="181" t="str">
        <f>+IF(T149="","",MAX(Q$1:Q148)+1)</f>
        <v/>
      </c>
      <c r="R149" s="182" t="str">
        <f>IF(Emiss_rate_w_controls_CPMS!D571="","",Emiss_rate_w_controls_CPMS!D571)</f>
        <v/>
      </c>
      <c r="S149" s="183" t="str">
        <f t="shared" si="8"/>
        <v/>
      </c>
      <c r="T149" s="183" t="str">
        <f>IF(COUNTIF(R$2:R149,R149)=1,R149,"")</f>
        <v/>
      </c>
    </row>
    <row r="150" spans="17:20" ht="16.5" x14ac:dyDescent="0.45">
      <c r="Q150" s="181" t="str">
        <f>+IF(T150="","",MAX(Q$1:Q149)+1)</f>
        <v/>
      </c>
      <c r="R150" s="182" t="str">
        <f>IF(Emiss_rate_w_controls_CPMS!D572="","",Emiss_rate_w_controls_CPMS!D572)</f>
        <v/>
      </c>
      <c r="S150" s="183" t="str">
        <f t="shared" si="8"/>
        <v/>
      </c>
      <c r="T150" s="183" t="str">
        <f>IF(COUNTIF(R$2:R150,R150)=1,R150,"")</f>
        <v/>
      </c>
    </row>
    <row r="151" spans="17:20" ht="16.5" x14ac:dyDescent="0.45">
      <c r="Q151" s="181" t="str">
        <f>+IF(T151="","",MAX(Q$1:Q150)+1)</f>
        <v/>
      </c>
      <c r="R151" s="182" t="str">
        <f>IF(Emiss_rate_w_controls_CPMS!D573="","",Emiss_rate_w_controls_CPMS!D573)</f>
        <v/>
      </c>
      <c r="S151" s="183" t="str">
        <f t="shared" si="8"/>
        <v/>
      </c>
      <c r="T151" s="183" t="str">
        <f>IF(COUNTIF(R$2:R151,R151)=1,R151,"")</f>
        <v/>
      </c>
    </row>
    <row r="152" spans="17:20" ht="16.5" x14ac:dyDescent="0.45">
      <c r="Q152" s="181" t="str">
        <f>+IF(T152="","",MAX(Q$1:Q151)+1)</f>
        <v/>
      </c>
      <c r="R152" s="182" t="str">
        <f>IF(Emiss_rate_w_controls_CPMS!D574="","",Emiss_rate_w_controls_CPMS!D574)</f>
        <v/>
      </c>
      <c r="S152" s="183" t="str">
        <f t="shared" si="8"/>
        <v/>
      </c>
      <c r="T152" s="183" t="str">
        <f>IF(COUNTIF(R$2:R152,R152)=1,R152,"")</f>
        <v/>
      </c>
    </row>
    <row r="153" spans="17:20" ht="16.5" x14ac:dyDescent="0.45">
      <c r="Q153" s="181" t="str">
        <f>+IF(T153="","",MAX(Q$1:Q152)+1)</f>
        <v/>
      </c>
      <c r="R153" s="182" t="str">
        <f>IF(Emiss_rate_w_controls_CPMS!D575="","",Emiss_rate_w_controls_CPMS!D575)</f>
        <v/>
      </c>
      <c r="S153" s="183" t="str">
        <f t="shared" si="8"/>
        <v/>
      </c>
      <c r="T153" s="183" t="str">
        <f>IF(COUNTIF(R$2:R153,R153)=1,R153,"")</f>
        <v/>
      </c>
    </row>
    <row r="154" spans="17:20" ht="16.5" x14ac:dyDescent="0.45">
      <c r="Q154" s="181" t="str">
        <f>+IF(T154="","",MAX(Q$1:Q153)+1)</f>
        <v/>
      </c>
      <c r="R154" s="182" t="str">
        <f>IF(Emiss_rate_w_controls_CPMS!D576="","",Emiss_rate_w_controls_CPMS!D576)</f>
        <v/>
      </c>
      <c r="S154" s="183" t="str">
        <f t="shared" si="8"/>
        <v/>
      </c>
      <c r="T154" s="183" t="str">
        <f>IF(COUNTIF(R$2:R154,R154)=1,R154,"")</f>
        <v/>
      </c>
    </row>
    <row r="155" spans="17:20" ht="16.5" x14ac:dyDescent="0.45">
      <c r="Q155" s="181" t="str">
        <f>+IF(T155="","",MAX(Q$1:Q154)+1)</f>
        <v/>
      </c>
      <c r="R155" s="182" t="str">
        <f>IF(Emiss_rate_w_controls_CPMS!D577="","",Emiss_rate_w_controls_CPMS!D577)</f>
        <v/>
      </c>
      <c r="S155" s="183" t="str">
        <f t="shared" si="8"/>
        <v/>
      </c>
      <c r="T155" s="183" t="str">
        <f>IF(COUNTIF(R$2:R155,R155)=1,R155,"")</f>
        <v/>
      </c>
    </row>
    <row r="156" spans="17:20" ht="16.5" x14ac:dyDescent="0.45">
      <c r="Q156" s="181" t="str">
        <f>+IF(T156="","",MAX(Q$1:Q155)+1)</f>
        <v/>
      </c>
      <c r="R156" s="182" t="str">
        <f>IF(Emiss_rate_w_controls_CPMS!D578="","",Emiss_rate_w_controls_CPMS!D578)</f>
        <v/>
      </c>
      <c r="S156" s="183" t="str">
        <f t="shared" si="8"/>
        <v/>
      </c>
      <c r="T156" s="183" t="str">
        <f>IF(COUNTIF(R$2:R156,R156)=1,R156,"")</f>
        <v/>
      </c>
    </row>
    <row r="157" spans="17:20" ht="16.5" x14ac:dyDescent="0.45">
      <c r="Q157" s="181" t="str">
        <f>+IF(T157="","",MAX(Q$1:Q156)+1)</f>
        <v/>
      </c>
      <c r="R157" s="182" t="str">
        <f>IF(Emiss_rate_w_controls_CPMS!D579="","",Emiss_rate_w_controls_CPMS!D579)</f>
        <v/>
      </c>
      <c r="S157" s="183" t="str">
        <f t="shared" si="8"/>
        <v/>
      </c>
      <c r="T157" s="183" t="str">
        <f>IF(COUNTIF(R$2:R157,R157)=1,R157,"")</f>
        <v/>
      </c>
    </row>
    <row r="158" spans="17:20" ht="16.5" x14ac:dyDescent="0.45">
      <c r="Q158" s="181" t="str">
        <f>+IF(T158="","",MAX(Q$1:Q157)+1)</f>
        <v/>
      </c>
      <c r="R158" s="182" t="str">
        <f>IF(Emiss_rate_w_controls_CPMS!D580="","",Emiss_rate_w_controls_CPMS!D580)</f>
        <v/>
      </c>
      <c r="S158" s="183" t="str">
        <f t="shared" si="8"/>
        <v/>
      </c>
      <c r="T158" s="183" t="str">
        <f>IF(COUNTIF(R$2:R158,R158)=1,R158,"")</f>
        <v/>
      </c>
    </row>
    <row r="159" spans="17:20" ht="16.5" x14ac:dyDescent="0.45">
      <c r="Q159" s="181" t="str">
        <f>+IF(T159="","",MAX(Q$1:Q158)+1)</f>
        <v/>
      </c>
      <c r="R159" s="182" t="str">
        <f>IF(Emiss_rate_w_controls_CPMS!D581="","",Emiss_rate_w_controls_CPMS!D581)</f>
        <v/>
      </c>
      <c r="S159" s="183" t="str">
        <f t="shared" si="8"/>
        <v/>
      </c>
      <c r="T159" s="183" t="str">
        <f>IF(COUNTIF(R$2:R159,R159)=1,R159,"")</f>
        <v/>
      </c>
    </row>
    <row r="160" spans="17:20" ht="16.5" x14ac:dyDescent="0.45">
      <c r="Q160" s="181" t="str">
        <f>+IF(T160="","",MAX(Q$1:Q159)+1)</f>
        <v/>
      </c>
      <c r="R160" s="182" t="str">
        <f>IF(Emiss_rate_w_controls_CPMS!D582="","",Emiss_rate_w_controls_CPMS!D582)</f>
        <v/>
      </c>
      <c r="S160" s="183" t="str">
        <f t="shared" si="8"/>
        <v/>
      </c>
      <c r="T160" s="183" t="str">
        <f>IF(COUNTIF(R$2:R160,R160)=1,R160,"")</f>
        <v/>
      </c>
    </row>
    <row r="161" spans="17:20" ht="16.5" x14ac:dyDescent="0.45">
      <c r="Q161" s="181" t="str">
        <f>+IF(T161="","",MAX(Q$1:Q160)+1)</f>
        <v/>
      </c>
      <c r="R161" s="182" t="str">
        <f>IF(Emiss_rate_w_controls_CPMS!D583="","",Emiss_rate_w_controls_CPMS!D583)</f>
        <v/>
      </c>
      <c r="S161" s="183" t="str">
        <f t="shared" si="8"/>
        <v/>
      </c>
      <c r="T161" s="183" t="str">
        <f>IF(COUNTIF(R$2:R161,R161)=1,R161,"")</f>
        <v/>
      </c>
    </row>
    <row r="162" spans="17:20" ht="16.5" x14ac:dyDescent="0.45">
      <c r="Q162" s="181" t="str">
        <f>+IF(T162="","",MAX(Q$1:Q161)+1)</f>
        <v/>
      </c>
      <c r="R162" s="182" t="str">
        <f>IF(Emiss_rate_w_controls_CPMS!D584="","",Emiss_rate_w_controls_CPMS!D584)</f>
        <v/>
      </c>
      <c r="S162" s="183" t="str">
        <f t="shared" si="8"/>
        <v/>
      </c>
      <c r="T162" s="183" t="str">
        <f>IF(COUNTIF(R$2:R162,R162)=1,R162,"")</f>
        <v/>
      </c>
    </row>
    <row r="163" spans="17:20" ht="16.5" x14ac:dyDescent="0.45">
      <c r="Q163" s="181" t="str">
        <f>+IF(T163="","",MAX(Q$1:Q162)+1)</f>
        <v/>
      </c>
      <c r="R163" s="182" t="str">
        <f>IF(Emiss_rate_w_controls_CPMS!D585="","",Emiss_rate_w_controls_CPMS!D585)</f>
        <v/>
      </c>
      <c r="S163" s="183" t="str">
        <f t="shared" si="8"/>
        <v/>
      </c>
      <c r="T163" s="183" t="str">
        <f>IF(COUNTIF(R$2:R163,R163)=1,R163,"")</f>
        <v/>
      </c>
    </row>
    <row r="164" spans="17:20" ht="16.5" x14ac:dyDescent="0.45">
      <c r="Q164" s="181" t="str">
        <f>+IF(T164="","",MAX(Q$1:Q163)+1)</f>
        <v/>
      </c>
      <c r="R164" s="182" t="str">
        <f>IF(Emiss_rate_w_controls_CPMS!D586="","",Emiss_rate_w_controls_CPMS!D586)</f>
        <v/>
      </c>
      <c r="S164" s="183" t="str">
        <f t="shared" si="8"/>
        <v/>
      </c>
      <c r="T164" s="183" t="str">
        <f>IF(COUNTIF(R$2:R164,R164)=1,R164,"")</f>
        <v/>
      </c>
    </row>
    <row r="165" spans="17:20" ht="16.5" x14ac:dyDescent="0.45">
      <c r="Q165" s="181" t="str">
        <f>+IF(T165="","",MAX(Q$1:Q164)+1)</f>
        <v/>
      </c>
      <c r="R165" s="182" t="str">
        <f>IF(Emiss_rate_w_controls_CPMS!D587="","",Emiss_rate_w_controls_CPMS!D587)</f>
        <v/>
      </c>
      <c r="S165" s="183" t="str">
        <f t="shared" si="8"/>
        <v/>
      </c>
      <c r="T165" s="183" t="str">
        <f>IF(COUNTIF(R$2:R165,R165)=1,R165,"")</f>
        <v/>
      </c>
    </row>
    <row r="166" spans="17:20" ht="16.5" x14ac:dyDescent="0.45">
      <c r="Q166" s="181" t="str">
        <f>+IF(T166="","",MAX(Q$1:Q165)+1)</f>
        <v/>
      </c>
      <c r="R166" s="182" t="str">
        <f>IF(Emiss_rate_w_controls_CPMS!D588="","",Emiss_rate_w_controls_CPMS!D588)</f>
        <v/>
      </c>
      <c r="S166" s="183" t="str">
        <f t="shared" si="8"/>
        <v/>
      </c>
      <c r="T166" s="183" t="str">
        <f>IF(COUNTIF(R$2:R166,R166)=1,R166,"")</f>
        <v/>
      </c>
    </row>
    <row r="167" spans="17:20" ht="16.5" x14ac:dyDescent="0.45">
      <c r="Q167" s="181" t="str">
        <f>+IF(T167="","",MAX(Q$1:Q166)+1)</f>
        <v/>
      </c>
      <c r="R167" s="182" t="str">
        <f>IF(Emiss_rate_w_controls_CPMS!D589="","",Emiss_rate_w_controls_CPMS!D589)</f>
        <v/>
      </c>
      <c r="S167" s="183" t="str">
        <f t="shared" si="8"/>
        <v/>
      </c>
      <c r="T167" s="183" t="str">
        <f>IF(COUNTIF(R$2:R167,R167)=1,R167,"")</f>
        <v/>
      </c>
    </row>
    <row r="168" spans="17:20" ht="16.5" x14ac:dyDescent="0.45">
      <c r="Q168" s="181" t="str">
        <f>+IF(T168="","",MAX(Q$1:Q167)+1)</f>
        <v/>
      </c>
      <c r="R168" s="182" t="str">
        <f>IF(Emiss_rate_w_controls_CPMS!D590="","",Emiss_rate_w_controls_CPMS!D590)</f>
        <v/>
      </c>
      <c r="S168" s="183" t="str">
        <f t="shared" si="8"/>
        <v/>
      </c>
      <c r="T168" s="183" t="str">
        <f>IF(COUNTIF(R$2:R168,R168)=1,R168,"")</f>
        <v/>
      </c>
    </row>
    <row r="169" spans="17:20" ht="16.5" x14ac:dyDescent="0.45">
      <c r="Q169" s="181" t="str">
        <f>+IF(T169="","",MAX(Q$1:Q168)+1)</f>
        <v/>
      </c>
      <c r="R169" s="182" t="str">
        <f>IF(Emiss_rate_w_controls_CPMS!D591="","",Emiss_rate_w_controls_CPMS!D591)</f>
        <v/>
      </c>
      <c r="S169" s="183" t="str">
        <f t="shared" si="8"/>
        <v/>
      </c>
      <c r="T169" s="183" t="str">
        <f>IF(COUNTIF(R$2:R169,R169)=1,R169,"")</f>
        <v/>
      </c>
    </row>
    <row r="170" spans="17:20" ht="16.5" x14ac:dyDescent="0.45">
      <c r="Q170" s="181" t="str">
        <f>+IF(T170="","",MAX(Q$1:Q169)+1)</f>
        <v/>
      </c>
      <c r="R170" s="182" t="str">
        <f>IF(Emiss_rate_w_controls_CPMS!D592="","",Emiss_rate_w_controls_CPMS!D592)</f>
        <v/>
      </c>
      <c r="S170" s="183" t="str">
        <f t="shared" si="8"/>
        <v/>
      </c>
      <c r="T170" s="183" t="str">
        <f>IF(COUNTIF(R$2:R170,R170)=1,R170,"")</f>
        <v/>
      </c>
    </row>
    <row r="171" spans="17:20" ht="16.5" x14ac:dyDescent="0.45">
      <c r="Q171" s="181" t="str">
        <f>+IF(T171="","",MAX(Q$1:Q170)+1)</f>
        <v/>
      </c>
      <c r="R171" s="182" t="str">
        <f>IF(Emiss_rate_w_controls_CPMS!D593="","",Emiss_rate_w_controls_CPMS!D593)</f>
        <v/>
      </c>
      <c r="S171" s="183" t="str">
        <f t="shared" si="8"/>
        <v/>
      </c>
      <c r="T171" s="183" t="str">
        <f>IF(COUNTIF(R$2:R171,R171)=1,R171,"")</f>
        <v/>
      </c>
    </row>
    <row r="172" spans="17:20" ht="16.5" x14ac:dyDescent="0.45">
      <c r="Q172" s="181" t="str">
        <f>+IF(T172="","",MAX(Q$1:Q171)+1)</f>
        <v/>
      </c>
      <c r="R172" s="182" t="str">
        <f>IF(Emiss_rate_w_controls_CPMS!D594="","",Emiss_rate_w_controls_CPMS!D594)</f>
        <v/>
      </c>
      <c r="S172" s="183" t="str">
        <f t="shared" si="8"/>
        <v/>
      </c>
      <c r="T172" s="183" t="str">
        <f>IF(COUNTIF(R$2:R172,R172)=1,R172,"")</f>
        <v/>
      </c>
    </row>
    <row r="173" spans="17:20" ht="16.5" x14ac:dyDescent="0.45">
      <c r="Q173" s="181" t="str">
        <f>+IF(T173="","",MAX(Q$1:Q172)+1)</f>
        <v/>
      </c>
      <c r="R173" s="182" t="str">
        <f>IF(Emiss_rate_w_controls_CPMS!D595="","",Emiss_rate_w_controls_CPMS!D595)</f>
        <v/>
      </c>
      <c r="S173" s="183" t="str">
        <f t="shared" si="8"/>
        <v/>
      </c>
      <c r="T173" s="183" t="str">
        <f>IF(COUNTIF(R$2:R173,R173)=1,R173,"")</f>
        <v/>
      </c>
    </row>
    <row r="174" spans="17:20" ht="16.5" x14ac:dyDescent="0.45">
      <c r="Q174" s="181" t="str">
        <f>+IF(T174="","",MAX(Q$1:Q173)+1)</f>
        <v/>
      </c>
      <c r="R174" s="182" t="str">
        <f>IF(Emiss_rate_w_controls_CPMS!D596="","",Emiss_rate_w_controls_CPMS!D596)</f>
        <v/>
      </c>
      <c r="S174" s="183" t="str">
        <f t="shared" si="8"/>
        <v/>
      </c>
      <c r="T174" s="183" t="str">
        <f>IF(COUNTIF(R$2:R174,R174)=1,R174,"")</f>
        <v/>
      </c>
    </row>
    <row r="175" spans="17:20" ht="16.5" x14ac:dyDescent="0.45">
      <c r="Q175" s="181" t="str">
        <f>+IF(T175="","",MAX(Q$1:Q174)+1)</f>
        <v/>
      </c>
      <c r="R175" s="182" t="str">
        <f>IF(Emiss_rate_w_controls_CPMS!D597="","",Emiss_rate_w_controls_CPMS!D597)</f>
        <v/>
      </c>
      <c r="S175" s="183" t="str">
        <f t="shared" si="8"/>
        <v/>
      </c>
      <c r="T175" s="183" t="str">
        <f>IF(COUNTIF(R$2:R175,R175)=1,R175,"")</f>
        <v/>
      </c>
    </row>
    <row r="176" spans="17:20" ht="16.5" x14ac:dyDescent="0.45">
      <c r="Q176" s="181" t="str">
        <f>+IF(T176="","",MAX(Q$1:Q175)+1)</f>
        <v/>
      </c>
      <c r="R176" s="182" t="str">
        <f>IF(Emiss_rate_w_controls_CPMS!D598="","",Emiss_rate_w_controls_CPMS!D598)</f>
        <v/>
      </c>
      <c r="S176" s="183" t="str">
        <f t="shared" si="8"/>
        <v/>
      </c>
      <c r="T176" s="183" t="str">
        <f>IF(COUNTIF(R$2:R176,R176)=1,R176,"")</f>
        <v/>
      </c>
    </row>
    <row r="177" spans="17:20" ht="16.5" x14ac:dyDescent="0.45">
      <c r="Q177" s="181" t="str">
        <f>+IF(T177="","",MAX(Q$1:Q176)+1)</f>
        <v/>
      </c>
      <c r="R177" s="182" t="str">
        <f>IF(Emiss_rate_w_controls_CPMS!D599="","",Emiss_rate_w_controls_CPMS!D599)</f>
        <v/>
      </c>
      <c r="S177" s="183" t="str">
        <f t="shared" si="8"/>
        <v/>
      </c>
      <c r="T177" s="183" t="str">
        <f>IF(COUNTIF(R$2:R177,R177)=1,R177,"")</f>
        <v/>
      </c>
    </row>
    <row r="178" spans="17:20" ht="16.5" x14ac:dyDescent="0.45">
      <c r="Q178" s="181" t="str">
        <f>+IF(T178="","",MAX(Q$1:Q177)+1)</f>
        <v/>
      </c>
      <c r="R178" s="182" t="str">
        <f>IF(Emiss_rate_w_controls_CPMS!D600="","",Emiss_rate_w_controls_CPMS!D600)</f>
        <v/>
      </c>
      <c r="S178" s="183" t="str">
        <f t="shared" si="8"/>
        <v/>
      </c>
      <c r="T178" s="183" t="str">
        <f>IF(COUNTIF(R$2:R178,R178)=1,R178,"")</f>
        <v/>
      </c>
    </row>
    <row r="179" spans="17:20" ht="16.5" x14ac:dyDescent="0.45">
      <c r="Q179" s="181" t="str">
        <f>+IF(T179="","",MAX(Q$1:Q178)+1)</f>
        <v/>
      </c>
      <c r="R179" s="182" t="str">
        <f>IF(Emiss_rate_w_controls_CPMS!D601="","",Emiss_rate_w_controls_CPMS!D601)</f>
        <v/>
      </c>
      <c r="S179" s="183" t="str">
        <f t="shared" si="8"/>
        <v/>
      </c>
      <c r="T179" s="183" t="str">
        <f>IF(COUNTIF(R$2:R179,R179)=1,R179,"")</f>
        <v/>
      </c>
    </row>
    <row r="180" spans="17:20" ht="16.5" x14ac:dyDescent="0.45">
      <c r="Q180" s="181" t="str">
        <f>+IF(T180="","",MAX(Q$1:Q179)+1)</f>
        <v/>
      </c>
      <c r="R180" s="182" t="str">
        <f>IF(Emiss_rate_w_controls_CPMS!D602="","",Emiss_rate_w_controls_CPMS!D602)</f>
        <v/>
      </c>
      <c r="S180" s="183" t="str">
        <f t="shared" si="8"/>
        <v/>
      </c>
      <c r="T180" s="183" t="str">
        <f>IF(COUNTIF(R$2:R180,R180)=1,R180,"")</f>
        <v/>
      </c>
    </row>
    <row r="181" spans="17:20" ht="16.5" x14ac:dyDescent="0.45">
      <c r="Q181" s="181" t="str">
        <f>+IF(T181="","",MAX(Q$1:Q180)+1)</f>
        <v/>
      </c>
      <c r="R181" s="182" t="str">
        <f>IF(Emiss_rate_w_controls_CPMS!D603="","",Emiss_rate_w_controls_CPMS!D603)</f>
        <v/>
      </c>
      <c r="S181" s="183" t="str">
        <f t="shared" si="8"/>
        <v/>
      </c>
      <c r="T181" s="183" t="str">
        <f>IF(COUNTIF(R$2:R181,R181)=1,R181,"")</f>
        <v/>
      </c>
    </row>
    <row r="182" spans="17:20" ht="16.5" x14ac:dyDescent="0.45">
      <c r="Q182" s="181" t="str">
        <f>+IF(T182="","",MAX(Q$1:Q181)+1)</f>
        <v/>
      </c>
      <c r="R182" s="182" t="str">
        <f>IF(Emiss_rate_w_controls_CPMS!D604="","",Emiss_rate_w_controls_CPMS!D604)</f>
        <v/>
      </c>
      <c r="S182" s="183" t="str">
        <f t="shared" si="8"/>
        <v/>
      </c>
      <c r="T182" s="183" t="str">
        <f>IF(COUNTIF(R$2:R182,R182)=1,R182,"")</f>
        <v/>
      </c>
    </row>
    <row r="183" spans="17:20" ht="16.5" x14ac:dyDescent="0.45">
      <c r="Q183" s="181" t="str">
        <f>+IF(T183="","",MAX(Q$1:Q182)+1)</f>
        <v/>
      </c>
      <c r="R183" s="182" t="str">
        <f>IF(Emiss_rate_w_controls_CPMS!D605="","",Emiss_rate_w_controls_CPMS!D605)</f>
        <v/>
      </c>
      <c r="S183" s="183" t="str">
        <f t="shared" si="8"/>
        <v/>
      </c>
      <c r="T183" s="183" t="str">
        <f>IF(COUNTIF(R$2:R183,R183)=1,R183,"")</f>
        <v/>
      </c>
    </row>
    <row r="184" spans="17:20" ht="16.5" x14ac:dyDescent="0.45">
      <c r="Q184" s="181" t="str">
        <f>+IF(T184="","",MAX(Q$1:Q183)+1)</f>
        <v/>
      </c>
      <c r="R184" s="182" t="str">
        <f>IF(Emiss_rate_w_controls_CPMS!D606="","",Emiss_rate_w_controls_CPMS!D606)</f>
        <v/>
      </c>
      <c r="S184" s="183" t="str">
        <f t="shared" si="8"/>
        <v/>
      </c>
      <c r="T184" s="183" t="str">
        <f>IF(COUNTIF(R$2:R184,R184)=1,R184,"")</f>
        <v/>
      </c>
    </row>
    <row r="185" spans="17:20" ht="16.5" x14ac:dyDescent="0.45">
      <c r="Q185" s="181" t="str">
        <f>+IF(T185="","",MAX(Q$1:Q184)+1)</f>
        <v/>
      </c>
      <c r="R185" s="182" t="str">
        <f>IF(Emiss_rate_w_controls_CPMS!D607="","",Emiss_rate_w_controls_CPMS!D607)</f>
        <v/>
      </c>
      <c r="S185" s="183" t="str">
        <f t="shared" si="8"/>
        <v/>
      </c>
      <c r="T185" s="183" t="str">
        <f>IF(COUNTIF(R$2:R185,R185)=1,R185,"")</f>
        <v/>
      </c>
    </row>
    <row r="186" spans="17:20" ht="16.5" x14ac:dyDescent="0.45">
      <c r="Q186" s="181" t="str">
        <f>+IF(T186="","",MAX(Q$1:Q185)+1)</f>
        <v/>
      </c>
      <c r="R186" s="182" t="str">
        <f>IF(Emiss_rate_w_controls_CPMS!D608="","",Emiss_rate_w_controls_CPMS!D608)</f>
        <v/>
      </c>
      <c r="S186" s="183" t="str">
        <f t="shared" si="8"/>
        <v/>
      </c>
      <c r="T186" s="183" t="str">
        <f>IF(COUNTIF(R$2:R186,R186)=1,R186,"")</f>
        <v/>
      </c>
    </row>
    <row r="187" spans="17:20" ht="16.5" x14ac:dyDescent="0.45">
      <c r="Q187" s="181" t="str">
        <f>+IF(T187="","",MAX(Q$1:Q186)+1)</f>
        <v/>
      </c>
      <c r="R187" s="182" t="str">
        <f>IF(Emiss_rate_w_controls_CPMS!D609="","",Emiss_rate_w_controls_CPMS!D609)</f>
        <v/>
      </c>
      <c r="S187" s="183" t="str">
        <f t="shared" si="8"/>
        <v/>
      </c>
      <c r="T187" s="183" t="str">
        <f>IF(COUNTIF(R$2:R187,R187)=1,R187,"")</f>
        <v/>
      </c>
    </row>
    <row r="188" spans="17:20" ht="16.5" x14ac:dyDescent="0.45">
      <c r="Q188" s="181" t="str">
        <f>+IF(T188="","",MAX(Q$1:Q187)+1)</f>
        <v/>
      </c>
      <c r="R188" s="182" t="str">
        <f>IF(Emiss_rate_w_controls_CPMS!D610="","",Emiss_rate_w_controls_CPMS!D610)</f>
        <v/>
      </c>
      <c r="S188" s="183" t="str">
        <f t="shared" si="8"/>
        <v/>
      </c>
      <c r="T188" s="183" t="str">
        <f>IF(COUNTIF(R$2:R188,R188)=1,R188,"")</f>
        <v/>
      </c>
    </row>
    <row r="189" spans="17:20" ht="16.5" x14ac:dyDescent="0.45">
      <c r="Q189" s="181" t="str">
        <f>+IF(T189="","",MAX(Q$1:Q188)+1)</f>
        <v/>
      </c>
      <c r="R189" s="182" t="str">
        <f>IF(Emiss_rate_w_controls_CPMS!D611="","",Emiss_rate_w_controls_CPMS!D611)</f>
        <v/>
      </c>
      <c r="S189" s="183" t="str">
        <f t="shared" si="8"/>
        <v/>
      </c>
      <c r="T189" s="183" t="str">
        <f>IF(COUNTIF(R$2:R189,R189)=1,R189,"")</f>
        <v/>
      </c>
    </row>
    <row r="190" spans="17:20" ht="16.5" x14ac:dyDescent="0.45">
      <c r="Q190" s="181" t="str">
        <f>+IF(T190="","",MAX(Q$1:Q189)+1)</f>
        <v/>
      </c>
      <c r="R190" s="182" t="str">
        <f>IF(Emiss_rate_w_controls_CPMS!D612="","",Emiss_rate_w_controls_CPMS!D612)</f>
        <v/>
      </c>
      <c r="S190" s="183" t="str">
        <f t="shared" si="8"/>
        <v/>
      </c>
      <c r="T190" s="183" t="str">
        <f>IF(COUNTIF(R$2:R190,R190)=1,R190,"")</f>
        <v/>
      </c>
    </row>
    <row r="191" spans="17:20" ht="16.5" x14ac:dyDescent="0.45">
      <c r="Q191" s="181" t="str">
        <f>+IF(T191="","",MAX(Q$1:Q190)+1)</f>
        <v/>
      </c>
      <c r="R191" s="182" t="str">
        <f>IF(Emiss_rate_w_controls_CPMS!D613="","",Emiss_rate_w_controls_CPMS!D613)</f>
        <v/>
      </c>
      <c r="S191" s="183" t="str">
        <f t="shared" si="8"/>
        <v/>
      </c>
      <c r="T191" s="183" t="str">
        <f>IF(COUNTIF(R$2:R191,R191)=1,R191,"")</f>
        <v/>
      </c>
    </row>
    <row r="192" spans="17:20" ht="16.5" x14ac:dyDescent="0.45">
      <c r="Q192" s="181" t="str">
        <f>+IF(T192="","",MAX(Q$1:Q191)+1)</f>
        <v/>
      </c>
      <c r="R192" s="182" t="str">
        <f>IF(Emiss_rate_w_controls_CPMS!D614="","",Emiss_rate_w_controls_CPMS!D614)</f>
        <v/>
      </c>
      <c r="S192" s="183" t="str">
        <f t="shared" si="8"/>
        <v/>
      </c>
      <c r="T192" s="183" t="str">
        <f>IF(COUNTIF(R$2:R192,R192)=1,R192,"")</f>
        <v/>
      </c>
    </row>
    <row r="193" spans="17:20" ht="16.5" x14ac:dyDescent="0.45">
      <c r="Q193" s="181" t="str">
        <f>+IF(T193="","",MAX(Q$1:Q192)+1)</f>
        <v/>
      </c>
      <c r="R193" s="182" t="str">
        <f>IF(Emiss_rate_w_controls_CPMS!D615="","",Emiss_rate_w_controls_CPMS!D615)</f>
        <v/>
      </c>
      <c r="S193" s="183" t="str">
        <f t="shared" si="8"/>
        <v/>
      </c>
      <c r="T193" s="183" t="str">
        <f>IF(COUNTIF(R$2:R193,R193)=1,R193,"")</f>
        <v/>
      </c>
    </row>
    <row r="194" spans="17:20" ht="16.5" x14ac:dyDescent="0.45">
      <c r="Q194" s="181" t="str">
        <f>+IF(T194="","",MAX(Q$1:Q193)+1)</f>
        <v/>
      </c>
      <c r="R194" s="182" t="str">
        <f>IF(Emiss_rate_w_controls_CPMS!D616="","",Emiss_rate_w_controls_CPMS!D616)</f>
        <v/>
      </c>
      <c r="S194" s="183" t="str">
        <f t="shared" ref="S194:S257" si="9">+IFERROR(INDEX($R$2:$R$501,MATCH(ROW()-ROW($S$1),$Q$2:$Q$501,0)),"")</f>
        <v/>
      </c>
      <c r="T194" s="183" t="str">
        <f>IF(COUNTIF(R$2:R194,R194)=1,R194,"")</f>
        <v/>
      </c>
    </row>
    <row r="195" spans="17:20" ht="16.5" x14ac:dyDescent="0.45">
      <c r="Q195" s="181" t="str">
        <f>+IF(T195="","",MAX(Q$1:Q194)+1)</f>
        <v/>
      </c>
      <c r="R195" s="182" t="str">
        <f>IF(Emiss_rate_w_controls_CPMS!D617="","",Emiss_rate_w_controls_CPMS!D617)</f>
        <v/>
      </c>
      <c r="S195" s="183" t="str">
        <f t="shared" si="9"/>
        <v/>
      </c>
      <c r="T195" s="183" t="str">
        <f>IF(COUNTIF(R$2:R195,R195)=1,R195,"")</f>
        <v/>
      </c>
    </row>
    <row r="196" spans="17:20" ht="16.5" x14ac:dyDescent="0.45">
      <c r="Q196" s="181" t="str">
        <f>+IF(T196="","",MAX(Q$1:Q195)+1)</f>
        <v/>
      </c>
      <c r="R196" s="182" t="str">
        <f>IF(Emiss_rate_w_controls_CPMS!D618="","",Emiss_rate_w_controls_CPMS!D618)</f>
        <v/>
      </c>
      <c r="S196" s="183" t="str">
        <f t="shared" si="9"/>
        <v/>
      </c>
      <c r="T196" s="183" t="str">
        <f>IF(COUNTIF(R$2:R196,R196)=1,R196,"")</f>
        <v/>
      </c>
    </row>
    <row r="197" spans="17:20" ht="16.5" x14ac:dyDescent="0.45">
      <c r="Q197" s="181" t="str">
        <f>+IF(T197="","",MAX(Q$1:Q196)+1)</f>
        <v/>
      </c>
      <c r="R197" s="182" t="str">
        <f>IF(Emiss_rate_w_controls_CPMS!D619="","",Emiss_rate_w_controls_CPMS!D619)</f>
        <v/>
      </c>
      <c r="S197" s="183" t="str">
        <f t="shared" si="9"/>
        <v/>
      </c>
      <c r="T197" s="183" t="str">
        <f>IF(COUNTIF(R$2:R197,R197)=1,R197,"")</f>
        <v/>
      </c>
    </row>
    <row r="198" spans="17:20" ht="16.5" x14ac:dyDescent="0.45">
      <c r="Q198" s="181" t="str">
        <f>+IF(T198="","",MAX(Q$1:Q197)+1)</f>
        <v/>
      </c>
      <c r="R198" s="182" t="str">
        <f>IF(Emiss_rate_w_controls_CPMS!D620="","",Emiss_rate_w_controls_CPMS!D620)</f>
        <v/>
      </c>
      <c r="S198" s="183" t="str">
        <f t="shared" si="9"/>
        <v/>
      </c>
      <c r="T198" s="183" t="str">
        <f>IF(COUNTIF(R$2:R198,R198)=1,R198,"")</f>
        <v/>
      </c>
    </row>
    <row r="199" spans="17:20" ht="16.5" x14ac:dyDescent="0.45">
      <c r="Q199" s="181" t="str">
        <f>+IF(T199="","",MAX(Q$1:Q198)+1)</f>
        <v/>
      </c>
      <c r="R199" s="182" t="str">
        <f>IF(Emiss_rate_w_controls_CPMS!D621="","",Emiss_rate_w_controls_CPMS!D621)</f>
        <v/>
      </c>
      <c r="S199" s="183" t="str">
        <f t="shared" si="9"/>
        <v/>
      </c>
      <c r="T199" s="183" t="str">
        <f>IF(COUNTIF(R$2:R199,R199)=1,R199,"")</f>
        <v/>
      </c>
    </row>
    <row r="200" spans="17:20" ht="16.5" x14ac:dyDescent="0.45">
      <c r="Q200" s="181" t="str">
        <f>+IF(T200="","",MAX(Q$1:Q199)+1)</f>
        <v/>
      </c>
      <c r="R200" s="182" t="str">
        <f>IF(Emiss_rate_w_controls_CPMS!D622="","",Emiss_rate_w_controls_CPMS!D622)</f>
        <v/>
      </c>
      <c r="S200" s="183" t="str">
        <f t="shared" si="9"/>
        <v/>
      </c>
      <c r="T200" s="183" t="str">
        <f>IF(COUNTIF(R$2:R200,R200)=1,R200,"")</f>
        <v/>
      </c>
    </row>
    <row r="201" spans="17:20" ht="16.5" x14ac:dyDescent="0.45">
      <c r="Q201" s="181" t="str">
        <f>+IF(T201="","",MAX(Q$1:Q200)+1)</f>
        <v/>
      </c>
      <c r="R201" s="182" t="str">
        <f>IF(Emiss_rate_w_controls_CPMS!D623="","",Emiss_rate_w_controls_CPMS!D623)</f>
        <v/>
      </c>
      <c r="S201" s="183" t="str">
        <f t="shared" si="9"/>
        <v/>
      </c>
      <c r="T201" s="183" t="str">
        <f>IF(COUNTIF(R$2:R201,R201)=1,R201,"")</f>
        <v/>
      </c>
    </row>
    <row r="202" spans="17:20" ht="16.5" x14ac:dyDescent="0.45">
      <c r="Q202" s="181" t="str">
        <f>+IF(T202="","",MAX(Q$1:Q201)+1)</f>
        <v/>
      </c>
      <c r="R202" s="182" t="str">
        <f>IF(Emiss_rate_w_controls_CPMS!D624="","",Emiss_rate_w_controls_CPMS!D624)</f>
        <v/>
      </c>
      <c r="S202" s="183" t="str">
        <f t="shared" si="9"/>
        <v/>
      </c>
      <c r="T202" s="183" t="str">
        <f>IF(COUNTIF(R$2:R202,R202)=1,R202,"")</f>
        <v/>
      </c>
    </row>
    <row r="203" spans="17:20" ht="16.5" x14ac:dyDescent="0.45">
      <c r="Q203" s="181" t="str">
        <f>+IF(T203="","",MAX(Q$1:Q202)+1)</f>
        <v/>
      </c>
      <c r="R203" s="182" t="str">
        <f>IF(Emiss_rate_w_controls_CPMS!D625="","",Emiss_rate_w_controls_CPMS!D625)</f>
        <v/>
      </c>
      <c r="S203" s="183" t="str">
        <f t="shared" si="9"/>
        <v/>
      </c>
      <c r="T203" s="183" t="str">
        <f>IF(COUNTIF(R$2:R203,R203)=1,R203,"")</f>
        <v/>
      </c>
    </row>
    <row r="204" spans="17:20" ht="16.5" x14ac:dyDescent="0.45">
      <c r="Q204" s="181" t="str">
        <f>+IF(T204="","",MAX(Q$1:Q203)+1)</f>
        <v/>
      </c>
      <c r="R204" s="182" t="str">
        <f>IF(Emiss_rate_w_controls_CPMS!D626="","",Emiss_rate_w_controls_CPMS!D626)</f>
        <v/>
      </c>
      <c r="S204" s="183" t="str">
        <f t="shared" si="9"/>
        <v/>
      </c>
      <c r="T204" s="183" t="str">
        <f>IF(COUNTIF(R$2:R204,R204)=1,R204,"")</f>
        <v/>
      </c>
    </row>
    <row r="205" spans="17:20" ht="16.5" x14ac:dyDescent="0.45">
      <c r="Q205" s="181" t="str">
        <f>+IF(T205="","",MAX(Q$1:Q204)+1)</f>
        <v/>
      </c>
      <c r="R205" s="182" t="str">
        <f>IF(Emiss_rate_w_controls_CPMS!D627="","",Emiss_rate_w_controls_CPMS!D627)</f>
        <v/>
      </c>
      <c r="S205" s="183" t="str">
        <f t="shared" si="9"/>
        <v/>
      </c>
      <c r="T205" s="183" t="str">
        <f>IF(COUNTIF(R$2:R205,R205)=1,R205,"")</f>
        <v/>
      </c>
    </row>
    <row r="206" spans="17:20" ht="16.5" x14ac:dyDescent="0.45">
      <c r="Q206" s="181" t="str">
        <f>+IF(T206="","",MAX(Q$1:Q205)+1)</f>
        <v/>
      </c>
      <c r="R206" s="182" t="str">
        <f>IF(Emiss_rate_w_controls_CPMS!D628="","",Emiss_rate_w_controls_CPMS!D628)</f>
        <v/>
      </c>
      <c r="S206" s="183" t="str">
        <f t="shared" si="9"/>
        <v/>
      </c>
      <c r="T206" s="183" t="str">
        <f>IF(COUNTIF(R$2:R206,R206)=1,R206,"")</f>
        <v/>
      </c>
    </row>
    <row r="207" spans="17:20" ht="16.5" x14ac:dyDescent="0.45">
      <c r="Q207" s="181" t="str">
        <f>+IF(T207="","",MAX(Q$1:Q206)+1)</f>
        <v/>
      </c>
      <c r="R207" s="182" t="str">
        <f>IF(Emiss_rate_w_controls_CPMS!D629="","",Emiss_rate_w_controls_CPMS!D629)</f>
        <v/>
      </c>
      <c r="S207" s="183" t="str">
        <f t="shared" si="9"/>
        <v/>
      </c>
      <c r="T207" s="183" t="str">
        <f>IF(COUNTIF(R$2:R207,R207)=1,R207,"")</f>
        <v/>
      </c>
    </row>
    <row r="208" spans="17:20" ht="16.5" x14ac:dyDescent="0.45">
      <c r="Q208" s="181" t="str">
        <f>+IF(T208="","",MAX(Q$1:Q207)+1)</f>
        <v/>
      </c>
      <c r="R208" s="182" t="str">
        <f>IF(Emiss_rate_w_controls_CPMS!D630="","",Emiss_rate_w_controls_CPMS!D630)</f>
        <v/>
      </c>
      <c r="S208" s="183" t="str">
        <f t="shared" si="9"/>
        <v/>
      </c>
      <c r="T208" s="183" t="str">
        <f>IF(COUNTIF(R$2:R208,R208)=1,R208,"")</f>
        <v/>
      </c>
    </row>
    <row r="209" spans="17:20" ht="16.5" x14ac:dyDescent="0.45">
      <c r="Q209" s="181" t="str">
        <f>+IF(T209="","",MAX(Q$1:Q208)+1)</f>
        <v/>
      </c>
      <c r="R209" s="182" t="str">
        <f>IF(Emiss_rate_w_controls_CPMS!D631="","",Emiss_rate_w_controls_CPMS!D631)</f>
        <v/>
      </c>
      <c r="S209" s="183" t="str">
        <f t="shared" si="9"/>
        <v/>
      </c>
      <c r="T209" s="183" t="str">
        <f>IF(COUNTIF(R$2:R209,R209)=1,R209,"")</f>
        <v/>
      </c>
    </row>
    <row r="210" spans="17:20" ht="16.5" x14ac:dyDescent="0.45">
      <c r="Q210" s="181" t="str">
        <f>+IF(T210="","",MAX(Q$1:Q209)+1)</f>
        <v/>
      </c>
      <c r="R210" s="182" t="str">
        <f>IF(Emiss_rate_w_controls_CPMS!D632="","",Emiss_rate_w_controls_CPMS!D632)</f>
        <v/>
      </c>
      <c r="S210" s="183" t="str">
        <f t="shared" si="9"/>
        <v/>
      </c>
      <c r="T210" s="183" t="str">
        <f>IF(COUNTIF(R$2:R210,R210)=1,R210,"")</f>
        <v/>
      </c>
    </row>
    <row r="211" spans="17:20" ht="16.5" x14ac:dyDescent="0.45">
      <c r="Q211" s="181" t="str">
        <f>+IF(T211="","",MAX(Q$1:Q210)+1)</f>
        <v/>
      </c>
      <c r="R211" s="182" t="str">
        <f>IF(Emiss_rate_w_controls_CPMS!D633="","",Emiss_rate_w_controls_CPMS!D633)</f>
        <v/>
      </c>
      <c r="S211" s="183" t="str">
        <f t="shared" si="9"/>
        <v/>
      </c>
      <c r="T211" s="183" t="str">
        <f>IF(COUNTIF(R$2:R211,R211)=1,R211,"")</f>
        <v/>
      </c>
    </row>
    <row r="212" spans="17:20" ht="16.5" x14ac:dyDescent="0.45">
      <c r="Q212" s="181" t="str">
        <f>+IF(T212="","",MAX(Q$1:Q211)+1)</f>
        <v/>
      </c>
      <c r="R212" s="182" t="str">
        <f>IF(Emiss_rate_w_controls_CPMS!D634="","",Emiss_rate_w_controls_CPMS!D634)</f>
        <v/>
      </c>
      <c r="S212" s="183" t="str">
        <f t="shared" si="9"/>
        <v/>
      </c>
      <c r="T212" s="183" t="str">
        <f>IF(COUNTIF(R$2:R212,R212)=1,R212,"")</f>
        <v/>
      </c>
    </row>
    <row r="213" spans="17:20" ht="16.5" x14ac:dyDescent="0.45">
      <c r="Q213" s="181" t="str">
        <f>+IF(T213="","",MAX(Q$1:Q212)+1)</f>
        <v/>
      </c>
      <c r="R213" s="182" t="str">
        <f>IF(Emiss_rate_w_controls_CPMS!D635="","",Emiss_rate_w_controls_CPMS!D635)</f>
        <v/>
      </c>
      <c r="S213" s="183" t="str">
        <f t="shared" si="9"/>
        <v/>
      </c>
      <c r="T213" s="183" t="str">
        <f>IF(COUNTIF(R$2:R213,R213)=1,R213,"")</f>
        <v/>
      </c>
    </row>
    <row r="214" spans="17:20" ht="16.5" x14ac:dyDescent="0.45">
      <c r="Q214" s="181" t="str">
        <f>+IF(T214="","",MAX(Q$1:Q213)+1)</f>
        <v/>
      </c>
      <c r="R214" s="182" t="str">
        <f>IF(Emiss_rate_w_controls_CPMS!D636="","",Emiss_rate_w_controls_CPMS!D636)</f>
        <v/>
      </c>
      <c r="S214" s="183" t="str">
        <f t="shared" si="9"/>
        <v/>
      </c>
      <c r="T214" s="183" t="str">
        <f>IF(COUNTIF(R$2:R214,R214)=1,R214,"")</f>
        <v/>
      </c>
    </row>
    <row r="215" spans="17:20" ht="16.5" x14ac:dyDescent="0.45">
      <c r="Q215" s="181" t="str">
        <f>+IF(T215="","",MAX(Q$1:Q214)+1)</f>
        <v/>
      </c>
      <c r="R215" s="182" t="str">
        <f>IF(Emiss_rate_w_controls_CPMS!D637="","",Emiss_rate_w_controls_CPMS!D637)</f>
        <v/>
      </c>
      <c r="S215" s="183" t="str">
        <f t="shared" si="9"/>
        <v/>
      </c>
      <c r="T215" s="183" t="str">
        <f>IF(COUNTIF(R$2:R215,R215)=1,R215,"")</f>
        <v/>
      </c>
    </row>
    <row r="216" spans="17:20" ht="16.5" x14ac:dyDescent="0.45">
      <c r="Q216" s="181" t="str">
        <f>+IF(T216="","",MAX(Q$1:Q215)+1)</f>
        <v/>
      </c>
      <c r="R216" s="182" t="str">
        <f>IF(Emiss_rate_w_controls_CPMS!D638="","",Emiss_rate_w_controls_CPMS!D638)</f>
        <v/>
      </c>
      <c r="S216" s="183" t="str">
        <f t="shared" si="9"/>
        <v/>
      </c>
      <c r="T216" s="183" t="str">
        <f>IF(COUNTIF(R$2:R216,R216)=1,R216,"")</f>
        <v/>
      </c>
    </row>
    <row r="217" spans="17:20" ht="16.5" x14ac:dyDescent="0.45">
      <c r="Q217" s="181" t="str">
        <f>+IF(T217="","",MAX(Q$1:Q216)+1)</f>
        <v/>
      </c>
      <c r="R217" s="182" t="str">
        <f>IF(Emiss_rate_w_controls_CPMS!D639="","",Emiss_rate_w_controls_CPMS!D639)</f>
        <v/>
      </c>
      <c r="S217" s="183" t="str">
        <f t="shared" si="9"/>
        <v/>
      </c>
      <c r="T217" s="183" t="str">
        <f>IF(COUNTIF(R$2:R217,R217)=1,R217,"")</f>
        <v/>
      </c>
    </row>
    <row r="218" spans="17:20" ht="16.5" x14ac:dyDescent="0.45">
      <c r="Q218" s="181" t="str">
        <f>+IF(T218="","",MAX(Q$1:Q217)+1)</f>
        <v/>
      </c>
      <c r="R218" s="182" t="str">
        <f>IF(Emiss_rate_w_controls_CPMS!D640="","",Emiss_rate_w_controls_CPMS!D640)</f>
        <v/>
      </c>
      <c r="S218" s="183" t="str">
        <f t="shared" si="9"/>
        <v/>
      </c>
      <c r="T218" s="183" t="str">
        <f>IF(COUNTIF(R$2:R218,R218)=1,R218,"")</f>
        <v/>
      </c>
    </row>
    <row r="219" spans="17:20" ht="16.5" x14ac:dyDescent="0.45">
      <c r="Q219" s="181" t="str">
        <f>+IF(T219="","",MAX(Q$1:Q218)+1)</f>
        <v/>
      </c>
      <c r="R219" s="182" t="str">
        <f>IF(Emiss_rate_w_controls_CPMS!D641="","",Emiss_rate_w_controls_CPMS!D641)</f>
        <v/>
      </c>
      <c r="S219" s="183" t="str">
        <f t="shared" si="9"/>
        <v/>
      </c>
      <c r="T219" s="183" t="str">
        <f>IF(COUNTIF(R$2:R219,R219)=1,R219,"")</f>
        <v/>
      </c>
    </row>
    <row r="220" spans="17:20" ht="16.5" x14ac:dyDescent="0.45">
      <c r="Q220" s="181" t="str">
        <f>+IF(T220="","",MAX(Q$1:Q219)+1)</f>
        <v/>
      </c>
      <c r="R220" s="182" t="str">
        <f>IF(Emiss_rate_w_controls_CPMS!D642="","",Emiss_rate_w_controls_CPMS!D642)</f>
        <v/>
      </c>
      <c r="S220" s="183" t="str">
        <f t="shared" si="9"/>
        <v/>
      </c>
      <c r="T220" s="183" t="str">
        <f>IF(COUNTIF(R$2:R220,R220)=1,R220,"")</f>
        <v/>
      </c>
    </row>
    <row r="221" spans="17:20" ht="16.5" x14ac:dyDescent="0.45">
      <c r="Q221" s="181" t="str">
        <f>+IF(T221="","",MAX(Q$1:Q220)+1)</f>
        <v/>
      </c>
      <c r="R221" s="182" t="str">
        <f>IF(Emiss_rate_w_controls_CPMS!D643="","",Emiss_rate_w_controls_CPMS!D643)</f>
        <v/>
      </c>
      <c r="S221" s="183" t="str">
        <f t="shared" si="9"/>
        <v/>
      </c>
      <c r="T221" s="183" t="str">
        <f>IF(COUNTIF(R$2:R221,R221)=1,R221,"")</f>
        <v/>
      </c>
    </row>
    <row r="222" spans="17:20" ht="16.5" x14ac:dyDescent="0.45">
      <c r="Q222" s="181" t="str">
        <f>+IF(T222="","",MAX(Q$1:Q221)+1)</f>
        <v/>
      </c>
      <c r="R222" s="182" t="str">
        <f>IF(Emiss_rate_w_controls_CPMS!D644="","",Emiss_rate_w_controls_CPMS!D644)</f>
        <v/>
      </c>
      <c r="S222" s="183" t="str">
        <f t="shared" si="9"/>
        <v/>
      </c>
      <c r="T222" s="183" t="str">
        <f>IF(COUNTIF(R$2:R222,R222)=1,R222,"")</f>
        <v/>
      </c>
    </row>
    <row r="223" spans="17:20" ht="16.5" x14ac:dyDescent="0.45">
      <c r="Q223" s="181" t="str">
        <f>+IF(T223="","",MAX(Q$1:Q222)+1)</f>
        <v/>
      </c>
      <c r="R223" s="182" t="str">
        <f>IF(Emiss_rate_w_controls_CPMS!D645="","",Emiss_rate_w_controls_CPMS!D645)</f>
        <v/>
      </c>
      <c r="S223" s="183" t="str">
        <f t="shared" si="9"/>
        <v/>
      </c>
      <c r="T223" s="183" t="str">
        <f>IF(COUNTIF(R$2:R223,R223)=1,R223,"")</f>
        <v/>
      </c>
    </row>
    <row r="224" spans="17:20" ht="16.5" x14ac:dyDescent="0.45">
      <c r="Q224" s="181" t="str">
        <f>+IF(T224="","",MAX(Q$1:Q223)+1)</f>
        <v/>
      </c>
      <c r="R224" s="182" t="str">
        <f>IF(Emiss_rate_w_controls_CPMS!D646="","",Emiss_rate_w_controls_CPMS!D646)</f>
        <v/>
      </c>
      <c r="S224" s="183" t="str">
        <f t="shared" si="9"/>
        <v/>
      </c>
      <c r="T224" s="183" t="str">
        <f>IF(COUNTIF(R$2:R224,R224)=1,R224,"")</f>
        <v/>
      </c>
    </row>
    <row r="225" spans="17:20" ht="16.5" x14ac:dyDescent="0.45">
      <c r="Q225" s="181" t="str">
        <f>+IF(T225="","",MAX(Q$1:Q224)+1)</f>
        <v/>
      </c>
      <c r="R225" s="182" t="str">
        <f>IF(Emiss_rate_w_controls_CPMS!D647="","",Emiss_rate_w_controls_CPMS!D647)</f>
        <v/>
      </c>
      <c r="S225" s="183" t="str">
        <f t="shared" si="9"/>
        <v/>
      </c>
      <c r="T225" s="183" t="str">
        <f>IF(COUNTIF(R$2:R225,R225)=1,R225,"")</f>
        <v/>
      </c>
    </row>
    <row r="226" spans="17:20" ht="16.5" x14ac:dyDescent="0.45">
      <c r="Q226" s="181" t="str">
        <f>+IF(T226="","",MAX(Q$1:Q225)+1)</f>
        <v/>
      </c>
      <c r="R226" s="182" t="str">
        <f>IF(Emiss_rate_w_controls_CPMS!D648="","",Emiss_rate_w_controls_CPMS!D648)</f>
        <v/>
      </c>
      <c r="S226" s="183" t="str">
        <f t="shared" si="9"/>
        <v/>
      </c>
      <c r="T226" s="183" t="str">
        <f>IF(COUNTIF(R$2:R226,R226)=1,R226,"")</f>
        <v/>
      </c>
    </row>
    <row r="227" spans="17:20" ht="16.5" x14ac:dyDescent="0.45">
      <c r="Q227" s="181" t="str">
        <f>+IF(T227="","",MAX(Q$1:Q226)+1)</f>
        <v/>
      </c>
      <c r="R227" s="182" t="str">
        <f>IF(Emiss_rate_w_controls_CPMS!D649="","",Emiss_rate_w_controls_CPMS!D649)</f>
        <v/>
      </c>
      <c r="S227" s="183" t="str">
        <f t="shared" si="9"/>
        <v/>
      </c>
      <c r="T227" s="183" t="str">
        <f>IF(COUNTIF(R$2:R227,R227)=1,R227,"")</f>
        <v/>
      </c>
    </row>
    <row r="228" spans="17:20" ht="16.5" x14ac:dyDescent="0.45">
      <c r="Q228" s="181" t="str">
        <f>+IF(T228="","",MAX(Q$1:Q227)+1)</f>
        <v/>
      </c>
      <c r="R228" s="182" t="str">
        <f>IF(Emiss_rate_w_controls_CPMS!D650="","",Emiss_rate_w_controls_CPMS!D650)</f>
        <v/>
      </c>
      <c r="S228" s="183" t="str">
        <f t="shared" si="9"/>
        <v/>
      </c>
      <c r="T228" s="183" t="str">
        <f>IF(COUNTIF(R$2:R228,R228)=1,R228,"")</f>
        <v/>
      </c>
    </row>
    <row r="229" spans="17:20" ht="16.5" x14ac:dyDescent="0.45">
      <c r="Q229" s="181" t="str">
        <f>+IF(T229="","",MAX(Q$1:Q228)+1)</f>
        <v/>
      </c>
      <c r="R229" s="182" t="str">
        <f>IF(Emiss_rate_w_controls_CPMS!D651="","",Emiss_rate_w_controls_CPMS!D651)</f>
        <v/>
      </c>
      <c r="S229" s="183" t="str">
        <f t="shared" si="9"/>
        <v/>
      </c>
      <c r="T229" s="183" t="str">
        <f>IF(COUNTIF(R$2:R229,R229)=1,R229,"")</f>
        <v/>
      </c>
    </row>
    <row r="230" spans="17:20" ht="16.5" x14ac:dyDescent="0.45">
      <c r="Q230" s="181" t="str">
        <f>+IF(T230="","",MAX(Q$1:Q229)+1)</f>
        <v/>
      </c>
      <c r="R230" s="182" t="str">
        <f>IF(Emiss_rate_w_controls_CPMS!D652="","",Emiss_rate_w_controls_CPMS!D652)</f>
        <v/>
      </c>
      <c r="S230" s="183" t="str">
        <f t="shared" si="9"/>
        <v/>
      </c>
      <c r="T230" s="183" t="str">
        <f>IF(COUNTIF(R$2:R230,R230)=1,R230,"")</f>
        <v/>
      </c>
    </row>
    <row r="231" spans="17:20" ht="16.5" x14ac:dyDescent="0.45">
      <c r="Q231" s="181" t="str">
        <f>+IF(T231="","",MAX(Q$1:Q230)+1)</f>
        <v/>
      </c>
      <c r="R231" s="182" t="str">
        <f>IF(Emiss_rate_w_controls_CPMS!D653="","",Emiss_rate_w_controls_CPMS!D653)</f>
        <v/>
      </c>
      <c r="S231" s="183" t="str">
        <f t="shared" si="9"/>
        <v/>
      </c>
      <c r="T231" s="183" t="str">
        <f>IF(COUNTIF(R$2:R231,R231)=1,R231,"")</f>
        <v/>
      </c>
    </row>
    <row r="232" spans="17:20" ht="16.5" x14ac:dyDescent="0.45">
      <c r="Q232" s="181" t="str">
        <f>+IF(T232="","",MAX(Q$1:Q231)+1)</f>
        <v/>
      </c>
      <c r="R232" s="182" t="str">
        <f>IF(Emiss_rate_w_controls_CPMS!D654="","",Emiss_rate_w_controls_CPMS!D654)</f>
        <v/>
      </c>
      <c r="S232" s="183" t="str">
        <f t="shared" si="9"/>
        <v/>
      </c>
      <c r="T232" s="183" t="str">
        <f>IF(COUNTIF(R$2:R232,R232)=1,R232,"")</f>
        <v/>
      </c>
    </row>
    <row r="233" spans="17:20" ht="16.5" x14ac:dyDescent="0.45">
      <c r="Q233" s="181" t="str">
        <f>+IF(T233="","",MAX(Q$1:Q232)+1)</f>
        <v/>
      </c>
      <c r="R233" s="182" t="str">
        <f>IF(Emiss_rate_w_controls_CPMS!D655="","",Emiss_rate_w_controls_CPMS!D655)</f>
        <v/>
      </c>
      <c r="S233" s="183" t="str">
        <f t="shared" si="9"/>
        <v/>
      </c>
      <c r="T233" s="183" t="str">
        <f>IF(COUNTIF(R$2:R233,R233)=1,R233,"")</f>
        <v/>
      </c>
    </row>
    <row r="234" spans="17:20" ht="16.5" x14ac:dyDescent="0.45">
      <c r="Q234" s="181" t="str">
        <f>+IF(T234="","",MAX(Q$1:Q233)+1)</f>
        <v/>
      </c>
      <c r="R234" s="182" t="str">
        <f>IF(Emiss_rate_w_controls_CPMS!D656="","",Emiss_rate_w_controls_CPMS!D656)</f>
        <v/>
      </c>
      <c r="S234" s="183" t="str">
        <f t="shared" si="9"/>
        <v/>
      </c>
      <c r="T234" s="183" t="str">
        <f>IF(COUNTIF(R$2:R234,R234)=1,R234,"")</f>
        <v/>
      </c>
    </row>
    <row r="235" spans="17:20" ht="16.5" x14ac:dyDescent="0.45">
      <c r="Q235" s="181" t="str">
        <f>+IF(T235="","",MAX(Q$1:Q234)+1)</f>
        <v/>
      </c>
      <c r="R235" s="182" t="str">
        <f>IF(Emiss_rate_w_controls_CPMS!D657="","",Emiss_rate_w_controls_CPMS!D657)</f>
        <v/>
      </c>
      <c r="S235" s="183" t="str">
        <f t="shared" si="9"/>
        <v/>
      </c>
      <c r="T235" s="183" t="str">
        <f>IF(COUNTIF(R$2:R235,R235)=1,R235,"")</f>
        <v/>
      </c>
    </row>
    <row r="236" spans="17:20" ht="16.5" x14ac:dyDescent="0.45">
      <c r="Q236" s="181" t="str">
        <f>+IF(T236="","",MAX(Q$1:Q235)+1)</f>
        <v/>
      </c>
      <c r="R236" s="182" t="str">
        <f>IF(Emiss_rate_w_controls_CPMS!D658="","",Emiss_rate_w_controls_CPMS!D658)</f>
        <v/>
      </c>
      <c r="S236" s="183" t="str">
        <f t="shared" si="9"/>
        <v/>
      </c>
      <c r="T236" s="183" t="str">
        <f>IF(COUNTIF(R$2:R236,R236)=1,R236,"")</f>
        <v/>
      </c>
    </row>
    <row r="237" spans="17:20" ht="16.5" x14ac:dyDescent="0.45">
      <c r="Q237" s="181" t="str">
        <f>+IF(T237="","",MAX(Q$1:Q236)+1)</f>
        <v/>
      </c>
      <c r="R237" s="182" t="str">
        <f>IF(Emiss_rate_w_controls_CPMS!D659="","",Emiss_rate_w_controls_CPMS!D659)</f>
        <v/>
      </c>
      <c r="S237" s="183" t="str">
        <f t="shared" si="9"/>
        <v/>
      </c>
      <c r="T237" s="183" t="str">
        <f>IF(COUNTIF(R$2:R237,R237)=1,R237,"")</f>
        <v/>
      </c>
    </row>
    <row r="238" spans="17:20" ht="16.5" x14ac:dyDescent="0.45">
      <c r="Q238" s="181" t="str">
        <f>+IF(T238="","",MAX(Q$1:Q237)+1)</f>
        <v/>
      </c>
      <c r="R238" s="182" t="str">
        <f>IF(Emiss_rate_w_controls_CPMS!D660="","",Emiss_rate_w_controls_CPMS!D660)</f>
        <v/>
      </c>
      <c r="S238" s="183" t="str">
        <f t="shared" si="9"/>
        <v/>
      </c>
      <c r="T238" s="183" t="str">
        <f>IF(COUNTIF(R$2:R238,R238)=1,R238,"")</f>
        <v/>
      </c>
    </row>
    <row r="239" spans="17:20" ht="16.5" x14ac:dyDescent="0.45">
      <c r="Q239" s="181" t="str">
        <f>+IF(T239="","",MAX(Q$1:Q238)+1)</f>
        <v/>
      </c>
      <c r="R239" s="182" t="str">
        <f>IF(Emiss_rate_w_controls_CPMS!D661="","",Emiss_rate_w_controls_CPMS!D661)</f>
        <v/>
      </c>
      <c r="S239" s="183" t="str">
        <f t="shared" si="9"/>
        <v/>
      </c>
      <c r="T239" s="183" t="str">
        <f>IF(COUNTIF(R$2:R239,R239)=1,R239,"")</f>
        <v/>
      </c>
    </row>
    <row r="240" spans="17:20" ht="16.5" x14ac:dyDescent="0.45">
      <c r="Q240" s="181" t="str">
        <f>+IF(T240="","",MAX(Q$1:Q239)+1)</f>
        <v/>
      </c>
      <c r="R240" s="182" t="str">
        <f>IF(Emiss_rate_w_controls_CPMS!D662="","",Emiss_rate_w_controls_CPMS!D662)</f>
        <v/>
      </c>
      <c r="S240" s="183" t="str">
        <f t="shared" si="9"/>
        <v/>
      </c>
      <c r="T240" s="183" t="str">
        <f>IF(COUNTIF(R$2:R240,R240)=1,R240,"")</f>
        <v/>
      </c>
    </row>
    <row r="241" spans="17:20" ht="16.5" x14ac:dyDescent="0.45">
      <c r="Q241" s="181" t="str">
        <f>+IF(T241="","",MAX(Q$1:Q240)+1)</f>
        <v/>
      </c>
      <c r="R241" s="182" t="str">
        <f>IF(Emiss_rate_w_controls_CPMS!D663="","",Emiss_rate_w_controls_CPMS!D663)</f>
        <v/>
      </c>
      <c r="S241" s="183" t="str">
        <f t="shared" si="9"/>
        <v/>
      </c>
      <c r="T241" s="183" t="str">
        <f>IF(COUNTIF(R$2:R241,R241)=1,R241,"")</f>
        <v/>
      </c>
    </row>
    <row r="242" spans="17:20" ht="16.5" x14ac:dyDescent="0.45">
      <c r="Q242" s="181" t="str">
        <f>+IF(T242="","",MAX(Q$1:Q241)+1)</f>
        <v/>
      </c>
      <c r="R242" s="182" t="str">
        <f>IF(Emiss_rate_w_controls_CPMS!D664="","",Emiss_rate_w_controls_CPMS!D664)</f>
        <v/>
      </c>
      <c r="S242" s="183" t="str">
        <f t="shared" si="9"/>
        <v/>
      </c>
      <c r="T242" s="183" t="str">
        <f>IF(COUNTIF(R$2:R242,R242)=1,R242,"")</f>
        <v/>
      </c>
    </row>
    <row r="243" spans="17:20" ht="16.5" x14ac:dyDescent="0.45">
      <c r="Q243" s="181" t="str">
        <f>+IF(T243="","",MAX(Q$1:Q242)+1)</f>
        <v/>
      </c>
      <c r="R243" s="182" t="str">
        <f>IF(Emiss_rate_w_controls_CPMS!D665="","",Emiss_rate_w_controls_CPMS!D665)</f>
        <v/>
      </c>
      <c r="S243" s="183" t="str">
        <f t="shared" si="9"/>
        <v/>
      </c>
      <c r="T243" s="183" t="str">
        <f>IF(COUNTIF(R$2:R243,R243)=1,R243,"")</f>
        <v/>
      </c>
    </row>
    <row r="244" spans="17:20" ht="16.5" x14ac:dyDescent="0.45">
      <c r="Q244" s="181" t="str">
        <f>+IF(T244="","",MAX(Q$1:Q243)+1)</f>
        <v/>
      </c>
      <c r="R244" s="182" t="str">
        <f>IF(Emiss_rate_w_controls_CPMS!D666="","",Emiss_rate_w_controls_CPMS!D666)</f>
        <v/>
      </c>
      <c r="S244" s="183" t="str">
        <f t="shared" si="9"/>
        <v/>
      </c>
      <c r="T244" s="183" t="str">
        <f>IF(COUNTIF(R$2:R244,R244)=1,R244,"")</f>
        <v/>
      </c>
    </row>
    <row r="245" spans="17:20" ht="16.5" x14ac:dyDescent="0.45">
      <c r="Q245" s="181" t="str">
        <f>+IF(T245="","",MAX(Q$1:Q244)+1)</f>
        <v/>
      </c>
      <c r="R245" s="182" t="str">
        <f>IF(Emiss_rate_w_controls_CPMS!D667="","",Emiss_rate_w_controls_CPMS!D667)</f>
        <v/>
      </c>
      <c r="S245" s="183" t="str">
        <f t="shared" si="9"/>
        <v/>
      </c>
      <c r="T245" s="183" t="str">
        <f>IF(COUNTIF(R$2:R245,R245)=1,R245,"")</f>
        <v/>
      </c>
    </row>
    <row r="246" spans="17:20" ht="16.5" x14ac:dyDescent="0.45">
      <c r="Q246" s="181" t="str">
        <f>+IF(T246="","",MAX(Q$1:Q245)+1)</f>
        <v/>
      </c>
      <c r="R246" s="182" t="str">
        <f>IF(Emiss_rate_w_controls_CPMS!D668="","",Emiss_rate_w_controls_CPMS!D668)</f>
        <v/>
      </c>
      <c r="S246" s="183" t="str">
        <f t="shared" si="9"/>
        <v/>
      </c>
      <c r="T246" s="183" t="str">
        <f>IF(COUNTIF(R$2:R246,R246)=1,R246,"")</f>
        <v/>
      </c>
    </row>
    <row r="247" spans="17:20" ht="16.5" x14ac:dyDescent="0.45">
      <c r="Q247" s="181" t="str">
        <f>+IF(T247="","",MAX(Q$1:Q246)+1)</f>
        <v/>
      </c>
      <c r="R247" s="182" t="str">
        <f>IF(Emiss_rate_w_controls_CPMS!D669="","",Emiss_rate_w_controls_CPMS!D669)</f>
        <v/>
      </c>
      <c r="S247" s="183" t="str">
        <f t="shared" si="9"/>
        <v/>
      </c>
      <c r="T247" s="183" t="str">
        <f>IF(COUNTIF(R$2:R247,R247)=1,R247,"")</f>
        <v/>
      </c>
    </row>
    <row r="248" spans="17:20" ht="16.5" x14ac:dyDescent="0.45">
      <c r="Q248" s="181" t="str">
        <f>+IF(T248="","",MAX(Q$1:Q247)+1)</f>
        <v/>
      </c>
      <c r="R248" s="182" t="str">
        <f>IF(Emiss_rate_w_controls_CPMS!D670="","",Emiss_rate_w_controls_CPMS!D670)</f>
        <v/>
      </c>
      <c r="S248" s="183" t="str">
        <f t="shared" si="9"/>
        <v/>
      </c>
      <c r="T248" s="183" t="str">
        <f>IF(COUNTIF(R$2:R248,R248)=1,R248,"")</f>
        <v/>
      </c>
    </row>
    <row r="249" spans="17:20" ht="16.5" x14ac:dyDescent="0.45">
      <c r="Q249" s="181" t="str">
        <f>+IF(T249="","",MAX(Q$1:Q248)+1)</f>
        <v/>
      </c>
      <c r="R249" s="182" t="str">
        <f>IF(Emiss_rate_w_controls_CPMS!D671="","",Emiss_rate_w_controls_CPMS!D671)</f>
        <v/>
      </c>
      <c r="S249" s="183" t="str">
        <f t="shared" si="9"/>
        <v/>
      </c>
      <c r="T249" s="183" t="str">
        <f>IF(COUNTIF(R$2:R249,R249)=1,R249,"")</f>
        <v/>
      </c>
    </row>
    <row r="250" spans="17:20" ht="16.5" x14ac:dyDescent="0.45">
      <c r="Q250" s="181" t="str">
        <f>+IF(T250="","",MAX(Q$1:Q249)+1)</f>
        <v/>
      </c>
      <c r="R250" s="182" t="str">
        <f>IF(Emiss_rate_w_controls_CPMS!D672="","",Emiss_rate_w_controls_CPMS!D672)</f>
        <v/>
      </c>
      <c r="S250" s="183" t="str">
        <f t="shared" si="9"/>
        <v/>
      </c>
      <c r="T250" s="183" t="str">
        <f>IF(COUNTIF(R$2:R250,R250)=1,R250,"")</f>
        <v/>
      </c>
    </row>
    <row r="251" spans="17:20" ht="16.5" x14ac:dyDescent="0.45">
      <c r="Q251" s="181" t="str">
        <f>+IF(T251="","",MAX(Q$1:Q250)+1)</f>
        <v/>
      </c>
      <c r="R251" s="182" t="str">
        <f>IF(Emiss_rate_w_controls_CPMS!D673="","",Emiss_rate_w_controls_CPMS!D673)</f>
        <v/>
      </c>
      <c r="S251" s="183" t="str">
        <f t="shared" si="9"/>
        <v/>
      </c>
      <c r="T251" s="183" t="str">
        <f>IF(COUNTIF(R$2:R251,R251)=1,R251,"")</f>
        <v/>
      </c>
    </row>
    <row r="252" spans="17:20" ht="16.5" x14ac:dyDescent="0.45">
      <c r="Q252" s="181" t="str">
        <f>+IF(T252="","",MAX(Q$1:Q251)+1)</f>
        <v/>
      </c>
      <c r="R252" s="182" t="str">
        <f>IF(Emiss_rate_w_controls_CPMS!D674="","",Emiss_rate_w_controls_CPMS!D674)</f>
        <v/>
      </c>
      <c r="S252" s="183" t="str">
        <f t="shared" si="9"/>
        <v/>
      </c>
      <c r="T252" s="183" t="str">
        <f>IF(COUNTIF(R$2:R252,R252)=1,R252,"")</f>
        <v/>
      </c>
    </row>
    <row r="253" spans="17:20" ht="16.5" x14ac:dyDescent="0.45">
      <c r="Q253" s="181" t="str">
        <f>+IF(T253="","",MAX(Q$1:Q252)+1)</f>
        <v/>
      </c>
      <c r="R253" s="182" t="str">
        <f>IF(Emiss_rate_w_controls_CPMS!D675="","",Emiss_rate_w_controls_CPMS!D675)</f>
        <v/>
      </c>
      <c r="S253" s="183" t="str">
        <f t="shared" si="9"/>
        <v/>
      </c>
      <c r="T253" s="183" t="str">
        <f>IF(COUNTIF(R$2:R253,R253)=1,R253,"")</f>
        <v/>
      </c>
    </row>
    <row r="254" spans="17:20" ht="16.5" x14ac:dyDescent="0.45">
      <c r="Q254" s="181" t="str">
        <f>+IF(T254="","",MAX(Q$1:Q253)+1)</f>
        <v/>
      </c>
      <c r="R254" s="182" t="str">
        <f>IF(Emiss_rate_w_controls_CPMS!D676="","",Emiss_rate_w_controls_CPMS!D676)</f>
        <v/>
      </c>
      <c r="S254" s="183" t="str">
        <f t="shared" si="9"/>
        <v/>
      </c>
      <c r="T254" s="183" t="str">
        <f>IF(COUNTIF(R$2:R254,R254)=1,R254,"")</f>
        <v/>
      </c>
    </row>
    <row r="255" spans="17:20" ht="16.5" x14ac:dyDescent="0.45">
      <c r="Q255" s="181" t="str">
        <f>+IF(T255="","",MAX(Q$1:Q254)+1)</f>
        <v/>
      </c>
      <c r="R255" s="182" t="str">
        <f>IF(Emiss_rate_w_controls_CPMS!D677="","",Emiss_rate_w_controls_CPMS!D677)</f>
        <v/>
      </c>
      <c r="S255" s="183" t="str">
        <f t="shared" si="9"/>
        <v/>
      </c>
      <c r="T255" s="183" t="str">
        <f>IF(COUNTIF(R$2:R255,R255)=1,R255,"")</f>
        <v/>
      </c>
    </row>
    <row r="256" spans="17:20" ht="16.5" x14ac:dyDescent="0.45">
      <c r="Q256" s="181" t="str">
        <f>+IF(T256="","",MAX(Q$1:Q255)+1)</f>
        <v/>
      </c>
      <c r="R256" s="182" t="str">
        <f>IF(Emiss_rate_w_controls_CPMS!D678="","",Emiss_rate_w_controls_CPMS!D678)</f>
        <v/>
      </c>
      <c r="S256" s="183" t="str">
        <f t="shared" si="9"/>
        <v/>
      </c>
      <c r="T256" s="183" t="str">
        <f>IF(COUNTIF(R$2:R256,R256)=1,R256,"")</f>
        <v/>
      </c>
    </row>
    <row r="257" spans="17:20" ht="16.5" x14ac:dyDescent="0.45">
      <c r="Q257" s="181" t="str">
        <f>+IF(T257="","",MAX(Q$1:Q256)+1)</f>
        <v/>
      </c>
      <c r="R257" s="182" t="str">
        <f>IF(Emiss_rate_w_controls_CPMS!D679="","",Emiss_rate_w_controls_CPMS!D679)</f>
        <v/>
      </c>
      <c r="S257" s="183" t="str">
        <f t="shared" si="9"/>
        <v/>
      </c>
      <c r="T257" s="183" t="str">
        <f>IF(COUNTIF(R$2:R257,R257)=1,R257,"")</f>
        <v/>
      </c>
    </row>
    <row r="258" spans="17:20" ht="16.5" x14ac:dyDescent="0.45">
      <c r="Q258" s="181" t="str">
        <f>+IF(T258="","",MAX(Q$1:Q257)+1)</f>
        <v/>
      </c>
      <c r="R258" s="182" t="str">
        <f>IF(Emiss_rate_w_controls_CPMS!D680="","",Emiss_rate_w_controls_CPMS!D680)</f>
        <v/>
      </c>
      <c r="S258" s="183" t="str">
        <f t="shared" ref="S258:S321" si="10">+IFERROR(INDEX($R$2:$R$501,MATCH(ROW()-ROW($S$1),$Q$2:$Q$501,0)),"")</f>
        <v/>
      </c>
      <c r="T258" s="183" t="str">
        <f>IF(COUNTIF(R$2:R258,R258)=1,R258,"")</f>
        <v/>
      </c>
    </row>
    <row r="259" spans="17:20" ht="16.5" x14ac:dyDescent="0.45">
      <c r="Q259" s="181" t="str">
        <f>+IF(T259="","",MAX(Q$1:Q258)+1)</f>
        <v/>
      </c>
      <c r="R259" s="182" t="str">
        <f>IF(Emiss_rate_w_controls_CPMS!D681="","",Emiss_rate_w_controls_CPMS!D681)</f>
        <v/>
      </c>
      <c r="S259" s="183" t="str">
        <f t="shared" si="10"/>
        <v/>
      </c>
      <c r="T259" s="183" t="str">
        <f>IF(COUNTIF(R$2:R259,R259)=1,R259,"")</f>
        <v/>
      </c>
    </row>
    <row r="260" spans="17:20" ht="16.5" x14ac:dyDescent="0.45">
      <c r="Q260" s="181" t="str">
        <f>+IF(T260="","",MAX(Q$1:Q259)+1)</f>
        <v/>
      </c>
      <c r="R260" s="182" t="str">
        <f>IF(Emiss_rate_w_controls_CPMS!D682="","",Emiss_rate_w_controls_CPMS!D682)</f>
        <v/>
      </c>
      <c r="S260" s="183" t="str">
        <f t="shared" si="10"/>
        <v/>
      </c>
      <c r="T260" s="183" t="str">
        <f>IF(COUNTIF(R$2:R260,R260)=1,R260,"")</f>
        <v/>
      </c>
    </row>
    <row r="261" spans="17:20" ht="16.5" x14ac:dyDescent="0.45">
      <c r="Q261" s="181" t="str">
        <f>+IF(T261="","",MAX(Q$1:Q260)+1)</f>
        <v/>
      </c>
      <c r="R261" s="182" t="str">
        <f>IF(Emiss_rate_w_controls_CPMS!D683="","",Emiss_rate_w_controls_CPMS!D683)</f>
        <v/>
      </c>
      <c r="S261" s="183" t="str">
        <f t="shared" si="10"/>
        <v/>
      </c>
      <c r="T261" s="183" t="str">
        <f>IF(COUNTIF(R$2:R261,R261)=1,R261,"")</f>
        <v/>
      </c>
    </row>
    <row r="262" spans="17:20" ht="16.5" x14ac:dyDescent="0.45">
      <c r="Q262" s="181" t="str">
        <f>+IF(T262="","",MAX(Q$1:Q261)+1)</f>
        <v/>
      </c>
      <c r="R262" s="182" t="str">
        <f>IF(Emiss_rate_w_controls_CPMS!D684="","",Emiss_rate_w_controls_CPMS!D684)</f>
        <v/>
      </c>
      <c r="S262" s="183" t="str">
        <f t="shared" si="10"/>
        <v/>
      </c>
      <c r="T262" s="183" t="str">
        <f>IF(COUNTIF(R$2:R262,R262)=1,R262,"")</f>
        <v/>
      </c>
    </row>
    <row r="263" spans="17:20" ht="16.5" x14ac:dyDescent="0.45">
      <c r="Q263" s="181" t="str">
        <f>+IF(T263="","",MAX(Q$1:Q262)+1)</f>
        <v/>
      </c>
      <c r="R263" s="182" t="str">
        <f>IF(Emiss_rate_w_controls_CPMS!D685="","",Emiss_rate_w_controls_CPMS!D685)</f>
        <v/>
      </c>
      <c r="S263" s="183" t="str">
        <f t="shared" si="10"/>
        <v/>
      </c>
      <c r="T263" s="183" t="str">
        <f>IF(COUNTIF(R$2:R263,R263)=1,R263,"")</f>
        <v/>
      </c>
    </row>
    <row r="264" spans="17:20" ht="16.5" x14ac:dyDescent="0.45">
      <c r="Q264" s="181" t="str">
        <f>+IF(T264="","",MAX(Q$1:Q263)+1)</f>
        <v/>
      </c>
      <c r="R264" s="182" t="str">
        <f>IF(Emiss_rate_w_controls_CPMS!D686="","",Emiss_rate_w_controls_CPMS!D686)</f>
        <v/>
      </c>
      <c r="S264" s="183" t="str">
        <f t="shared" si="10"/>
        <v/>
      </c>
      <c r="T264" s="183" t="str">
        <f>IF(COUNTIF(R$2:R264,R264)=1,R264,"")</f>
        <v/>
      </c>
    </row>
    <row r="265" spans="17:20" ht="16.5" x14ac:dyDescent="0.45">
      <c r="Q265" s="181" t="str">
        <f>+IF(T265="","",MAX(Q$1:Q264)+1)</f>
        <v/>
      </c>
      <c r="R265" s="182" t="str">
        <f>IF(Emiss_rate_w_controls_CPMS!D687="","",Emiss_rate_w_controls_CPMS!D687)</f>
        <v/>
      </c>
      <c r="S265" s="183" t="str">
        <f t="shared" si="10"/>
        <v/>
      </c>
      <c r="T265" s="183" t="str">
        <f>IF(COUNTIF(R$2:R265,R265)=1,R265,"")</f>
        <v/>
      </c>
    </row>
    <row r="266" spans="17:20" ht="16.5" x14ac:dyDescent="0.45">
      <c r="Q266" s="181" t="str">
        <f>+IF(T266="","",MAX(Q$1:Q265)+1)</f>
        <v/>
      </c>
      <c r="R266" s="182" t="str">
        <f>IF(Emiss_rate_w_controls_CPMS!D688="","",Emiss_rate_w_controls_CPMS!D688)</f>
        <v/>
      </c>
      <c r="S266" s="183" t="str">
        <f t="shared" si="10"/>
        <v/>
      </c>
      <c r="T266" s="183" t="str">
        <f>IF(COUNTIF(R$2:R266,R266)=1,R266,"")</f>
        <v/>
      </c>
    </row>
    <row r="267" spans="17:20" ht="16.5" x14ac:dyDescent="0.45">
      <c r="Q267" s="181" t="str">
        <f>+IF(T267="","",MAX(Q$1:Q266)+1)</f>
        <v/>
      </c>
      <c r="R267" s="182" t="str">
        <f>IF(Emiss_rate_w_controls_CPMS!D689="","",Emiss_rate_w_controls_CPMS!D689)</f>
        <v/>
      </c>
      <c r="S267" s="183" t="str">
        <f t="shared" si="10"/>
        <v/>
      </c>
      <c r="T267" s="183" t="str">
        <f>IF(COUNTIF(R$2:R267,R267)=1,R267,"")</f>
        <v/>
      </c>
    </row>
    <row r="268" spans="17:20" ht="16.5" x14ac:dyDescent="0.45">
      <c r="Q268" s="181" t="str">
        <f>+IF(T268="","",MAX(Q$1:Q267)+1)</f>
        <v/>
      </c>
      <c r="R268" s="182" t="str">
        <f>IF(Emiss_rate_w_controls_CPMS!D690="","",Emiss_rate_w_controls_CPMS!D690)</f>
        <v/>
      </c>
      <c r="S268" s="183" t="str">
        <f t="shared" si="10"/>
        <v/>
      </c>
      <c r="T268" s="183" t="str">
        <f>IF(COUNTIF(R$2:R268,R268)=1,R268,"")</f>
        <v/>
      </c>
    </row>
    <row r="269" spans="17:20" ht="16.5" x14ac:dyDescent="0.45">
      <c r="Q269" s="181" t="str">
        <f>+IF(T269="","",MAX(Q$1:Q268)+1)</f>
        <v/>
      </c>
      <c r="R269" s="182" t="str">
        <f>IF(Emiss_rate_w_controls_CPMS!D691="","",Emiss_rate_w_controls_CPMS!D691)</f>
        <v/>
      </c>
      <c r="S269" s="183" t="str">
        <f t="shared" si="10"/>
        <v/>
      </c>
      <c r="T269" s="183" t="str">
        <f>IF(COUNTIF(R$2:R269,R269)=1,R269,"")</f>
        <v/>
      </c>
    </row>
    <row r="270" spans="17:20" ht="16.5" x14ac:dyDescent="0.45">
      <c r="Q270" s="181" t="str">
        <f>+IF(T270="","",MAX(Q$1:Q269)+1)</f>
        <v/>
      </c>
      <c r="R270" s="182" t="str">
        <f>IF(Emiss_rate_w_controls_CPMS!D692="","",Emiss_rate_w_controls_CPMS!D692)</f>
        <v/>
      </c>
      <c r="S270" s="183" t="str">
        <f t="shared" si="10"/>
        <v/>
      </c>
      <c r="T270" s="183" t="str">
        <f>IF(COUNTIF(R$2:R270,R270)=1,R270,"")</f>
        <v/>
      </c>
    </row>
    <row r="271" spans="17:20" ht="16.5" x14ac:dyDescent="0.45">
      <c r="Q271" s="181" t="str">
        <f>+IF(T271="","",MAX(Q$1:Q270)+1)</f>
        <v/>
      </c>
      <c r="R271" s="182" t="str">
        <f>IF(Emiss_rate_w_controls_CPMS!D693="","",Emiss_rate_w_controls_CPMS!D693)</f>
        <v/>
      </c>
      <c r="S271" s="183" t="str">
        <f t="shared" si="10"/>
        <v/>
      </c>
      <c r="T271" s="183" t="str">
        <f>IF(COUNTIF(R$2:R271,R271)=1,R271,"")</f>
        <v/>
      </c>
    </row>
    <row r="272" spans="17:20" ht="16.5" x14ac:dyDescent="0.45">
      <c r="Q272" s="181" t="str">
        <f>+IF(T272="","",MAX(Q$1:Q271)+1)</f>
        <v/>
      </c>
      <c r="R272" s="182" t="str">
        <f>IF(Emiss_rate_w_controls_CPMS!D694="","",Emiss_rate_w_controls_CPMS!D694)</f>
        <v/>
      </c>
      <c r="S272" s="183" t="str">
        <f t="shared" si="10"/>
        <v/>
      </c>
      <c r="T272" s="183" t="str">
        <f>IF(COUNTIF(R$2:R272,R272)=1,R272,"")</f>
        <v/>
      </c>
    </row>
    <row r="273" spans="17:20" ht="16.5" x14ac:dyDescent="0.45">
      <c r="Q273" s="181" t="str">
        <f>+IF(T273="","",MAX(Q$1:Q272)+1)</f>
        <v/>
      </c>
      <c r="R273" s="182" t="str">
        <f>IF(Emiss_rate_w_controls_CPMS!D695="","",Emiss_rate_w_controls_CPMS!D695)</f>
        <v/>
      </c>
      <c r="S273" s="183" t="str">
        <f t="shared" si="10"/>
        <v/>
      </c>
      <c r="T273" s="183" t="str">
        <f>IF(COUNTIF(R$2:R273,R273)=1,R273,"")</f>
        <v/>
      </c>
    </row>
    <row r="274" spans="17:20" ht="16.5" x14ac:dyDescent="0.45">
      <c r="Q274" s="181" t="str">
        <f>+IF(T274="","",MAX(Q$1:Q273)+1)</f>
        <v/>
      </c>
      <c r="R274" s="182" t="str">
        <f>IF(Emiss_rate_w_controls_CPMS!D696="","",Emiss_rate_w_controls_CPMS!D696)</f>
        <v/>
      </c>
      <c r="S274" s="183" t="str">
        <f t="shared" si="10"/>
        <v/>
      </c>
      <c r="T274" s="183" t="str">
        <f>IF(COUNTIF(R$2:R274,R274)=1,R274,"")</f>
        <v/>
      </c>
    </row>
    <row r="275" spans="17:20" ht="16.5" x14ac:dyDescent="0.45">
      <c r="Q275" s="181" t="str">
        <f>+IF(T275="","",MAX(Q$1:Q274)+1)</f>
        <v/>
      </c>
      <c r="R275" s="182" t="str">
        <f>IF(Emiss_rate_w_controls_CPMS!D697="","",Emiss_rate_w_controls_CPMS!D697)</f>
        <v/>
      </c>
      <c r="S275" s="183" t="str">
        <f t="shared" si="10"/>
        <v/>
      </c>
      <c r="T275" s="183" t="str">
        <f>IF(COUNTIF(R$2:R275,R275)=1,R275,"")</f>
        <v/>
      </c>
    </row>
    <row r="276" spans="17:20" ht="16.5" x14ac:dyDescent="0.45">
      <c r="Q276" s="181" t="str">
        <f>+IF(T276="","",MAX(Q$1:Q275)+1)</f>
        <v/>
      </c>
      <c r="R276" s="182" t="str">
        <f>IF(Emiss_rate_w_controls_CPMS!D698="","",Emiss_rate_w_controls_CPMS!D698)</f>
        <v/>
      </c>
      <c r="S276" s="183" t="str">
        <f t="shared" si="10"/>
        <v/>
      </c>
      <c r="T276" s="183" t="str">
        <f>IF(COUNTIF(R$2:R276,R276)=1,R276,"")</f>
        <v/>
      </c>
    </row>
    <row r="277" spans="17:20" ht="16.5" x14ac:dyDescent="0.45">
      <c r="Q277" s="181" t="str">
        <f>+IF(T277="","",MAX(Q$1:Q276)+1)</f>
        <v/>
      </c>
      <c r="R277" s="182" t="str">
        <f>IF(Emiss_rate_w_controls_CPMS!D699="","",Emiss_rate_w_controls_CPMS!D699)</f>
        <v/>
      </c>
      <c r="S277" s="183" t="str">
        <f t="shared" si="10"/>
        <v/>
      </c>
      <c r="T277" s="183" t="str">
        <f>IF(COUNTIF(R$2:R277,R277)=1,R277,"")</f>
        <v/>
      </c>
    </row>
    <row r="278" spans="17:20" ht="16.5" x14ac:dyDescent="0.45">
      <c r="Q278" s="181" t="str">
        <f>+IF(T278="","",MAX(Q$1:Q277)+1)</f>
        <v/>
      </c>
      <c r="R278" s="182" t="str">
        <f>IF(Emiss_rate_w_controls_CPMS!D700="","",Emiss_rate_w_controls_CPMS!D700)</f>
        <v/>
      </c>
      <c r="S278" s="183" t="str">
        <f t="shared" si="10"/>
        <v/>
      </c>
      <c r="T278" s="183" t="str">
        <f>IF(COUNTIF(R$2:R278,R278)=1,R278,"")</f>
        <v/>
      </c>
    </row>
    <row r="279" spans="17:20" ht="16.5" x14ac:dyDescent="0.45">
      <c r="Q279" s="181" t="str">
        <f>+IF(T279="","",MAX(Q$1:Q278)+1)</f>
        <v/>
      </c>
      <c r="R279" s="182" t="str">
        <f>IF(Emiss_rate_w_controls_CPMS!D701="","",Emiss_rate_w_controls_CPMS!D701)</f>
        <v/>
      </c>
      <c r="S279" s="183" t="str">
        <f t="shared" si="10"/>
        <v/>
      </c>
      <c r="T279" s="183" t="str">
        <f>IF(COUNTIF(R$2:R279,R279)=1,R279,"")</f>
        <v/>
      </c>
    </row>
    <row r="280" spans="17:20" ht="16.5" x14ac:dyDescent="0.45">
      <c r="Q280" s="181" t="str">
        <f>+IF(T280="","",MAX(Q$1:Q279)+1)</f>
        <v/>
      </c>
      <c r="R280" s="182" t="str">
        <f>IF(Emiss_rate_w_controls_CPMS!D702="","",Emiss_rate_w_controls_CPMS!D702)</f>
        <v/>
      </c>
      <c r="S280" s="183" t="str">
        <f t="shared" si="10"/>
        <v/>
      </c>
      <c r="T280" s="183" t="str">
        <f>IF(COUNTIF(R$2:R280,R280)=1,R280,"")</f>
        <v/>
      </c>
    </row>
    <row r="281" spans="17:20" ht="16.5" x14ac:dyDescent="0.45">
      <c r="Q281" s="181" t="str">
        <f>+IF(T281="","",MAX(Q$1:Q280)+1)</f>
        <v/>
      </c>
      <c r="R281" s="182" t="str">
        <f>IF(Emiss_rate_w_controls_CPMS!D703="","",Emiss_rate_w_controls_CPMS!D703)</f>
        <v/>
      </c>
      <c r="S281" s="183" t="str">
        <f t="shared" si="10"/>
        <v/>
      </c>
      <c r="T281" s="183" t="str">
        <f>IF(COUNTIF(R$2:R281,R281)=1,R281,"")</f>
        <v/>
      </c>
    </row>
    <row r="282" spans="17:20" ht="16.5" x14ac:dyDescent="0.45">
      <c r="Q282" s="181" t="str">
        <f>+IF(T282="","",MAX(Q$1:Q281)+1)</f>
        <v/>
      </c>
      <c r="R282" s="182" t="str">
        <f>IF(Emiss_rate_w_controls_CPMS!D704="","",Emiss_rate_w_controls_CPMS!D704)</f>
        <v/>
      </c>
      <c r="S282" s="183" t="str">
        <f t="shared" si="10"/>
        <v/>
      </c>
      <c r="T282" s="183" t="str">
        <f>IF(COUNTIF(R$2:R282,R282)=1,R282,"")</f>
        <v/>
      </c>
    </row>
    <row r="283" spans="17:20" ht="16.5" x14ac:dyDescent="0.45">
      <c r="Q283" s="181" t="str">
        <f>+IF(T283="","",MAX(Q$1:Q282)+1)</f>
        <v/>
      </c>
      <c r="R283" s="182" t="str">
        <f>IF(Emiss_rate_w_controls_CPMS!D705="","",Emiss_rate_w_controls_CPMS!D705)</f>
        <v/>
      </c>
      <c r="S283" s="183" t="str">
        <f t="shared" si="10"/>
        <v/>
      </c>
      <c r="T283" s="183" t="str">
        <f>IF(COUNTIF(R$2:R283,R283)=1,R283,"")</f>
        <v/>
      </c>
    </row>
    <row r="284" spans="17:20" ht="16.5" x14ac:dyDescent="0.45">
      <c r="Q284" s="181" t="str">
        <f>+IF(T284="","",MAX(Q$1:Q283)+1)</f>
        <v/>
      </c>
      <c r="R284" s="182" t="str">
        <f>IF(Emiss_rate_w_controls_CPMS!D706="","",Emiss_rate_w_controls_CPMS!D706)</f>
        <v/>
      </c>
      <c r="S284" s="183" t="str">
        <f t="shared" si="10"/>
        <v/>
      </c>
      <c r="T284" s="183" t="str">
        <f>IF(COUNTIF(R$2:R284,R284)=1,R284,"")</f>
        <v/>
      </c>
    </row>
    <row r="285" spans="17:20" ht="16.5" x14ac:dyDescent="0.45">
      <c r="Q285" s="181" t="str">
        <f>+IF(T285="","",MAX(Q$1:Q284)+1)</f>
        <v/>
      </c>
      <c r="R285" s="182" t="str">
        <f>IF(Emiss_rate_w_controls_CPMS!D707="","",Emiss_rate_w_controls_CPMS!D707)</f>
        <v/>
      </c>
      <c r="S285" s="183" t="str">
        <f t="shared" si="10"/>
        <v/>
      </c>
      <c r="T285" s="183" t="str">
        <f>IF(COUNTIF(R$2:R285,R285)=1,R285,"")</f>
        <v/>
      </c>
    </row>
    <row r="286" spans="17:20" ht="16.5" x14ac:dyDescent="0.45">
      <c r="Q286" s="181" t="str">
        <f>+IF(T286="","",MAX(Q$1:Q285)+1)</f>
        <v/>
      </c>
      <c r="R286" s="182" t="str">
        <f>IF(Emiss_rate_w_controls_CPMS!D708="","",Emiss_rate_w_controls_CPMS!D708)</f>
        <v/>
      </c>
      <c r="S286" s="183" t="str">
        <f t="shared" si="10"/>
        <v/>
      </c>
      <c r="T286" s="183" t="str">
        <f>IF(COUNTIF(R$2:R286,R286)=1,R286,"")</f>
        <v/>
      </c>
    </row>
    <row r="287" spans="17:20" ht="16.5" x14ac:dyDescent="0.45">
      <c r="Q287" s="181" t="str">
        <f>+IF(T287="","",MAX(Q$1:Q286)+1)</f>
        <v/>
      </c>
      <c r="R287" s="182" t="str">
        <f>IF(Emiss_rate_w_controls_CPMS!D709="","",Emiss_rate_w_controls_CPMS!D709)</f>
        <v/>
      </c>
      <c r="S287" s="183" t="str">
        <f t="shared" si="10"/>
        <v/>
      </c>
      <c r="T287" s="183" t="str">
        <f>IF(COUNTIF(R$2:R287,R287)=1,R287,"")</f>
        <v/>
      </c>
    </row>
    <row r="288" spans="17:20" ht="16.5" x14ac:dyDescent="0.45">
      <c r="Q288" s="181" t="str">
        <f>+IF(T288="","",MAX(Q$1:Q287)+1)</f>
        <v/>
      </c>
      <c r="R288" s="182" t="str">
        <f>IF(Emiss_rate_w_controls_CPMS!D710="","",Emiss_rate_w_controls_CPMS!D710)</f>
        <v/>
      </c>
      <c r="S288" s="183" t="str">
        <f t="shared" si="10"/>
        <v/>
      </c>
      <c r="T288" s="183" t="str">
        <f>IF(COUNTIF(R$2:R288,R288)=1,R288,"")</f>
        <v/>
      </c>
    </row>
    <row r="289" spans="17:20" ht="16.5" x14ac:dyDescent="0.45">
      <c r="Q289" s="181" t="str">
        <f>+IF(T289="","",MAX(Q$1:Q288)+1)</f>
        <v/>
      </c>
      <c r="R289" s="182" t="str">
        <f>IF(Emiss_rate_w_controls_CPMS!D711="","",Emiss_rate_w_controls_CPMS!D711)</f>
        <v/>
      </c>
      <c r="S289" s="183" t="str">
        <f t="shared" si="10"/>
        <v/>
      </c>
      <c r="T289" s="183" t="str">
        <f>IF(COUNTIF(R$2:R289,R289)=1,R289,"")</f>
        <v/>
      </c>
    </row>
    <row r="290" spans="17:20" ht="16.5" x14ac:dyDescent="0.45">
      <c r="Q290" s="181" t="str">
        <f>+IF(T290="","",MAX(Q$1:Q289)+1)</f>
        <v/>
      </c>
      <c r="R290" s="182" t="str">
        <f>IF(Emiss_rate_w_controls_CPMS!D712="","",Emiss_rate_w_controls_CPMS!D712)</f>
        <v/>
      </c>
      <c r="S290" s="183" t="str">
        <f t="shared" si="10"/>
        <v/>
      </c>
      <c r="T290" s="183" t="str">
        <f>IF(COUNTIF(R$2:R290,R290)=1,R290,"")</f>
        <v/>
      </c>
    </row>
    <row r="291" spans="17:20" ht="16.5" x14ac:dyDescent="0.45">
      <c r="Q291" s="181" t="str">
        <f>+IF(T291="","",MAX(Q$1:Q290)+1)</f>
        <v/>
      </c>
      <c r="R291" s="182" t="str">
        <f>IF(Emiss_rate_w_controls_CPMS!D713="","",Emiss_rate_w_controls_CPMS!D713)</f>
        <v/>
      </c>
      <c r="S291" s="183" t="str">
        <f t="shared" si="10"/>
        <v/>
      </c>
      <c r="T291" s="183" t="str">
        <f>IF(COUNTIF(R$2:R291,R291)=1,R291,"")</f>
        <v/>
      </c>
    </row>
    <row r="292" spans="17:20" ht="16.5" x14ac:dyDescent="0.45">
      <c r="Q292" s="181" t="str">
        <f>+IF(T292="","",MAX(Q$1:Q291)+1)</f>
        <v/>
      </c>
      <c r="R292" s="182" t="str">
        <f>IF(Emiss_rate_w_controls_CPMS!D714="","",Emiss_rate_w_controls_CPMS!D714)</f>
        <v/>
      </c>
      <c r="S292" s="183" t="str">
        <f t="shared" si="10"/>
        <v/>
      </c>
      <c r="T292" s="183" t="str">
        <f>IF(COUNTIF(R$2:R292,R292)=1,R292,"")</f>
        <v/>
      </c>
    </row>
    <row r="293" spans="17:20" ht="16.5" x14ac:dyDescent="0.45">
      <c r="Q293" s="181" t="str">
        <f>+IF(T293="","",MAX(Q$1:Q292)+1)</f>
        <v/>
      </c>
      <c r="R293" s="182" t="str">
        <f>IF(Emiss_rate_w_controls_CPMS!D715="","",Emiss_rate_w_controls_CPMS!D715)</f>
        <v/>
      </c>
      <c r="S293" s="183" t="str">
        <f t="shared" si="10"/>
        <v/>
      </c>
      <c r="T293" s="183" t="str">
        <f>IF(COUNTIF(R$2:R293,R293)=1,R293,"")</f>
        <v/>
      </c>
    </row>
    <row r="294" spans="17:20" ht="16.5" x14ac:dyDescent="0.45">
      <c r="Q294" s="181" t="str">
        <f>+IF(T294="","",MAX(Q$1:Q293)+1)</f>
        <v/>
      </c>
      <c r="R294" s="182" t="str">
        <f>IF(Emiss_rate_w_controls_CPMS!D716="","",Emiss_rate_w_controls_CPMS!D716)</f>
        <v/>
      </c>
      <c r="S294" s="183" t="str">
        <f t="shared" si="10"/>
        <v/>
      </c>
      <c r="T294" s="183" t="str">
        <f>IF(COUNTIF(R$2:R294,R294)=1,R294,"")</f>
        <v/>
      </c>
    </row>
    <row r="295" spans="17:20" ht="16.5" x14ac:dyDescent="0.45">
      <c r="Q295" s="181" t="str">
        <f>+IF(T295="","",MAX(Q$1:Q294)+1)</f>
        <v/>
      </c>
      <c r="R295" s="182" t="str">
        <f>IF(Emiss_rate_w_controls_CPMS!D717="","",Emiss_rate_w_controls_CPMS!D717)</f>
        <v/>
      </c>
      <c r="S295" s="183" t="str">
        <f t="shared" si="10"/>
        <v/>
      </c>
      <c r="T295" s="183" t="str">
        <f>IF(COUNTIF(R$2:R295,R295)=1,R295,"")</f>
        <v/>
      </c>
    </row>
    <row r="296" spans="17:20" ht="16.5" x14ac:dyDescent="0.45">
      <c r="Q296" s="181" t="str">
        <f>+IF(T296="","",MAX(Q$1:Q295)+1)</f>
        <v/>
      </c>
      <c r="R296" s="182" t="str">
        <f>IF(Emiss_rate_w_controls_CPMS!D718="","",Emiss_rate_w_controls_CPMS!D718)</f>
        <v/>
      </c>
      <c r="S296" s="183" t="str">
        <f t="shared" si="10"/>
        <v/>
      </c>
      <c r="T296" s="183" t="str">
        <f>IF(COUNTIF(R$2:R296,R296)=1,R296,"")</f>
        <v/>
      </c>
    </row>
    <row r="297" spans="17:20" ht="16.5" x14ac:dyDescent="0.45">
      <c r="Q297" s="181" t="str">
        <f>+IF(T297="","",MAX(Q$1:Q296)+1)</f>
        <v/>
      </c>
      <c r="R297" s="182" t="str">
        <f>IF(Emiss_rate_w_controls_CPMS!D719="","",Emiss_rate_w_controls_CPMS!D719)</f>
        <v/>
      </c>
      <c r="S297" s="183" t="str">
        <f t="shared" si="10"/>
        <v/>
      </c>
      <c r="T297" s="183" t="str">
        <f>IF(COUNTIF(R$2:R297,R297)=1,R297,"")</f>
        <v/>
      </c>
    </row>
    <row r="298" spans="17:20" ht="16.5" x14ac:dyDescent="0.45">
      <c r="Q298" s="181" t="str">
        <f>+IF(T298="","",MAX(Q$1:Q297)+1)</f>
        <v/>
      </c>
      <c r="R298" s="182" t="str">
        <f>IF(Emiss_rate_w_controls_CPMS!D720="","",Emiss_rate_w_controls_CPMS!D720)</f>
        <v/>
      </c>
      <c r="S298" s="183" t="str">
        <f t="shared" si="10"/>
        <v/>
      </c>
      <c r="T298" s="183" t="str">
        <f>IF(COUNTIF(R$2:R298,R298)=1,R298,"")</f>
        <v/>
      </c>
    </row>
    <row r="299" spans="17:20" ht="16.5" x14ac:dyDescent="0.45">
      <c r="Q299" s="181" t="str">
        <f>+IF(T299="","",MAX(Q$1:Q298)+1)</f>
        <v/>
      </c>
      <c r="R299" s="182" t="str">
        <f>IF(Emiss_rate_w_controls_CPMS!D721="","",Emiss_rate_w_controls_CPMS!D721)</f>
        <v/>
      </c>
      <c r="S299" s="183" t="str">
        <f t="shared" si="10"/>
        <v/>
      </c>
      <c r="T299" s="183" t="str">
        <f>IF(COUNTIF(R$2:R299,R299)=1,R299,"")</f>
        <v/>
      </c>
    </row>
    <row r="300" spans="17:20" ht="16.5" x14ac:dyDescent="0.45">
      <c r="Q300" s="181" t="str">
        <f>+IF(T300="","",MAX(Q$1:Q299)+1)</f>
        <v/>
      </c>
      <c r="R300" s="182" t="str">
        <f>IF(Emiss_rate_w_controls_CPMS!D722="","",Emiss_rate_w_controls_CPMS!D722)</f>
        <v/>
      </c>
      <c r="S300" s="183" t="str">
        <f t="shared" si="10"/>
        <v/>
      </c>
      <c r="T300" s="183" t="str">
        <f>IF(COUNTIF(R$2:R300,R300)=1,R300,"")</f>
        <v/>
      </c>
    </row>
    <row r="301" spans="17:20" ht="16.5" x14ac:dyDescent="0.45">
      <c r="Q301" s="181" t="str">
        <f>+IF(T301="","",MAX(Q$1:Q300)+1)</f>
        <v/>
      </c>
      <c r="R301" s="182" t="str">
        <f>IF(Emiss_rate_w_controls_CPMS!D723="","",Emiss_rate_w_controls_CPMS!D723)</f>
        <v/>
      </c>
      <c r="S301" s="183" t="str">
        <f t="shared" si="10"/>
        <v/>
      </c>
      <c r="T301" s="183" t="str">
        <f>IF(COUNTIF(R$2:R301,R301)=1,R301,"")</f>
        <v/>
      </c>
    </row>
    <row r="302" spans="17:20" ht="16.5" x14ac:dyDescent="0.45">
      <c r="Q302" s="181" t="str">
        <f>+IF(T302="","",MAX(Q$1:Q301)+1)</f>
        <v/>
      </c>
      <c r="R302" s="182" t="str">
        <f>IF(Emiss_rate_w_controls_CPMS!D724="","",Emiss_rate_w_controls_CPMS!D724)</f>
        <v/>
      </c>
      <c r="S302" s="183" t="str">
        <f t="shared" si="10"/>
        <v/>
      </c>
      <c r="T302" s="183" t="str">
        <f>IF(COUNTIF(R$2:R302,R302)=1,R302,"")</f>
        <v/>
      </c>
    </row>
    <row r="303" spans="17:20" ht="16.5" x14ac:dyDescent="0.45">
      <c r="Q303" s="181" t="str">
        <f>+IF(T303="","",MAX(Q$1:Q302)+1)</f>
        <v/>
      </c>
      <c r="R303" s="182" t="str">
        <f>IF(Emiss_rate_w_controls_CPMS!D725="","",Emiss_rate_w_controls_CPMS!D725)</f>
        <v/>
      </c>
      <c r="S303" s="183" t="str">
        <f t="shared" si="10"/>
        <v/>
      </c>
      <c r="T303" s="183" t="str">
        <f>IF(COUNTIF(R$2:R303,R303)=1,R303,"")</f>
        <v/>
      </c>
    </row>
    <row r="304" spans="17:20" ht="16.5" x14ac:dyDescent="0.45">
      <c r="Q304" s="181" t="str">
        <f>+IF(T304="","",MAX(Q$1:Q303)+1)</f>
        <v/>
      </c>
      <c r="R304" s="182" t="str">
        <f>IF(Emiss_rate_w_controls_CPMS!D726="","",Emiss_rate_w_controls_CPMS!D726)</f>
        <v/>
      </c>
      <c r="S304" s="183" t="str">
        <f t="shared" si="10"/>
        <v/>
      </c>
      <c r="T304" s="183" t="str">
        <f>IF(COUNTIF(R$2:R304,R304)=1,R304,"")</f>
        <v/>
      </c>
    </row>
    <row r="305" spans="17:20" ht="16.5" x14ac:dyDescent="0.45">
      <c r="Q305" s="181" t="str">
        <f>+IF(T305="","",MAX(Q$1:Q304)+1)</f>
        <v/>
      </c>
      <c r="R305" s="182" t="str">
        <f>IF(Emiss_rate_w_controls_CPMS!D727="","",Emiss_rate_w_controls_CPMS!D727)</f>
        <v/>
      </c>
      <c r="S305" s="183" t="str">
        <f t="shared" si="10"/>
        <v/>
      </c>
      <c r="T305" s="183" t="str">
        <f>IF(COUNTIF(R$2:R305,R305)=1,R305,"")</f>
        <v/>
      </c>
    </row>
    <row r="306" spans="17:20" ht="16.5" x14ac:dyDescent="0.45">
      <c r="Q306" s="181" t="str">
        <f>+IF(T306="","",MAX(Q$1:Q305)+1)</f>
        <v/>
      </c>
      <c r="R306" s="182" t="str">
        <f>IF(Emiss_rate_w_controls_CPMS!D728="","",Emiss_rate_w_controls_CPMS!D728)</f>
        <v/>
      </c>
      <c r="S306" s="183" t="str">
        <f t="shared" si="10"/>
        <v/>
      </c>
      <c r="T306" s="183" t="str">
        <f>IF(COUNTIF(R$2:R306,R306)=1,R306,"")</f>
        <v/>
      </c>
    </row>
    <row r="307" spans="17:20" ht="16.5" x14ac:dyDescent="0.45">
      <c r="Q307" s="181" t="str">
        <f>+IF(T307="","",MAX(Q$1:Q306)+1)</f>
        <v/>
      </c>
      <c r="R307" s="182" t="str">
        <f>IF(Emiss_rate_w_controls_CPMS!D729="","",Emiss_rate_w_controls_CPMS!D729)</f>
        <v/>
      </c>
      <c r="S307" s="183" t="str">
        <f t="shared" si="10"/>
        <v/>
      </c>
      <c r="T307" s="183" t="str">
        <f>IF(COUNTIF(R$2:R307,R307)=1,R307,"")</f>
        <v/>
      </c>
    </row>
    <row r="308" spans="17:20" ht="16.5" x14ac:dyDescent="0.45">
      <c r="Q308" s="181" t="str">
        <f>+IF(T308="","",MAX(Q$1:Q307)+1)</f>
        <v/>
      </c>
      <c r="R308" s="182" t="str">
        <f>IF(Emiss_rate_w_controls_CPMS!D730="","",Emiss_rate_w_controls_CPMS!D730)</f>
        <v/>
      </c>
      <c r="S308" s="183" t="str">
        <f t="shared" si="10"/>
        <v/>
      </c>
      <c r="T308" s="183" t="str">
        <f>IF(COUNTIF(R$2:R308,R308)=1,R308,"")</f>
        <v/>
      </c>
    </row>
    <row r="309" spans="17:20" ht="16.5" x14ac:dyDescent="0.45">
      <c r="Q309" s="181" t="str">
        <f>+IF(T309="","",MAX(Q$1:Q308)+1)</f>
        <v/>
      </c>
      <c r="R309" s="182" t="str">
        <f>IF(Emiss_rate_w_controls_CPMS!D731="","",Emiss_rate_w_controls_CPMS!D731)</f>
        <v/>
      </c>
      <c r="S309" s="183" t="str">
        <f t="shared" si="10"/>
        <v/>
      </c>
      <c r="T309" s="183" t="str">
        <f>IF(COUNTIF(R$2:R309,R309)=1,R309,"")</f>
        <v/>
      </c>
    </row>
    <row r="310" spans="17:20" ht="16.5" x14ac:dyDescent="0.45">
      <c r="Q310" s="181" t="str">
        <f>+IF(T310="","",MAX(Q$1:Q309)+1)</f>
        <v/>
      </c>
      <c r="R310" s="182" t="str">
        <f>IF(Emiss_rate_w_controls_CPMS!D732="","",Emiss_rate_w_controls_CPMS!D732)</f>
        <v/>
      </c>
      <c r="S310" s="183" t="str">
        <f t="shared" si="10"/>
        <v/>
      </c>
      <c r="T310" s="183" t="str">
        <f>IF(COUNTIF(R$2:R310,R310)=1,R310,"")</f>
        <v/>
      </c>
    </row>
    <row r="311" spans="17:20" ht="16.5" x14ac:dyDescent="0.45">
      <c r="Q311" s="181" t="str">
        <f>+IF(T311="","",MAX(Q$1:Q310)+1)</f>
        <v/>
      </c>
      <c r="R311" s="182" t="str">
        <f>IF(Emiss_rate_w_controls_CPMS!D733="","",Emiss_rate_w_controls_CPMS!D733)</f>
        <v/>
      </c>
      <c r="S311" s="183" t="str">
        <f t="shared" si="10"/>
        <v/>
      </c>
      <c r="T311" s="183" t="str">
        <f>IF(COUNTIF(R$2:R311,R311)=1,R311,"")</f>
        <v/>
      </c>
    </row>
    <row r="312" spans="17:20" ht="16.5" x14ac:dyDescent="0.45">
      <c r="Q312" s="181" t="str">
        <f>+IF(T312="","",MAX(Q$1:Q311)+1)</f>
        <v/>
      </c>
      <c r="R312" s="182" t="str">
        <f>IF(Emiss_rate_w_controls_CPMS!D734="","",Emiss_rate_w_controls_CPMS!D734)</f>
        <v/>
      </c>
      <c r="S312" s="183" t="str">
        <f t="shared" si="10"/>
        <v/>
      </c>
      <c r="T312" s="183" t="str">
        <f>IF(COUNTIF(R$2:R312,R312)=1,R312,"")</f>
        <v/>
      </c>
    </row>
    <row r="313" spans="17:20" ht="16.5" x14ac:dyDescent="0.45">
      <c r="Q313" s="181" t="str">
        <f>+IF(T313="","",MAX(Q$1:Q312)+1)</f>
        <v/>
      </c>
      <c r="R313" s="182" t="str">
        <f>IF(Emiss_rate_w_controls_CPMS!D735="","",Emiss_rate_w_controls_CPMS!D735)</f>
        <v/>
      </c>
      <c r="S313" s="183" t="str">
        <f t="shared" si="10"/>
        <v/>
      </c>
      <c r="T313" s="183" t="str">
        <f>IF(COUNTIF(R$2:R313,R313)=1,R313,"")</f>
        <v/>
      </c>
    </row>
    <row r="314" spans="17:20" ht="16.5" x14ac:dyDescent="0.45">
      <c r="Q314" s="181" t="str">
        <f>+IF(T314="","",MAX(Q$1:Q313)+1)</f>
        <v/>
      </c>
      <c r="R314" s="182" t="str">
        <f>IF(Emiss_rate_w_controls_CPMS!D736="","",Emiss_rate_w_controls_CPMS!D736)</f>
        <v/>
      </c>
      <c r="S314" s="183" t="str">
        <f t="shared" si="10"/>
        <v/>
      </c>
      <c r="T314" s="183" t="str">
        <f>IF(COUNTIF(R$2:R314,R314)=1,R314,"")</f>
        <v/>
      </c>
    </row>
    <row r="315" spans="17:20" ht="16.5" x14ac:dyDescent="0.45">
      <c r="Q315" s="181" t="str">
        <f>+IF(T315="","",MAX(Q$1:Q314)+1)</f>
        <v/>
      </c>
      <c r="R315" s="182" t="str">
        <f>IF(Emiss_rate_w_controls_CPMS!D737="","",Emiss_rate_w_controls_CPMS!D737)</f>
        <v/>
      </c>
      <c r="S315" s="183" t="str">
        <f t="shared" si="10"/>
        <v/>
      </c>
      <c r="T315" s="183" t="str">
        <f>IF(COUNTIF(R$2:R315,R315)=1,R315,"")</f>
        <v/>
      </c>
    </row>
    <row r="316" spans="17:20" ht="16.5" x14ac:dyDescent="0.45">
      <c r="Q316" s="181" t="str">
        <f>+IF(T316="","",MAX(Q$1:Q315)+1)</f>
        <v/>
      </c>
      <c r="R316" s="182" t="str">
        <f>IF(Emiss_rate_w_controls_CPMS!D738="","",Emiss_rate_w_controls_CPMS!D738)</f>
        <v/>
      </c>
      <c r="S316" s="183" t="str">
        <f t="shared" si="10"/>
        <v/>
      </c>
      <c r="T316" s="183" t="str">
        <f>IF(COUNTIF(R$2:R316,R316)=1,R316,"")</f>
        <v/>
      </c>
    </row>
    <row r="317" spans="17:20" ht="16.5" x14ac:dyDescent="0.45">
      <c r="Q317" s="181" t="str">
        <f>+IF(T317="","",MAX(Q$1:Q316)+1)</f>
        <v/>
      </c>
      <c r="R317" s="182" t="str">
        <f>IF(Emiss_rate_w_controls_CPMS!D739="","",Emiss_rate_w_controls_CPMS!D739)</f>
        <v/>
      </c>
      <c r="S317" s="183" t="str">
        <f t="shared" si="10"/>
        <v/>
      </c>
      <c r="T317" s="183" t="str">
        <f>IF(COUNTIF(R$2:R317,R317)=1,R317,"")</f>
        <v/>
      </c>
    </row>
    <row r="318" spans="17:20" ht="16.5" x14ac:dyDescent="0.45">
      <c r="Q318" s="181" t="str">
        <f>+IF(T318="","",MAX(Q$1:Q317)+1)</f>
        <v/>
      </c>
      <c r="R318" s="182" t="str">
        <f>IF(Emiss_rate_w_controls_CPMS!D740="","",Emiss_rate_w_controls_CPMS!D740)</f>
        <v/>
      </c>
      <c r="S318" s="183" t="str">
        <f t="shared" si="10"/>
        <v/>
      </c>
      <c r="T318" s="183" t="str">
        <f>IF(COUNTIF(R$2:R318,R318)=1,R318,"")</f>
        <v/>
      </c>
    </row>
    <row r="319" spans="17:20" ht="16.5" x14ac:dyDescent="0.45">
      <c r="Q319" s="181" t="str">
        <f>+IF(T319="","",MAX(Q$1:Q318)+1)</f>
        <v/>
      </c>
      <c r="R319" s="182" t="str">
        <f>IF(Emiss_rate_w_controls_CPMS!D741="","",Emiss_rate_w_controls_CPMS!D741)</f>
        <v/>
      </c>
      <c r="S319" s="183" t="str">
        <f t="shared" si="10"/>
        <v/>
      </c>
      <c r="T319" s="183" t="str">
        <f>IF(COUNTIF(R$2:R319,R319)=1,R319,"")</f>
        <v/>
      </c>
    </row>
    <row r="320" spans="17:20" ht="16.5" x14ac:dyDescent="0.45">
      <c r="Q320" s="181" t="str">
        <f>+IF(T320="","",MAX(Q$1:Q319)+1)</f>
        <v/>
      </c>
      <c r="R320" s="182" t="str">
        <f>IF(Emiss_rate_w_controls_CPMS!D742="","",Emiss_rate_w_controls_CPMS!D742)</f>
        <v/>
      </c>
      <c r="S320" s="183" t="str">
        <f t="shared" si="10"/>
        <v/>
      </c>
      <c r="T320" s="183" t="str">
        <f>IF(COUNTIF(R$2:R320,R320)=1,R320,"")</f>
        <v/>
      </c>
    </row>
    <row r="321" spans="17:20" ht="16.5" x14ac:dyDescent="0.45">
      <c r="Q321" s="181" t="str">
        <f>+IF(T321="","",MAX(Q$1:Q320)+1)</f>
        <v/>
      </c>
      <c r="R321" s="182" t="str">
        <f>IF(Emiss_rate_w_controls_CPMS!D743="","",Emiss_rate_w_controls_CPMS!D743)</f>
        <v/>
      </c>
      <c r="S321" s="183" t="str">
        <f t="shared" si="10"/>
        <v/>
      </c>
      <c r="T321" s="183" t="str">
        <f>IF(COUNTIF(R$2:R321,R321)=1,R321,"")</f>
        <v/>
      </c>
    </row>
    <row r="322" spans="17:20" ht="16.5" x14ac:dyDescent="0.45">
      <c r="Q322" s="181" t="str">
        <f>+IF(T322="","",MAX(Q$1:Q321)+1)</f>
        <v/>
      </c>
      <c r="R322" s="182" t="str">
        <f>IF(Emiss_rate_w_controls_CPMS!D744="","",Emiss_rate_w_controls_CPMS!D744)</f>
        <v/>
      </c>
      <c r="S322" s="183" t="str">
        <f t="shared" ref="S322:S385" si="11">+IFERROR(INDEX($R$2:$R$501,MATCH(ROW()-ROW($S$1),$Q$2:$Q$501,0)),"")</f>
        <v/>
      </c>
      <c r="T322" s="183" t="str">
        <f>IF(COUNTIF(R$2:R322,R322)=1,R322,"")</f>
        <v/>
      </c>
    </row>
    <row r="323" spans="17:20" ht="16.5" x14ac:dyDescent="0.45">
      <c r="Q323" s="181" t="str">
        <f>+IF(T323="","",MAX(Q$1:Q322)+1)</f>
        <v/>
      </c>
      <c r="R323" s="182" t="str">
        <f>IF(Emiss_rate_w_controls_CPMS!D745="","",Emiss_rate_w_controls_CPMS!D745)</f>
        <v/>
      </c>
      <c r="S323" s="183" t="str">
        <f t="shared" si="11"/>
        <v/>
      </c>
      <c r="T323" s="183" t="str">
        <f>IF(COUNTIF(R$2:R323,R323)=1,R323,"")</f>
        <v/>
      </c>
    </row>
    <row r="324" spans="17:20" ht="16.5" x14ac:dyDescent="0.45">
      <c r="Q324" s="181" t="str">
        <f>+IF(T324="","",MAX(Q$1:Q323)+1)</f>
        <v/>
      </c>
      <c r="R324" s="182" t="str">
        <f>IF(Emiss_rate_w_controls_CPMS!D746="","",Emiss_rate_w_controls_CPMS!D746)</f>
        <v/>
      </c>
      <c r="S324" s="183" t="str">
        <f t="shared" si="11"/>
        <v/>
      </c>
      <c r="T324" s="183" t="str">
        <f>IF(COUNTIF(R$2:R324,R324)=1,R324,"")</f>
        <v/>
      </c>
    </row>
    <row r="325" spans="17:20" ht="16.5" x14ac:dyDescent="0.45">
      <c r="Q325" s="181" t="str">
        <f>+IF(T325="","",MAX(Q$1:Q324)+1)</f>
        <v/>
      </c>
      <c r="R325" s="182" t="str">
        <f>IF(Emiss_rate_w_controls_CPMS!D747="","",Emiss_rate_w_controls_CPMS!D747)</f>
        <v/>
      </c>
      <c r="S325" s="183" t="str">
        <f t="shared" si="11"/>
        <v/>
      </c>
      <c r="T325" s="183" t="str">
        <f>IF(COUNTIF(R$2:R325,R325)=1,R325,"")</f>
        <v/>
      </c>
    </row>
    <row r="326" spans="17:20" ht="16.5" x14ac:dyDescent="0.45">
      <c r="Q326" s="181" t="str">
        <f>+IF(T326="","",MAX(Q$1:Q325)+1)</f>
        <v/>
      </c>
      <c r="R326" s="182" t="str">
        <f>IF(Emiss_rate_w_controls_CPMS!D748="","",Emiss_rate_w_controls_CPMS!D748)</f>
        <v/>
      </c>
      <c r="S326" s="183" t="str">
        <f t="shared" si="11"/>
        <v/>
      </c>
      <c r="T326" s="183" t="str">
        <f>IF(COUNTIF(R$2:R326,R326)=1,R326,"")</f>
        <v/>
      </c>
    </row>
    <row r="327" spans="17:20" ht="16.5" x14ac:dyDescent="0.45">
      <c r="Q327" s="181" t="str">
        <f>+IF(T327="","",MAX(Q$1:Q326)+1)</f>
        <v/>
      </c>
      <c r="R327" s="182" t="str">
        <f>IF(Emiss_rate_w_controls_CPMS!D749="","",Emiss_rate_w_controls_CPMS!D749)</f>
        <v/>
      </c>
      <c r="S327" s="183" t="str">
        <f t="shared" si="11"/>
        <v/>
      </c>
      <c r="T327" s="183" t="str">
        <f>IF(COUNTIF(R$2:R327,R327)=1,R327,"")</f>
        <v/>
      </c>
    </row>
    <row r="328" spans="17:20" ht="16.5" x14ac:dyDescent="0.45">
      <c r="Q328" s="181" t="str">
        <f>+IF(T328="","",MAX(Q$1:Q327)+1)</f>
        <v/>
      </c>
      <c r="R328" s="182" t="str">
        <f>IF(Emiss_rate_w_controls_CPMS!D750="","",Emiss_rate_w_controls_CPMS!D750)</f>
        <v/>
      </c>
      <c r="S328" s="183" t="str">
        <f t="shared" si="11"/>
        <v/>
      </c>
      <c r="T328" s="183" t="str">
        <f>IF(COUNTIF(R$2:R328,R328)=1,R328,"")</f>
        <v/>
      </c>
    </row>
    <row r="329" spans="17:20" ht="16.5" x14ac:dyDescent="0.45">
      <c r="Q329" s="181" t="str">
        <f>+IF(T329="","",MAX(Q$1:Q328)+1)</f>
        <v/>
      </c>
      <c r="R329" s="182" t="str">
        <f>IF(Emiss_rate_w_controls_CPMS!D751="","",Emiss_rate_w_controls_CPMS!D751)</f>
        <v/>
      </c>
      <c r="S329" s="183" t="str">
        <f t="shared" si="11"/>
        <v/>
      </c>
      <c r="T329" s="183" t="str">
        <f>IF(COUNTIF(R$2:R329,R329)=1,R329,"")</f>
        <v/>
      </c>
    </row>
    <row r="330" spans="17:20" ht="16.5" x14ac:dyDescent="0.45">
      <c r="Q330" s="181" t="str">
        <f>+IF(T330="","",MAX(Q$1:Q329)+1)</f>
        <v/>
      </c>
      <c r="R330" s="182" t="str">
        <f>IF(Emiss_rate_w_controls_CPMS!D752="","",Emiss_rate_w_controls_CPMS!D752)</f>
        <v/>
      </c>
      <c r="S330" s="183" t="str">
        <f t="shared" si="11"/>
        <v/>
      </c>
      <c r="T330" s="183" t="str">
        <f>IF(COUNTIF(R$2:R330,R330)=1,R330,"")</f>
        <v/>
      </c>
    </row>
    <row r="331" spans="17:20" ht="16.5" x14ac:dyDescent="0.45">
      <c r="Q331" s="181" t="str">
        <f>+IF(T331="","",MAX(Q$1:Q330)+1)</f>
        <v/>
      </c>
      <c r="R331" s="182" t="str">
        <f>IF(Emiss_rate_w_controls_CPMS!D753="","",Emiss_rate_w_controls_CPMS!D753)</f>
        <v/>
      </c>
      <c r="S331" s="183" t="str">
        <f t="shared" si="11"/>
        <v/>
      </c>
      <c r="T331" s="183" t="str">
        <f>IF(COUNTIF(R$2:R331,R331)=1,R331,"")</f>
        <v/>
      </c>
    </row>
    <row r="332" spans="17:20" ht="16.5" x14ac:dyDescent="0.45">
      <c r="Q332" s="181" t="str">
        <f>+IF(T332="","",MAX(Q$1:Q331)+1)</f>
        <v/>
      </c>
      <c r="R332" s="182" t="str">
        <f>IF(Emiss_rate_w_controls_CPMS!D754="","",Emiss_rate_w_controls_CPMS!D754)</f>
        <v/>
      </c>
      <c r="S332" s="183" t="str">
        <f t="shared" si="11"/>
        <v/>
      </c>
      <c r="T332" s="183" t="str">
        <f>IF(COUNTIF(R$2:R332,R332)=1,R332,"")</f>
        <v/>
      </c>
    </row>
    <row r="333" spans="17:20" ht="16.5" x14ac:dyDescent="0.45">
      <c r="Q333" s="181" t="str">
        <f>+IF(T333="","",MAX(Q$1:Q332)+1)</f>
        <v/>
      </c>
      <c r="R333" s="182" t="str">
        <f>IF(Emiss_rate_w_controls_CPMS!D755="","",Emiss_rate_w_controls_CPMS!D755)</f>
        <v/>
      </c>
      <c r="S333" s="183" t="str">
        <f t="shared" si="11"/>
        <v/>
      </c>
      <c r="T333" s="183" t="str">
        <f>IF(COUNTIF(R$2:R333,R333)=1,R333,"")</f>
        <v/>
      </c>
    </row>
    <row r="334" spans="17:20" ht="16.5" x14ac:dyDescent="0.45">
      <c r="Q334" s="181" t="str">
        <f>+IF(T334="","",MAX(Q$1:Q333)+1)</f>
        <v/>
      </c>
      <c r="R334" s="182" t="str">
        <f>IF(Emiss_rate_w_controls_CPMS!D756="","",Emiss_rate_w_controls_CPMS!D756)</f>
        <v/>
      </c>
      <c r="S334" s="183" t="str">
        <f t="shared" si="11"/>
        <v/>
      </c>
      <c r="T334" s="183" t="str">
        <f>IF(COUNTIF(R$2:R334,R334)=1,R334,"")</f>
        <v/>
      </c>
    </row>
    <row r="335" spans="17:20" ht="16.5" x14ac:dyDescent="0.45">
      <c r="Q335" s="181" t="str">
        <f>+IF(T335="","",MAX(Q$1:Q334)+1)</f>
        <v/>
      </c>
      <c r="R335" s="182" t="str">
        <f>IF(Emiss_rate_w_controls_CPMS!D757="","",Emiss_rate_w_controls_CPMS!D757)</f>
        <v/>
      </c>
      <c r="S335" s="183" t="str">
        <f t="shared" si="11"/>
        <v/>
      </c>
      <c r="T335" s="183" t="str">
        <f>IF(COUNTIF(R$2:R335,R335)=1,R335,"")</f>
        <v/>
      </c>
    </row>
    <row r="336" spans="17:20" ht="16.5" x14ac:dyDescent="0.45">
      <c r="Q336" s="181" t="str">
        <f>+IF(T336="","",MAX(Q$1:Q335)+1)</f>
        <v/>
      </c>
      <c r="R336" s="182" t="str">
        <f>IF(Emiss_rate_w_controls_CPMS!D758="","",Emiss_rate_w_controls_CPMS!D758)</f>
        <v/>
      </c>
      <c r="S336" s="183" t="str">
        <f t="shared" si="11"/>
        <v/>
      </c>
      <c r="T336" s="183" t="str">
        <f>IF(COUNTIF(R$2:R336,R336)=1,R336,"")</f>
        <v/>
      </c>
    </row>
    <row r="337" spans="17:20" ht="16.5" x14ac:dyDescent="0.45">
      <c r="Q337" s="181" t="str">
        <f>+IF(T337="","",MAX(Q$1:Q336)+1)</f>
        <v/>
      </c>
      <c r="R337" s="182" t="str">
        <f>IF(Emiss_rate_w_controls_CPMS!D759="","",Emiss_rate_w_controls_CPMS!D759)</f>
        <v/>
      </c>
      <c r="S337" s="183" t="str">
        <f t="shared" si="11"/>
        <v/>
      </c>
      <c r="T337" s="183" t="str">
        <f>IF(COUNTIF(R$2:R337,R337)=1,R337,"")</f>
        <v/>
      </c>
    </row>
    <row r="338" spans="17:20" ht="16.5" x14ac:dyDescent="0.45">
      <c r="Q338" s="181" t="str">
        <f>+IF(T338="","",MAX(Q$1:Q337)+1)</f>
        <v/>
      </c>
      <c r="R338" s="182" t="str">
        <f>IF(Emiss_rate_w_controls_CPMS!D760="","",Emiss_rate_w_controls_CPMS!D760)</f>
        <v/>
      </c>
      <c r="S338" s="183" t="str">
        <f t="shared" si="11"/>
        <v/>
      </c>
      <c r="T338" s="183" t="str">
        <f>IF(COUNTIF(R$2:R338,R338)=1,R338,"")</f>
        <v/>
      </c>
    </row>
    <row r="339" spans="17:20" ht="16.5" x14ac:dyDescent="0.45">
      <c r="Q339" s="181" t="str">
        <f>+IF(T339="","",MAX(Q$1:Q338)+1)</f>
        <v/>
      </c>
      <c r="R339" s="182" t="str">
        <f>IF(Emiss_rate_w_controls_CPMS!D761="","",Emiss_rate_w_controls_CPMS!D761)</f>
        <v/>
      </c>
      <c r="S339" s="183" t="str">
        <f t="shared" si="11"/>
        <v/>
      </c>
      <c r="T339" s="183" t="str">
        <f>IF(COUNTIF(R$2:R339,R339)=1,R339,"")</f>
        <v/>
      </c>
    </row>
    <row r="340" spans="17:20" ht="16.5" x14ac:dyDescent="0.45">
      <c r="Q340" s="181" t="str">
        <f>+IF(T340="","",MAX(Q$1:Q339)+1)</f>
        <v/>
      </c>
      <c r="R340" s="182" t="str">
        <f>IF(Emiss_rate_w_controls_CPMS!D762="","",Emiss_rate_w_controls_CPMS!D762)</f>
        <v/>
      </c>
      <c r="S340" s="183" t="str">
        <f t="shared" si="11"/>
        <v/>
      </c>
      <c r="T340" s="183" t="str">
        <f>IF(COUNTIF(R$2:R340,R340)=1,R340,"")</f>
        <v/>
      </c>
    </row>
    <row r="341" spans="17:20" ht="16.5" x14ac:dyDescent="0.45">
      <c r="Q341" s="181" t="str">
        <f>+IF(T341="","",MAX(Q$1:Q340)+1)</f>
        <v/>
      </c>
      <c r="R341" s="182" t="str">
        <f>IF(Emiss_rate_w_controls_CPMS!D763="","",Emiss_rate_w_controls_CPMS!D763)</f>
        <v/>
      </c>
      <c r="S341" s="183" t="str">
        <f t="shared" si="11"/>
        <v/>
      </c>
      <c r="T341" s="183" t="str">
        <f>IF(COUNTIF(R$2:R341,R341)=1,R341,"")</f>
        <v/>
      </c>
    </row>
    <row r="342" spans="17:20" ht="16.5" x14ac:dyDescent="0.45">
      <c r="Q342" s="181" t="str">
        <f>+IF(T342="","",MAX(Q$1:Q341)+1)</f>
        <v/>
      </c>
      <c r="R342" s="182" t="str">
        <f>IF(Emiss_rate_w_controls_CPMS!D764="","",Emiss_rate_w_controls_CPMS!D764)</f>
        <v/>
      </c>
      <c r="S342" s="183" t="str">
        <f t="shared" si="11"/>
        <v/>
      </c>
      <c r="T342" s="183" t="str">
        <f>IF(COUNTIF(R$2:R342,R342)=1,R342,"")</f>
        <v/>
      </c>
    </row>
    <row r="343" spans="17:20" ht="16.5" x14ac:dyDescent="0.45">
      <c r="Q343" s="181" t="str">
        <f>+IF(T343="","",MAX(Q$1:Q342)+1)</f>
        <v/>
      </c>
      <c r="R343" s="182" t="str">
        <f>IF(Emiss_rate_w_controls_CPMS!D765="","",Emiss_rate_w_controls_CPMS!D765)</f>
        <v/>
      </c>
      <c r="S343" s="183" t="str">
        <f t="shared" si="11"/>
        <v/>
      </c>
      <c r="T343" s="183" t="str">
        <f>IF(COUNTIF(R$2:R343,R343)=1,R343,"")</f>
        <v/>
      </c>
    </row>
    <row r="344" spans="17:20" ht="16.5" x14ac:dyDescent="0.45">
      <c r="Q344" s="181" t="str">
        <f>+IF(T344="","",MAX(Q$1:Q343)+1)</f>
        <v/>
      </c>
      <c r="R344" s="182" t="str">
        <f>IF(Emiss_rate_w_controls_CPMS!D766="","",Emiss_rate_w_controls_CPMS!D766)</f>
        <v/>
      </c>
      <c r="S344" s="183" t="str">
        <f t="shared" si="11"/>
        <v/>
      </c>
      <c r="T344" s="183" t="str">
        <f>IF(COUNTIF(R$2:R344,R344)=1,R344,"")</f>
        <v/>
      </c>
    </row>
    <row r="345" spans="17:20" ht="16.5" x14ac:dyDescent="0.45">
      <c r="Q345" s="181" t="str">
        <f>+IF(T345="","",MAX(Q$1:Q344)+1)</f>
        <v/>
      </c>
      <c r="R345" s="182" t="str">
        <f>IF(Emiss_rate_w_controls_CPMS!D767="","",Emiss_rate_w_controls_CPMS!D767)</f>
        <v/>
      </c>
      <c r="S345" s="183" t="str">
        <f t="shared" si="11"/>
        <v/>
      </c>
      <c r="T345" s="183" t="str">
        <f>IF(COUNTIF(R$2:R345,R345)=1,R345,"")</f>
        <v/>
      </c>
    </row>
    <row r="346" spans="17:20" ht="16.5" x14ac:dyDescent="0.45">
      <c r="Q346" s="181" t="str">
        <f>+IF(T346="","",MAX(Q$1:Q345)+1)</f>
        <v/>
      </c>
      <c r="R346" s="182" t="str">
        <f>IF(Emiss_rate_w_controls_CPMS!D768="","",Emiss_rate_w_controls_CPMS!D768)</f>
        <v/>
      </c>
      <c r="S346" s="183" t="str">
        <f t="shared" si="11"/>
        <v/>
      </c>
      <c r="T346" s="183" t="str">
        <f>IF(COUNTIF(R$2:R346,R346)=1,R346,"")</f>
        <v/>
      </c>
    </row>
    <row r="347" spans="17:20" ht="16.5" x14ac:dyDescent="0.45">
      <c r="Q347" s="181" t="str">
        <f>+IF(T347="","",MAX(Q$1:Q346)+1)</f>
        <v/>
      </c>
      <c r="R347" s="182" t="str">
        <f>IF(Emiss_rate_w_controls_CPMS!D769="","",Emiss_rate_w_controls_CPMS!D769)</f>
        <v/>
      </c>
      <c r="S347" s="183" t="str">
        <f t="shared" si="11"/>
        <v/>
      </c>
      <c r="T347" s="183" t="str">
        <f>IF(COUNTIF(R$2:R347,R347)=1,R347,"")</f>
        <v/>
      </c>
    </row>
    <row r="348" spans="17:20" ht="16.5" x14ac:dyDescent="0.45">
      <c r="Q348" s="181" t="str">
        <f>+IF(T348="","",MAX(Q$1:Q347)+1)</f>
        <v/>
      </c>
      <c r="R348" s="182" t="str">
        <f>IF(Emiss_rate_w_controls_CPMS!D770="","",Emiss_rate_w_controls_CPMS!D770)</f>
        <v/>
      </c>
      <c r="S348" s="183" t="str">
        <f t="shared" si="11"/>
        <v/>
      </c>
      <c r="T348" s="183" t="str">
        <f>IF(COUNTIF(R$2:R348,R348)=1,R348,"")</f>
        <v/>
      </c>
    </row>
    <row r="349" spans="17:20" ht="16.5" x14ac:dyDescent="0.45">
      <c r="Q349" s="181" t="str">
        <f>+IF(T349="","",MAX(Q$1:Q348)+1)</f>
        <v/>
      </c>
      <c r="R349" s="182" t="str">
        <f>IF(Emiss_rate_w_controls_CPMS!D771="","",Emiss_rate_w_controls_CPMS!D771)</f>
        <v/>
      </c>
      <c r="S349" s="183" t="str">
        <f t="shared" si="11"/>
        <v/>
      </c>
      <c r="T349" s="183" t="str">
        <f>IF(COUNTIF(R$2:R349,R349)=1,R349,"")</f>
        <v/>
      </c>
    </row>
    <row r="350" spans="17:20" ht="16.5" x14ac:dyDescent="0.45">
      <c r="Q350" s="181" t="str">
        <f>+IF(T350="","",MAX(Q$1:Q349)+1)</f>
        <v/>
      </c>
      <c r="R350" s="182" t="str">
        <f>IF(Emiss_rate_w_controls_CPMS!D772="","",Emiss_rate_w_controls_CPMS!D772)</f>
        <v/>
      </c>
      <c r="S350" s="183" t="str">
        <f t="shared" si="11"/>
        <v/>
      </c>
      <c r="T350" s="183" t="str">
        <f>IF(COUNTIF(R$2:R350,R350)=1,R350,"")</f>
        <v/>
      </c>
    </row>
    <row r="351" spans="17:20" ht="16.5" x14ac:dyDescent="0.45">
      <c r="Q351" s="181" t="str">
        <f>+IF(T351="","",MAX(Q$1:Q350)+1)</f>
        <v/>
      </c>
      <c r="R351" s="182" t="str">
        <f>IF(Emiss_rate_w_controls_CPMS!D773="","",Emiss_rate_w_controls_CPMS!D773)</f>
        <v/>
      </c>
      <c r="S351" s="183" t="str">
        <f t="shared" si="11"/>
        <v/>
      </c>
      <c r="T351" s="183" t="str">
        <f>IF(COUNTIF(R$2:R351,R351)=1,R351,"")</f>
        <v/>
      </c>
    </row>
    <row r="352" spans="17:20" ht="16.5" x14ac:dyDescent="0.45">
      <c r="Q352" s="181" t="str">
        <f>+IF(T352="","",MAX(Q$1:Q351)+1)</f>
        <v/>
      </c>
      <c r="R352" s="182" t="str">
        <f>IF(Emiss_rate_w_controls_CPMS!D774="","",Emiss_rate_w_controls_CPMS!D774)</f>
        <v/>
      </c>
      <c r="S352" s="183" t="str">
        <f t="shared" si="11"/>
        <v/>
      </c>
      <c r="T352" s="183" t="str">
        <f>IF(COUNTIF(R$2:R352,R352)=1,R352,"")</f>
        <v/>
      </c>
    </row>
    <row r="353" spans="17:20" ht="16.5" x14ac:dyDescent="0.45">
      <c r="Q353" s="181" t="str">
        <f>+IF(T353="","",MAX(Q$1:Q352)+1)</f>
        <v/>
      </c>
      <c r="R353" s="182" t="str">
        <f>IF(Emiss_rate_w_controls_CPMS!D775="","",Emiss_rate_w_controls_CPMS!D775)</f>
        <v/>
      </c>
      <c r="S353" s="183" t="str">
        <f t="shared" si="11"/>
        <v/>
      </c>
      <c r="T353" s="183" t="str">
        <f>IF(COUNTIF(R$2:R353,R353)=1,R353,"")</f>
        <v/>
      </c>
    </row>
    <row r="354" spans="17:20" ht="16.5" x14ac:dyDescent="0.45">
      <c r="Q354" s="181" t="str">
        <f>+IF(T354="","",MAX(Q$1:Q353)+1)</f>
        <v/>
      </c>
      <c r="R354" s="182" t="str">
        <f>IF(Emiss_rate_w_controls_CPMS!D776="","",Emiss_rate_w_controls_CPMS!D776)</f>
        <v/>
      </c>
      <c r="S354" s="183" t="str">
        <f t="shared" si="11"/>
        <v/>
      </c>
      <c r="T354" s="183" t="str">
        <f>IF(COUNTIF(R$2:R354,R354)=1,R354,"")</f>
        <v/>
      </c>
    </row>
    <row r="355" spans="17:20" ht="16.5" x14ac:dyDescent="0.45">
      <c r="Q355" s="181" t="str">
        <f>+IF(T355="","",MAX(Q$1:Q354)+1)</f>
        <v/>
      </c>
      <c r="R355" s="182" t="str">
        <f>IF(Emiss_rate_w_controls_CPMS!D777="","",Emiss_rate_w_controls_CPMS!D777)</f>
        <v/>
      </c>
      <c r="S355" s="183" t="str">
        <f t="shared" si="11"/>
        <v/>
      </c>
      <c r="T355" s="183" t="str">
        <f>IF(COUNTIF(R$2:R355,R355)=1,R355,"")</f>
        <v/>
      </c>
    </row>
    <row r="356" spans="17:20" ht="16.5" x14ac:dyDescent="0.45">
      <c r="Q356" s="181" t="str">
        <f>+IF(T356="","",MAX(Q$1:Q355)+1)</f>
        <v/>
      </c>
      <c r="R356" s="182" t="str">
        <f>IF(Emiss_rate_w_controls_CPMS!D778="","",Emiss_rate_w_controls_CPMS!D778)</f>
        <v/>
      </c>
      <c r="S356" s="183" t="str">
        <f t="shared" si="11"/>
        <v/>
      </c>
      <c r="T356" s="183" t="str">
        <f>IF(COUNTIF(R$2:R356,R356)=1,R356,"")</f>
        <v/>
      </c>
    </row>
    <row r="357" spans="17:20" ht="16.5" x14ac:dyDescent="0.45">
      <c r="Q357" s="181" t="str">
        <f>+IF(T357="","",MAX(Q$1:Q356)+1)</f>
        <v/>
      </c>
      <c r="R357" s="182" t="str">
        <f>IF(Emiss_rate_w_controls_CPMS!D779="","",Emiss_rate_w_controls_CPMS!D779)</f>
        <v/>
      </c>
      <c r="S357" s="183" t="str">
        <f t="shared" si="11"/>
        <v/>
      </c>
      <c r="T357" s="183" t="str">
        <f>IF(COUNTIF(R$2:R357,R357)=1,R357,"")</f>
        <v/>
      </c>
    </row>
    <row r="358" spans="17:20" ht="16.5" x14ac:dyDescent="0.45">
      <c r="Q358" s="181" t="str">
        <f>+IF(T358="","",MAX(Q$1:Q357)+1)</f>
        <v/>
      </c>
      <c r="R358" s="182" t="str">
        <f>IF(Emiss_rate_w_controls_CPMS!D780="","",Emiss_rate_w_controls_CPMS!D780)</f>
        <v/>
      </c>
      <c r="S358" s="183" t="str">
        <f t="shared" si="11"/>
        <v/>
      </c>
      <c r="T358" s="183" t="str">
        <f>IF(COUNTIF(R$2:R358,R358)=1,R358,"")</f>
        <v/>
      </c>
    </row>
    <row r="359" spans="17:20" ht="16.5" x14ac:dyDescent="0.45">
      <c r="Q359" s="181" t="str">
        <f>+IF(T359="","",MAX(Q$1:Q358)+1)</f>
        <v/>
      </c>
      <c r="R359" s="182" t="str">
        <f>IF(Emiss_rate_w_controls_CPMS!D781="","",Emiss_rate_w_controls_CPMS!D781)</f>
        <v/>
      </c>
      <c r="S359" s="183" t="str">
        <f t="shared" si="11"/>
        <v/>
      </c>
      <c r="T359" s="183" t="str">
        <f>IF(COUNTIF(R$2:R359,R359)=1,R359,"")</f>
        <v/>
      </c>
    </row>
    <row r="360" spans="17:20" ht="16.5" x14ac:dyDescent="0.45">
      <c r="Q360" s="181" t="str">
        <f>+IF(T360="","",MAX(Q$1:Q359)+1)</f>
        <v/>
      </c>
      <c r="R360" s="182" t="str">
        <f>IF(Emiss_rate_w_controls_CPMS!D782="","",Emiss_rate_w_controls_CPMS!D782)</f>
        <v/>
      </c>
      <c r="S360" s="183" t="str">
        <f t="shared" si="11"/>
        <v/>
      </c>
      <c r="T360" s="183" t="str">
        <f>IF(COUNTIF(R$2:R360,R360)=1,R360,"")</f>
        <v/>
      </c>
    </row>
    <row r="361" spans="17:20" ht="16.5" x14ac:dyDescent="0.45">
      <c r="Q361" s="181" t="str">
        <f>+IF(T361="","",MAX(Q$1:Q360)+1)</f>
        <v/>
      </c>
      <c r="R361" s="182" t="str">
        <f>IF(Emiss_rate_w_controls_CPMS!D783="","",Emiss_rate_w_controls_CPMS!D783)</f>
        <v/>
      </c>
      <c r="S361" s="183" t="str">
        <f t="shared" si="11"/>
        <v/>
      </c>
      <c r="T361" s="183" t="str">
        <f>IF(COUNTIF(R$2:R361,R361)=1,R361,"")</f>
        <v/>
      </c>
    </row>
    <row r="362" spans="17:20" ht="16.5" x14ac:dyDescent="0.45">
      <c r="Q362" s="181" t="str">
        <f>+IF(T362="","",MAX(Q$1:Q361)+1)</f>
        <v/>
      </c>
      <c r="R362" s="182" t="str">
        <f>IF(Emiss_rate_w_controls_CPMS!D784="","",Emiss_rate_w_controls_CPMS!D784)</f>
        <v/>
      </c>
      <c r="S362" s="183" t="str">
        <f t="shared" si="11"/>
        <v/>
      </c>
      <c r="T362" s="183" t="str">
        <f>IF(COUNTIF(R$2:R362,R362)=1,R362,"")</f>
        <v/>
      </c>
    </row>
    <row r="363" spans="17:20" ht="16.5" x14ac:dyDescent="0.45">
      <c r="Q363" s="181" t="str">
        <f>+IF(T363="","",MAX(Q$1:Q362)+1)</f>
        <v/>
      </c>
      <c r="R363" s="182" t="str">
        <f>IF(Emiss_rate_w_controls_CPMS!D785="","",Emiss_rate_w_controls_CPMS!D785)</f>
        <v/>
      </c>
      <c r="S363" s="183" t="str">
        <f t="shared" si="11"/>
        <v/>
      </c>
      <c r="T363" s="183" t="str">
        <f>IF(COUNTIF(R$2:R363,R363)=1,R363,"")</f>
        <v/>
      </c>
    </row>
    <row r="364" spans="17:20" ht="16.5" x14ac:dyDescent="0.45">
      <c r="Q364" s="181" t="str">
        <f>+IF(T364="","",MAX(Q$1:Q363)+1)</f>
        <v/>
      </c>
      <c r="R364" s="182" t="str">
        <f>IF(Emiss_rate_w_controls_CPMS!D786="","",Emiss_rate_w_controls_CPMS!D786)</f>
        <v/>
      </c>
      <c r="S364" s="183" t="str">
        <f t="shared" si="11"/>
        <v/>
      </c>
      <c r="T364" s="183" t="str">
        <f>IF(COUNTIF(R$2:R364,R364)=1,R364,"")</f>
        <v/>
      </c>
    </row>
    <row r="365" spans="17:20" ht="16.5" x14ac:dyDescent="0.45">
      <c r="Q365" s="181" t="str">
        <f>+IF(T365="","",MAX(Q$1:Q364)+1)</f>
        <v/>
      </c>
      <c r="R365" s="182" t="str">
        <f>IF(Emiss_rate_w_controls_CPMS!D787="","",Emiss_rate_w_controls_CPMS!D787)</f>
        <v/>
      </c>
      <c r="S365" s="183" t="str">
        <f t="shared" si="11"/>
        <v/>
      </c>
      <c r="T365" s="183" t="str">
        <f>IF(COUNTIF(R$2:R365,R365)=1,R365,"")</f>
        <v/>
      </c>
    </row>
    <row r="366" spans="17:20" ht="16.5" x14ac:dyDescent="0.45">
      <c r="Q366" s="181" t="str">
        <f>+IF(T366="","",MAX(Q$1:Q365)+1)</f>
        <v/>
      </c>
      <c r="R366" s="182" t="str">
        <f>IF(Emiss_rate_w_controls_CPMS!D788="","",Emiss_rate_w_controls_CPMS!D788)</f>
        <v/>
      </c>
      <c r="S366" s="183" t="str">
        <f t="shared" si="11"/>
        <v/>
      </c>
      <c r="T366" s="183" t="str">
        <f>IF(COUNTIF(R$2:R366,R366)=1,R366,"")</f>
        <v/>
      </c>
    </row>
    <row r="367" spans="17:20" ht="16.5" x14ac:dyDescent="0.45">
      <c r="Q367" s="181" t="str">
        <f>+IF(T367="","",MAX(Q$1:Q366)+1)</f>
        <v/>
      </c>
      <c r="R367" s="182" t="str">
        <f>IF(Emiss_rate_w_controls_CPMS!D789="","",Emiss_rate_w_controls_CPMS!D789)</f>
        <v/>
      </c>
      <c r="S367" s="183" t="str">
        <f t="shared" si="11"/>
        <v/>
      </c>
      <c r="T367" s="183" t="str">
        <f>IF(COUNTIF(R$2:R367,R367)=1,R367,"")</f>
        <v/>
      </c>
    </row>
    <row r="368" spans="17:20" ht="16.5" x14ac:dyDescent="0.45">
      <c r="Q368" s="181" t="str">
        <f>+IF(T368="","",MAX(Q$1:Q367)+1)</f>
        <v/>
      </c>
      <c r="R368" s="182" t="str">
        <f>IF(Emiss_rate_w_controls_CPMS!D790="","",Emiss_rate_w_controls_CPMS!D790)</f>
        <v/>
      </c>
      <c r="S368" s="183" t="str">
        <f t="shared" si="11"/>
        <v/>
      </c>
      <c r="T368" s="183" t="str">
        <f>IF(COUNTIF(R$2:R368,R368)=1,R368,"")</f>
        <v/>
      </c>
    </row>
    <row r="369" spans="17:20" ht="16.5" x14ac:dyDescent="0.45">
      <c r="Q369" s="181" t="str">
        <f>+IF(T369="","",MAX(Q$1:Q368)+1)</f>
        <v/>
      </c>
      <c r="R369" s="182" t="str">
        <f>IF(Emiss_rate_w_controls_CPMS!D791="","",Emiss_rate_w_controls_CPMS!D791)</f>
        <v/>
      </c>
      <c r="S369" s="183" t="str">
        <f t="shared" si="11"/>
        <v/>
      </c>
      <c r="T369" s="183" t="str">
        <f>IF(COUNTIF(R$2:R369,R369)=1,R369,"")</f>
        <v/>
      </c>
    </row>
    <row r="370" spans="17:20" ht="16.5" x14ac:dyDescent="0.45">
      <c r="Q370" s="181" t="str">
        <f>+IF(T370="","",MAX(Q$1:Q369)+1)</f>
        <v/>
      </c>
      <c r="R370" s="182" t="str">
        <f>IF(Emiss_rate_w_controls_CPMS!D792="","",Emiss_rate_w_controls_CPMS!D792)</f>
        <v/>
      </c>
      <c r="S370" s="183" t="str">
        <f t="shared" si="11"/>
        <v/>
      </c>
      <c r="T370" s="183" t="str">
        <f>IF(COUNTIF(R$2:R370,R370)=1,R370,"")</f>
        <v/>
      </c>
    </row>
    <row r="371" spans="17:20" ht="16.5" x14ac:dyDescent="0.45">
      <c r="Q371" s="181" t="str">
        <f>+IF(T371="","",MAX(Q$1:Q370)+1)</f>
        <v/>
      </c>
      <c r="R371" s="182" t="str">
        <f>IF(Emiss_rate_w_controls_CPMS!D793="","",Emiss_rate_w_controls_CPMS!D793)</f>
        <v/>
      </c>
      <c r="S371" s="183" t="str">
        <f t="shared" si="11"/>
        <v/>
      </c>
      <c r="T371" s="183" t="str">
        <f>IF(COUNTIF(R$2:R371,R371)=1,R371,"")</f>
        <v/>
      </c>
    </row>
    <row r="372" spans="17:20" ht="16.5" x14ac:dyDescent="0.45">
      <c r="Q372" s="181" t="str">
        <f>+IF(T372="","",MAX(Q$1:Q371)+1)</f>
        <v/>
      </c>
      <c r="R372" s="182" t="str">
        <f>IF(Emiss_rate_w_controls_CPMS!D794="","",Emiss_rate_w_controls_CPMS!D794)</f>
        <v/>
      </c>
      <c r="S372" s="183" t="str">
        <f t="shared" si="11"/>
        <v/>
      </c>
      <c r="T372" s="183" t="str">
        <f>IF(COUNTIF(R$2:R372,R372)=1,R372,"")</f>
        <v/>
      </c>
    </row>
    <row r="373" spans="17:20" ht="16.5" x14ac:dyDescent="0.45">
      <c r="Q373" s="181" t="str">
        <f>+IF(T373="","",MAX(Q$1:Q372)+1)</f>
        <v/>
      </c>
      <c r="R373" s="182" t="str">
        <f>IF(Emiss_rate_w_controls_CPMS!D795="","",Emiss_rate_w_controls_CPMS!D795)</f>
        <v/>
      </c>
      <c r="S373" s="183" t="str">
        <f t="shared" si="11"/>
        <v/>
      </c>
      <c r="T373" s="183" t="str">
        <f>IF(COUNTIF(R$2:R373,R373)=1,R373,"")</f>
        <v/>
      </c>
    </row>
    <row r="374" spans="17:20" ht="16.5" x14ac:dyDescent="0.45">
      <c r="Q374" s="181" t="str">
        <f>+IF(T374="","",MAX(Q$1:Q373)+1)</f>
        <v/>
      </c>
      <c r="R374" s="182" t="str">
        <f>IF(Emiss_rate_w_controls_CPMS!D796="","",Emiss_rate_w_controls_CPMS!D796)</f>
        <v/>
      </c>
      <c r="S374" s="183" t="str">
        <f t="shared" si="11"/>
        <v/>
      </c>
      <c r="T374" s="183" t="str">
        <f>IF(COUNTIF(R$2:R374,R374)=1,R374,"")</f>
        <v/>
      </c>
    </row>
    <row r="375" spans="17:20" ht="16.5" x14ac:dyDescent="0.45">
      <c r="Q375" s="181" t="str">
        <f>+IF(T375="","",MAX(Q$1:Q374)+1)</f>
        <v/>
      </c>
      <c r="R375" s="182" t="str">
        <f>IF(Emiss_rate_w_controls_CPMS!D797="","",Emiss_rate_w_controls_CPMS!D797)</f>
        <v/>
      </c>
      <c r="S375" s="183" t="str">
        <f t="shared" si="11"/>
        <v/>
      </c>
      <c r="T375" s="183" t="str">
        <f>IF(COUNTIF(R$2:R375,R375)=1,R375,"")</f>
        <v/>
      </c>
    </row>
    <row r="376" spans="17:20" ht="16.5" x14ac:dyDescent="0.45">
      <c r="Q376" s="181" t="str">
        <f>+IF(T376="","",MAX(Q$1:Q375)+1)</f>
        <v/>
      </c>
      <c r="R376" s="182" t="str">
        <f>IF(Emiss_rate_w_controls_CPMS!D798="","",Emiss_rate_w_controls_CPMS!D798)</f>
        <v/>
      </c>
      <c r="S376" s="183" t="str">
        <f t="shared" si="11"/>
        <v/>
      </c>
      <c r="T376" s="183" t="str">
        <f>IF(COUNTIF(R$2:R376,R376)=1,R376,"")</f>
        <v/>
      </c>
    </row>
    <row r="377" spans="17:20" ht="16.5" x14ac:dyDescent="0.45">
      <c r="Q377" s="181" t="str">
        <f>+IF(T377="","",MAX(Q$1:Q376)+1)</f>
        <v/>
      </c>
      <c r="R377" s="182" t="str">
        <f>IF(Emiss_rate_w_controls_CPMS!D799="","",Emiss_rate_w_controls_CPMS!D799)</f>
        <v/>
      </c>
      <c r="S377" s="183" t="str">
        <f t="shared" si="11"/>
        <v/>
      </c>
      <c r="T377" s="183" t="str">
        <f>IF(COUNTIF(R$2:R377,R377)=1,R377,"")</f>
        <v/>
      </c>
    </row>
    <row r="378" spans="17:20" ht="16.5" x14ac:dyDescent="0.45">
      <c r="Q378" s="181" t="str">
        <f>+IF(T378="","",MAX(Q$1:Q377)+1)</f>
        <v/>
      </c>
      <c r="R378" s="182" t="str">
        <f>IF(Emiss_rate_w_controls_CPMS!D800="","",Emiss_rate_w_controls_CPMS!D800)</f>
        <v/>
      </c>
      <c r="S378" s="183" t="str">
        <f t="shared" si="11"/>
        <v/>
      </c>
      <c r="T378" s="183" t="str">
        <f>IF(COUNTIF(R$2:R378,R378)=1,R378,"")</f>
        <v/>
      </c>
    </row>
    <row r="379" spans="17:20" ht="16.5" x14ac:dyDescent="0.45">
      <c r="Q379" s="181" t="str">
        <f>+IF(T379="","",MAX(Q$1:Q378)+1)</f>
        <v/>
      </c>
      <c r="R379" s="182" t="str">
        <f>IF(Emiss_rate_w_controls_CPMS!D801="","",Emiss_rate_w_controls_CPMS!D801)</f>
        <v/>
      </c>
      <c r="S379" s="183" t="str">
        <f t="shared" si="11"/>
        <v/>
      </c>
      <c r="T379" s="183" t="str">
        <f>IF(COUNTIF(R$2:R379,R379)=1,R379,"")</f>
        <v/>
      </c>
    </row>
    <row r="380" spans="17:20" ht="16.5" x14ac:dyDescent="0.45">
      <c r="Q380" s="181" t="str">
        <f>+IF(T380="","",MAX(Q$1:Q379)+1)</f>
        <v/>
      </c>
      <c r="R380" s="182" t="str">
        <f>IF(Emiss_rate_w_controls_CPMS!D802="","",Emiss_rate_w_controls_CPMS!D802)</f>
        <v/>
      </c>
      <c r="S380" s="183" t="str">
        <f t="shared" si="11"/>
        <v/>
      </c>
      <c r="T380" s="183" t="str">
        <f>IF(COUNTIF(R$2:R380,R380)=1,R380,"")</f>
        <v/>
      </c>
    </row>
    <row r="381" spans="17:20" ht="16.5" x14ac:dyDescent="0.45">
      <c r="Q381" s="181" t="str">
        <f>+IF(T381="","",MAX(Q$1:Q380)+1)</f>
        <v/>
      </c>
      <c r="R381" s="182" t="str">
        <f>IF(Emiss_rate_w_controls_CPMS!D803="","",Emiss_rate_w_controls_CPMS!D803)</f>
        <v/>
      </c>
      <c r="S381" s="183" t="str">
        <f t="shared" si="11"/>
        <v/>
      </c>
      <c r="T381" s="183" t="str">
        <f>IF(COUNTIF(R$2:R381,R381)=1,R381,"")</f>
        <v/>
      </c>
    </row>
    <row r="382" spans="17:20" ht="16.5" x14ac:dyDescent="0.45">
      <c r="Q382" s="181" t="str">
        <f>+IF(T382="","",MAX(Q$1:Q381)+1)</f>
        <v/>
      </c>
      <c r="R382" s="182" t="str">
        <f>IF(Emiss_rate_w_controls_CPMS!D804="","",Emiss_rate_w_controls_CPMS!D804)</f>
        <v/>
      </c>
      <c r="S382" s="183" t="str">
        <f t="shared" si="11"/>
        <v/>
      </c>
      <c r="T382" s="183" t="str">
        <f>IF(COUNTIF(R$2:R382,R382)=1,R382,"")</f>
        <v/>
      </c>
    </row>
    <row r="383" spans="17:20" ht="16.5" x14ac:dyDescent="0.45">
      <c r="Q383" s="181" t="str">
        <f>+IF(T383="","",MAX(Q$1:Q382)+1)</f>
        <v/>
      </c>
      <c r="R383" s="182" t="str">
        <f>IF(Emiss_rate_w_controls_CPMS!D805="","",Emiss_rate_w_controls_CPMS!D805)</f>
        <v/>
      </c>
      <c r="S383" s="183" t="str">
        <f t="shared" si="11"/>
        <v/>
      </c>
      <c r="T383" s="183" t="str">
        <f>IF(COUNTIF(R$2:R383,R383)=1,R383,"")</f>
        <v/>
      </c>
    </row>
    <row r="384" spans="17:20" ht="16.5" x14ac:dyDescent="0.45">
      <c r="Q384" s="181" t="str">
        <f>+IF(T384="","",MAX(Q$1:Q383)+1)</f>
        <v/>
      </c>
      <c r="R384" s="182" t="str">
        <f>IF(Emiss_rate_w_controls_CPMS!D806="","",Emiss_rate_w_controls_CPMS!D806)</f>
        <v/>
      </c>
      <c r="S384" s="183" t="str">
        <f t="shared" si="11"/>
        <v/>
      </c>
      <c r="T384" s="183" t="str">
        <f>IF(COUNTIF(R$2:R384,R384)=1,R384,"")</f>
        <v/>
      </c>
    </row>
    <row r="385" spans="17:20" ht="16.5" x14ac:dyDescent="0.45">
      <c r="Q385" s="181" t="str">
        <f>+IF(T385="","",MAX(Q$1:Q384)+1)</f>
        <v/>
      </c>
      <c r="R385" s="182" t="str">
        <f>IF(Emiss_rate_w_controls_CPMS!D807="","",Emiss_rate_w_controls_CPMS!D807)</f>
        <v/>
      </c>
      <c r="S385" s="183" t="str">
        <f t="shared" si="11"/>
        <v/>
      </c>
      <c r="T385" s="183" t="str">
        <f>IF(COUNTIF(R$2:R385,R385)=1,R385,"")</f>
        <v/>
      </c>
    </row>
    <row r="386" spans="17:20" ht="16.5" x14ac:dyDescent="0.45">
      <c r="Q386" s="181" t="str">
        <f>+IF(T386="","",MAX(Q$1:Q385)+1)</f>
        <v/>
      </c>
      <c r="R386" s="182" t="str">
        <f>IF(Emiss_rate_w_controls_CPMS!D808="","",Emiss_rate_w_controls_CPMS!D808)</f>
        <v/>
      </c>
      <c r="S386" s="183" t="str">
        <f t="shared" ref="S386:S449" si="12">+IFERROR(INDEX($R$2:$R$501,MATCH(ROW()-ROW($S$1),$Q$2:$Q$501,0)),"")</f>
        <v/>
      </c>
      <c r="T386" s="183" t="str">
        <f>IF(COUNTIF(R$2:R386,R386)=1,R386,"")</f>
        <v/>
      </c>
    </row>
    <row r="387" spans="17:20" ht="16.5" x14ac:dyDescent="0.45">
      <c r="Q387" s="181" t="str">
        <f>+IF(T387="","",MAX(Q$1:Q386)+1)</f>
        <v/>
      </c>
      <c r="R387" s="182" t="str">
        <f>IF(Emiss_rate_w_controls_CPMS!D809="","",Emiss_rate_w_controls_CPMS!D809)</f>
        <v/>
      </c>
      <c r="S387" s="183" t="str">
        <f t="shared" si="12"/>
        <v/>
      </c>
      <c r="T387" s="183" t="str">
        <f>IF(COUNTIF(R$2:R387,R387)=1,R387,"")</f>
        <v/>
      </c>
    </row>
    <row r="388" spans="17:20" ht="16.5" x14ac:dyDescent="0.45">
      <c r="Q388" s="181" t="str">
        <f>+IF(T388="","",MAX(Q$1:Q387)+1)</f>
        <v/>
      </c>
      <c r="R388" s="182" t="str">
        <f>IF(Emiss_rate_w_controls_CPMS!D810="","",Emiss_rate_w_controls_CPMS!D810)</f>
        <v/>
      </c>
      <c r="S388" s="183" t="str">
        <f t="shared" si="12"/>
        <v/>
      </c>
      <c r="T388" s="183" t="str">
        <f>IF(COUNTIF(R$2:R388,R388)=1,R388,"")</f>
        <v/>
      </c>
    </row>
    <row r="389" spans="17:20" ht="16.5" x14ac:dyDescent="0.45">
      <c r="Q389" s="181" t="str">
        <f>+IF(T389="","",MAX(Q$1:Q388)+1)</f>
        <v/>
      </c>
      <c r="R389" s="182" t="str">
        <f>IF(Emiss_rate_w_controls_CPMS!D811="","",Emiss_rate_w_controls_CPMS!D811)</f>
        <v/>
      </c>
      <c r="S389" s="183" t="str">
        <f t="shared" si="12"/>
        <v/>
      </c>
      <c r="T389" s="183" t="str">
        <f>IF(COUNTIF(R$2:R389,R389)=1,R389,"")</f>
        <v/>
      </c>
    </row>
    <row r="390" spans="17:20" ht="16.5" x14ac:dyDescent="0.45">
      <c r="Q390" s="181" t="str">
        <f>+IF(T390="","",MAX(Q$1:Q389)+1)</f>
        <v/>
      </c>
      <c r="R390" s="182" t="str">
        <f>IF(Emiss_rate_w_controls_CPMS!D812="","",Emiss_rate_w_controls_CPMS!D812)</f>
        <v/>
      </c>
      <c r="S390" s="183" t="str">
        <f t="shared" si="12"/>
        <v/>
      </c>
      <c r="T390" s="183" t="str">
        <f>IF(COUNTIF(R$2:R390,R390)=1,R390,"")</f>
        <v/>
      </c>
    </row>
    <row r="391" spans="17:20" ht="16.5" x14ac:dyDescent="0.45">
      <c r="Q391" s="181" t="str">
        <f>+IF(T391="","",MAX(Q$1:Q390)+1)</f>
        <v/>
      </c>
      <c r="R391" s="182" t="str">
        <f>IF(Emiss_rate_w_controls_CPMS!D813="","",Emiss_rate_w_controls_CPMS!D813)</f>
        <v/>
      </c>
      <c r="S391" s="183" t="str">
        <f t="shared" si="12"/>
        <v/>
      </c>
      <c r="T391" s="183" t="str">
        <f>IF(COUNTIF(R$2:R391,R391)=1,R391,"")</f>
        <v/>
      </c>
    </row>
    <row r="392" spans="17:20" ht="16.5" x14ac:dyDescent="0.45">
      <c r="Q392" s="181" t="str">
        <f>+IF(T392="","",MAX(Q$1:Q391)+1)</f>
        <v/>
      </c>
      <c r="R392" s="182" t="str">
        <f>IF(Emiss_rate_w_controls_CPMS!D814="","",Emiss_rate_w_controls_CPMS!D814)</f>
        <v/>
      </c>
      <c r="S392" s="183" t="str">
        <f t="shared" si="12"/>
        <v/>
      </c>
      <c r="T392" s="183" t="str">
        <f>IF(COUNTIF(R$2:R392,R392)=1,R392,"")</f>
        <v/>
      </c>
    </row>
    <row r="393" spans="17:20" ht="16.5" x14ac:dyDescent="0.45">
      <c r="Q393" s="181" t="str">
        <f>+IF(T393="","",MAX(Q$1:Q392)+1)</f>
        <v/>
      </c>
      <c r="R393" s="182" t="str">
        <f>IF(Emiss_rate_w_controls_CPMS!D815="","",Emiss_rate_w_controls_CPMS!D815)</f>
        <v/>
      </c>
      <c r="S393" s="183" t="str">
        <f t="shared" si="12"/>
        <v/>
      </c>
      <c r="T393" s="183" t="str">
        <f>IF(COUNTIF(R$2:R393,R393)=1,R393,"")</f>
        <v/>
      </c>
    </row>
    <row r="394" spans="17:20" ht="16.5" x14ac:dyDescent="0.45">
      <c r="Q394" s="181" t="str">
        <f>+IF(T394="","",MAX(Q$1:Q393)+1)</f>
        <v/>
      </c>
      <c r="R394" s="182" t="str">
        <f>IF(Emiss_rate_w_controls_CPMS!D816="","",Emiss_rate_w_controls_CPMS!D816)</f>
        <v/>
      </c>
      <c r="S394" s="183" t="str">
        <f t="shared" si="12"/>
        <v/>
      </c>
      <c r="T394" s="183" t="str">
        <f>IF(COUNTIF(R$2:R394,R394)=1,R394,"")</f>
        <v/>
      </c>
    </row>
    <row r="395" spans="17:20" ht="16.5" x14ac:dyDescent="0.45">
      <c r="Q395" s="181" t="str">
        <f>+IF(T395="","",MAX(Q$1:Q394)+1)</f>
        <v/>
      </c>
      <c r="R395" s="182" t="str">
        <f>IF(Emiss_rate_w_controls_CPMS!D817="","",Emiss_rate_w_controls_CPMS!D817)</f>
        <v/>
      </c>
      <c r="S395" s="183" t="str">
        <f t="shared" si="12"/>
        <v/>
      </c>
      <c r="T395" s="183" t="str">
        <f>IF(COUNTIF(R$2:R395,R395)=1,R395,"")</f>
        <v/>
      </c>
    </row>
    <row r="396" spans="17:20" ht="16.5" x14ac:dyDescent="0.45">
      <c r="Q396" s="181" t="str">
        <f>+IF(T396="","",MAX(Q$1:Q395)+1)</f>
        <v/>
      </c>
      <c r="R396" s="182" t="str">
        <f>IF(Emiss_rate_w_controls_CPMS!D818="","",Emiss_rate_w_controls_CPMS!D818)</f>
        <v/>
      </c>
      <c r="S396" s="183" t="str">
        <f t="shared" si="12"/>
        <v/>
      </c>
      <c r="T396" s="183" t="str">
        <f>IF(COUNTIF(R$2:R396,R396)=1,R396,"")</f>
        <v/>
      </c>
    </row>
    <row r="397" spans="17:20" ht="16.5" x14ac:dyDescent="0.45">
      <c r="Q397" s="181" t="str">
        <f>+IF(T397="","",MAX(Q$1:Q396)+1)</f>
        <v/>
      </c>
      <c r="R397" s="182" t="str">
        <f>IF(Emiss_rate_w_controls_CPMS!D819="","",Emiss_rate_w_controls_CPMS!D819)</f>
        <v/>
      </c>
      <c r="S397" s="183" t="str">
        <f t="shared" si="12"/>
        <v/>
      </c>
      <c r="T397" s="183" t="str">
        <f>IF(COUNTIF(R$2:R397,R397)=1,R397,"")</f>
        <v/>
      </c>
    </row>
    <row r="398" spans="17:20" ht="16.5" x14ac:dyDescent="0.45">
      <c r="Q398" s="181" t="str">
        <f>+IF(T398="","",MAX(Q$1:Q397)+1)</f>
        <v/>
      </c>
      <c r="R398" s="182" t="str">
        <f>IF(Emiss_rate_w_controls_CPMS!D820="","",Emiss_rate_w_controls_CPMS!D820)</f>
        <v/>
      </c>
      <c r="S398" s="183" t="str">
        <f t="shared" si="12"/>
        <v/>
      </c>
      <c r="T398" s="183" t="str">
        <f>IF(COUNTIF(R$2:R398,R398)=1,R398,"")</f>
        <v/>
      </c>
    </row>
    <row r="399" spans="17:20" ht="16.5" x14ac:dyDescent="0.45">
      <c r="Q399" s="181" t="str">
        <f>+IF(T399="","",MAX(Q$1:Q398)+1)</f>
        <v/>
      </c>
      <c r="R399" s="182" t="str">
        <f>IF(Emiss_rate_w_controls_CPMS!D821="","",Emiss_rate_w_controls_CPMS!D821)</f>
        <v/>
      </c>
      <c r="S399" s="183" t="str">
        <f t="shared" si="12"/>
        <v/>
      </c>
      <c r="T399" s="183" t="str">
        <f>IF(COUNTIF(R$2:R399,R399)=1,R399,"")</f>
        <v/>
      </c>
    </row>
    <row r="400" spans="17:20" ht="16.5" x14ac:dyDescent="0.45">
      <c r="Q400" s="181" t="str">
        <f>+IF(T400="","",MAX(Q$1:Q399)+1)</f>
        <v/>
      </c>
      <c r="R400" s="182" t="str">
        <f>IF(Emiss_rate_w_controls_CPMS!D822="","",Emiss_rate_w_controls_CPMS!D822)</f>
        <v/>
      </c>
      <c r="S400" s="183" t="str">
        <f t="shared" si="12"/>
        <v/>
      </c>
      <c r="T400" s="183" t="str">
        <f>IF(COUNTIF(R$2:R400,R400)=1,R400,"")</f>
        <v/>
      </c>
    </row>
    <row r="401" spans="17:20" ht="16.5" x14ac:dyDescent="0.45">
      <c r="Q401" s="181" t="str">
        <f>+IF(T401="","",MAX(Q$1:Q400)+1)</f>
        <v/>
      </c>
      <c r="R401" s="182" t="str">
        <f>IF(Emiss_rate_w_controls_CPMS!D823="","",Emiss_rate_w_controls_CPMS!D823)</f>
        <v/>
      </c>
      <c r="S401" s="183" t="str">
        <f t="shared" si="12"/>
        <v/>
      </c>
      <c r="T401" s="183" t="str">
        <f>IF(COUNTIF(R$2:R401,R401)=1,R401,"")</f>
        <v/>
      </c>
    </row>
    <row r="402" spans="17:20" ht="16.5" x14ac:dyDescent="0.45">
      <c r="Q402" s="181" t="str">
        <f>+IF(T402="","",MAX(Q$1:Q401)+1)</f>
        <v/>
      </c>
      <c r="R402" s="182" t="str">
        <f>IF(Emiss_rate_w_controls_CPMS!D824="","",Emiss_rate_w_controls_CPMS!D824)</f>
        <v/>
      </c>
      <c r="S402" s="183" t="str">
        <f t="shared" si="12"/>
        <v/>
      </c>
      <c r="T402" s="183" t="str">
        <f>IF(COUNTIF(R$2:R402,R402)=1,R402,"")</f>
        <v/>
      </c>
    </row>
    <row r="403" spans="17:20" ht="16.5" x14ac:dyDescent="0.45">
      <c r="Q403" s="181" t="str">
        <f>+IF(T403="","",MAX(Q$1:Q402)+1)</f>
        <v/>
      </c>
      <c r="R403" s="182" t="str">
        <f>IF(Emiss_rate_w_controls_CPMS!D825="","",Emiss_rate_w_controls_CPMS!D825)</f>
        <v/>
      </c>
      <c r="S403" s="183" t="str">
        <f t="shared" si="12"/>
        <v/>
      </c>
      <c r="T403" s="183" t="str">
        <f>IF(COUNTIF(R$2:R403,R403)=1,R403,"")</f>
        <v/>
      </c>
    </row>
    <row r="404" spans="17:20" ht="16.5" x14ac:dyDescent="0.45">
      <c r="Q404" s="181" t="str">
        <f>+IF(T404="","",MAX(Q$1:Q403)+1)</f>
        <v/>
      </c>
      <c r="R404" s="182" t="str">
        <f>IF(Emiss_rate_w_controls_CPMS!D826="","",Emiss_rate_w_controls_CPMS!D826)</f>
        <v/>
      </c>
      <c r="S404" s="183" t="str">
        <f t="shared" si="12"/>
        <v/>
      </c>
      <c r="T404" s="183" t="str">
        <f>IF(COUNTIF(R$2:R404,R404)=1,R404,"")</f>
        <v/>
      </c>
    </row>
    <row r="405" spans="17:20" ht="16.5" x14ac:dyDescent="0.45">
      <c r="Q405" s="181" t="str">
        <f>+IF(T405="","",MAX(Q$1:Q404)+1)</f>
        <v/>
      </c>
      <c r="R405" s="182" t="str">
        <f>IF(Emiss_rate_w_controls_CPMS!D827="","",Emiss_rate_w_controls_CPMS!D827)</f>
        <v/>
      </c>
      <c r="S405" s="183" t="str">
        <f t="shared" si="12"/>
        <v/>
      </c>
      <c r="T405" s="183" t="str">
        <f>IF(COUNTIF(R$2:R405,R405)=1,R405,"")</f>
        <v/>
      </c>
    </row>
    <row r="406" spans="17:20" ht="16.5" x14ac:dyDescent="0.45">
      <c r="Q406" s="181" t="str">
        <f>+IF(T406="","",MAX(Q$1:Q405)+1)</f>
        <v/>
      </c>
      <c r="R406" s="182" t="str">
        <f>IF(Emiss_rate_w_controls_CPMS!D828="","",Emiss_rate_w_controls_CPMS!D828)</f>
        <v/>
      </c>
      <c r="S406" s="183" t="str">
        <f t="shared" si="12"/>
        <v/>
      </c>
      <c r="T406" s="183" t="str">
        <f>IF(COUNTIF(R$2:R406,R406)=1,R406,"")</f>
        <v/>
      </c>
    </row>
    <row r="407" spans="17:20" ht="16.5" x14ac:dyDescent="0.45">
      <c r="Q407" s="181" t="str">
        <f>+IF(T407="","",MAX(Q$1:Q406)+1)</f>
        <v/>
      </c>
      <c r="R407" s="182" t="str">
        <f>IF(Emiss_rate_w_controls_CPMS!D829="","",Emiss_rate_w_controls_CPMS!D829)</f>
        <v/>
      </c>
      <c r="S407" s="183" t="str">
        <f t="shared" si="12"/>
        <v/>
      </c>
      <c r="T407" s="183" t="str">
        <f>IF(COUNTIF(R$2:R407,R407)=1,R407,"")</f>
        <v/>
      </c>
    </row>
    <row r="408" spans="17:20" ht="16.5" x14ac:dyDescent="0.45">
      <c r="Q408" s="181" t="str">
        <f>+IF(T408="","",MAX(Q$1:Q407)+1)</f>
        <v/>
      </c>
      <c r="R408" s="182" t="str">
        <f>IF(Emiss_rate_w_controls_CPMS!D830="","",Emiss_rate_w_controls_CPMS!D830)</f>
        <v/>
      </c>
      <c r="S408" s="183" t="str">
        <f t="shared" si="12"/>
        <v/>
      </c>
      <c r="T408" s="183" t="str">
        <f>IF(COUNTIF(R$2:R408,R408)=1,R408,"")</f>
        <v/>
      </c>
    </row>
    <row r="409" spans="17:20" ht="16.5" x14ac:dyDescent="0.45">
      <c r="Q409" s="181" t="str">
        <f>+IF(T409="","",MAX(Q$1:Q408)+1)</f>
        <v/>
      </c>
      <c r="R409" s="182" t="str">
        <f>IF(Emiss_rate_w_controls_CPMS!D831="","",Emiss_rate_w_controls_CPMS!D831)</f>
        <v/>
      </c>
      <c r="S409" s="183" t="str">
        <f t="shared" si="12"/>
        <v/>
      </c>
      <c r="T409" s="183" t="str">
        <f>IF(COUNTIF(R$2:R409,R409)=1,R409,"")</f>
        <v/>
      </c>
    </row>
    <row r="410" spans="17:20" ht="16.5" x14ac:dyDescent="0.45">
      <c r="Q410" s="181" t="str">
        <f>+IF(T410="","",MAX(Q$1:Q409)+1)</f>
        <v/>
      </c>
      <c r="R410" s="182" t="str">
        <f>IF(Emiss_rate_w_controls_CPMS!D832="","",Emiss_rate_w_controls_CPMS!D832)</f>
        <v/>
      </c>
      <c r="S410" s="183" t="str">
        <f t="shared" si="12"/>
        <v/>
      </c>
      <c r="T410" s="183" t="str">
        <f>IF(COUNTIF(R$2:R410,R410)=1,R410,"")</f>
        <v/>
      </c>
    </row>
    <row r="411" spans="17:20" ht="16.5" x14ac:dyDescent="0.45">
      <c r="Q411" s="181" t="str">
        <f>+IF(T411="","",MAX(Q$1:Q410)+1)</f>
        <v/>
      </c>
      <c r="R411" s="182" t="str">
        <f>IF(Emiss_rate_w_controls_CPMS!D833="","",Emiss_rate_w_controls_CPMS!D833)</f>
        <v/>
      </c>
      <c r="S411" s="183" t="str">
        <f t="shared" si="12"/>
        <v/>
      </c>
      <c r="T411" s="183" t="str">
        <f>IF(COUNTIF(R$2:R411,R411)=1,R411,"")</f>
        <v/>
      </c>
    </row>
    <row r="412" spans="17:20" ht="16.5" x14ac:dyDescent="0.45">
      <c r="Q412" s="181" t="str">
        <f>+IF(T412="","",MAX(Q$1:Q411)+1)</f>
        <v/>
      </c>
      <c r="R412" s="182" t="str">
        <f>IF(Emiss_rate_w_controls_CPMS!D834="","",Emiss_rate_w_controls_CPMS!D834)</f>
        <v/>
      </c>
      <c r="S412" s="183" t="str">
        <f t="shared" si="12"/>
        <v/>
      </c>
      <c r="T412" s="183" t="str">
        <f>IF(COUNTIF(R$2:R412,R412)=1,R412,"")</f>
        <v/>
      </c>
    </row>
    <row r="413" spans="17:20" ht="16.5" x14ac:dyDescent="0.45">
      <c r="Q413" s="181" t="str">
        <f>+IF(T413="","",MAX(Q$1:Q412)+1)</f>
        <v/>
      </c>
      <c r="R413" s="182" t="str">
        <f>IF(Emiss_rate_w_controls_CPMS!D835="","",Emiss_rate_w_controls_CPMS!D835)</f>
        <v/>
      </c>
      <c r="S413" s="183" t="str">
        <f t="shared" si="12"/>
        <v/>
      </c>
      <c r="T413" s="183" t="str">
        <f>IF(COUNTIF(R$2:R413,R413)=1,R413,"")</f>
        <v/>
      </c>
    </row>
    <row r="414" spans="17:20" ht="16.5" x14ac:dyDescent="0.45">
      <c r="Q414" s="181" t="str">
        <f>+IF(T414="","",MAX(Q$1:Q413)+1)</f>
        <v/>
      </c>
      <c r="R414" s="182" t="str">
        <f>IF(Emiss_rate_w_controls_CPMS!D836="","",Emiss_rate_w_controls_CPMS!D836)</f>
        <v/>
      </c>
      <c r="S414" s="183" t="str">
        <f t="shared" si="12"/>
        <v/>
      </c>
      <c r="T414" s="183" t="str">
        <f>IF(COUNTIF(R$2:R414,R414)=1,R414,"")</f>
        <v/>
      </c>
    </row>
    <row r="415" spans="17:20" ht="16.5" x14ac:dyDescent="0.45">
      <c r="Q415" s="181" t="str">
        <f>+IF(T415="","",MAX(Q$1:Q414)+1)</f>
        <v/>
      </c>
      <c r="R415" s="182" t="str">
        <f>IF(Emiss_rate_w_controls_CPMS!D837="","",Emiss_rate_w_controls_CPMS!D837)</f>
        <v/>
      </c>
      <c r="S415" s="183" t="str">
        <f t="shared" si="12"/>
        <v/>
      </c>
      <c r="T415" s="183" t="str">
        <f>IF(COUNTIF(R$2:R415,R415)=1,R415,"")</f>
        <v/>
      </c>
    </row>
    <row r="416" spans="17:20" ht="16.5" x14ac:dyDescent="0.45">
      <c r="Q416" s="181" t="str">
        <f>+IF(T416="","",MAX(Q$1:Q415)+1)</f>
        <v/>
      </c>
      <c r="R416" s="182" t="str">
        <f>IF(Emiss_rate_w_controls_CPMS!D838="","",Emiss_rate_w_controls_CPMS!D838)</f>
        <v/>
      </c>
      <c r="S416" s="183" t="str">
        <f t="shared" si="12"/>
        <v/>
      </c>
      <c r="T416" s="183" t="str">
        <f>IF(COUNTIF(R$2:R416,R416)=1,R416,"")</f>
        <v/>
      </c>
    </row>
    <row r="417" spans="17:20" ht="16.5" x14ac:dyDescent="0.45">
      <c r="Q417" s="181" t="str">
        <f>+IF(T417="","",MAX(Q$1:Q416)+1)</f>
        <v/>
      </c>
      <c r="R417" s="182" t="str">
        <f>IF(Emiss_rate_w_controls_CPMS!D839="","",Emiss_rate_w_controls_CPMS!D839)</f>
        <v/>
      </c>
      <c r="S417" s="183" t="str">
        <f t="shared" si="12"/>
        <v/>
      </c>
      <c r="T417" s="183" t="str">
        <f>IF(COUNTIF(R$2:R417,R417)=1,R417,"")</f>
        <v/>
      </c>
    </row>
    <row r="418" spans="17:20" ht="16.5" x14ac:dyDescent="0.45">
      <c r="Q418" s="181" t="str">
        <f>+IF(T418="","",MAX(Q$1:Q417)+1)</f>
        <v/>
      </c>
      <c r="R418" s="182" t="str">
        <f>IF(Emiss_rate_w_controls_CPMS!D840="","",Emiss_rate_w_controls_CPMS!D840)</f>
        <v/>
      </c>
      <c r="S418" s="183" t="str">
        <f t="shared" si="12"/>
        <v/>
      </c>
      <c r="T418" s="183" t="str">
        <f>IF(COUNTIF(R$2:R418,R418)=1,R418,"")</f>
        <v/>
      </c>
    </row>
    <row r="419" spans="17:20" ht="16.5" x14ac:dyDescent="0.45">
      <c r="Q419" s="181" t="str">
        <f>+IF(T419="","",MAX(Q$1:Q418)+1)</f>
        <v/>
      </c>
      <c r="R419" s="182" t="str">
        <f>IF(Emiss_rate_w_controls_CPMS!D841="","",Emiss_rate_w_controls_CPMS!D841)</f>
        <v/>
      </c>
      <c r="S419" s="183" t="str">
        <f t="shared" si="12"/>
        <v/>
      </c>
      <c r="T419" s="183" t="str">
        <f>IF(COUNTIF(R$2:R419,R419)=1,R419,"")</f>
        <v/>
      </c>
    </row>
    <row r="420" spans="17:20" ht="16.5" x14ac:dyDescent="0.45">
      <c r="Q420" s="181" t="str">
        <f>+IF(T420="","",MAX(Q$1:Q419)+1)</f>
        <v/>
      </c>
      <c r="R420" s="182" t="str">
        <f>IF(Emiss_rate_w_controls_CPMS!D842="","",Emiss_rate_w_controls_CPMS!D842)</f>
        <v/>
      </c>
      <c r="S420" s="183" t="str">
        <f t="shared" si="12"/>
        <v/>
      </c>
      <c r="T420" s="183" t="str">
        <f>IF(COUNTIF(R$2:R420,R420)=1,R420,"")</f>
        <v/>
      </c>
    </row>
    <row r="421" spans="17:20" ht="16.5" x14ac:dyDescent="0.45">
      <c r="Q421" s="181" t="str">
        <f>+IF(T421="","",MAX(Q$1:Q420)+1)</f>
        <v/>
      </c>
      <c r="R421" s="182" t="str">
        <f>IF(Emiss_rate_w_controls_CPMS!D843="","",Emiss_rate_w_controls_CPMS!D843)</f>
        <v/>
      </c>
      <c r="S421" s="183" t="str">
        <f t="shared" si="12"/>
        <v/>
      </c>
      <c r="T421" s="183" t="str">
        <f>IF(COUNTIF(R$2:R421,R421)=1,R421,"")</f>
        <v/>
      </c>
    </row>
    <row r="422" spans="17:20" ht="16.5" x14ac:dyDescent="0.45">
      <c r="Q422" s="181" t="str">
        <f>+IF(T422="","",MAX(Q$1:Q421)+1)</f>
        <v/>
      </c>
      <c r="R422" s="182" t="str">
        <f>IF(Emiss_rate_w_controls_CPMS!D844="","",Emiss_rate_w_controls_CPMS!D844)</f>
        <v/>
      </c>
      <c r="S422" s="183" t="str">
        <f t="shared" si="12"/>
        <v/>
      </c>
      <c r="T422" s="183" t="str">
        <f>IF(COUNTIF(R$2:R422,R422)=1,R422,"")</f>
        <v/>
      </c>
    </row>
    <row r="423" spans="17:20" ht="16.5" x14ac:dyDescent="0.45">
      <c r="Q423" s="181" t="str">
        <f>+IF(T423="","",MAX(Q$1:Q422)+1)</f>
        <v/>
      </c>
      <c r="R423" s="182" t="str">
        <f>IF(Emiss_rate_w_controls_CPMS!D845="","",Emiss_rate_w_controls_CPMS!D845)</f>
        <v/>
      </c>
      <c r="S423" s="183" t="str">
        <f t="shared" si="12"/>
        <v/>
      </c>
      <c r="T423" s="183" t="str">
        <f>IF(COUNTIF(R$2:R423,R423)=1,R423,"")</f>
        <v/>
      </c>
    </row>
    <row r="424" spans="17:20" ht="16.5" x14ac:dyDescent="0.45">
      <c r="Q424" s="181" t="str">
        <f>+IF(T424="","",MAX(Q$1:Q423)+1)</f>
        <v/>
      </c>
      <c r="R424" s="182" t="str">
        <f>IF(Emiss_rate_w_controls_CPMS!D846="","",Emiss_rate_w_controls_CPMS!D846)</f>
        <v/>
      </c>
      <c r="S424" s="183" t="str">
        <f t="shared" si="12"/>
        <v/>
      </c>
      <c r="T424" s="183" t="str">
        <f>IF(COUNTIF(R$2:R424,R424)=1,R424,"")</f>
        <v/>
      </c>
    </row>
    <row r="425" spans="17:20" ht="16.5" x14ac:dyDescent="0.45">
      <c r="Q425" s="181" t="str">
        <f>+IF(T425="","",MAX(Q$1:Q424)+1)</f>
        <v/>
      </c>
      <c r="R425" s="182" t="str">
        <f>IF(Emiss_rate_w_controls_CPMS!D847="","",Emiss_rate_w_controls_CPMS!D847)</f>
        <v/>
      </c>
      <c r="S425" s="183" t="str">
        <f t="shared" si="12"/>
        <v/>
      </c>
      <c r="T425" s="183" t="str">
        <f>IF(COUNTIF(R$2:R425,R425)=1,R425,"")</f>
        <v/>
      </c>
    </row>
    <row r="426" spans="17:20" ht="16.5" x14ac:dyDescent="0.45">
      <c r="Q426" s="181" t="str">
        <f>+IF(T426="","",MAX(Q$1:Q425)+1)</f>
        <v/>
      </c>
      <c r="R426" s="182" t="str">
        <f>IF(Emiss_rate_w_controls_CPMS!D848="","",Emiss_rate_w_controls_CPMS!D848)</f>
        <v/>
      </c>
      <c r="S426" s="183" t="str">
        <f t="shared" si="12"/>
        <v/>
      </c>
      <c r="T426" s="183" t="str">
        <f>IF(COUNTIF(R$2:R426,R426)=1,R426,"")</f>
        <v/>
      </c>
    </row>
    <row r="427" spans="17:20" ht="16.5" x14ac:dyDescent="0.45">
      <c r="Q427" s="181" t="str">
        <f>+IF(T427="","",MAX(Q$1:Q426)+1)</f>
        <v/>
      </c>
      <c r="R427" s="182" t="str">
        <f>IF(Emiss_rate_w_controls_CPMS!D849="","",Emiss_rate_w_controls_CPMS!D849)</f>
        <v/>
      </c>
      <c r="S427" s="183" t="str">
        <f t="shared" si="12"/>
        <v/>
      </c>
      <c r="T427" s="183" t="str">
        <f>IF(COUNTIF(R$2:R427,R427)=1,R427,"")</f>
        <v/>
      </c>
    </row>
    <row r="428" spans="17:20" ht="16.5" x14ac:dyDescent="0.45">
      <c r="Q428" s="181" t="str">
        <f>+IF(T428="","",MAX(Q$1:Q427)+1)</f>
        <v/>
      </c>
      <c r="R428" s="182" t="str">
        <f>IF(Emiss_rate_w_controls_CPMS!D850="","",Emiss_rate_w_controls_CPMS!D850)</f>
        <v/>
      </c>
      <c r="S428" s="183" t="str">
        <f t="shared" si="12"/>
        <v/>
      </c>
      <c r="T428" s="183" t="str">
        <f>IF(COUNTIF(R$2:R428,R428)=1,R428,"")</f>
        <v/>
      </c>
    </row>
    <row r="429" spans="17:20" ht="16.5" x14ac:dyDescent="0.45">
      <c r="Q429" s="181" t="str">
        <f>+IF(T429="","",MAX(Q$1:Q428)+1)</f>
        <v/>
      </c>
      <c r="R429" s="182" t="str">
        <f>IF(Emiss_rate_w_controls_CPMS!D851="","",Emiss_rate_w_controls_CPMS!D851)</f>
        <v/>
      </c>
      <c r="S429" s="183" t="str">
        <f t="shared" si="12"/>
        <v/>
      </c>
      <c r="T429" s="183" t="str">
        <f>IF(COUNTIF(R$2:R429,R429)=1,R429,"")</f>
        <v/>
      </c>
    </row>
    <row r="430" spans="17:20" ht="16.5" x14ac:dyDescent="0.45">
      <c r="Q430" s="181" t="str">
        <f>+IF(T430="","",MAX(Q$1:Q429)+1)</f>
        <v/>
      </c>
      <c r="R430" s="182" t="str">
        <f>IF(Emiss_rate_w_controls_CPMS!D852="","",Emiss_rate_w_controls_CPMS!D852)</f>
        <v/>
      </c>
      <c r="S430" s="183" t="str">
        <f t="shared" si="12"/>
        <v/>
      </c>
      <c r="T430" s="183" t="str">
        <f>IF(COUNTIF(R$2:R430,R430)=1,R430,"")</f>
        <v/>
      </c>
    </row>
    <row r="431" spans="17:20" ht="16.5" x14ac:dyDescent="0.45">
      <c r="Q431" s="181" t="str">
        <f>+IF(T431="","",MAX(Q$1:Q430)+1)</f>
        <v/>
      </c>
      <c r="R431" s="182" t="str">
        <f>IF(Emiss_rate_w_controls_CPMS!D853="","",Emiss_rate_w_controls_CPMS!D853)</f>
        <v/>
      </c>
      <c r="S431" s="183" t="str">
        <f t="shared" si="12"/>
        <v/>
      </c>
      <c r="T431" s="183" t="str">
        <f>IF(COUNTIF(R$2:R431,R431)=1,R431,"")</f>
        <v/>
      </c>
    </row>
    <row r="432" spans="17:20" ht="16.5" x14ac:dyDescent="0.45">
      <c r="Q432" s="181" t="str">
        <f>+IF(T432="","",MAX(Q$1:Q431)+1)</f>
        <v/>
      </c>
      <c r="R432" s="182" t="str">
        <f>IF(Emiss_rate_w_controls_CPMS!D854="","",Emiss_rate_w_controls_CPMS!D854)</f>
        <v/>
      </c>
      <c r="S432" s="183" t="str">
        <f t="shared" si="12"/>
        <v/>
      </c>
      <c r="T432" s="183" t="str">
        <f>IF(COUNTIF(R$2:R432,R432)=1,R432,"")</f>
        <v/>
      </c>
    </row>
    <row r="433" spans="17:20" ht="16.5" x14ac:dyDescent="0.45">
      <c r="Q433" s="181" t="str">
        <f>+IF(T433="","",MAX(Q$1:Q432)+1)</f>
        <v/>
      </c>
      <c r="R433" s="182" t="str">
        <f>IF(Emiss_rate_w_controls_CPMS!D855="","",Emiss_rate_w_controls_CPMS!D855)</f>
        <v/>
      </c>
      <c r="S433" s="183" t="str">
        <f t="shared" si="12"/>
        <v/>
      </c>
      <c r="T433" s="183" t="str">
        <f>IF(COUNTIF(R$2:R433,R433)=1,R433,"")</f>
        <v/>
      </c>
    </row>
    <row r="434" spans="17:20" ht="16.5" x14ac:dyDescent="0.45">
      <c r="Q434" s="181" t="str">
        <f>+IF(T434="","",MAX(Q$1:Q433)+1)</f>
        <v/>
      </c>
      <c r="R434" s="182" t="str">
        <f>IF(Emiss_rate_w_controls_CPMS!D856="","",Emiss_rate_w_controls_CPMS!D856)</f>
        <v/>
      </c>
      <c r="S434" s="183" t="str">
        <f t="shared" si="12"/>
        <v/>
      </c>
      <c r="T434" s="183" t="str">
        <f>IF(COUNTIF(R$2:R434,R434)=1,R434,"")</f>
        <v/>
      </c>
    </row>
    <row r="435" spans="17:20" ht="16.5" x14ac:dyDescent="0.45">
      <c r="Q435" s="181" t="str">
        <f>+IF(T435="","",MAX(Q$1:Q434)+1)</f>
        <v/>
      </c>
      <c r="R435" s="182" t="str">
        <f>IF(Emiss_rate_w_controls_CPMS!D857="","",Emiss_rate_w_controls_CPMS!D857)</f>
        <v/>
      </c>
      <c r="S435" s="183" t="str">
        <f t="shared" si="12"/>
        <v/>
      </c>
      <c r="T435" s="183" t="str">
        <f>IF(COUNTIF(R$2:R435,R435)=1,R435,"")</f>
        <v/>
      </c>
    </row>
    <row r="436" spans="17:20" ht="16.5" x14ac:dyDescent="0.45">
      <c r="Q436" s="181" t="str">
        <f>+IF(T436="","",MAX(Q$1:Q435)+1)</f>
        <v/>
      </c>
      <c r="R436" s="182" t="str">
        <f>IF(Emiss_rate_w_controls_CPMS!D858="","",Emiss_rate_w_controls_CPMS!D858)</f>
        <v/>
      </c>
      <c r="S436" s="183" t="str">
        <f t="shared" si="12"/>
        <v/>
      </c>
      <c r="T436" s="183" t="str">
        <f>IF(COUNTIF(R$2:R436,R436)=1,R436,"")</f>
        <v/>
      </c>
    </row>
    <row r="437" spans="17:20" ht="16.5" x14ac:dyDescent="0.45">
      <c r="Q437" s="181" t="str">
        <f>+IF(T437="","",MAX(Q$1:Q436)+1)</f>
        <v/>
      </c>
      <c r="R437" s="182" t="str">
        <f>IF(Emiss_rate_w_controls_CPMS!D859="","",Emiss_rate_w_controls_CPMS!D859)</f>
        <v/>
      </c>
      <c r="S437" s="183" t="str">
        <f t="shared" si="12"/>
        <v/>
      </c>
      <c r="T437" s="183" t="str">
        <f>IF(COUNTIF(R$2:R437,R437)=1,R437,"")</f>
        <v/>
      </c>
    </row>
    <row r="438" spans="17:20" ht="16.5" x14ac:dyDescent="0.45">
      <c r="Q438" s="181" t="str">
        <f>+IF(T438="","",MAX(Q$1:Q437)+1)</f>
        <v/>
      </c>
      <c r="R438" s="182" t="str">
        <f>IF(Emiss_rate_w_controls_CPMS!D860="","",Emiss_rate_w_controls_CPMS!D860)</f>
        <v/>
      </c>
      <c r="S438" s="183" t="str">
        <f t="shared" si="12"/>
        <v/>
      </c>
      <c r="T438" s="183" t="str">
        <f>IF(COUNTIF(R$2:R438,R438)=1,R438,"")</f>
        <v/>
      </c>
    </row>
    <row r="439" spans="17:20" ht="16.5" x14ac:dyDescent="0.45">
      <c r="Q439" s="181" t="str">
        <f>+IF(T439="","",MAX(Q$1:Q438)+1)</f>
        <v/>
      </c>
      <c r="R439" s="182" t="str">
        <f>IF(Emiss_rate_w_controls_CPMS!D861="","",Emiss_rate_w_controls_CPMS!D861)</f>
        <v/>
      </c>
      <c r="S439" s="183" t="str">
        <f t="shared" si="12"/>
        <v/>
      </c>
      <c r="T439" s="183" t="str">
        <f>IF(COUNTIF(R$2:R439,R439)=1,R439,"")</f>
        <v/>
      </c>
    </row>
    <row r="440" spans="17:20" ht="16.5" x14ac:dyDescent="0.45">
      <c r="Q440" s="181" t="str">
        <f>+IF(T440="","",MAX(Q$1:Q439)+1)</f>
        <v/>
      </c>
      <c r="R440" s="182" t="str">
        <f>IF(Emiss_rate_w_controls_CPMS!D862="","",Emiss_rate_w_controls_CPMS!D862)</f>
        <v/>
      </c>
      <c r="S440" s="183" t="str">
        <f t="shared" si="12"/>
        <v/>
      </c>
      <c r="T440" s="183" t="str">
        <f>IF(COUNTIF(R$2:R440,R440)=1,R440,"")</f>
        <v/>
      </c>
    </row>
    <row r="441" spans="17:20" ht="16.5" x14ac:dyDescent="0.45">
      <c r="Q441" s="181" t="str">
        <f>+IF(T441="","",MAX(Q$1:Q440)+1)</f>
        <v/>
      </c>
      <c r="R441" s="182" t="str">
        <f>IF(Emiss_rate_w_controls_CPMS!D863="","",Emiss_rate_w_controls_CPMS!D863)</f>
        <v/>
      </c>
      <c r="S441" s="183" t="str">
        <f t="shared" si="12"/>
        <v/>
      </c>
      <c r="T441" s="183" t="str">
        <f>IF(COUNTIF(R$2:R441,R441)=1,R441,"")</f>
        <v/>
      </c>
    </row>
    <row r="442" spans="17:20" ht="16.5" x14ac:dyDescent="0.45">
      <c r="Q442" s="181" t="str">
        <f>+IF(T442="","",MAX(Q$1:Q441)+1)</f>
        <v/>
      </c>
      <c r="R442" s="182" t="str">
        <f>IF(Emiss_rate_w_controls_CPMS!D864="","",Emiss_rate_w_controls_CPMS!D864)</f>
        <v/>
      </c>
      <c r="S442" s="183" t="str">
        <f t="shared" si="12"/>
        <v/>
      </c>
      <c r="T442" s="183" t="str">
        <f>IF(COUNTIF(R$2:R442,R442)=1,R442,"")</f>
        <v/>
      </c>
    </row>
    <row r="443" spans="17:20" ht="16.5" x14ac:dyDescent="0.45">
      <c r="Q443" s="181" t="str">
        <f>+IF(T443="","",MAX(Q$1:Q442)+1)</f>
        <v/>
      </c>
      <c r="R443" s="182" t="str">
        <f>IF(Emiss_rate_w_controls_CPMS!D865="","",Emiss_rate_w_controls_CPMS!D865)</f>
        <v/>
      </c>
      <c r="S443" s="183" t="str">
        <f t="shared" si="12"/>
        <v/>
      </c>
      <c r="T443" s="183" t="str">
        <f>IF(COUNTIF(R$2:R443,R443)=1,R443,"")</f>
        <v/>
      </c>
    </row>
    <row r="444" spans="17:20" ht="16.5" x14ac:dyDescent="0.45">
      <c r="Q444" s="181" t="str">
        <f>+IF(T444="","",MAX(Q$1:Q443)+1)</f>
        <v/>
      </c>
      <c r="R444" s="182" t="str">
        <f>IF(Emiss_rate_w_controls_CPMS!D866="","",Emiss_rate_w_controls_CPMS!D866)</f>
        <v/>
      </c>
      <c r="S444" s="183" t="str">
        <f t="shared" si="12"/>
        <v/>
      </c>
      <c r="T444" s="183" t="str">
        <f>IF(COUNTIF(R$2:R444,R444)=1,R444,"")</f>
        <v/>
      </c>
    </row>
    <row r="445" spans="17:20" ht="16.5" x14ac:dyDescent="0.45">
      <c r="Q445" s="181" t="str">
        <f>+IF(T445="","",MAX(Q$1:Q444)+1)</f>
        <v/>
      </c>
      <c r="R445" s="182" t="str">
        <f>IF(Emiss_rate_w_controls_CPMS!D867="","",Emiss_rate_w_controls_CPMS!D867)</f>
        <v/>
      </c>
      <c r="S445" s="183" t="str">
        <f t="shared" si="12"/>
        <v/>
      </c>
      <c r="T445" s="183" t="str">
        <f>IF(COUNTIF(R$2:R445,R445)=1,R445,"")</f>
        <v/>
      </c>
    </row>
    <row r="446" spans="17:20" ht="16.5" x14ac:dyDescent="0.45">
      <c r="Q446" s="181" t="str">
        <f>+IF(T446="","",MAX(Q$1:Q445)+1)</f>
        <v/>
      </c>
      <c r="R446" s="182" t="str">
        <f>IF(Emiss_rate_w_controls_CPMS!D868="","",Emiss_rate_w_controls_CPMS!D868)</f>
        <v/>
      </c>
      <c r="S446" s="183" t="str">
        <f t="shared" si="12"/>
        <v/>
      </c>
      <c r="T446" s="183" t="str">
        <f>IF(COUNTIF(R$2:R446,R446)=1,R446,"")</f>
        <v/>
      </c>
    </row>
    <row r="447" spans="17:20" ht="16.5" x14ac:dyDescent="0.45">
      <c r="Q447" s="181" t="str">
        <f>+IF(T447="","",MAX(Q$1:Q446)+1)</f>
        <v/>
      </c>
      <c r="R447" s="182" t="str">
        <f>IF(Emiss_rate_w_controls_CPMS!D869="","",Emiss_rate_w_controls_CPMS!D869)</f>
        <v/>
      </c>
      <c r="S447" s="183" t="str">
        <f t="shared" si="12"/>
        <v/>
      </c>
      <c r="T447" s="183" t="str">
        <f>IF(COUNTIF(R$2:R447,R447)=1,R447,"")</f>
        <v/>
      </c>
    </row>
    <row r="448" spans="17:20" ht="16.5" x14ac:dyDescent="0.45">
      <c r="Q448" s="181" t="str">
        <f>+IF(T448="","",MAX(Q$1:Q447)+1)</f>
        <v/>
      </c>
      <c r="R448" s="182" t="str">
        <f>IF(Emiss_rate_w_controls_CPMS!D870="","",Emiss_rate_w_controls_CPMS!D870)</f>
        <v/>
      </c>
      <c r="S448" s="183" t="str">
        <f t="shared" si="12"/>
        <v/>
      </c>
      <c r="T448" s="183" t="str">
        <f>IF(COUNTIF(R$2:R448,R448)=1,R448,"")</f>
        <v/>
      </c>
    </row>
    <row r="449" spans="17:20" ht="16.5" x14ac:dyDescent="0.45">
      <c r="Q449" s="181" t="str">
        <f>+IF(T449="","",MAX(Q$1:Q448)+1)</f>
        <v/>
      </c>
      <c r="R449" s="182" t="str">
        <f>IF(Emiss_rate_w_controls_CPMS!D871="","",Emiss_rate_w_controls_CPMS!D871)</f>
        <v/>
      </c>
      <c r="S449" s="183" t="str">
        <f t="shared" si="12"/>
        <v/>
      </c>
      <c r="T449" s="183" t="str">
        <f>IF(COUNTIF(R$2:R449,R449)=1,R449,"")</f>
        <v/>
      </c>
    </row>
    <row r="450" spans="17:20" ht="16.5" x14ac:dyDescent="0.45">
      <c r="Q450" s="181" t="str">
        <f>+IF(T450="","",MAX(Q$1:Q449)+1)</f>
        <v/>
      </c>
      <c r="R450" s="182" t="str">
        <f>IF(Emiss_rate_w_controls_CPMS!D872="","",Emiss_rate_w_controls_CPMS!D872)</f>
        <v/>
      </c>
      <c r="S450" s="183" t="str">
        <f t="shared" ref="S450:S500" si="13">+IFERROR(INDEX($R$2:$R$501,MATCH(ROW()-ROW($S$1),$Q$2:$Q$501,0)),"")</f>
        <v/>
      </c>
      <c r="T450" s="183" t="str">
        <f>IF(COUNTIF(R$2:R450,R450)=1,R450,"")</f>
        <v/>
      </c>
    </row>
    <row r="451" spans="17:20" ht="16.5" x14ac:dyDescent="0.45">
      <c r="Q451" s="181" t="str">
        <f>+IF(T451="","",MAX(Q$1:Q450)+1)</f>
        <v/>
      </c>
      <c r="R451" s="182" t="str">
        <f>IF(Emiss_rate_w_controls_CPMS!D873="","",Emiss_rate_w_controls_CPMS!D873)</f>
        <v/>
      </c>
      <c r="S451" s="183" t="str">
        <f t="shared" si="13"/>
        <v/>
      </c>
      <c r="T451" s="183" t="str">
        <f>IF(COUNTIF(R$2:R451,R451)=1,R451,"")</f>
        <v/>
      </c>
    </row>
    <row r="452" spans="17:20" ht="16.5" x14ac:dyDescent="0.45">
      <c r="Q452" s="181" t="str">
        <f>+IF(T452="","",MAX(Q$1:Q451)+1)</f>
        <v/>
      </c>
      <c r="R452" s="182" t="str">
        <f>IF(Emiss_rate_w_controls_CPMS!D874="","",Emiss_rate_w_controls_CPMS!D874)</f>
        <v/>
      </c>
      <c r="S452" s="183" t="str">
        <f t="shared" si="13"/>
        <v/>
      </c>
      <c r="T452" s="183" t="str">
        <f>IF(COUNTIF(R$2:R452,R452)=1,R452,"")</f>
        <v/>
      </c>
    </row>
    <row r="453" spans="17:20" ht="16.5" x14ac:dyDescent="0.45">
      <c r="Q453" s="181" t="str">
        <f>+IF(T453="","",MAX(Q$1:Q452)+1)</f>
        <v/>
      </c>
      <c r="R453" s="182" t="str">
        <f>IF(Emiss_rate_w_controls_CPMS!D875="","",Emiss_rate_w_controls_CPMS!D875)</f>
        <v/>
      </c>
      <c r="S453" s="183" t="str">
        <f t="shared" si="13"/>
        <v/>
      </c>
      <c r="T453" s="183" t="str">
        <f>IF(COUNTIF(R$2:R453,R453)=1,R453,"")</f>
        <v/>
      </c>
    </row>
    <row r="454" spans="17:20" ht="16.5" x14ac:dyDescent="0.45">
      <c r="Q454" s="181" t="str">
        <f>+IF(T454="","",MAX(Q$1:Q453)+1)</f>
        <v/>
      </c>
      <c r="R454" s="182" t="str">
        <f>IF(Emiss_rate_w_controls_CPMS!D876="","",Emiss_rate_w_controls_CPMS!D876)</f>
        <v/>
      </c>
      <c r="S454" s="183" t="str">
        <f t="shared" si="13"/>
        <v/>
      </c>
      <c r="T454" s="183" t="str">
        <f>IF(COUNTIF(R$2:R454,R454)=1,R454,"")</f>
        <v/>
      </c>
    </row>
    <row r="455" spans="17:20" ht="16.5" x14ac:dyDescent="0.45">
      <c r="Q455" s="181" t="str">
        <f>+IF(T455="","",MAX(Q$1:Q454)+1)</f>
        <v/>
      </c>
      <c r="R455" s="182" t="str">
        <f>IF(Emiss_rate_w_controls_CPMS!D877="","",Emiss_rate_w_controls_CPMS!D877)</f>
        <v/>
      </c>
      <c r="S455" s="183" t="str">
        <f t="shared" si="13"/>
        <v/>
      </c>
      <c r="T455" s="183" t="str">
        <f>IF(COUNTIF(R$2:R455,R455)=1,R455,"")</f>
        <v/>
      </c>
    </row>
    <row r="456" spans="17:20" ht="16.5" x14ac:dyDescent="0.45">
      <c r="Q456" s="181" t="str">
        <f>+IF(T456="","",MAX(Q$1:Q455)+1)</f>
        <v/>
      </c>
      <c r="R456" s="182" t="str">
        <f>IF(Emiss_rate_w_controls_CPMS!D878="","",Emiss_rate_w_controls_CPMS!D878)</f>
        <v/>
      </c>
      <c r="S456" s="183" t="str">
        <f t="shared" si="13"/>
        <v/>
      </c>
      <c r="T456" s="183" t="str">
        <f>IF(COUNTIF(R$2:R456,R456)=1,R456,"")</f>
        <v/>
      </c>
    </row>
    <row r="457" spans="17:20" ht="16.5" x14ac:dyDescent="0.45">
      <c r="Q457" s="181" t="str">
        <f>+IF(T457="","",MAX(Q$1:Q456)+1)</f>
        <v/>
      </c>
      <c r="R457" s="182" t="str">
        <f>IF(Emiss_rate_w_controls_CPMS!D879="","",Emiss_rate_w_controls_CPMS!D879)</f>
        <v/>
      </c>
      <c r="S457" s="183" t="str">
        <f t="shared" si="13"/>
        <v/>
      </c>
      <c r="T457" s="183" t="str">
        <f>IF(COUNTIF(R$2:R457,R457)=1,R457,"")</f>
        <v/>
      </c>
    </row>
    <row r="458" spans="17:20" ht="16.5" x14ac:dyDescent="0.45">
      <c r="Q458" s="181" t="str">
        <f>+IF(T458="","",MAX(Q$1:Q457)+1)</f>
        <v/>
      </c>
      <c r="R458" s="182" t="str">
        <f>IF(Emiss_rate_w_controls_CPMS!D880="","",Emiss_rate_w_controls_CPMS!D880)</f>
        <v/>
      </c>
      <c r="S458" s="183" t="str">
        <f t="shared" si="13"/>
        <v/>
      </c>
      <c r="T458" s="183" t="str">
        <f>IF(COUNTIF(R$2:R458,R458)=1,R458,"")</f>
        <v/>
      </c>
    </row>
    <row r="459" spans="17:20" ht="16.5" x14ac:dyDescent="0.45">
      <c r="Q459" s="181" t="str">
        <f>+IF(T459="","",MAX(Q$1:Q458)+1)</f>
        <v/>
      </c>
      <c r="R459" s="182" t="str">
        <f>IF(Emiss_rate_w_controls_CPMS!D881="","",Emiss_rate_w_controls_CPMS!D881)</f>
        <v/>
      </c>
      <c r="S459" s="183" t="str">
        <f t="shared" si="13"/>
        <v/>
      </c>
      <c r="T459" s="183" t="str">
        <f>IF(COUNTIF(R$2:R459,R459)=1,R459,"")</f>
        <v/>
      </c>
    </row>
    <row r="460" spans="17:20" ht="16.5" x14ac:dyDescent="0.45">
      <c r="Q460" s="181" t="str">
        <f>+IF(T460="","",MAX(Q$1:Q459)+1)</f>
        <v/>
      </c>
      <c r="R460" s="182" t="str">
        <f>IF(Emiss_rate_w_controls_CPMS!D882="","",Emiss_rate_w_controls_CPMS!D882)</f>
        <v/>
      </c>
      <c r="S460" s="183" t="str">
        <f t="shared" si="13"/>
        <v/>
      </c>
      <c r="T460" s="183" t="str">
        <f>IF(COUNTIF(R$2:R460,R460)=1,R460,"")</f>
        <v/>
      </c>
    </row>
    <row r="461" spans="17:20" ht="16.5" x14ac:dyDescent="0.45">
      <c r="Q461" s="181" t="str">
        <f>+IF(T461="","",MAX(Q$1:Q460)+1)</f>
        <v/>
      </c>
      <c r="R461" s="182" t="str">
        <f>IF(Emiss_rate_w_controls_CPMS!D883="","",Emiss_rate_w_controls_CPMS!D883)</f>
        <v/>
      </c>
      <c r="S461" s="183" t="str">
        <f t="shared" si="13"/>
        <v/>
      </c>
      <c r="T461" s="183" t="str">
        <f>IF(COUNTIF(R$2:R461,R461)=1,R461,"")</f>
        <v/>
      </c>
    </row>
    <row r="462" spans="17:20" ht="16.5" x14ac:dyDescent="0.45">
      <c r="Q462" s="181" t="str">
        <f>+IF(T462="","",MAX(Q$1:Q461)+1)</f>
        <v/>
      </c>
      <c r="R462" s="182" t="str">
        <f>IF(Emiss_rate_w_controls_CPMS!D884="","",Emiss_rate_w_controls_CPMS!D884)</f>
        <v/>
      </c>
      <c r="S462" s="183" t="str">
        <f t="shared" si="13"/>
        <v/>
      </c>
      <c r="T462" s="183" t="str">
        <f>IF(COUNTIF(R$2:R462,R462)=1,R462,"")</f>
        <v/>
      </c>
    </row>
    <row r="463" spans="17:20" ht="16.5" x14ac:dyDescent="0.45">
      <c r="Q463" s="181" t="str">
        <f>+IF(T463="","",MAX(Q$1:Q462)+1)</f>
        <v/>
      </c>
      <c r="R463" s="182" t="str">
        <f>IF(Emiss_rate_w_controls_CPMS!D885="","",Emiss_rate_w_controls_CPMS!D885)</f>
        <v/>
      </c>
      <c r="S463" s="183" t="str">
        <f t="shared" si="13"/>
        <v/>
      </c>
      <c r="T463" s="183" t="str">
        <f>IF(COUNTIF(R$2:R463,R463)=1,R463,"")</f>
        <v/>
      </c>
    </row>
    <row r="464" spans="17:20" ht="16.5" x14ac:dyDescent="0.45">
      <c r="Q464" s="181" t="str">
        <f>+IF(T464="","",MAX(Q$1:Q463)+1)</f>
        <v/>
      </c>
      <c r="R464" s="182" t="str">
        <f>IF(Emiss_rate_w_controls_CPMS!D886="","",Emiss_rate_w_controls_CPMS!D886)</f>
        <v/>
      </c>
      <c r="S464" s="183" t="str">
        <f t="shared" si="13"/>
        <v/>
      </c>
      <c r="T464" s="183" t="str">
        <f>IF(COUNTIF(R$2:R464,R464)=1,R464,"")</f>
        <v/>
      </c>
    </row>
    <row r="465" spans="17:20" ht="16.5" x14ac:dyDescent="0.45">
      <c r="Q465" s="181" t="str">
        <f>+IF(T465="","",MAX(Q$1:Q464)+1)</f>
        <v/>
      </c>
      <c r="R465" s="182" t="str">
        <f>IF(Emiss_rate_w_controls_CPMS!D887="","",Emiss_rate_w_controls_CPMS!D887)</f>
        <v/>
      </c>
      <c r="S465" s="183" t="str">
        <f t="shared" si="13"/>
        <v/>
      </c>
      <c r="T465" s="183" t="str">
        <f>IF(COUNTIF(R$2:R465,R465)=1,R465,"")</f>
        <v/>
      </c>
    </row>
    <row r="466" spans="17:20" ht="16.5" x14ac:dyDescent="0.45">
      <c r="Q466" s="181" t="str">
        <f>+IF(T466="","",MAX(Q$1:Q465)+1)</f>
        <v/>
      </c>
      <c r="R466" s="182" t="str">
        <f>IF(Emiss_rate_w_controls_CPMS!D888="","",Emiss_rate_w_controls_CPMS!D888)</f>
        <v/>
      </c>
      <c r="S466" s="183" t="str">
        <f t="shared" si="13"/>
        <v/>
      </c>
      <c r="T466" s="183" t="str">
        <f>IF(COUNTIF(R$2:R466,R466)=1,R466,"")</f>
        <v/>
      </c>
    </row>
    <row r="467" spans="17:20" ht="16.5" x14ac:dyDescent="0.45">
      <c r="Q467" s="181" t="str">
        <f>+IF(T467="","",MAX(Q$1:Q466)+1)</f>
        <v/>
      </c>
      <c r="R467" s="182" t="str">
        <f>IF(Emiss_rate_w_controls_CPMS!D889="","",Emiss_rate_w_controls_CPMS!D889)</f>
        <v/>
      </c>
      <c r="S467" s="183" t="str">
        <f t="shared" si="13"/>
        <v/>
      </c>
      <c r="T467" s="183" t="str">
        <f>IF(COUNTIF(R$2:R467,R467)=1,R467,"")</f>
        <v/>
      </c>
    </row>
    <row r="468" spans="17:20" ht="16.5" x14ac:dyDescent="0.45">
      <c r="Q468" s="181" t="str">
        <f>+IF(T468="","",MAX(Q$1:Q467)+1)</f>
        <v/>
      </c>
      <c r="R468" s="182" t="str">
        <f>IF(Emiss_rate_w_controls_CPMS!D890="","",Emiss_rate_w_controls_CPMS!D890)</f>
        <v/>
      </c>
      <c r="S468" s="183" t="str">
        <f t="shared" si="13"/>
        <v/>
      </c>
      <c r="T468" s="183" t="str">
        <f>IF(COUNTIF(R$2:R468,R468)=1,R468,"")</f>
        <v/>
      </c>
    </row>
    <row r="469" spans="17:20" ht="16.5" x14ac:dyDescent="0.45">
      <c r="Q469" s="181" t="str">
        <f>+IF(T469="","",MAX(Q$1:Q468)+1)</f>
        <v/>
      </c>
      <c r="R469" s="182" t="str">
        <f>IF(Emiss_rate_w_controls_CPMS!D891="","",Emiss_rate_w_controls_CPMS!D891)</f>
        <v/>
      </c>
      <c r="S469" s="183" t="str">
        <f t="shared" si="13"/>
        <v/>
      </c>
      <c r="T469" s="183" t="str">
        <f>IF(COUNTIF(R$2:R469,R469)=1,R469,"")</f>
        <v/>
      </c>
    </row>
    <row r="470" spans="17:20" ht="16.5" x14ac:dyDescent="0.45">
      <c r="Q470" s="181" t="str">
        <f>+IF(T470="","",MAX(Q$1:Q469)+1)</f>
        <v/>
      </c>
      <c r="R470" s="182" t="str">
        <f>IF(Emiss_rate_w_controls_CPMS!D892="","",Emiss_rate_w_controls_CPMS!D892)</f>
        <v/>
      </c>
      <c r="S470" s="183" t="str">
        <f t="shared" si="13"/>
        <v/>
      </c>
      <c r="T470" s="183" t="str">
        <f>IF(COUNTIF(R$2:R470,R470)=1,R470,"")</f>
        <v/>
      </c>
    </row>
    <row r="471" spans="17:20" ht="16.5" x14ac:dyDescent="0.45">
      <c r="Q471" s="181" t="str">
        <f>+IF(T471="","",MAX(Q$1:Q470)+1)</f>
        <v/>
      </c>
      <c r="R471" s="182" t="str">
        <f>IF(Emiss_rate_w_controls_CPMS!D893="","",Emiss_rate_w_controls_CPMS!D893)</f>
        <v/>
      </c>
      <c r="S471" s="183" t="str">
        <f t="shared" si="13"/>
        <v/>
      </c>
      <c r="T471" s="183" t="str">
        <f>IF(COUNTIF(R$2:R471,R471)=1,R471,"")</f>
        <v/>
      </c>
    </row>
    <row r="472" spans="17:20" ht="16.5" x14ac:dyDescent="0.45">
      <c r="Q472" s="181" t="str">
        <f>+IF(T472="","",MAX(Q$1:Q471)+1)</f>
        <v/>
      </c>
      <c r="R472" s="182" t="str">
        <f>IF(Emiss_rate_w_controls_CPMS!D894="","",Emiss_rate_w_controls_CPMS!D894)</f>
        <v/>
      </c>
      <c r="S472" s="183" t="str">
        <f t="shared" si="13"/>
        <v/>
      </c>
      <c r="T472" s="183" t="str">
        <f>IF(COUNTIF(R$2:R472,R472)=1,R472,"")</f>
        <v/>
      </c>
    </row>
    <row r="473" spans="17:20" ht="16.5" x14ac:dyDescent="0.45">
      <c r="Q473" s="181" t="str">
        <f>+IF(T473="","",MAX(Q$1:Q472)+1)</f>
        <v/>
      </c>
      <c r="R473" s="182" t="str">
        <f>IF(Emiss_rate_w_controls_CPMS!D895="","",Emiss_rate_w_controls_CPMS!D895)</f>
        <v/>
      </c>
      <c r="S473" s="183" t="str">
        <f t="shared" si="13"/>
        <v/>
      </c>
      <c r="T473" s="183" t="str">
        <f>IF(COUNTIF(R$2:R473,R473)=1,R473,"")</f>
        <v/>
      </c>
    </row>
    <row r="474" spans="17:20" ht="16.5" x14ac:dyDescent="0.45">
      <c r="Q474" s="181" t="str">
        <f>+IF(T474="","",MAX(Q$1:Q473)+1)</f>
        <v/>
      </c>
      <c r="R474" s="182" t="str">
        <f>IF(Emiss_rate_w_controls_CPMS!D896="","",Emiss_rate_w_controls_CPMS!D896)</f>
        <v/>
      </c>
      <c r="S474" s="183" t="str">
        <f t="shared" si="13"/>
        <v/>
      </c>
      <c r="T474" s="183" t="str">
        <f>IF(COUNTIF(R$2:R474,R474)=1,R474,"")</f>
        <v/>
      </c>
    </row>
    <row r="475" spans="17:20" ht="16.5" x14ac:dyDescent="0.45">
      <c r="Q475" s="181" t="str">
        <f>+IF(T475="","",MAX(Q$1:Q474)+1)</f>
        <v/>
      </c>
      <c r="R475" s="182" t="str">
        <f>IF(Emiss_rate_w_controls_CPMS!D897="","",Emiss_rate_w_controls_CPMS!D897)</f>
        <v/>
      </c>
      <c r="S475" s="183" t="str">
        <f t="shared" si="13"/>
        <v/>
      </c>
      <c r="T475" s="183" t="str">
        <f>IF(COUNTIF(R$2:R475,R475)=1,R475,"")</f>
        <v/>
      </c>
    </row>
    <row r="476" spans="17:20" ht="16.5" x14ac:dyDescent="0.45">
      <c r="Q476" s="181" t="str">
        <f>+IF(T476="","",MAX(Q$1:Q475)+1)</f>
        <v/>
      </c>
      <c r="R476" s="182" t="str">
        <f>IF(Emiss_rate_w_controls_CPMS!D898="","",Emiss_rate_w_controls_CPMS!D898)</f>
        <v/>
      </c>
      <c r="S476" s="183" t="str">
        <f t="shared" si="13"/>
        <v/>
      </c>
      <c r="T476" s="183" t="str">
        <f>IF(COUNTIF(R$2:R476,R476)=1,R476,"")</f>
        <v/>
      </c>
    </row>
    <row r="477" spans="17:20" ht="16.5" x14ac:dyDescent="0.45">
      <c r="Q477" s="181" t="str">
        <f>+IF(T477="","",MAX(Q$1:Q476)+1)</f>
        <v/>
      </c>
      <c r="R477" s="182" t="str">
        <f>IF(Emiss_rate_w_controls_CPMS!D899="","",Emiss_rate_w_controls_CPMS!D899)</f>
        <v/>
      </c>
      <c r="S477" s="183" t="str">
        <f t="shared" si="13"/>
        <v/>
      </c>
      <c r="T477" s="183" t="str">
        <f>IF(COUNTIF(R$2:R477,R477)=1,R477,"")</f>
        <v/>
      </c>
    </row>
    <row r="478" spans="17:20" ht="16.5" x14ac:dyDescent="0.45">
      <c r="Q478" s="181" t="str">
        <f>+IF(T478="","",MAX(Q$1:Q477)+1)</f>
        <v/>
      </c>
      <c r="R478" s="182" t="str">
        <f>IF(Emiss_rate_w_controls_CPMS!D900="","",Emiss_rate_w_controls_CPMS!D900)</f>
        <v/>
      </c>
      <c r="S478" s="183" t="str">
        <f t="shared" si="13"/>
        <v/>
      </c>
      <c r="T478" s="183" t="str">
        <f>IF(COUNTIF(R$2:R478,R478)=1,R478,"")</f>
        <v/>
      </c>
    </row>
    <row r="479" spans="17:20" ht="16.5" x14ac:dyDescent="0.45">
      <c r="Q479" s="181" t="str">
        <f>+IF(T479="","",MAX(Q$1:Q478)+1)</f>
        <v/>
      </c>
      <c r="R479" s="182" t="str">
        <f>IF(Emiss_rate_w_controls_CPMS!D901="","",Emiss_rate_w_controls_CPMS!D901)</f>
        <v/>
      </c>
      <c r="S479" s="183" t="str">
        <f t="shared" si="13"/>
        <v/>
      </c>
      <c r="T479" s="183" t="str">
        <f>IF(COUNTIF(R$2:R479,R479)=1,R479,"")</f>
        <v/>
      </c>
    </row>
    <row r="480" spans="17:20" ht="16.5" x14ac:dyDescent="0.45">
      <c r="Q480" s="181" t="str">
        <f>+IF(T480="","",MAX(Q$1:Q479)+1)</f>
        <v/>
      </c>
      <c r="R480" s="182" t="str">
        <f>IF(Emiss_rate_w_controls_CPMS!D902="","",Emiss_rate_w_controls_CPMS!D902)</f>
        <v/>
      </c>
      <c r="S480" s="183" t="str">
        <f t="shared" si="13"/>
        <v/>
      </c>
      <c r="T480" s="183" t="str">
        <f>IF(COUNTIF(R$2:R480,R480)=1,R480,"")</f>
        <v/>
      </c>
    </row>
    <row r="481" spans="17:20" ht="16.5" x14ac:dyDescent="0.45">
      <c r="Q481" s="181" t="str">
        <f>+IF(T481="","",MAX(Q$1:Q480)+1)</f>
        <v/>
      </c>
      <c r="R481" s="182" t="str">
        <f>IF(Emiss_rate_w_controls_CPMS!D903="","",Emiss_rate_w_controls_CPMS!D903)</f>
        <v/>
      </c>
      <c r="S481" s="183" t="str">
        <f t="shared" si="13"/>
        <v/>
      </c>
      <c r="T481" s="183" t="str">
        <f>IF(COUNTIF(R$2:R481,R481)=1,R481,"")</f>
        <v/>
      </c>
    </row>
    <row r="482" spans="17:20" ht="16.5" x14ac:dyDescent="0.45">
      <c r="Q482" s="181" t="str">
        <f>+IF(T482="","",MAX(Q$1:Q481)+1)</f>
        <v/>
      </c>
      <c r="R482" s="182" t="str">
        <f>IF(Emiss_rate_w_controls_CPMS!D904="","",Emiss_rate_w_controls_CPMS!D904)</f>
        <v/>
      </c>
      <c r="S482" s="183" t="str">
        <f t="shared" si="13"/>
        <v/>
      </c>
      <c r="T482" s="183" t="str">
        <f>IF(COUNTIF(R$2:R482,R482)=1,R482,"")</f>
        <v/>
      </c>
    </row>
    <row r="483" spans="17:20" ht="16.5" x14ac:dyDescent="0.45">
      <c r="Q483" s="181" t="str">
        <f>+IF(T483="","",MAX(Q$1:Q482)+1)</f>
        <v/>
      </c>
      <c r="R483" s="182" t="str">
        <f>IF(Emiss_rate_w_controls_CPMS!D905="","",Emiss_rate_w_controls_CPMS!D905)</f>
        <v/>
      </c>
      <c r="S483" s="183" t="str">
        <f t="shared" si="13"/>
        <v/>
      </c>
      <c r="T483" s="183" t="str">
        <f>IF(COUNTIF(R$2:R483,R483)=1,R483,"")</f>
        <v/>
      </c>
    </row>
    <row r="484" spans="17:20" ht="16.5" x14ac:dyDescent="0.45">
      <c r="Q484" s="181" t="str">
        <f>+IF(T484="","",MAX(Q$1:Q483)+1)</f>
        <v/>
      </c>
      <c r="R484" s="182" t="str">
        <f>IF(Emiss_rate_w_controls_CPMS!D906="","",Emiss_rate_w_controls_CPMS!D906)</f>
        <v/>
      </c>
      <c r="S484" s="183" t="str">
        <f t="shared" si="13"/>
        <v/>
      </c>
      <c r="T484" s="183" t="str">
        <f>IF(COUNTIF(R$2:R484,R484)=1,R484,"")</f>
        <v/>
      </c>
    </row>
    <row r="485" spans="17:20" ht="16.5" x14ac:dyDescent="0.45">
      <c r="Q485" s="181" t="str">
        <f>+IF(T485="","",MAX(Q$1:Q484)+1)</f>
        <v/>
      </c>
      <c r="R485" s="182" t="str">
        <f>IF(Emiss_rate_w_controls_CPMS!D907="","",Emiss_rate_w_controls_CPMS!D907)</f>
        <v/>
      </c>
      <c r="S485" s="183" t="str">
        <f t="shared" si="13"/>
        <v/>
      </c>
      <c r="T485" s="183" t="str">
        <f>IF(COUNTIF(R$2:R485,R485)=1,R485,"")</f>
        <v/>
      </c>
    </row>
    <row r="486" spans="17:20" ht="16.5" x14ac:dyDescent="0.45">
      <c r="Q486" s="181" t="str">
        <f>+IF(T486="","",MAX(Q$1:Q485)+1)</f>
        <v/>
      </c>
      <c r="R486" s="182" t="str">
        <f>IF(Emiss_rate_w_controls_CPMS!D908="","",Emiss_rate_w_controls_CPMS!D908)</f>
        <v/>
      </c>
      <c r="S486" s="183" t="str">
        <f t="shared" si="13"/>
        <v/>
      </c>
      <c r="T486" s="183" t="str">
        <f>IF(COUNTIF(R$2:R486,R486)=1,R486,"")</f>
        <v/>
      </c>
    </row>
    <row r="487" spans="17:20" ht="16.5" x14ac:dyDescent="0.45">
      <c r="Q487" s="181" t="str">
        <f>+IF(T487="","",MAX(Q$1:Q486)+1)</f>
        <v/>
      </c>
      <c r="R487" s="182" t="str">
        <f>IF(Emiss_rate_w_controls_CPMS!D909="","",Emiss_rate_w_controls_CPMS!D909)</f>
        <v/>
      </c>
      <c r="S487" s="183" t="str">
        <f t="shared" si="13"/>
        <v/>
      </c>
      <c r="T487" s="183" t="str">
        <f>IF(COUNTIF(R$2:R487,R487)=1,R487,"")</f>
        <v/>
      </c>
    </row>
    <row r="488" spans="17:20" ht="16.5" x14ac:dyDescent="0.45">
      <c r="Q488" s="181" t="str">
        <f>+IF(T488="","",MAX(Q$1:Q487)+1)</f>
        <v/>
      </c>
      <c r="R488" s="182" t="str">
        <f>IF(Emiss_rate_w_controls_CPMS!D910="","",Emiss_rate_w_controls_CPMS!D910)</f>
        <v/>
      </c>
      <c r="S488" s="183" t="str">
        <f t="shared" si="13"/>
        <v/>
      </c>
      <c r="T488" s="183" t="str">
        <f>IF(COUNTIF(R$2:R488,R488)=1,R488,"")</f>
        <v/>
      </c>
    </row>
    <row r="489" spans="17:20" ht="16.5" x14ac:dyDescent="0.45">
      <c r="Q489" s="181" t="str">
        <f>+IF(T489="","",MAX(Q$1:Q488)+1)</f>
        <v/>
      </c>
      <c r="R489" s="182" t="str">
        <f>IF(Emiss_rate_w_controls_CPMS!D911="","",Emiss_rate_w_controls_CPMS!D911)</f>
        <v/>
      </c>
      <c r="S489" s="183" t="str">
        <f t="shared" si="13"/>
        <v/>
      </c>
      <c r="T489" s="183" t="str">
        <f>IF(COUNTIF(R$2:R489,R489)=1,R489,"")</f>
        <v/>
      </c>
    </row>
    <row r="490" spans="17:20" ht="16.5" x14ac:dyDescent="0.45">
      <c r="Q490" s="181" t="str">
        <f>+IF(T490="","",MAX(Q$1:Q489)+1)</f>
        <v/>
      </c>
      <c r="R490" s="182" t="str">
        <f>IF(Emiss_rate_w_controls_CPMS!D912="","",Emiss_rate_w_controls_CPMS!D912)</f>
        <v/>
      </c>
      <c r="S490" s="183" t="str">
        <f t="shared" si="13"/>
        <v/>
      </c>
      <c r="T490" s="183" t="str">
        <f>IF(COUNTIF(R$2:R490,R490)=1,R490,"")</f>
        <v/>
      </c>
    </row>
    <row r="491" spans="17:20" ht="16.5" x14ac:dyDescent="0.45">
      <c r="Q491" s="181" t="str">
        <f>+IF(T491="","",MAX(Q$1:Q490)+1)</f>
        <v/>
      </c>
      <c r="R491" s="182" t="str">
        <f>IF(Emiss_rate_w_controls_CPMS!D913="","",Emiss_rate_w_controls_CPMS!D913)</f>
        <v/>
      </c>
      <c r="S491" s="183" t="str">
        <f t="shared" si="13"/>
        <v/>
      </c>
      <c r="T491" s="183" t="str">
        <f>IF(COUNTIF(R$2:R491,R491)=1,R491,"")</f>
        <v/>
      </c>
    </row>
    <row r="492" spans="17:20" ht="16.5" x14ac:dyDescent="0.45">
      <c r="Q492" s="181" t="str">
        <f>+IF(T492="","",MAX(Q$1:Q491)+1)</f>
        <v/>
      </c>
      <c r="R492" s="182" t="str">
        <f>IF(Emiss_rate_w_controls_CPMS!D914="","",Emiss_rate_w_controls_CPMS!D914)</f>
        <v/>
      </c>
      <c r="S492" s="183" t="str">
        <f t="shared" si="13"/>
        <v/>
      </c>
      <c r="T492" s="183" t="str">
        <f>IF(COUNTIF(R$2:R492,R492)=1,R492,"")</f>
        <v/>
      </c>
    </row>
    <row r="493" spans="17:20" ht="16.5" x14ac:dyDescent="0.45">
      <c r="Q493" s="181" t="str">
        <f>+IF(T493="","",MAX(Q$1:Q492)+1)</f>
        <v/>
      </c>
      <c r="R493" s="182" t="str">
        <f>IF(Emiss_rate_w_controls_CPMS!D915="","",Emiss_rate_w_controls_CPMS!D915)</f>
        <v/>
      </c>
      <c r="S493" s="183" t="str">
        <f t="shared" si="13"/>
        <v/>
      </c>
      <c r="T493" s="183" t="str">
        <f>IF(COUNTIF(R$2:R493,R493)=1,R493,"")</f>
        <v/>
      </c>
    </row>
    <row r="494" spans="17:20" ht="16.5" x14ac:dyDescent="0.45">
      <c r="Q494" s="181" t="str">
        <f>+IF(T494="","",MAX(Q$1:Q493)+1)</f>
        <v/>
      </c>
      <c r="R494" s="182" t="str">
        <f>IF(Emiss_rate_w_controls_CPMS!D916="","",Emiss_rate_w_controls_CPMS!D916)</f>
        <v/>
      </c>
      <c r="S494" s="183" t="str">
        <f t="shared" si="13"/>
        <v/>
      </c>
      <c r="T494" s="183" t="str">
        <f>IF(COUNTIF(R$2:R494,R494)=1,R494,"")</f>
        <v/>
      </c>
    </row>
    <row r="495" spans="17:20" ht="16.5" x14ac:dyDescent="0.45">
      <c r="Q495" s="181" t="str">
        <f>+IF(T495="","",MAX(Q$1:Q494)+1)</f>
        <v/>
      </c>
      <c r="R495" s="182" t="str">
        <f>IF(Emiss_rate_w_controls_CPMS!D917="","",Emiss_rate_w_controls_CPMS!D917)</f>
        <v/>
      </c>
      <c r="S495" s="183" t="str">
        <f t="shared" si="13"/>
        <v/>
      </c>
      <c r="T495" s="183" t="str">
        <f>IF(COUNTIF(R$2:R495,R495)=1,R495,"")</f>
        <v/>
      </c>
    </row>
    <row r="496" spans="17:20" ht="16.5" x14ac:dyDescent="0.45">
      <c r="Q496" s="181" t="str">
        <f>+IF(T496="","",MAX(Q$1:Q495)+1)</f>
        <v/>
      </c>
      <c r="R496" s="182" t="str">
        <f>IF(Emiss_rate_w_controls_CPMS!D918="","",Emiss_rate_w_controls_CPMS!D918)</f>
        <v/>
      </c>
      <c r="S496" s="183" t="str">
        <f t="shared" si="13"/>
        <v/>
      </c>
      <c r="T496" s="183" t="str">
        <f>IF(COUNTIF(R$2:R496,R496)=1,R496,"")</f>
        <v/>
      </c>
    </row>
    <row r="497" spans="17:20" ht="16.5" x14ac:dyDescent="0.45">
      <c r="Q497" s="181" t="str">
        <f>+IF(T497="","",MAX(Q$1:Q496)+1)</f>
        <v/>
      </c>
      <c r="R497" s="182" t="str">
        <f>IF(Emiss_rate_w_controls_CPMS!D919="","",Emiss_rate_w_controls_CPMS!D919)</f>
        <v/>
      </c>
      <c r="S497" s="183" t="str">
        <f t="shared" si="13"/>
        <v/>
      </c>
      <c r="T497" s="183" t="str">
        <f>IF(COUNTIF(R$2:R497,R497)=1,R497,"")</f>
        <v/>
      </c>
    </row>
    <row r="498" spans="17:20" ht="16.5" x14ac:dyDescent="0.45">
      <c r="Q498" s="181" t="str">
        <f>+IF(T498="","",MAX(Q$1:Q497)+1)</f>
        <v/>
      </c>
      <c r="R498" s="182" t="str">
        <f>IF(Emiss_rate_w_controls_CPMS!D920="","",Emiss_rate_w_controls_CPMS!D920)</f>
        <v/>
      </c>
      <c r="S498" s="183" t="str">
        <f t="shared" si="13"/>
        <v/>
      </c>
      <c r="T498" s="183" t="str">
        <f>IF(COUNTIF(R$2:R498,R498)=1,R498,"")</f>
        <v/>
      </c>
    </row>
    <row r="499" spans="17:20" ht="16.5" x14ac:dyDescent="0.45">
      <c r="Q499" s="181" t="str">
        <f>+IF(T499="","",MAX(Q$1:Q498)+1)</f>
        <v/>
      </c>
      <c r="R499" s="182" t="str">
        <f>IF(Emiss_rate_w_controls_CPMS!D921="","",Emiss_rate_w_controls_CPMS!D921)</f>
        <v/>
      </c>
      <c r="S499" s="183" t="str">
        <f t="shared" si="13"/>
        <v/>
      </c>
      <c r="T499" s="183" t="str">
        <f>IF(COUNTIF(R$2:R499,R499)=1,R499,"")</f>
        <v/>
      </c>
    </row>
    <row r="500" spans="17:20" ht="16.5" x14ac:dyDescent="0.45">
      <c r="Q500" s="181" t="str">
        <f>+IF(T500="","",MAX(Q$1:Q499)+1)</f>
        <v/>
      </c>
      <c r="R500" s="182" t="str">
        <f>IF(Emiss_rate_w_controls_CPMS!D922="","",Emiss_rate_w_controls_CPMS!D922)</f>
        <v/>
      </c>
      <c r="S500" s="183" t="str">
        <f t="shared" si="13"/>
        <v/>
      </c>
      <c r="T500" s="183" t="str">
        <f>IF(COUNTIF(R$2:R500,R500)=1,R500,"")</f>
        <v/>
      </c>
    </row>
  </sheetData>
  <sheetProtection algorithmName="SHA-512" hashValue="tKLN9mA/7Elz1bZiNKf8m5ZHrjhBqpKGF83YHzeQgwvca+nbZCQ90h4rM2wZYrHVrTOp6F01zUfiezhf7K6y0w==" saltValue="hMspRNNnMrbEVTQ3kTzSSg==" spinCount="100000" sheet="1" objects="1" scenarios="1"/>
  <mergeCells count="2">
    <mergeCell ref="A27:E27"/>
    <mergeCell ref="G1:J1"/>
  </mergeCell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XFD30"/>
  <sheetViews>
    <sheetView showGridLines="0" tabSelected="1" topLeftCell="B2" workbookViewId="0">
      <selection activeCell="B4" sqref="B4"/>
    </sheetView>
  </sheetViews>
  <sheetFormatPr defaultColWidth="0" defaultRowHeight="14.5" zeroHeight="1" x14ac:dyDescent="0.35"/>
  <cols>
    <col min="1" max="1" width="17.81640625" hidden="1" customWidth="1"/>
    <col min="2" max="2" width="154.26953125" customWidth="1"/>
    <col min="3" max="15" width="0" hidden="1" customWidth="1"/>
    <col min="16" max="16384" width="9.1796875" hidden="1"/>
  </cols>
  <sheetData>
    <row r="2" spans="1:15" x14ac:dyDescent="0.35">
      <c r="A2" s="1" t="s">
        <v>1</v>
      </c>
      <c r="B2" s="40" t="s">
        <v>2</v>
      </c>
      <c r="C2" s="39"/>
      <c r="D2" s="39"/>
      <c r="E2" s="39"/>
    </row>
    <row r="3" spans="1:15" x14ac:dyDescent="0.35">
      <c r="A3" s="2" t="s">
        <v>3</v>
      </c>
      <c r="B3" s="27" t="s">
        <v>4</v>
      </c>
      <c r="C3" s="27"/>
      <c r="D3" s="27"/>
      <c r="E3" s="28"/>
    </row>
    <row r="4" spans="1:15" x14ac:dyDescent="0.35">
      <c r="A4" s="2" t="s">
        <v>5</v>
      </c>
      <c r="B4" s="29" t="s">
        <v>444</v>
      </c>
      <c r="C4" s="27"/>
      <c r="D4" s="27"/>
      <c r="E4" s="28"/>
    </row>
    <row r="5" spans="1:15" x14ac:dyDescent="0.35">
      <c r="A5" s="2" t="s">
        <v>6</v>
      </c>
      <c r="B5" s="187">
        <v>45505</v>
      </c>
      <c r="C5" s="27"/>
      <c r="D5" s="27"/>
      <c r="E5" s="28"/>
    </row>
    <row r="6" spans="1:15" s="198" customFormat="1" x14ac:dyDescent="0.35">
      <c r="A6" s="197" t="s">
        <v>0</v>
      </c>
      <c r="B6" s="197" t="s">
        <v>443</v>
      </c>
      <c r="C6" s="197"/>
      <c r="D6" s="197"/>
      <c r="E6" s="197"/>
    </row>
    <row r="7" spans="1:15" s="198" customFormat="1" ht="29" x14ac:dyDescent="0.35">
      <c r="A7" s="197"/>
      <c r="B7" s="336" t="s">
        <v>441</v>
      </c>
      <c r="C7" s="197"/>
      <c r="D7" s="197"/>
      <c r="E7" s="197"/>
    </row>
    <row r="8" spans="1:15" ht="21" x14ac:dyDescent="0.5">
      <c r="B8" s="13" t="s">
        <v>7</v>
      </c>
      <c r="C8" s="13"/>
      <c r="D8" s="13"/>
      <c r="E8" s="13"/>
      <c r="F8" s="13"/>
      <c r="G8" s="13"/>
      <c r="H8" s="13"/>
      <c r="I8" s="13"/>
      <c r="J8" s="13"/>
      <c r="K8" s="13"/>
      <c r="L8" s="13"/>
      <c r="M8" s="13"/>
      <c r="N8" s="13"/>
      <c r="O8" s="13"/>
    </row>
    <row r="9" spans="1:15" ht="21" x14ac:dyDescent="0.5">
      <c r="B9" s="13" t="s">
        <v>8</v>
      </c>
      <c r="C9" s="13"/>
      <c r="D9" s="13"/>
      <c r="E9" s="13"/>
      <c r="F9" s="13"/>
      <c r="G9" s="13"/>
      <c r="H9" s="13"/>
      <c r="I9" s="13"/>
      <c r="J9" s="13"/>
      <c r="K9" s="13"/>
      <c r="L9" s="13"/>
      <c r="M9" s="13"/>
      <c r="N9" s="13"/>
      <c r="O9" s="13"/>
    </row>
    <row r="10" spans="1:15" ht="21" x14ac:dyDescent="0.5">
      <c r="B10" s="13" t="s">
        <v>9</v>
      </c>
      <c r="C10" s="13"/>
      <c r="D10" s="13"/>
      <c r="E10" s="13"/>
      <c r="F10" s="13"/>
      <c r="G10" s="13"/>
      <c r="H10" s="13"/>
      <c r="I10" s="13"/>
      <c r="J10" s="13"/>
      <c r="K10" s="13"/>
      <c r="L10" s="13"/>
      <c r="M10" s="13"/>
      <c r="N10" s="13"/>
      <c r="O10" s="13"/>
    </row>
    <row r="11" spans="1:15" x14ac:dyDescent="0.35">
      <c r="B11" s="3" t="s">
        <v>10</v>
      </c>
      <c r="C11" s="3"/>
      <c r="D11" s="3"/>
      <c r="E11" s="3"/>
      <c r="F11" s="3"/>
      <c r="G11" s="3"/>
      <c r="H11" s="3"/>
      <c r="I11" s="3"/>
      <c r="J11" s="3"/>
      <c r="K11" s="3"/>
      <c r="L11" s="3"/>
      <c r="M11" s="3"/>
      <c r="N11" s="3"/>
      <c r="O11" s="3"/>
    </row>
    <row r="12" spans="1:15" x14ac:dyDescent="0.35">
      <c r="B12" t="s">
        <v>11</v>
      </c>
    </row>
    <row r="13" spans="1:15" x14ac:dyDescent="0.35">
      <c r="B13" t="s">
        <v>12</v>
      </c>
    </row>
    <row r="14" spans="1:15" x14ac:dyDescent="0.35">
      <c r="B14" s="3" t="s">
        <v>13</v>
      </c>
      <c r="C14" s="3"/>
      <c r="D14" s="3"/>
      <c r="E14" s="3"/>
      <c r="F14" s="3"/>
      <c r="G14" s="3"/>
      <c r="H14" s="3"/>
      <c r="I14" s="3"/>
      <c r="J14" s="3"/>
      <c r="K14" s="3"/>
      <c r="L14" s="3"/>
      <c r="M14" s="3"/>
      <c r="N14" s="3"/>
      <c r="O14" s="3"/>
    </row>
    <row r="15" spans="1:15" ht="29" x14ac:dyDescent="0.35">
      <c r="B15" s="270" t="s">
        <v>393</v>
      </c>
    </row>
    <row r="16" spans="1:15" ht="29" x14ac:dyDescent="0.35">
      <c r="B16" s="270" t="s">
        <v>392</v>
      </c>
    </row>
    <row r="17" spans="1:16384" customFormat="1" ht="29" x14ac:dyDescent="0.35">
      <c r="B17" s="270" t="s">
        <v>394</v>
      </c>
    </row>
    <row r="18" spans="1:16384" s="99" customFormat="1" ht="29" x14ac:dyDescent="0.35">
      <c r="B18" s="271" t="s">
        <v>395</v>
      </c>
    </row>
    <row r="19" spans="1:16384" s="99" customFormat="1" ht="58" x14ac:dyDescent="0.35">
      <c r="B19" s="271" t="s">
        <v>397</v>
      </c>
    </row>
    <row r="20" spans="1:16384" s="99" customFormat="1" ht="139.5" customHeight="1" x14ac:dyDescent="0.35">
      <c r="A20" s="157"/>
      <c r="B20" s="37" t="s">
        <v>396</v>
      </c>
      <c r="C20" s="157" t="s">
        <v>14</v>
      </c>
      <c r="D20" s="157" t="s">
        <v>14</v>
      </c>
      <c r="E20" s="157" t="s">
        <v>14</v>
      </c>
      <c r="F20" s="157" t="s">
        <v>14</v>
      </c>
      <c r="G20" s="157" t="s">
        <v>14</v>
      </c>
      <c r="H20" s="157" t="s">
        <v>14</v>
      </c>
      <c r="I20" s="157" t="s">
        <v>14</v>
      </c>
      <c r="J20" s="157" t="s">
        <v>14</v>
      </c>
      <c r="K20" s="157" t="s">
        <v>14</v>
      </c>
      <c r="L20" s="157" t="s">
        <v>14</v>
      </c>
      <c r="M20" s="157" t="s">
        <v>14</v>
      </c>
      <c r="N20" s="157" t="s">
        <v>14</v>
      </c>
      <c r="O20" s="157" t="s">
        <v>14</v>
      </c>
      <c r="P20" s="157" t="s">
        <v>14</v>
      </c>
      <c r="Q20" s="157" t="s">
        <v>14</v>
      </c>
      <c r="R20" s="157" t="s">
        <v>14</v>
      </c>
      <c r="S20" s="157" t="s">
        <v>14</v>
      </c>
      <c r="T20" s="157" t="s">
        <v>14</v>
      </c>
      <c r="U20" s="157" t="s">
        <v>14</v>
      </c>
      <c r="V20" s="157" t="s">
        <v>14</v>
      </c>
      <c r="W20" s="157" t="s">
        <v>14</v>
      </c>
      <c r="X20" s="157" t="s">
        <v>14</v>
      </c>
      <c r="Y20" s="157" t="s">
        <v>14</v>
      </c>
      <c r="Z20" s="157" t="s">
        <v>14</v>
      </c>
      <c r="AA20" s="157" t="s">
        <v>14</v>
      </c>
      <c r="AB20" s="157" t="s">
        <v>14</v>
      </c>
      <c r="AC20" s="157" t="s">
        <v>14</v>
      </c>
      <c r="AD20" s="157" t="s">
        <v>14</v>
      </c>
      <c r="AE20" s="157" t="s">
        <v>14</v>
      </c>
      <c r="AF20" s="157" t="s">
        <v>14</v>
      </c>
      <c r="AG20" s="157" t="s">
        <v>14</v>
      </c>
      <c r="AH20" s="157" t="s">
        <v>14</v>
      </c>
      <c r="AI20" s="157" t="s">
        <v>14</v>
      </c>
      <c r="AJ20" s="157" t="s">
        <v>14</v>
      </c>
      <c r="AK20" s="157" t="s">
        <v>14</v>
      </c>
      <c r="AL20" s="157" t="s">
        <v>14</v>
      </c>
      <c r="AM20" s="157" t="s">
        <v>14</v>
      </c>
      <c r="AN20" s="157" t="s">
        <v>14</v>
      </c>
      <c r="AO20" s="157" t="s">
        <v>14</v>
      </c>
      <c r="AP20" s="157" t="s">
        <v>14</v>
      </c>
      <c r="AQ20" s="157" t="s">
        <v>14</v>
      </c>
      <c r="AR20" s="157" t="s">
        <v>14</v>
      </c>
      <c r="AS20" s="157" t="s">
        <v>14</v>
      </c>
      <c r="AT20" s="157" t="s">
        <v>14</v>
      </c>
      <c r="AU20" s="157" t="s">
        <v>14</v>
      </c>
      <c r="AV20" s="157" t="s">
        <v>14</v>
      </c>
      <c r="AW20" s="157" t="s">
        <v>14</v>
      </c>
      <c r="AX20" s="157" t="s">
        <v>14</v>
      </c>
      <c r="AY20" s="157" t="s">
        <v>14</v>
      </c>
      <c r="AZ20" s="157" t="s">
        <v>14</v>
      </c>
      <c r="BA20" s="157" t="s">
        <v>14</v>
      </c>
      <c r="BB20" s="157" t="s">
        <v>14</v>
      </c>
      <c r="BC20" s="157" t="s">
        <v>14</v>
      </c>
      <c r="BD20" s="157" t="s">
        <v>14</v>
      </c>
      <c r="BE20" s="157" t="s">
        <v>14</v>
      </c>
      <c r="BF20" s="157" t="s">
        <v>14</v>
      </c>
      <c r="BG20" s="157" t="s">
        <v>14</v>
      </c>
      <c r="BH20" s="157" t="s">
        <v>14</v>
      </c>
      <c r="BI20" s="157" t="s">
        <v>14</v>
      </c>
      <c r="BJ20" s="157" t="s">
        <v>14</v>
      </c>
      <c r="BK20" s="157" t="s">
        <v>14</v>
      </c>
      <c r="BL20" s="157" t="s">
        <v>14</v>
      </c>
      <c r="BM20" s="157" t="s">
        <v>14</v>
      </c>
      <c r="BN20" s="157" t="s">
        <v>14</v>
      </c>
      <c r="BO20" s="157" t="s">
        <v>14</v>
      </c>
      <c r="BP20" s="157" t="s">
        <v>14</v>
      </c>
      <c r="BQ20" s="157" t="s">
        <v>14</v>
      </c>
      <c r="BR20" s="157" t="s">
        <v>14</v>
      </c>
      <c r="BS20" s="157" t="s">
        <v>14</v>
      </c>
      <c r="BT20" s="157" t="s">
        <v>14</v>
      </c>
      <c r="BU20" s="157" t="s">
        <v>14</v>
      </c>
      <c r="BV20" s="157" t="s">
        <v>14</v>
      </c>
      <c r="BW20" s="157" t="s">
        <v>14</v>
      </c>
      <c r="BX20" s="157" t="s">
        <v>14</v>
      </c>
      <c r="BY20" s="157" t="s">
        <v>14</v>
      </c>
      <c r="BZ20" s="157" t="s">
        <v>14</v>
      </c>
      <c r="CA20" s="157" t="s">
        <v>14</v>
      </c>
      <c r="CB20" s="157" t="s">
        <v>14</v>
      </c>
      <c r="CC20" s="157" t="s">
        <v>14</v>
      </c>
      <c r="CD20" s="157" t="s">
        <v>14</v>
      </c>
      <c r="CE20" s="157" t="s">
        <v>14</v>
      </c>
      <c r="CF20" s="157" t="s">
        <v>14</v>
      </c>
      <c r="CG20" s="157" t="s">
        <v>14</v>
      </c>
      <c r="CH20" s="157" t="s">
        <v>14</v>
      </c>
      <c r="CI20" s="157" t="s">
        <v>14</v>
      </c>
      <c r="CJ20" s="157" t="s">
        <v>14</v>
      </c>
      <c r="CK20" s="157" t="s">
        <v>14</v>
      </c>
      <c r="CL20" s="157" t="s">
        <v>14</v>
      </c>
      <c r="CM20" s="157" t="s">
        <v>14</v>
      </c>
      <c r="CN20" s="157" t="s">
        <v>14</v>
      </c>
      <c r="CO20" s="157" t="s">
        <v>14</v>
      </c>
      <c r="CP20" s="157" t="s">
        <v>14</v>
      </c>
      <c r="CQ20" s="157" t="s">
        <v>14</v>
      </c>
      <c r="CR20" s="157" t="s">
        <v>14</v>
      </c>
      <c r="CS20" s="157" t="s">
        <v>14</v>
      </c>
      <c r="CT20" s="157" t="s">
        <v>14</v>
      </c>
      <c r="CU20" s="157" t="s">
        <v>14</v>
      </c>
      <c r="CV20" s="157" t="s">
        <v>14</v>
      </c>
      <c r="CW20" s="157" t="s">
        <v>14</v>
      </c>
      <c r="CX20" s="157" t="s">
        <v>14</v>
      </c>
      <c r="CY20" s="157" t="s">
        <v>14</v>
      </c>
      <c r="CZ20" s="157" t="s">
        <v>14</v>
      </c>
      <c r="DA20" s="157" t="s">
        <v>14</v>
      </c>
      <c r="DB20" s="157" t="s">
        <v>14</v>
      </c>
      <c r="DC20" s="157" t="s">
        <v>14</v>
      </c>
      <c r="DD20" s="157" t="s">
        <v>14</v>
      </c>
      <c r="DE20" s="157" t="s">
        <v>14</v>
      </c>
      <c r="DF20" s="157" t="s">
        <v>14</v>
      </c>
      <c r="DG20" s="157" t="s">
        <v>14</v>
      </c>
      <c r="DH20" s="157" t="s">
        <v>14</v>
      </c>
      <c r="DI20" s="157" t="s">
        <v>14</v>
      </c>
      <c r="DJ20" s="157" t="s">
        <v>14</v>
      </c>
      <c r="DK20" s="157" t="s">
        <v>14</v>
      </c>
      <c r="DL20" s="157" t="s">
        <v>14</v>
      </c>
      <c r="DM20" s="157" t="s">
        <v>14</v>
      </c>
      <c r="DN20" s="157" t="s">
        <v>14</v>
      </c>
      <c r="DO20" s="157" t="s">
        <v>14</v>
      </c>
      <c r="DP20" s="157" t="s">
        <v>14</v>
      </c>
      <c r="DQ20" s="157" t="s">
        <v>14</v>
      </c>
      <c r="DR20" s="157" t="s">
        <v>14</v>
      </c>
      <c r="DS20" s="157" t="s">
        <v>14</v>
      </c>
      <c r="DT20" s="157" t="s">
        <v>14</v>
      </c>
      <c r="DU20" s="157" t="s">
        <v>14</v>
      </c>
      <c r="DV20" s="157" t="s">
        <v>14</v>
      </c>
      <c r="DW20" s="157" t="s">
        <v>14</v>
      </c>
      <c r="DX20" s="157" t="s">
        <v>14</v>
      </c>
      <c r="DY20" s="157" t="s">
        <v>14</v>
      </c>
      <c r="DZ20" s="157" t="s">
        <v>14</v>
      </c>
      <c r="EA20" s="157" t="s">
        <v>14</v>
      </c>
      <c r="EB20" s="157" t="s">
        <v>14</v>
      </c>
      <c r="EC20" s="157" t="s">
        <v>14</v>
      </c>
      <c r="ED20" s="157" t="s">
        <v>14</v>
      </c>
      <c r="EE20" s="157" t="s">
        <v>14</v>
      </c>
      <c r="EF20" s="157" t="s">
        <v>14</v>
      </c>
      <c r="EG20" s="157" t="s">
        <v>14</v>
      </c>
      <c r="EH20" s="157" t="s">
        <v>14</v>
      </c>
      <c r="EI20" s="157" t="s">
        <v>14</v>
      </c>
      <c r="EJ20" s="157" t="s">
        <v>14</v>
      </c>
      <c r="EK20" s="157" t="s">
        <v>14</v>
      </c>
      <c r="EL20" s="157" t="s">
        <v>14</v>
      </c>
      <c r="EM20" s="157" t="s">
        <v>14</v>
      </c>
      <c r="EN20" s="157" t="s">
        <v>14</v>
      </c>
      <c r="EO20" s="157" t="s">
        <v>14</v>
      </c>
      <c r="EP20" s="157" t="s">
        <v>14</v>
      </c>
      <c r="EQ20" s="157" t="s">
        <v>14</v>
      </c>
      <c r="ER20" s="157" t="s">
        <v>14</v>
      </c>
      <c r="ES20" s="157" t="s">
        <v>14</v>
      </c>
      <c r="ET20" s="157" t="s">
        <v>14</v>
      </c>
      <c r="EU20" s="157" t="s">
        <v>14</v>
      </c>
      <c r="EV20" s="157" t="s">
        <v>14</v>
      </c>
      <c r="EW20" s="157" t="s">
        <v>14</v>
      </c>
      <c r="EX20" s="157" t="s">
        <v>14</v>
      </c>
      <c r="EY20" s="157" t="s">
        <v>14</v>
      </c>
      <c r="EZ20" s="157" t="s">
        <v>14</v>
      </c>
      <c r="FA20" s="157" t="s">
        <v>14</v>
      </c>
      <c r="FB20" s="157" t="s">
        <v>14</v>
      </c>
      <c r="FC20" s="157" t="s">
        <v>14</v>
      </c>
      <c r="FD20" s="157" t="s">
        <v>14</v>
      </c>
      <c r="FE20" s="157" t="s">
        <v>14</v>
      </c>
      <c r="FF20" s="157" t="s">
        <v>14</v>
      </c>
      <c r="FG20" s="157" t="s">
        <v>14</v>
      </c>
      <c r="FH20" s="157" t="s">
        <v>14</v>
      </c>
      <c r="FI20" s="157" t="s">
        <v>14</v>
      </c>
      <c r="FJ20" s="157" t="s">
        <v>14</v>
      </c>
      <c r="FK20" s="157" t="s">
        <v>14</v>
      </c>
      <c r="FL20" s="157" t="s">
        <v>14</v>
      </c>
      <c r="FM20" s="157" t="s">
        <v>14</v>
      </c>
      <c r="FN20" s="157" t="s">
        <v>14</v>
      </c>
      <c r="FO20" s="157" t="s">
        <v>14</v>
      </c>
      <c r="FP20" s="157" t="s">
        <v>14</v>
      </c>
      <c r="FQ20" s="157" t="s">
        <v>14</v>
      </c>
      <c r="FR20" s="157" t="s">
        <v>14</v>
      </c>
      <c r="FS20" s="157" t="s">
        <v>14</v>
      </c>
      <c r="FT20" s="157" t="s">
        <v>14</v>
      </c>
      <c r="FU20" s="157" t="s">
        <v>14</v>
      </c>
      <c r="FV20" s="157" t="s">
        <v>14</v>
      </c>
      <c r="FW20" s="157" t="s">
        <v>14</v>
      </c>
      <c r="FX20" s="157" t="s">
        <v>14</v>
      </c>
      <c r="FY20" s="157" t="s">
        <v>14</v>
      </c>
      <c r="FZ20" s="157" t="s">
        <v>14</v>
      </c>
      <c r="GA20" s="157" t="s">
        <v>14</v>
      </c>
      <c r="GB20" s="157" t="s">
        <v>14</v>
      </c>
      <c r="GC20" s="157" t="s">
        <v>14</v>
      </c>
      <c r="GD20" s="157" t="s">
        <v>14</v>
      </c>
      <c r="GE20" s="157" t="s">
        <v>14</v>
      </c>
      <c r="GF20" s="157" t="s">
        <v>14</v>
      </c>
      <c r="GG20" s="157" t="s">
        <v>14</v>
      </c>
      <c r="GH20" s="157" t="s">
        <v>14</v>
      </c>
      <c r="GI20" s="157" t="s">
        <v>14</v>
      </c>
      <c r="GJ20" s="157" t="s">
        <v>14</v>
      </c>
      <c r="GK20" s="157" t="s">
        <v>14</v>
      </c>
      <c r="GL20" s="157" t="s">
        <v>14</v>
      </c>
      <c r="GM20" s="157" t="s">
        <v>14</v>
      </c>
      <c r="GN20" s="157" t="s">
        <v>14</v>
      </c>
      <c r="GO20" s="157" t="s">
        <v>14</v>
      </c>
      <c r="GP20" s="157" t="s">
        <v>14</v>
      </c>
      <c r="GQ20" s="157" t="s">
        <v>14</v>
      </c>
      <c r="GR20" s="157" t="s">
        <v>14</v>
      </c>
      <c r="GS20" s="157" t="s">
        <v>14</v>
      </c>
      <c r="GT20" s="157" t="s">
        <v>14</v>
      </c>
      <c r="GU20" s="157" t="s">
        <v>14</v>
      </c>
      <c r="GV20" s="157" t="s">
        <v>14</v>
      </c>
      <c r="GW20" s="157" t="s">
        <v>14</v>
      </c>
      <c r="GX20" s="157" t="s">
        <v>14</v>
      </c>
      <c r="GY20" s="157" t="s">
        <v>14</v>
      </c>
      <c r="GZ20" s="157" t="s">
        <v>14</v>
      </c>
      <c r="HA20" s="157" t="s">
        <v>14</v>
      </c>
      <c r="HB20" s="157" t="s">
        <v>14</v>
      </c>
      <c r="HC20" s="157" t="s">
        <v>14</v>
      </c>
      <c r="HD20" s="157" t="s">
        <v>14</v>
      </c>
      <c r="HE20" s="157" t="s">
        <v>14</v>
      </c>
      <c r="HF20" s="157" t="s">
        <v>14</v>
      </c>
      <c r="HG20" s="157" t="s">
        <v>14</v>
      </c>
      <c r="HH20" s="157" t="s">
        <v>14</v>
      </c>
      <c r="HI20" s="157" t="s">
        <v>14</v>
      </c>
      <c r="HJ20" s="157" t="s">
        <v>14</v>
      </c>
      <c r="HK20" s="157" t="s">
        <v>14</v>
      </c>
      <c r="HL20" s="157" t="s">
        <v>14</v>
      </c>
      <c r="HM20" s="157" t="s">
        <v>14</v>
      </c>
      <c r="HN20" s="157" t="s">
        <v>14</v>
      </c>
      <c r="HO20" s="157" t="s">
        <v>14</v>
      </c>
      <c r="HP20" s="157" t="s">
        <v>14</v>
      </c>
      <c r="HQ20" s="157" t="s">
        <v>14</v>
      </c>
      <c r="HR20" s="157" t="s">
        <v>14</v>
      </c>
      <c r="HS20" s="157" t="s">
        <v>14</v>
      </c>
      <c r="HT20" s="157" t="s">
        <v>14</v>
      </c>
      <c r="HU20" s="157" t="s">
        <v>14</v>
      </c>
      <c r="HV20" s="157" t="s">
        <v>14</v>
      </c>
      <c r="HW20" s="157" t="s">
        <v>14</v>
      </c>
      <c r="HX20" s="157" t="s">
        <v>14</v>
      </c>
      <c r="HY20" s="157" t="s">
        <v>14</v>
      </c>
      <c r="HZ20" s="157" t="s">
        <v>14</v>
      </c>
      <c r="IA20" s="157" t="s">
        <v>14</v>
      </c>
      <c r="IB20" s="157" t="s">
        <v>14</v>
      </c>
      <c r="IC20" s="157" t="s">
        <v>14</v>
      </c>
      <c r="ID20" s="157" t="s">
        <v>14</v>
      </c>
      <c r="IE20" s="157" t="s">
        <v>14</v>
      </c>
      <c r="IF20" s="157" t="s">
        <v>14</v>
      </c>
      <c r="IG20" s="157" t="s">
        <v>14</v>
      </c>
      <c r="IH20" s="157" t="s">
        <v>14</v>
      </c>
      <c r="II20" s="157" t="s">
        <v>14</v>
      </c>
      <c r="IJ20" s="157" t="s">
        <v>14</v>
      </c>
      <c r="IK20" s="157" t="s">
        <v>14</v>
      </c>
      <c r="IL20" s="157" t="s">
        <v>14</v>
      </c>
      <c r="IM20" s="157" t="s">
        <v>14</v>
      </c>
      <c r="IN20" s="157" t="s">
        <v>14</v>
      </c>
      <c r="IO20" s="157" t="s">
        <v>14</v>
      </c>
      <c r="IP20" s="157" t="s">
        <v>14</v>
      </c>
      <c r="IQ20" s="157" t="s">
        <v>14</v>
      </c>
      <c r="IR20" s="157" t="s">
        <v>14</v>
      </c>
      <c r="IS20" s="157" t="s">
        <v>14</v>
      </c>
      <c r="IT20" s="157" t="s">
        <v>14</v>
      </c>
      <c r="IU20" s="157" t="s">
        <v>14</v>
      </c>
      <c r="IV20" s="157" t="s">
        <v>14</v>
      </c>
      <c r="IW20" s="157" t="s">
        <v>14</v>
      </c>
      <c r="IX20" s="157" t="s">
        <v>14</v>
      </c>
      <c r="IY20" s="157" t="s">
        <v>14</v>
      </c>
      <c r="IZ20" s="157" t="s">
        <v>14</v>
      </c>
      <c r="JA20" s="157" t="s">
        <v>14</v>
      </c>
      <c r="JB20" s="157" t="s">
        <v>14</v>
      </c>
      <c r="JC20" s="157" t="s">
        <v>14</v>
      </c>
      <c r="JD20" s="157" t="s">
        <v>14</v>
      </c>
      <c r="JE20" s="157" t="s">
        <v>14</v>
      </c>
      <c r="JF20" s="157" t="s">
        <v>14</v>
      </c>
      <c r="JG20" s="157" t="s">
        <v>14</v>
      </c>
      <c r="JH20" s="157" t="s">
        <v>14</v>
      </c>
      <c r="JI20" s="157" t="s">
        <v>14</v>
      </c>
      <c r="JJ20" s="157" t="s">
        <v>14</v>
      </c>
      <c r="JK20" s="157" t="s">
        <v>14</v>
      </c>
      <c r="JL20" s="157" t="s">
        <v>14</v>
      </c>
      <c r="JM20" s="157" t="s">
        <v>14</v>
      </c>
      <c r="JN20" s="157" t="s">
        <v>14</v>
      </c>
      <c r="JO20" s="157" t="s">
        <v>14</v>
      </c>
      <c r="JP20" s="157" t="s">
        <v>14</v>
      </c>
      <c r="JQ20" s="157" t="s">
        <v>14</v>
      </c>
      <c r="JR20" s="157" t="s">
        <v>14</v>
      </c>
      <c r="JS20" s="157" t="s">
        <v>14</v>
      </c>
      <c r="JT20" s="157" t="s">
        <v>14</v>
      </c>
      <c r="JU20" s="157" t="s">
        <v>14</v>
      </c>
      <c r="JV20" s="157" t="s">
        <v>14</v>
      </c>
      <c r="JW20" s="157" t="s">
        <v>14</v>
      </c>
      <c r="JX20" s="157" t="s">
        <v>14</v>
      </c>
      <c r="JY20" s="157" t="s">
        <v>14</v>
      </c>
      <c r="JZ20" s="157" t="s">
        <v>14</v>
      </c>
      <c r="KA20" s="157" t="s">
        <v>14</v>
      </c>
      <c r="KB20" s="157" t="s">
        <v>14</v>
      </c>
      <c r="KC20" s="157" t="s">
        <v>14</v>
      </c>
      <c r="KD20" s="157" t="s">
        <v>14</v>
      </c>
      <c r="KE20" s="157" t="s">
        <v>14</v>
      </c>
      <c r="KF20" s="157" t="s">
        <v>14</v>
      </c>
      <c r="KG20" s="157" t="s">
        <v>14</v>
      </c>
      <c r="KH20" s="157" t="s">
        <v>14</v>
      </c>
      <c r="KI20" s="157" t="s">
        <v>14</v>
      </c>
      <c r="KJ20" s="157" t="s">
        <v>14</v>
      </c>
      <c r="KK20" s="157" t="s">
        <v>14</v>
      </c>
      <c r="KL20" s="157" t="s">
        <v>14</v>
      </c>
      <c r="KM20" s="157" t="s">
        <v>14</v>
      </c>
      <c r="KN20" s="157" t="s">
        <v>14</v>
      </c>
      <c r="KO20" s="157" t="s">
        <v>14</v>
      </c>
      <c r="KP20" s="157" t="s">
        <v>14</v>
      </c>
      <c r="KQ20" s="157" t="s">
        <v>14</v>
      </c>
      <c r="KR20" s="157" t="s">
        <v>14</v>
      </c>
      <c r="KS20" s="157" t="s">
        <v>14</v>
      </c>
      <c r="KT20" s="157" t="s">
        <v>14</v>
      </c>
      <c r="KU20" s="157" t="s">
        <v>14</v>
      </c>
      <c r="KV20" s="157" t="s">
        <v>14</v>
      </c>
      <c r="KW20" s="157" t="s">
        <v>14</v>
      </c>
      <c r="KX20" s="157" t="s">
        <v>14</v>
      </c>
      <c r="KY20" s="157" t="s">
        <v>14</v>
      </c>
      <c r="KZ20" s="157" t="s">
        <v>14</v>
      </c>
      <c r="LA20" s="157" t="s">
        <v>14</v>
      </c>
      <c r="LB20" s="157" t="s">
        <v>14</v>
      </c>
      <c r="LC20" s="157" t="s">
        <v>14</v>
      </c>
      <c r="LD20" s="157" t="s">
        <v>14</v>
      </c>
      <c r="LE20" s="157" t="s">
        <v>14</v>
      </c>
      <c r="LF20" s="157" t="s">
        <v>14</v>
      </c>
      <c r="LG20" s="157" t="s">
        <v>14</v>
      </c>
      <c r="LH20" s="157" t="s">
        <v>14</v>
      </c>
      <c r="LI20" s="157" t="s">
        <v>14</v>
      </c>
      <c r="LJ20" s="157" t="s">
        <v>14</v>
      </c>
      <c r="LK20" s="157" t="s">
        <v>14</v>
      </c>
      <c r="LL20" s="157" t="s">
        <v>14</v>
      </c>
      <c r="LM20" s="157" t="s">
        <v>14</v>
      </c>
      <c r="LN20" s="157" t="s">
        <v>14</v>
      </c>
      <c r="LO20" s="157" t="s">
        <v>14</v>
      </c>
      <c r="LP20" s="157" t="s">
        <v>14</v>
      </c>
      <c r="LQ20" s="157" t="s">
        <v>14</v>
      </c>
      <c r="LR20" s="157" t="s">
        <v>14</v>
      </c>
      <c r="LS20" s="157" t="s">
        <v>14</v>
      </c>
      <c r="LT20" s="157" t="s">
        <v>14</v>
      </c>
      <c r="LU20" s="157" t="s">
        <v>14</v>
      </c>
      <c r="LV20" s="157" t="s">
        <v>14</v>
      </c>
      <c r="LW20" s="157" t="s">
        <v>14</v>
      </c>
      <c r="LX20" s="157" t="s">
        <v>14</v>
      </c>
      <c r="LY20" s="157" t="s">
        <v>14</v>
      </c>
      <c r="LZ20" s="157" t="s">
        <v>14</v>
      </c>
      <c r="MA20" s="157" t="s">
        <v>14</v>
      </c>
      <c r="MB20" s="157" t="s">
        <v>14</v>
      </c>
      <c r="MC20" s="157" t="s">
        <v>14</v>
      </c>
      <c r="MD20" s="157" t="s">
        <v>14</v>
      </c>
      <c r="ME20" s="157" t="s">
        <v>14</v>
      </c>
      <c r="MF20" s="157" t="s">
        <v>14</v>
      </c>
      <c r="MG20" s="157" t="s">
        <v>14</v>
      </c>
      <c r="MH20" s="157" t="s">
        <v>14</v>
      </c>
      <c r="MI20" s="157" t="s">
        <v>14</v>
      </c>
      <c r="MJ20" s="157" t="s">
        <v>14</v>
      </c>
      <c r="MK20" s="157" t="s">
        <v>14</v>
      </c>
      <c r="ML20" s="157" t="s">
        <v>14</v>
      </c>
      <c r="MM20" s="157" t="s">
        <v>14</v>
      </c>
      <c r="MN20" s="157" t="s">
        <v>14</v>
      </c>
      <c r="MO20" s="157" t="s">
        <v>14</v>
      </c>
      <c r="MP20" s="157" t="s">
        <v>14</v>
      </c>
      <c r="MQ20" s="157" t="s">
        <v>14</v>
      </c>
      <c r="MR20" s="157" t="s">
        <v>14</v>
      </c>
      <c r="MS20" s="157" t="s">
        <v>14</v>
      </c>
      <c r="MT20" s="157" t="s">
        <v>14</v>
      </c>
      <c r="MU20" s="157" t="s">
        <v>14</v>
      </c>
      <c r="MV20" s="157" t="s">
        <v>14</v>
      </c>
      <c r="MW20" s="157" t="s">
        <v>14</v>
      </c>
      <c r="MX20" s="157" t="s">
        <v>14</v>
      </c>
      <c r="MY20" s="157" t="s">
        <v>14</v>
      </c>
      <c r="MZ20" s="157" t="s">
        <v>14</v>
      </c>
      <c r="NA20" s="157" t="s">
        <v>14</v>
      </c>
      <c r="NB20" s="157" t="s">
        <v>14</v>
      </c>
      <c r="NC20" s="157" t="s">
        <v>14</v>
      </c>
      <c r="ND20" s="157" t="s">
        <v>14</v>
      </c>
      <c r="NE20" s="157" t="s">
        <v>14</v>
      </c>
      <c r="NF20" s="157" t="s">
        <v>14</v>
      </c>
      <c r="NG20" s="157" t="s">
        <v>14</v>
      </c>
      <c r="NH20" s="157" t="s">
        <v>14</v>
      </c>
      <c r="NI20" s="157" t="s">
        <v>14</v>
      </c>
      <c r="NJ20" s="157" t="s">
        <v>14</v>
      </c>
      <c r="NK20" s="157" t="s">
        <v>14</v>
      </c>
      <c r="NL20" s="157" t="s">
        <v>14</v>
      </c>
      <c r="NM20" s="157" t="s">
        <v>14</v>
      </c>
      <c r="NN20" s="157" t="s">
        <v>14</v>
      </c>
      <c r="NO20" s="157" t="s">
        <v>14</v>
      </c>
      <c r="NP20" s="157" t="s">
        <v>14</v>
      </c>
      <c r="NQ20" s="157" t="s">
        <v>14</v>
      </c>
      <c r="NR20" s="157" t="s">
        <v>14</v>
      </c>
      <c r="NS20" s="157" t="s">
        <v>14</v>
      </c>
      <c r="NT20" s="157" t="s">
        <v>14</v>
      </c>
      <c r="NU20" s="157" t="s">
        <v>14</v>
      </c>
      <c r="NV20" s="157" t="s">
        <v>14</v>
      </c>
      <c r="NW20" s="157" t="s">
        <v>14</v>
      </c>
      <c r="NX20" s="157" t="s">
        <v>14</v>
      </c>
      <c r="NY20" s="157" t="s">
        <v>14</v>
      </c>
      <c r="NZ20" s="157" t="s">
        <v>14</v>
      </c>
      <c r="OA20" s="157" t="s">
        <v>14</v>
      </c>
      <c r="OB20" s="157" t="s">
        <v>14</v>
      </c>
      <c r="OC20" s="157" t="s">
        <v>14</v>
      </c>
      <c r="OD20" s="157" t="s">
        <v>14</v>
      </c>
      <c r="OE20" s="157" t="s">
        <v>14</v>
      </c>
      <c r="OF20" s="157" t="s">
        <v>14</v>
      </c>
      <c r="OG20" s="157" t="s">
        <v>14</v>
      </c>
      <c r="OH20" s="157" t="s">
        <v>14</v>
      </c>
      <c r="OI20" s="157" t="s">
        <v>14</v>
      </c>
      <c r="OJ20" s="157" t="s">
        <v>14</v>
      </c>
      <c r="OK20" s="157" t="s">
        <v>14</v>
      </c>
      <c r="OL20" s="157" t="s">
        <v>14</v>
      </c>
      <c r="OM20" s="157" t="s">
        <v>14</v>
      </c>
      <c r="ON20" s="157" t="s">
        <v>14</v>
      </c>
      <c r="OO20" s="157" t="s">
        <v>14</v>
      </c>
      <c r="OP20" s="157" t="s">
        <v>14</v>
      </c>
      <c r="OQ20" s="157" t="s">
        <v>14</v>
      </c>
      <c r="OR20" s="157" t="s">
        <v>14</v>
      </c>
      <c r="OS20" s="157" t="s">
        <v>14</v>
      </c>
      <c r="OT20" s="157" t="s">
        <v>14</v>
      </c>
      <c r="OU20" s="157" t="s">
        <v>14</v>
      </c>
      <c r="OV20" s="157" t="s">
        <v>14</v>
      </c>
      <c r="OW20" s="157" t="s">
        <v>14</v>
      </c>
      <c r="OX20" s="157" t="s">
        <v>14</v>
      </c>
      <c r="OY20" s="157" t="s">
        <v>14</v>
      </c>
      <c r="OZ20" s="157" t="s">
        <v>14</v>
      </c>
      <c r="PA20" s="157" t="s">
        <v>14</v>
      </c>
      <c r="PB20" s="157" t="s">
        <v>14</v>
      </c>
      <c r="PC20" s="157" t="s">
        <v>14</v>
      </c>
      <c r="PD20" s="157" t="s">
        <v>14</v>
      </c>
      <c r="PE20" s="157" t="s">
        <v>14</v>
      </c>
      <c r="PF20" s="157" t="s">
        <v>14</v>
      </c>
      <c r="PG20" s="157" t="s">
        <v>14</v>
      </c>
      <c r="PH20" s="157" t="s">
        <v>14</v>
      </c>
      <c r="PI20" s="157" t="s">
        <v>14</v>
      </c>
      <c r="PJ20" s="157" t="s">
        <v>14</v>
      </c>
      <c r="PK20" s="157" t="s">
        <v>14</v>
      </c>
      <c r="PL20" s="157" t="s">
        <v>14</v>
      </c>
      <c r="PM20" s="157" t="s">
        <v>14</v>
      </c>
      <c r="PN20" s="157" t="s">
        <v>14</v>
      </c>
      <c r="PO20" s="157" t="s">
        <v>14</v>
      </c>
      <c r="PP20" s="157" t="s">
        <v>14</v>
      </c>
      <c r="PQ20" s="157" t="s">
        <v>14</v>
      </c>
      <c r="PR20" s="157" t="s">
        <v>14</v>
      </c>
      <c r="PS20" s="157" t="s">
        <v>14</v>
      </c>
      <c r="PT20" s="157" t="s">
        <v>14</v>
      </c>
      <c r="PU20" s="157" t="s">
        <v>14</v>
      </c>
      <c r="PV20" s="157" t="s">
        <v>14</v>
      </c>
      <c r="PW20" s="157" t="s">
        <v>14</v>
      </c>
      <c r="PX20" s="157" t="s">
        <v>14</v>
      </c>
      <c r="PY20" s="157" t="s">
        <v>14</v>
      </c>
      <c r="PZ20" s="157" t="s">
        <v>14</v>
      </c>
      <c r="QA20" s="157" t="s">
        <v>14</v>
      </c>
      <c r="QB20" s="157" t="s">
        <v>14</v>
      </c>
      <c r="QC20" s="157" t="s">
        <v>14</v>
      </c>
      <c r="QD20" s="157" t="s">
        <v>14</v>
      </c>
      <c r="QE20" s="157" t="s">
        <v>14</v>
      </c>
      <c r="QF20" s="157" t="s">
        <v>14</v>
      </c>
      <c r="QG20" s="157" t="s">
        <v>14</v>
      </c>
      <c r="QH20" s="157" t="s">
        <v>14</v>
      </c>
      <c r="QI20" s="157" t="s">
        <v>14</v>
      </c>
      <c r="QJ20" s="157" t="s">
        <v>14</v>
      </c>
      <c r="QK20" s="157" t="s">
        <v>14</v>
      </c>
      <c r="QL20" s="157" t="s">
        <v>14</v>
      </c>
      <c r="QM20" s="157" t="s">
        <v>14</v>
      </c>
      <c r="QN20" s="157" t="s">
        <v>14</v>
      </c>
      <c r="QO20" s="157" t="s">
        <v>14</v>
      </c>
      <c r="QP20" s="157" t="s">
        <v>14</v>
      </c>
      <c r="QQ20" s="157" t="s">
        <v>14</v>
      </c>
      <c r="QR20" s="157" t="s">
        <v>14</v>
      </c>
      <c r="QS20" s="157" t="s">
        <v>14</v>
      </c>
      <c r="QT20" s="157" t="s">
        <v>14</v>
      </c>
      <c r="QU20" s="157" t="s">
        <v>14</v>
      </c>
      <c r="QV20" s="157" t="s">
        <v>14</v>
      </c>
      <c r="QW20" s="157" t="s">
        <v>14</v>
      </c>
      <c r="QX20" s="157" t="s">
        <v>14</v>
      </c>
      <c r="QY20" s="157" t="s">
        <v>14</v>
      </c>
      <c r="QZ20" s="157" t="s">
        <v>14</v>
      </c>
      <c r="RA20" s="157" t="s">
        <v>14</v>
      </c>
      <c r="RB20" s="157" t="s">
        <v>14</v>
      </c>
      <c r="RC20" s="157" t="s">
        <v>14</v>
      </c>
      <c r="RD20" s="157" t="s">
        <v>14</v>
      </c>
      <c r="RE20" s="157" t="s">
        <v>14</v>
      </c>
      <c r="RF20" s="157" t="s">
        <v>14</v>
      </c>
      <c r="RG20" s="157" t="s">
        <v>14</v>
      </c>
      <c r="RH20" s="157" t="s">
        <v>14</v>
      </c>
      <c r="RI20" s="157" t="s">
        <v>14</v>
      </c>
      <c r="RJ20" s="157" t="s">
        <v>14</v>
      </c>
      <c r="RK20" s="157" t="s">
        <v>14</v>
      </c>
      <c r="RL20" s="157" t="s">
        <v>14</v>
      </c>
      <c r="RM20" s="157" t="s">
        <v>14</v>
      </c>
      <c r="RN20" s="157" t="s">
        <v>14</v>
      </c>
      <c r="RO20" s="157" t="s">
        <v>14</v>
      </c>
      <c r="RP20" s="157" t="s">
        <v>14</v>
      </c>
      <c r="RQ20" s="157" t="s">
        <v>14</v>
      </c>
      <c r="RR20" s="157" t="s">
        <v>14</v>
      </c>
      <c r="RS20" s="157" t="s">
        <v>14</v>
      </c>
      <c r="RT20" s="157" t="s">
        <v>14</v>
      </c>
      <c r="RU20" s="157" t="s">
        <v>14</v>
      </c>
      <c r="RV20" s="157" t="s">
        <v>14</v>
      </c>
      <c r="RW20" s="157" t="s">
        <v>14</v>
      </c>
      <c r="RX20" s="157" t="s">
        <v>14</v>
      </c>
      <c r="RY20" s="157" t="s">
        <v>14</v>
      </c>
      <c r="RZ20" s="157" t="s">
        <v>14</v>
      </c>
      <c r="SA20" s="157" t="s">
        <v>14</v>
      </c>
      <c r="SB20" s="157" t="s">
        <v>14</v>
      </c>
      <c r="SC20" s="157" t="s">
        <v>14</v>
      </c>
      <c r="SD20" s="157" t="s">
        <v>14</v>
      </c>
      <c r="SE20" s="157" t="s">
        <v>14</v>
      </c>
      <c r="SF20" s="157" t="s">
        <v>14</v>
      </c>
      <c r="SG20" s="157" t="s">
        <v>14</v>
      </c>
      <c r="SH20" s="157" t="s">
        <v>14</v>
      </c>
      <c r="SI20" s="157" t="s">
        <v>14</v>
      </c>
      <c r="SJ20" s="157" t="s">
        <v>14</v>
      </c>
      <c r="SK20" s="157" t="s">
        <v>14</v>
      </c>
      <c r="SL20" s="157" t="s">
        <v>14</v>
      </c>
      <c r="SM20" s="157" t="s">
        <v>14</v>
      </c>
      <c r="SN20" s="157" t="s">
        <v>14</v>
      </c>
      <c r="SO20" s="157" t="s">
        <v>14</v>
      </c>
      <c r="SP20" s="157" t="s">
        <v>14</v>
      </c>
      <c r="SQ20" s="157" t="s">
        <v>14</v>
      </c>
      <c r="SR20" s="157" t="s">
        <v>14</v>
      </c>
      <c r="SS20" s="157" t="s">
        <v>14</v>
      </c>
      <c r="ST20" s="157" t="s">
        <v>14</v>
      </c>
      <c r="SU20" s="157" t="s">
        <v>14</v>
      </c>
      <c r="SV20" s="157" t="s">
        <v>14</v>
      </c>
      <c r="SW20" s="157" t="s">
        <v>14</v>
      </c>
      <c r="SX20" s="157" t="s">
        <v>14</v>
      </c>
      <c r="SY20" s="157" t="s">
        <v>14</v>
      </c>
      <c r="SZ20" s="157" t="s">
        <v>14</v>
      </c>
      <c r="TA20" s="157" t="s">
        <v>14</v>
      </c>
      <c r="TB20" s="157" t="s">
        <v>14</v>
      </c>
      <c r="TC20" s="157" t="s">
        <v>14</v>
      </c>
      <c r="TD20" s="157" t="s">
        <v>14</v>
      </c>
      <c r="TE20" s="157" t="s">
        <v>14</v>
      </c>
      <c r="TF20" s="157" t="s">
        <v>14</v>
      </c>
      <c r="TG20" s="157" t="s">
        <v>14</v>
      </c>
      <c r="TH20" s="157" t="s">
        <v>14</v>
      </c>
      <c r="TI20" s="157" t="s">
        <v>14</v>
      </c>
      <c r="TJ20" s="157" t="s">
        <v>14</v>
      </c>
      <c r="TK20" s="157" t="s">
        <v>14</v>
      </c>
      <c r="TL20" s="157" t="s">
        <v>14</v>
      </c>
      <c r="TM20" s="157" t="s">
        <v>14</v>
      </c>
      <c r="TN20" s="157" t="s">
        <v>14</v>
      </c>
      <c r="TO20" s="157" t="s">
        <v>14</v>
      </c>
      <c r="TP20" s="157" t="s">
        <v>14</v>
      </c>
      <c r="TQ20" s="157" t="s">
        <v>14</v>
      </c>
      <c r="TR20" s="157" t="s">
        <v>14</v>
      </c>
      <c r="TS20" s="157" t="s">
        <v>14</v>
      </c>
      <c r="TT20" s="157" t="s">
        <v>14</v>
      </c>
      <c r="TU20" s="157" t="s">
        <v>14</v>
      </c>
      <c r="TV20" s="157" t="s">
        <v>14</v>
      </c>
      <c r="TW20" s="157" t="s">
        <v>14</v>
      </c>
      <c r="TX20" s="157" t="s">
        <v>14</v>
      </c>
      <c r="TY20" s="157" t="s">
        <v>14</v>
      </c>
      <c r="TZ20" s="157" t="s">
        <v>14</v>
      </c>
      <c r="UA20" s="157" t="s">
        <v>14</v>
      </c>
      <c r="UB20" s="157" t="s">
        <v>14</v>
      </c>
      <c r="UC20" s="157" t="s">
        <v>14</v>
      </c>
      <c r="UD20" s="157" t="s">
        <v>14</v>
      </c>
      <c r="UE20" s="157" t="s">
        <v>14</v>
      </c>
      <c r="UF20" s="157" t="s">
        <v>14</v>
      </c>
      <c r="UG20" s="157" t="s">
        <v>14</v>
      </c>
      <c r="UH20" s="157" t="s">
        <v>14</v>
      </c>
      <c r="UI20" s="157" t="s">
        <v>14</v>
      </c>
      <c r="UJ20" s="157" t="s">
        <v>14</v>
      </c>
      <c r="UK20" s="157" t="s">
        <v>14</v>
      </c>
      <c r="UL20" s="157" t="s">
        <v>14</v>
      </c>
      <c r="UM20" s="157" t="s">
        <v>14</v>
      </c>
      <c r="UN20" s="157" t="s">
        <v>14</v>
      </c>
      <c r="UO20" s="157" t="s">
        <v>14</v>
      </c>
      <c r="UP20" s="157" t="s">
        <v>14</v>
      </c>
      <c r="UQ20" s="157" t="s">
        <v>14</v>
      </c>
      <c r="UR20" s="157" t="s">
        <v>14</v>
      </c>
      <c r="US20" s="157" t="s">
        <v>14</v>
      </c>
      <c r="UT20" s="157" t="s">
        <v>14</v>
      </c>
      <c r="UU20" s="157" t="s">
        <v>14</v>
      </c>
      <c r="UV20" s="157" t="s">
        <v>14</v>
      </c>
      <c r="UW20" s="157" t="s">
        <v>14</v>
      </c>
      <c r="UX20" s="157" t="s">
        <v>14</v>
      </c>
      <c r="UY20" s="157" t="s">
        <v>14</v>
      </c>
      <c r="UZ20" s="157" t="s">
        <v>14</v>
      </c>
      <c r="VA20" s="157" t="s">
        <v>14</v>
      </c>
      <c r="VB20" s="157" t="s">
        <v>14</v>
      </c>
      <c r="VC20" s="157" t="s">
        <v>14</v>
      </c>
      <c r="VD20" s="157" t="s">
        <v>14</v>
      </c>
      <c r="VE20" s="157" t="s">
        <v>14</v>
      </c>
      <c r="VF20" s="157" t="s">
        <v>14</v>
      </c>
      <c r="VG20" s="157" t="s">
        <v>14</v>
      </c>
      <c r="VH20" s="157" t="s">
        <v>14</v>
      </c>
      <c r="VI20" s="157" t="s">
        <v>14</v>
      </c>
      <c r="VJ20" s="157" t="s">
        <v>14</v>
      </c>
      <c r="VK20" s="157" t="s">
        <v>14</v>
      </c>
      <c r="VL20" s="157" t="s">
        <v>14</v>
      </c>
      <c r="VM20" s="157" t="s">
        <v>14</v>
      </c>
      <c r="VN20" s="157" t="s">
        <v>14</v>
      </c>
      <c r="VO20" s="157" t="s">
        <v>14</v>
      </c>
      <c r="VP20" s="157" t="s">
        <v>14</v>
      </c>
      <c r="VQ20" s="157" t="s">
        <v>14</v>
      </c>
      <c r="VR20" s="157" t="s">
        <v>14</v>
      </c>
      <c r="VS20" s="157" t="s">
        <v>14</v>
      </c>
      <c r="VT20" s="157" t="s">
        <v>14</v>
      </c>
      <c r="VU20" s="157" t="s">
        <v>14</v>
      </c>
      <c r="VV20" s="157" t="s">
        <v>14</v>
      </c>
      <c r="VW20" s="157" t="s">
        <v>14</v>
      </c>
      <c r="VX20" s="157" t="s">
        <v>14</v>
      </c>
      <c r="VY20" s="157" t="s">
        <v>14</v>
      </c>
      <c r="VZ20" s="157" t="s">
        <v>14</v>
      </c>
      <c r="WA20" s="157" t="s">
        <v>14</v>
      </c>
      <c r="WB20" s="157" t="s">
        <v>14</v>
      </c>
      <c r="WC20" s="157" t="s">
        <v>14</v>
      </c>
      <c r="WD20" s="157" t="s">
        <v>14</v>
      </c>
      <c r="WE20" s="157" t="s">
        <v>14</v>
      </c>
      <c r="WF20" s="157" t="s">
        <v>14</v>
      </c>
      <c r="WG20" s="157" t="s">
        <v>14</v>
      </c>
      <c r="WH20" s="157" t="s">
        <v>14</v>
      </c>
      <c r="WI20" s="157" t="s">
        <v>14</v>
      </c>
      <c r="WJ20" s="157" t="s">
        <v>14</v>
      </c>
      <c r="WK20" s="157" t="s">
        <v>14</v>
      </c>
      <c r="WL20" s="157" t="s">
        <v>14</v>
      </c>
      <c r="WM20" s="157" t="s">
        <v>14</v>
      </c>
      <c r="WN20" s="157" t="s">
        <v>14</v>
      </c>
      <c r="WO20" s="157" t="s">
        <v>14</v>
      </c>
      <c r="WP20" s="157" t="s">
        <v>14</v>
      </c>
      <c r="WQ20" s="157" t="s">
        <v>14</v>
      </c>
      <c r="WR20" s="157" t="s">
        <v>14</v>
      </c>
      <c r="WS20" s="157" t="s">
        <v>14</v>
      </c>
      <c r="WT20" s="157" t="s">
        <v>14</v>
      </c>
      <c r="WU20" s="157" t="s">
        <v>14</v>
      </c>
      <c r="WV20" s="157" t="s">
        <v>14</v>
      </c>
      <c r="WW20" s="157" t="s">
        <v>14</v>
      </c>
      <c r="WX20" s="157" t="s">
        <v>14</v>
      </c>
      <c r="WY20" s="157" t="s">
        <v>14</v>
      </c>
      <c r="WZ20" s="157" t="s">
        <v>14</v>
      </c>
      <c r="XA20" s="157" t="s">
        <v>14</v>
      </c>
      <c r="XB20" s="157" t="s">
        <v>14</v>
      </c>
      <c r="XC20" s="157" t="s">
        <v>14</v>
      </c>
      <c r="XD20" s="157" t="s">
        <v>14</v>
      </c>
      <c r="XE20" s="157" t="s">
        <v>14</v>
      </c>
      <c r="XF20" s="157" t="s">
        <v>14</v>
      </c>
      <c r="XG20" s="157" t="s">
        <v>14</v>
      </c>
      <c r="XH20" s="157" t="s">
        <v>14</v>
      </c>
      <c r="XI20" s="157" t="s">
        <v>14</v>
      </c>
      <c r="XJ20" s="157" t="s">
        <v>14</v>
      </c>
      <c r="XK20" s="157" t="s">
        <v>14</v>
      </c>
      <c r="XL20" s="157" t="s">
        <v>14</v>
      </c>
      <c r="XM20" s="157" t="s">
        <v>14</v>
      </c>
      <c r="XN20" s="157" t="s">
        <v>14</v>
      </c>
      <c r="XO20" s="157" t="s">
        <v>14</v>
      </c>
      <c r="XP20" s="157" t="s">
        <v>14</v>
      </c>
      <c r="XQ20" s="157" t="s">
        <v>14</v>
      </c>
      <c r="XR20" s="157" t="s">
        <v>14</v>
      </c>
      <c r="XS20" s="157" t="s">
        <v>14</v>
      </c>
      <c r="XT20" s="157" t="s">
        <v>14</v>
      </c>
      <c r="XU20" s="157" t="s">
        <v>14</v>
      </c>
      <c r="XV20" s="157" t="s">
        <v>14</v>
      </c>
      <c r="XW20" s="157" t="s">
        <v>14</v>
      </c>
      <c r="XX20" s="157" t="s">
        <v>14</v>
      </c>
      <c r="XY20" s="157" t="s">
        <v>14</v>
      </c>
      <c r="XZ20" s="157" t="s">
        <v>14</v>
      </c>
      <c r="YA20" s="157" t="s">
        <v>14</v>
      </c>
      <c r="YB20" s="157" t="s">
        <v>14</v>
      </c>
      <c r="YC20" s="157" t="s">
        <v>14</v>
      </c>
      <c r="YD20" s="157" t="s">
        <v>14</v>
      </c>
      <c r="YE20" s="157" t="s">
        <v>14</v>
      </c>
      <c r="YF20" s="157" t="s">
        <v>14</v>
      </c>
      <c r="YG20" s="157" t="s">
        <v>14</v>
      </c>
      <c r="YH20" s="157" t="s">
        <v>14</v>
      </c>
      <c r="YI20" s="157" t="s">
        <v>14</v>
      </c>
      <c r="YJ20" s="157" t="s">
        <v>14</v>
      </c>
      <c r="YK20" s="157" t="s">
        <v>14</v>
      </c>
      <c r="YL20" s="157" t="s">
        <v>14</v>
      </c>
      <c r="YM20" s="157" t="s">
        <v>14</v>
      </c>
      <c r="YN20" s="157" t="s">
        <v>14</v>
      </c>
      <c r="YO20" s="157" t="s">
        <v>14</v>
      </c>
      <c r="YP20" s="157" t="s">
        <v>14</v>
      </c>
      <c r="YQ20" s="157" t="s">
        <v>14</v>
      </c>
      <c r="YR20" s="157" t="s">
        <v>14</v>
      </c>
      <c r="YS20" s="157" t="s">
        <v>14</v>
      </c>
      <c r="YT20" s="157" t="s">
        <v>14</v>
      </c>
      <c r="YU20" s="157" t="s">
        <v>14</v>
      </c>
      <c r="YV20" s="157" t="s">
        <v>14</v>
      </c>
      <c r="YW20" s="157" t="s">
        <v>14</v>
      </c>
      <c r="YX20" s="157" t="s">
        <v>14</v>
      </c>
      <c r="YY20" s="157" t="s">
        <v>14</v>
      </c>
      <c r="YZ20" s="157" t="s">
        <v>14</v>
      </c>
      <c r="ZA20" s="157" t="s">
        <v>14</v>
      </c>
      <c r="ZB20" s="157" t="s">
        <v>14</v>
      </c>
      <c r="ZC20" s="157" t="s">
        <v>14</v>
      </c>
      <c r="ZD20" s="157" t="s">
        <v>14</v>
      </c>
      <c r="ZE20" s="157" t="s">
        <v>14</v>
      </c>
      <c r="ZF20" s="157" t="s">
        <v>14</v>
      </c>
      <c r="ZG20" s="157" t="s">
        <v>14</v>
      </c>
      <c r="ZH20" s="157" t="s">
        <v>14</v>
      </c>
      <c r="ZI20" s="157" t="s">
        <v>14</v>
      </c>
      <c r="ZJ20" s="157" t="s">
        <v>14</v>
      </c>
      <c r="ZK20" s="157" t="s">
        <v>14</v>
      </c>
      <c r="ZL20" s="157" t="s">
        <v>14</v>
      </c>
      <c r="ZM20" s="157" t="s">
        <v>14</v>
      </c>
      <c r="ZN20" s="157" t="s">
        <v>14</v>
      </c>
      <c r="ZO20" s="157" t="s">
        <v>14</v>
      </c>
      <c r="ZP20" s="157" t="s">
        <v>14</v>
      </c>
      <c r="ZQ20" s="157" t="s">
        <v>14</v>
      </c>
      <c r="ZR20" s="157" t="s">
        <v>14</v>
      </c>
      <c r="ZS20" s="157" t="s">
        <v>14</v>
      </c>
      <c r="ZT20" s="157" t="s">
        <v>14</v>
      </c>
      <c r="ZU20" s="157" t="s">
        <v>14</v>
      </c>
      <c r="ZV20" s="157" t="s">
        <v>14</v>
      </c>
      <c r="ZW20" s="157" t="s">
        <v>14</v>
      </c>
      <c r="ZX20" s="157" t="s">
        <v>14</v>
      </c>
      <c r="ZY20" s="157" t="s">
        <v>14</v>
      </c>
      <c r="ZZ20" s="157" t="s">
        <v>14</v>
      </c>
      <c r="AAA20" s="157" t="s">
        <v>14</v>
      </c>
      <c r="AAB20" s="157" t="s">
        <v>14</v>
      </c>
      <c r="AAC20" s="157" t="s">
        <v>14</v>
      </c>
      <c r="AAD20" s="157" t="s">
        <v>14</v>
      </c>
      <c r="AAE20" s="157" t="s">
        <v>14</v>
      </c>
      <c r="AAF20" s="157" t="s">
        <v>14</v>
      </c>
      <c r="AAG20" s="157" t="s">
        <v>14</v>
      </c>
      <c r="AAH20" s="157" t="s">
        <v>14</v>
      </c>
      <c r="AAI20" s="157" t="s">
        <v>14</v>
      </c>
      <c r="AAJ20" s="157" t="s">
        <v>14</v>
      </c>
      <c r="AAK20" s="157" t="s">
        <v>14</v>
      </c>
      <c r="AAL20" s="157" t="s">
        <v>14</v>
      </c>
      <c r="AAM20" s="157" t="s">
        <v>14</v>
      </c>
      <c r="AAN20" s="157" t="s">
        <v>14</v>
      </c>
      <c r="AAO20" s="157" t="s">
        <v>14</v>
      </c>
      <c r="AAP20" s="157" t="s">
        <v>14</v>
      </c>
      <c r="AAQ20" s="157" t="s">
        <v>14</v>
      </c>
      <c r="AAR20" s="157" t="s">
        <v>14</v>
      </c>
      <c r="AAS20" s="157" t="s">
        <v>14</v>
      </c>
      <c r="AAT20" s="157" t="s">
        <v>14</v>
      </c>
      <c r="AAU20" s="157" t="s">
        <v>14</v>
      </c>
      <c r="AAV20" s="157" t="s">
        <v>14</v>
      </c>
      <c r="AAW20" s="157" t="s">
        <v>14</v>
      </c>
      <c r="AAX20" s="157" t="s">
        <v>14</v>
      </c>
      <c r="AAY20" s="157" t="s">
        <v>14</v>
      </c>
      <c r="AAZ20" s="157" t="s">
        <v>14</v>
      </c>
      <c r="ABA20" s="157" t="s">
        <v>14</v>
      </c>
      <c r="ABB20" s="157" t="s">
        <v>14</v>
      </c>
      <c r="ABC20" s="157" t="s">
        <v>14</v>
      </c>
      <c r="ABD20" s="157" t="s">
        <v>14</v>
      </c>
      <c r="ABE20" s="157" t="s">
        <v>14</v>
      </c>
      <c r="ABF20" s="157" t="s">
        <v>14</v>
      </c>
      <c r="ABG20" s="157" t="s">
        <v>14</v>
      </c>
      <c r="ABH20" s="157" t="s">
        <v>14</v>
      </c>
      <c r="ABI20" s="157" t="s">
        <v>14</v>
      </c>
      <c r="ABJ20" s="157" t="s">
        <v>14</v>
      </c>
      <c r="ABK20" s="157" t="s">
        <v>14</v>
      </c>
      <c r="ABL20" s="157" t="s">
        <v>14</v>
      </c>
      <c r="ABM20" s="157" t="s">
        <v>14</v>
      </c>
      <c r="ABN20" s="157" t="s">
        <v>14</v>
      </c>
      <c r="ABO20" s="157" t="s">
        <v>14</v>
      </c>
      <c r="ABP20" s="157" t="s">
        <v>14</v>
      </c>
      <c r="ABQ20" s="157" t="s">
        <v>14</v>
      </c>
      <c r="ABR20" s="157" t="s">
        <v>14</v>
      </c>
      <c r="ABS20" s="157" t="s">
        <v>14</v>
      </c>
      <c r="ABT20" s="157" t="s">
        <v>14</v>
      </c>
      <c r="ABU20" s="157" t="s">
        <v>14</v>
      </c>
      <c r="ABV20" s="157" t="s">
        <v>14</v>
      </c>
      <c r="ABW20" s="157" t="s">
        <v>14</v>
      </c>
      <c r="ABX20" s="157" t="s">
        <v>14</v>
      </c>
      <c r="ABY20" s="157" t="s">
        <v>14</v>
      </c>
      <c r="ABZ20" s="157" t="s">
        <v>14</v>
      </c>
      <c r="ACA20" s="157" t="s">
        <v>14</v>
      </c>
      <c r="ACB20" s="157" t="s">
        <v>14</v>
      </c>
      <c r="ACC20" s="157" t="s">
        <v>14</v>
      </c>
      <c r="ACD20" s="157" t="s">
        <v>14</v>
      </c>
      <c r="ACE20" s="157" t="s">
        <v>14</v>
      </c>
      <c r="ACF20" s="157" t="s">
        <v>14</v>
      </c>
      <c r="ACG20" s="157" t="s">
        <v>14</v>
      </c>
      <c r="ACH20" s="157" t="s">
        <v>14</v>
      </c>
      <c r="ACI20" s="157" t="s">
        <v>14</v>
      </c>
      <c r="ACJ20" s="157" t="s">
        <v>14</v>
      </c>
      <c r="ACK20" s="157" t="s">
        <v>14</v>
      </c>
      <c r="ACL20" s="157" t="s">
        <v>14</v>
      </c>
      <c r="ACM20" s="157" t="s">
        <v>14</v>
      </c>
      <c r="ACN20" s="157" t="s">
        <v>14</v>
      </c>
      <c r="ACO20" s="157" t="s">
        <v>14</v>
      </c>
      <c r="ACP20" s="157" t="s">
        <v>14</v>
      </c>
      <c r="ACQ20" s="157" t="s">
        <v>14</v>
      </c>
      <c r="ACR20" s="157" t="s">
        <v>14</v>
      </c>
      <c r="ACS20" s="157" t="s">
        <v>14</v>
      </c>
      <c r="ACT20" s="157" t="s">
        <v>14</v>
      </c>
      <c r="ACU20" s="157" t="s">
        <v>14</v>
      </c>
      <c r="ACV20" s="157" t="s">
        <v>14</v>
      </c>
      <c r="ACW20" s="157" t="s">
        <v>14</v>
      </c>
      <c r="ACX20" s="157" t="s">
        <v>14</v>
      </c>
      <c r="ACY20" s="157" t="s">
        <v>14</v>
      </c>
      <c r="ACZ20" s="157" t="s">
        <v>14</v>
      </c>
      <c r="ADA20" s="157" t="s">
        <v>14</v>
      </c>
      <c r="ADB20" s="157" t="s">
        <v>14</v>
      </c>
      <c r="ADC20" s="157" t="s">
        <v>14</v>
      </c>
      <c r="ADD20" s="157" t="s">
        <v>14</v>
      </c>
      <c r="ADE20" s="157" t="s">
        <v>14</v>
      </c>
      <c r="ADF20" s="157" t="s">
        <v>14</v>
      </c>
      <c r="ADG20" s="157" t="s">
        <v>14</v>
      </c>
      <c r="ADH20" s="157" t="s">
        <v>14</v>
      </c>
      <c r="ADI20" s="157" t="s">
        <v>14</v>
      </c>
      <c r="ADJ20" s="157" t="s">
        <v>14</v>
      </c>
      <c r="ADK20" s="157" t="s">
        <v>14</v>
      </c>
      <c r="ADL20" s="157" t="s">
        <v>14</v>
      </c>
      <c r="ADM20" s="157" t="s">
        <v>14</v>
      </c>
      <c r="ADN20" s="157" t="s">
        <v>14</v>
      </c>
      <c r="ADO20" s="157" t="s">
        <v>14</v>
      </c>
      <c r="ADP20" s="157" t="s">
        <v>14</v>
      </c>
      <c r="ADQ20" s="157" t="s">
        <v>14</v>
      </c>
      <c r="ADR20" s="157" t="s">
        <v>14</v>
      </c>
      <c r="ADS20" s="157" t="s">
        <v>14</v>
      </c>
      <c r="ADT20" s="157" t="s">
        <v>14</v>
      </c>
      <c r="ADU20" s="157" t="s">
        <v>14</v>
      </c>
      <c r="ADV20" s="157" t="s">
        <v>14</v>
      </c>
      <c r="ADW20" s="157" t="s">
        <v>14</v>
      </c>
      <c r="ADX20" s="157" t="s">
        <v>14</v>
      </c>
      <c r="ADY20" s="157" t="s">
        <v>14</v>
      </c>
      <c r="ADZ20" s="157" t="s">
        <v>14</v>
      </c>
      <c r="AEA20" s="157" t="s">
        <v>14</v>
      </c>
      <c r="AEB20" s="157" t="s">
        <v>14</v>
      </c>
      <c r="AEC20" s="157" t="s">
        <v>14</v>
      </c>
      <c r="AED20" s="157" t="s">
        <v>14</v>
      </c>
      <c r="AEE20" s="157" t="s">
        <v>14</v>
      </c>
      <c r="AEF20" s="157" t="s">
        <v>14</v>
      </c>
      <c r="AEG20" s="157" t="s">
        <v>14</v>
      </c>
      <c r="AEH20" s="157" t="s">
        <v>14</v>
      </c>
      <c r="AEI20" s="157" t="s">
        <v>14</v>
      </c>
      <c r="AEJ20" s="157" t="s">
        <v>14</v>
      </c>
      <c r="AEK20" s="157" t="s">
        <v>14</v>
      </c>
      <c r="AEL20" s="157" t="s">
        <v>14</v>
      </c>
      <c r="AEM20" s="157" t="s">
        <v>14</v>
      </c>
      <c r="AEN20" s="157" t="s">
        <v>14</v>
      </c>
      <c r="AEO20" s="157" t="s">
        <v>14</v>
      </c>
      <c r="AEP20" s="157" t="s">
        <v>14</v>
      </c>
      <c r="AEQ20" s="157" t="s">
        <v>14</v>
      </c>
      <c r="AER20" s="157" t="s">
        <v>14</v>
      </c>
      <c r="AES20" s="157" t="s">
        <v>14</v>
      </c>
      <c r="AET20" s="157" t="s">
        <v>14</v>
      </c>
      <c r="AEU20" s="157" t="s">
        <v>14</v>
      </c>
      <c r="AEV20" s="157" t="s">
        <v>14</v>
      </c>
      <c r="AEW20" s="157" t="s">
        <v>14</v>
      </c>
      <c r="AEX20" s="157" t="s">
        <v>14</v>
      </c>
      <c r="AEY20" s="157" t="s">
        <v>14</v>
      </c>
      <c r="AEZ20" s="157" t="s">
        <v>14</v>
      </c>
      <c r="AFA20" s="157" t="s">
        <v>14</v>
      </c>
      <c r="AFB20" s="157" t="s">
        <v>14</v>
      </c>
      <c r="AFC20" s="157" t="s">
        <v>14</v>
      </c>
      <c r="AFD20" s="157" t="s">
        <v>14</v>
      </c>
      <c r="AFE20" s="157" t="s">
        <v>14</v>
      </c>
      <c r="AFF20" s="157" t="s">
        <v>14</v>
      </c>
      <c r="AFG20" s="157" t="s">
        <v>14</v>
      </c>
      <c r="AFH20" s="157" t="s">
        <v>14</v>
      </c>
      <c r="AFI20" s="157" t="s">
        <v>14</v>
      </c>
      <c r="AFJ20" s="157" t="s">
        <v>14</v>
      </c>
      <c r="AFK20" s="157" t="s">
        <v>14</v>
      </c>
      <c r="AFL20" s="157" t="s">
        <v>14</v>
      </c>
      <c r="AFM20" s="157" t="s">
        <v>14</v>
      </c>
      <c r="AFN20" s="157" t="s">
        <v>14</v>
      </c>
      <c r="AFO20" s="157" t="s">
        <v>14</v>
      </c>
      <c r="AFP20" s="157" t="s">
        <v>14</v>
      </c>
      <c r="AFQ20" s="157" t="s">
        <v>14</v>
      </c>
      <c r="AFR20" s="157" t="s">
        <v>14</v>
      </c>
      <c r="AFS20" s="157" t="s">
        <v>14</v>
      </c>
      <c r="AFT20" s="157" t="s">
        <v>14</v>
      </c>
      <c r="AFU20" s="157" t="s">
        <v>14</v>
      </c>
      <c r="AFV20" s="157" t="s">
        <v>14</v>
      </c>
      <c r="AFW20" s="157" t="s">
        <v>14</v>
      </c>
      <c r="AFX20" s="157" t="s">
        <v>14</v>
      </c>
      <c r="AFY20" s="157" t="s">
        <v>14</v>
      </c>
      <c r="AFZ20" s="157" t="s">
        <v>14</v>
      </c>
      <c r="AGA20" s="157" t="s">
        <v>14</v>
      </c>
      <c r="AGB20" s="157" t="s">
        <v>14</v>
      </c>
      <c r="AGC20" s="157" t="s">
        <v>14</v>
      </c>
      <c r="AGD20" s="157" t="s">
        <v>14</v>
      </c>
      <c r="AGE20" s="157" t="s">
        <v>14</v>
      </c>
      <c r="AGF20" s="157" t="s">
        <v>14</v>
      </c>
      <c r="AGG20" s="157" t="s">
        <v>14</v>
      </c>
      <c r="AGH20" s="157" t="s">
        <v>14</v>
      </c>
      <c r="AGI20" s="157" t="s">
        <v>14</v>
      </c>
      <c r="AGJ20" s="157" t="s">
        <v>14</v>
      </c>
      <c r="AGK20" s="157" t="s">
        <v>14</v>
      </c>
      <c r="AGL20" s="157" t="s">
        <v>14</v>
      </c>
      <c r="AGM20" s="157" t="s">
        <v>14</v>
      </c>
      <c r="AGN20" s="157" t="s">
        <v>14</v>
      </c>
      <c r="AGO20" s="157" t="s">
        <v>14</v>
      </c>
      <c r="AGP20" s="157" t="s">
        <v>14</v>
      </c>
      <c r="AGQ20" s="157" t="s">
        <v>14</v>
      </c>
      <c r="AGR20" s="157" t="s">
        <v>14</v>
      </c>
      <c r="AGS20" s="157" t="s">
        <v>14</v>
      </c>
      <c r="AGT20" s="157" t="s">
        <v>14</v>
      </c>
      <c r="AGU20" s="157" t="s">
        <v>14</v>
      </c>
      <c r="AGV20" s="157" t="s">
        <v>14</v>
      </c>
      <c r="AGW20" s="157" t="s">
        <v>14</v>
      </c>
      <c r="AGX20" s="157" t="s">
        <v>14</v>
      </c>
      <c r="AGY20" s="157" t="s">
        <v>14</v>
      </c>
      <c r="AGZ20" s="157" t="s">
        <v>14</v>
      </c>
      <c r="AHA20" s="157" t="s">
        <v>14</v>
      </c>
      <c r="AHB20" s="157" t="s">
        <v>14</v>
      </c>
      <c r="AHC20" s="157" t="s">
        <v>14</v>
      </c>
      <c r="AHD20" s="157" t="s">
        <v>14</v>
      </c>
      <c r="AHE20" s="157" t="s">
        <v>14</v>
      </c>
      <c r="AHF20" s="157" t="s">
        <v>14</v>
      </c>
      <c r="AHG20" s="157" t="s">
        <v>14</v>
      </c>
      <c r="AHH20" s="157" t="s">
        <v>14</v>
      </c>
      <c r="AHI20" s="157" t="s">
        <v>14</v>
      </c>
      <c r="AHJ20" s="157" t="s">
        <v>14</v>
      </c>
      <c r="AHK20" s="157" t="s">
        <v>14</v>
      </c>
      <c r="AHL20" s="157" t="s">
        <v>14</v>
      </c>
      <c r="AHM20" s="157" t="s">
        <v>14</v>
      </c>
      <c r="AHN20" s="157" t="s">
        <v>14</v>
      </c>
      <c r="AHO20" s="157" t="s">
        <v>14</v>
      </c>
      <c r="AHP20" s="157" t="s">
        <v>14</v>
      </c>
      <c r="AHQ20" s="157" t="s">
        <v>14</v>
      </c>
      <c r="AHR20" s="157" t="s">
        <v>14</v>
      </c>
      <c r="AHS20" s="157" t="s">
        <v>14</v>
      </c>
      <c r="AHT20" s="157" t="s">
        <v>14</v>
      </c>
      <c r="AHU20" s="157" t="s">
        <v>14</v>
      </c>
      <c r="AHV20" s="157" t="s">
        <v>14</v>
      </c>
      <c r="AHW20" s="157" t="s">
        <v>14</v>
      </c>
      <c r="AHX20" s="157" t="s">
        <v>14</v>
      </c>
      <c r="AHY20" s="157" t="s">
        <v>14</v>
      </c>
      <c r="AHZ20" s="157" t="s">
        <v>14</v>
      </c>
      <c r="AIA20" s="157" t="s">
        <v>14</v>
      </c>
      <c r="AIB20" s="157" t="s">
        <v>14</v>
      </c>
      <c r="AIC20" s="157" t="s">
        <v>14</v>
      </c>
      <c r="AID20" s="157" t="s">
        <v>14</v>
      </c>
      <c r="AIE20" s="157" t="s">
        <v>14</v>
      </c>
      <c r="AIF20" s="157" t="s">
        <v>14</v>
      </c>
      <c r="AIG20" s="157" t="s">
        <v>14</v>
      </c>
      <c r="AIH20" s="157" t="s">
        <v>14</v>
      </c>
      <c r="AII20" s="157" t="s">
        <v>14</v>
      </c>
      <c r="AIJ20" s="157" t="s">
        <v>14</v>
      </c>
      <c r="AIK20" s="157" t="s">
        <v>14</v>
      </c>
      <c r="AIL20" s="157" t="s">
        <v>14</v>
      </c>
      <c r="AIM20" s="157" t="s">
        <v>14</v>
      </c>
      <c r="AIN20" s="157" t="s">
        <v>14</v>
      </c>
      <c r="AIO20" s="157" t="s">
        <v>14</v>
      </c>
      <c r="AIP20" s="157" t="s">
        <v>14</v>
      </c>
      <c r="AIQ20" s="157" t="s">
        <v>14</v>
      </c>
      <c r="AIR20" s="157" t="s">
        <v>14</v>
      </c>
      <c r="AIS20" s="157" t="s">
        <v>14</v>
      </c>
      <c r="AIT20" s="157" t="s">
        <v>14</v>
      </c>
      <c r="AIU20" s="157" t="s">
        <v>14</v>
      </c>
      <c r="AIV20" s="157" t="s">
        <v>14</v>
      </c>
      <c r="AIW20" s="157" t="s">
        <v>14</v>
      </c>
      <c r="AIX20" s="157" t="s">
        <v>14</v>
      </c>
      <c r="AIY20" s="157" t="s">
        <v>14</v>
      </c>
      <c r="AIZ20" s="157" t="s">
        <v>14</v>
      </c>
      <c r="AJA20" s="157" t="s">
        <v>14</v>
      </c>
      <c r="AJB20" s="157" t="s">
        <v>14</v>
      </c>
      <c r="AJC20" s="157" t="s">
        <v>14</v>
      </c>
      <c r="AJD20" s="157" t="s">
        <v>14</v>
      </c>
      <c r="AJE20" s="157" t="s">
        <v>14</v>
      </c>
      <c r="AJF20" s="157" t="s">
        <v>14</v>
      </c>
      <c r="AJG20" s="157" t="s">
        <v>14</v>
      </c>
      <c r="AJH20" s="157" t="s">
        <v>14</v>
      </c>
      <c r="AJI20" s="157" t="s">
        <v>14</v>
      </c>
      <c r="AJJ20" s="157" t="s">
        <v>14</v>
      </c>
      <c r="AJK20" s="157" t="s">
        <v>14</v>
      </c>
      <c r="AJL20" s="157" t="s">
        <v>14</v>
      </c>
      <c r="AJM20" s="157" t="s">
        <v>14</v>
      </c>
      <c r="AJN20" s="157" t="s">
        <v>14</v>
      </c>
      <c r="AJO20" s="157" t="s">
        <v>14</v>
      </c>
      <c r="AJP20" s="157" t="s">
        <v>14</v>
      </c>
      <c r="AJQ20" s="157" t="s">
        <v>14</v>
      </c>
      <c r="AJR20" s="157" t="s">
        <v>14</v>
      </c>
      <c r="AJS20" s="157" t="s">
        <v>14</v>
      </c>
      <c r="AJT20" s="157" t="s">
        <v>14</v>
      </c>
      <c r="AJU20" s="157" t="s">
        <v>14</v>
      </c>
      <c r="AJV20" s="157" t="s">
        <v>14</v>
      </c>
      <c r="AJW20" s="157" t="s">
        <v>14</v>
      </c>
      <c r="AJX20" s="157" t="s">
        <v>14</v>
      </c>
      <c r="AJY20" s="157" t="s">
        <v>14</v>
      </c>
      <c r="AJZ20" s="157" t="s">
        <v>14</v>
      </c>
      <c r="AKA20" s="157" t="s">
        <v>14</v>
      </c>
      <c r="AKB20" s="157" t="s">
        <v>14</v>
      </c>
      <c r="AKC20" s="157" t="s">
        <v>14</v>
      </c>
      <c r="AKD20" s="157" t="s">
        <v>14</v>
      </c>
      <c r="AKE20" s="157" t="s">
        <v>14</v>
      </c>
      <c r="AKF20" s="157" t="s">
        <v>14</v>
      </c>
      <c r="AKG20" s="157" t="s">
        <v>14</v>
      </c>
      <c r="AKH20" s="157" t="s">
        <v>14</v>
      </c>
      <c r="AKI20" s="157" t="s">
        <v>14</v>
      </c>
      <c r="AKJ20" s="157" t="s">
        <v>14</v>
      </c>
      <c r="AKK20" s="157" t="s">
        <v>14</v>
      </c>
      <c r="AKL20" s="157" t="s">
        <v>14</v>
      </c>
      <c r="AKM20" s="157" t="s">
        <v>14</v>
      </c>
      <c r="AKN20" s="157" t="s">
        <v>14</v>
      </c>
      <c r="AKO20" s="157" t="s">
        <v>14</v>
      </c>
      <c r="AKP20" s="157" t="s">
        <v>14</v>
      </c>
      <c r="AKQ20" s="157" t="s">
        <v>14</v>
      </c>
      <c r="AKR20" s="157" t="s">
        <v>14</v>
      </c>
      <c r="AKS20" s="157" t="s">
        <v>14</v>
      </c>
      <c r="AKT20" s="157" t="s">
        <v>14</v>
      </c>
      <c r="AKU20" s="157" t="s">
        <v>14</v>
      </c>
      <c r="AKV20" s="157" t="s">
        <v>14</v>
      </c>
      <c r="AKW20" s="157" t="s">
        <v>14</v>
      </c>
      <c r="AKX20" s="157" t="s">
        <v>14</v>
      </c>
      <c r="AKY20" s="157" t="s">
        <v>14</v>
      </c>
      <c r="AKZ20" s="157" t="s">
        <v>14</v>
      </c>
      <c r="ALA20" s="157" t="s">
        <v>14</v>
      </c>
      <c r="ALB20" s="157" t="s">
        <v>14</v>
      </c>
      <c r="ALC20" s="157" t="s">
        <v>14</v>
      </c>
      <c r="ALD20" s="157" t="s">
        <v>14</v>
      </c>
      <c r="ALE20" s="157" t="s">
        <v>14</v>
      </c>
      <c r="ALF20" s="157" t="s">
        <v>14</v>
      </c>
      <c r="ALG20" s="157" t="s">
        <v>14</v>
      </c>
      <c r="ALH20" s="157" t="s">
        <v>14</v>
      </c>
      <c r="ALI20" s="157" t="s">
        <v>14</v>
      </c>
      <c r="ALJ20" s="157" t="s">
        <v>14</v>
      </c>
      <c r="ALK20" s="157" t="s">
        <v>14</v>
      </c>
      <c r="ALL20" s="157" t="s">
        <v>14</v>
      </c>
      <c r="ALM20" s="157" t="s">
        <v>14</v>
      </c>
      <c r="ALN20" s="157" t="s">
        <v>14</v>
      </c>
      <c r="ALO20" s="157" t="s">
        <v>14</v>
      </c>
      <c r="ALP20" s="157" t="s">
        <v>14</v>
      </c>
      <c r="ALQ20" s="157" t="s">
        <v>14</v>
      </c>
      <c r="ALR20" s="157" t="s">
        <v>14</v>
      </c>
      <c r="ALS20" s="157" t="s">
        <v>14</v>
      </c>
      <c r="ALT20" s="157" t="s">
        <v>14</v>
      </c>
      <c r="ALU20" s="157" t="s">
        <v>14</v>
      </c>
      <c r="ALV20" s="157" t="s">
        <v>14</v>
      </c>
      <c r="ALW20" s="157" t="s">
        <v>14</v>
      </c>
      <c r="ALX20" s="157" t="s">
        <v>14</v>
      </c>
      <c r="ALY20" s="157" t="s">
        <v>14</v>
      </c>
      <c r="ALZ20" s="157" t="s">
        <v>14</v>
      </c>
      <c r="AMA20" s="157" t="s">
        <v>14</v>
      </c>
      <c r="AMB20" s="157" t="s">
        <v>14</v>
      </c>
      <c r="AMC20" s="157" t="s">
        <v>14</v>
      </c>
      <c r="AMD20" s="157" t="s">
        <v>14</v>
      </c>
      <c r="AME20" s="157" t="s">
        <v>14</v>
      </c>
      <c r="AMF20" s="157" t="s">
        <v>14</v>
      </c>
      <c r="AMG20" s="157" t="s">
        <v>14</v>
      </c>
      <c r="AMH20" s="157" t="s">
        <v>14</v>
      </c>
      <c r="AMI20" s="157" t="s">
        <v>14</v>
      </c>
      <c r="AMJ20" s="157" t="s">
        <v>14</v>
      </c>
      <c r="AMK20" s="157" t="s">
        <v>14</v>
      </c>
      <c r="AML20" s="157" t="s">
        <v>14</v>
      </c>
      <c r="AMM20" s="157" t="s">
        <v>14</v>
      </c>
      <c r="AMN20" s="157" t="s">
        <v>14</v>
      </c>
      <c r="AMO20" s="157" t="s">
        <v>14</v>
      </c>
      <c r="AMP20" s="157" t="s">
        <v>14</v>
      </c>
      <c r="AMQ20" s="157" t="s">
        <v>14</v>
      </c>
      <c r="AMR20" s="157" t="s">
        <v>14</v>
      </c>
      <c r="AMS20" s="157" t="s">
        <v>14</v>
      </c>
      <c r="AMT20" s="157" t="s">
        <v>14</v>
      </c>
      <c r="AMU20" s="157" t="s">
        <v>14</v>
      </c>
      <c r="AMV20" s="157" t="s">
        <v>14</v>
      </c>
      <c r="AMW20" s="157" t="s">
        <v>14</v>
      </c>
      <c r="AMX20" s="157" t="s">
        <v>14</v>
      </c>
      <c r="AMY20" s="157" t="s">
        <v>14</v>
      </c>
      <c r="AMZ20" s="157" t="s">
        <v>14</v>
      </c>
      <c r="ANA20" s="157" t="s">
        <v>14</v>
      </c>
      <c r="ANB20" s="157" t="s">
        <v>14</v>
      </c>
      <c r="ANC20" s="157" t="s">
        <v>14</v>
      </c>
      <c r="AND20" s="157" t="s">
        <v>14</v>
      </c>
      <c r="ANE20" s="157" t="s">
        <v>14</v>
      </c>
      <c r="ANF20" s="157" t="s">
        <v>14</v>
      </c>
      <c r="ANG20" s="157" t="s">
        <v>14</v>
      </c>
      <c r="ANH20" s="157" t="s">
        <v>14</v>
      </c>
      <c r="ANI20" s="157" t="s">
        <v>14</v>
      </c>
      <c r="ANJ20" s="157" t="s">
        <v>14</v>
      </c>
      <c r="ANK20" s="157" t="s">
        <v>14</v>
      </c>
      <c r="ANL20" s="157" t="s">
        <v>14</v>
      </c>
      <c r="ANM20" s="157" t="s">
        <v>14</v>
      </c>
      <c r="ANN20" s="157" t="s">
        <v>14</v>
      </c>
      <c r="ANO20" s="157" t="s">
        <v>14</v>
      </c>
      <c r="ANP20" s="157" t="s">
        <v>14</v>
      </c>
      <c r="ANQ20" s="157" t="s">
        <v>14</v>
      </c>
      <c r="ANR20" s="157" t="s">
        <v>14</v>
      </c>
      <c r="ANS20" s="157" t="s">
        <v>14</v>
      </c>
      <c r="ANT20" s="157" t="s">
        <v>14</v>
      </c>
      <c r="ANU20" s="157" t="s">
        <v>14</v>
      </c>
      <c r="ANV20" s="157" t="s">
        <v>14</v>
      </c>
      <c r="ANW20" s="157" t="s">
        <v>14</v>
      </c>
      <c r="ANX20" s="157" t="s">
        <v>14</v>
      </c>
      <c r="ANY20" s="157" t="s">
        <v>14</v>
      </c>
      <c r="ANZ20" s="157" t="s">
        <v>14</v>
      </c>
      <c r="AOA20" s="157" t="s">
        <v>14</v>
      </c>
      <c r="AOB20" s="157" t="s">
        <v>14</v>
      </c>
      <c r="AOC20" s="157" t="s">
        <v>14</v>
      </c>
      <c r="AOD20" s="157" t="s">
        <v>14</v>
      </c>
      <c r="AOE20" s="157" t="s">
        <v>14</v>
      </c>
      <c r="AOF20" s="157" t="s">
        <v>14</v>
      </c>
      <c r="AOG20" s="157" t="s">
        <v>14</v>
      </c>
      <c r="AOH20" s="157" t="s">
        <v>14</v>
      </c>
      <c r="AOI20" s="157" t="s">
        <v>14</v>
      </c>
      <c r="AOJ20" s="157" t="s">
        <v>14</v>
      </c>
      <c r="AOK20" s="157" t="s">
        <v>14</v>
      </c>
      <c r="AOL20" s="157" t="s">
        <v>14</v>
      </c>
      <c r="AOM20" s="157" t="s">
        <v>14</v>
      </c>
      <c r="AON20" s="157" t="s">
        <v>14</v>
      </c>
      <c r="AOO20" s="157" t="s">
        <v>14</v>
      </c>
      <c r="AOP20" s="157" t="s">
        <v>14</v>
      </c>
      <c r="AOQ20" s="157" t="s">
        <v>14</v>
      </c>
      <c r="AOR20" s="157" t="s">
        <v>14</v>
      </c>
      <c r="AOS20" s="157" t="s">
        <v>14</v>
      </c>
      <c r="AOT20" s="157" t="s">
        <v>14</v>
      </c>
      <c r="AOU20" s="157" t="s">
        <v>14</v>
      </c>
      <c r="AOV20" s="157" t="s">
        <v>14</v>
      </c>
      <c r="AOW20" s="157" t="s">
        <v>14</v>
      </c>
      <c r="AOX20" s="157" t="s">
        <v>14</v>
      </c>
      <c r="AOY20" s="157" t="s">
        <v>14</v>
      </c>
      <c r="AOZ20" s="157" t="s">
        <v>14</v>
      </c>
      <c r="APA20" s="157" t="s">
        <v>14</v>
      </c>
      <c r="APB20" s="157" t="s">
        <v>14</v>
      </c>
      <c r="APC20" s="157" t="s">
        <v>14</v>
      </c>
      <c r="APD20" s="157" t="s">
        <v>14</v>
      </c>
      <c r="APE20" s="157" t="s">
        <v>14</v>
      </c>
      <c r="APF20" s="157" t="s">
        <v>14</v>
      </c>
      <c r="APG20" s="157" t="s">
        <v>14</v>
      </c>
      <c r="APH20" s="157" t="s">
        <v>14</v>
      </c>
      <c r="API20" s="157" t="s">
        <v>14</v>
      </c>
      <c r="APJ20" s="157" t="s">
        <v>14</v>
      </c>
      <c r="APK20" s="157" t="s">
        <v>14</v>
      </c>
      <c r="APL20" s="157" t="s">
        <v>14</v>
      </c>
      <c r="APM20" s="157" t="s">
        <v>14</v>
      </c>
      <c r="APN20" s="157" t="s">
        <v>14</v>
      </c>
      <c r="APO20" s="157" t="s">
        <v>14</v>
      </c>
      <c r="APP20" s="157" t="s">
        <v>14</v>
      </c>
      <c r="APQ20" s="157" t="s">
        <v>14</v>
      </c>
      <c r="APR20" s="157" t="s">
        <v>14</v>
      </c>
      <c r="APS20" s="157" t="s">
        <v>14</v>
      </c>
      <c r="APT20" s="157" t="s">
        <v>14</v>
      </c>
      <c r="APU20" s="157" t="s">
        <v>14</v>
      </c>
      <c r="APV20" s="157" t="s">
        <v>14</v>
      </c>
      <c r="APW20" s="157" t="s">
        <v>14</v>
      </c>
      <c r="APX20" s="157" t="s">
        <v>14</v>
      </c>
      <c r="APY20" s="157" t="s">
        <v>14</v>
      </c>
      <c r="APZ20" s="157" t="s">
        <v>14</v>
      </c>
      <c r="AQA20" s="157" t="s">
        <v>14</v>
      </c>
      <c r="AQB20" s="157" t="s">
        <v>14</v>
      </c>
      <c r="AQC20" s="157" t="s">
        <v>14</v>
      </c>
      <c r="AQD20" s="157" t="s">
        <v>14</v>
      </c>
      <c r="AQE20" s="157" t="s">
        <v>14</v>
      </c>
      <c r="AQF20" s="157" t="s">
        <v>14</v>
      </c>
      <c r="AQG20" s="157" t="s">
        <v>14</v>
      </c>
      <c r="AQH20" s="157" t="s">
        <v>14</v>
      </c>
      <c r="AQI20" s="157" t="s">
        <v>14</v>
      </c>
      <c r="AQJ20" s="157" t="s">
        <v>14</v>
      </c>
      <c r="AQK20" s="157" t="s">
        <v>14</v>
      </c>
      <c r="AQL20" s="157" t="s">
        <v>14</v>
      </c>
      <c r="AQM20" s="157" t="s">
        <v>14</v>
      </c>
      <c r="AQN20" s="157" t="s">
        <v>14</v>
      </c>
      <c r="AQO20" s="157" t="s">
        <v>14</v>
      </c>
      <c r="AQP20" s="157" t="s">
        <v>14</v>
      </c>
      <c r="AQQ20" s="157" t="s">
        <v>14</v>
      </c>
      <c r="AQR20" s="157" t="s">
        <v>14</v>
      </c>
      <c r="AQS20" s="157" t="s">
        <v>14</v>
      </c>
      <c r="AQT20" s="157" t="s">
        <v>14</v>
      </c>
      <c r="AQU20" s="157" t="s">
        <v>14</v>
      </c>
      <c r="AQV20" s="157" t="s">
        <v>14</v>
      </c>
      <c r="AQW20" s="157" t="s">
        <v>14</v>
      </c>
      <c r="AQX20" s="157" t="s">
        <v>14</v>
      </c>
      <c r="AQY20" s="157" t="s">
        <v>14</v>
      </c>
      <c r="AQZ20" s="157" t="s">
        <v>14</v>
      </c>
      <c r="ARA20" s="157" t="s">
        <v>14</v>
      </c>
      <c r="ARB20" s="157" t="s">
        <v>14</v>
      </c>
      <c r="ARC20" s="157" t="s">
        <v>14</v>
      </c>
      <c r="ARD20" s="157" t="s">
        <v>14</v>
      </c>
      <c r="ARE20" s="157" t="s">
        <v>14</v>
      </c>
      <c r="ARF20" s="157" t="s">
        <v>14</v>
      </c>
      <c r="ARG20" s="157" t="s">
        <v>14</v>
      </c>
      <c r="ARH20" s="157" t="s">
        <v>14</v>
      </c>
      <c r="ARI20" s="157" t="s">
        <v>14</v>
      </c>
      <c r="ARJ20" s="157" t="s">
        <v>14</v>
      </c>
      <c r="ARK20" s="157" t="s">
        <v>14</v>
      </c>
      <c r="ARL20" s="157" t="s">
        <v>14</v>
      </c>
      <c r="ARM20" s="157" t="s">
        <v>14</v>
      </c>
      <c r="ARN20" s="157" t="s">
        <v>14</v>
      </c>
      <c r="ARO20" s="157" t="s">
        <v>14</v>
      </c>
      <c r="ARP20" s="157" t="s">
        <v>14</v>
      </c>
      <c r="ARQ20" s="157" t="s">
        <v>14</v>
      </c>
      <c r="ARR20" s="157" t="s">
        <v>14</v>
      </c>
      <c r="ARS20" s="157" t="s">
        <v>14</v>
      </c>
      <c r="ART20" s="157" t="s">
        <v>14</v>
      </c>
      <c r="ARU20" s="157" t="s">
        <v>14</v>
      </c>
      <c r="ARV20" s="157" t="s">
        <v>14</v>
      </c>
      <c r="ARW20" s="157" t="s">
        <v>14</v>
      </c>
      <c r="ARX20" s="157" t="s">
        <v>14</v>
      </c>
      <c r="ARY20" s="157" t="s">
        <v>14</v>
      </c>
      <c r="ARZ20" s="157" t="s">
        <v>14</v>
      </c>
      <c r="ASA20" s="157" t="s">
        <v>14</v>
      </c>
      <c r="ASB20" s="157" t="s">
        <v>14</v>
      </c>
      <c r="ASC20" s="157" t="s">
        <v>14</v>
      </c>
      <c r="ASD20" s="157" t="s">
        <v>14</v>
      </c>
      <c r="ASE20" s="157" t="s">
        <v>14</v>
      </c>
      <c r="ASF20" s="157" t="s">
        <v>14</v>
      </c>
      <c r="ASG20" s="157" t="s">
        <v>14</v>
      </c>
      <c r="ASH20" s="157" t="s">
        <v>14</v>
      </c>
      <c r="ASI20" s="157" t="s">
        <v>14</v>
      </c>
      <c r="ASJ20" s="157" t="s">
        <v>14</v>
      </c>
      <c r="ASK20" s="157" t="s">
        <v>14</v>
      </c>
      <c r="ASL20" s="157" t="s">
        <v>14</v>
      </c>
      <c r="ASM20" s="157" t="s">
        <v>14</v>
      </c>
      <c r="ASN20" s="157" t="s">
        <v>14</v>
      </c>
      <c r="ASO20" s="157" t="s">
        <v>14</v>
      </c>
      <c r="ASP20" s="157" t="s">
        <v>14</v>
      </c>
      <c r="ASQ20" s="157" t="s">
        <v>14</v>
      </c>
      <c r="ASR20" s="157" t="s">
        <v>14</v>
      </c>
      <c r="ASS20" s="157" t="s">
        <v>14</v>
      </c>
      <c r="AST20" s="157" t="s">
        <v>14</v>
      </c>
      <c r="ASU20" s="157" t="s">
        <v>14</v>
      </c>
      <c r="ASV20" s="157" t="s">
        <v>14</v>
      </c>
      <c r="ASW20" s="157" t="s">
        <v>14</v>
      </c>
      <c r="ASX20" s="157" t="s">
        <v>14</v>
      </c>
      <c r="ASY20" s="157" t="s">
        <v>14</v>
      </c>
      <c r="ASZ20" s="157" t="s">
        <v>14</v>
      </c>
      <c r="ATA20" s="157" t="s">
        <v>14</v>
      </c>
      <c r="ATB20" s="157" t="s">
        <v>14</v>
      </c>
      <c r="ATC20" s="157" t="s">
        <v>14</v>
      </c>
      <c r="ATD20" s="157" t="s">
        <v>14</v>
      </c>
      <c r="ATE20" s="157" t="s">
        <v>14</v>
      </c>
      <c r="ATF20" s="157" t="s">
        <v>14</v>
      </c>
      <c r="ATG20" s="157" t="s">
        <v>14</v>
      </c>
      <c r="ATH20" s="157" t="s">
        <v>14</v>
      </c>
      <c r="ATI20" s="157" t="s">
        <v>14</v>
      </c>
      <c r="ATJ20" s="157" t="s">
        <v>14</v>
      </c>
      <c r="ATK20" s="157" t="s">
        <v>14</v>
      </c>
      <c r="ATL20" s="157" t="s">
        <v>14</v>
      </c>
      <c r="ATM20" s="157" t="s">
        <v>14</v>
      </c>
      <c r="ATN20" s="157" t="s">
        <v>14</v>
      </c>
      <c r="ATO20" s="157" t="s">
        <v>14</v>
      </c>
      <c r="ATP20" s="157" t="s">
        <v>14</v>
      </c>
      <c r="ATQ20" s="157" t="s">
        <v>14</v>
      </c>
      <c r="ATR20" s="157" t="s">
        <v>14</v>
      </c>
      <c r="ATS20" s="157" t="s">
        <v>14</v>
      </c>
      <c r="ATT20" s="157" t="s">
        <v>14</v>
      </c>
      <c r="ATU20" s="157" t="s">
        <v>14</v>
      </c>
      <c r="ATV20" s="157" t="s">
        <v>14</v>
      </c>
      <c r="ATW20" s="157" t="s">
        <v>14</v>
      </c>
      <c r="ATX20" s="157" t="s">
        <v>14</v>
      </c>
      <c r="ATY20" s="157" t="s">
        <v>14</v>
      </c>
      <c r="ATZ20" s="157" t="s">
        <v>14</v>
      </c>
      <c r="AUA20" s="157" t="s">
        <v>14</v>
      </c>
      <c r="AUB20" s="157" t="s">
        <v>14</v>
      </c>
      <c r="AUC20" s="157" t="s">
        <v>14</v>
      </c>
      <c r="AUD20" s="157" t="s">
        <v>14</v>
      </c>
      <c r="AUE20" s="157" t="s">
        <v>14</v>
      </c>
      <c r="AUF20" s="157" t="s">
        <v>14</v>
      </c>
      <c r="AUG20" s="157" t="s">
        <v>14</v>
      </c>
      <c r="AUH20" s="157" t="s">
        <v>14</v>
      </c>
      <c r="AUI20" s="157" t="s">
        <v>14</v>
      </c>
      <c r="AUJ20" s="157" t="s">
        <v>14</v>
      </c>
      <c r="AUK20" s="157" t="s">
        <v>14</v>
      </c>
      <c r="AUL20" s="157" t="s">
        <v>14</v>
      </c>
      <c r="AUM20" s="157" t="s">
        <v>14</v>
      </c>
      <c r="AUN20" s="157" t="s">
        <v>14</v>
      </c>
      <c r="AUO20" s="157" t="s">
        <v>14</v>
      </c>
      <c r="AUP20" s="157" t="s">
        <v>14</v>
      </c>
      <c r="AUQ20" s="157" t="s">
        <v>14</v>
      </c>
      <c r="AUR20" s="157" t="s">
        <v>14</v>
      </c>
      <c r="AUS20" s="157" t="s">
        <v>14</v>
      </c>
      <c r="AUT20" s="157" t="s">
        <v>14</v>
      </c>
      <c r="AUU20" s="157" t="s">
        <v>14</v>
      </c>
      <c r="AUV20" s="157" t="s">
        <v>14</v>
      </c>
      <c r="AUW20" s="157" t="s">
        <v>14</v>
      </c>
      <c r="AUX20" s="157" t="s">
        <v>14</v>
      </c>
      <c r="AUY20" s="157" t="s">
        <v>14</v>
      </c>
      <c r="AUZ20" s="157" t="s">
        <v>14</v>
      </c>
      <c r="AVA20" s="157" t="s">
        <v>14</v>
      </c>
      <c r="AVB20" s="157" t="s">
        <v>14</v>
      </c>
      <c r="AVC20" s="157" t="s">
        <v>14</v>
      </c>
      <c r="AVD20" s="157" t="s">
        <v>14</v>
      </c>
      <c r="AVE20" s="157" t="s">
        <v>14</v>
      </c>
      <c r="AVF20" s="157" t="s">
        <v>14</v>
      </c>
      <c r="AVG20" s="157" t="s">
        <v>14</v>
      </c>
      <c r="AVH20" s="157" t="s">
        <v>14</v>
      </c>
      <c r="AVI20" s="157" t="s">
        <v>14</v>
      </c>
      <c r="AVJ20" s="157" t="s">
        <v>14</v>
      </c>
      <c r="AVK20" s="157" t="s">
        <v>14</v>
      </c>
      <c r="AVL20" s="157" t="s">
        <v>14</v>
      </c>
      <c r="AVM20" s="157" t="s">
        <v>14</v>
      </c>
      <c r="AVN20" s="157" t="s">
        <v>14</v>
      </c>
      <c r="AVO20" s="157" t="s">
        <v>14</v>
      </c>
      <c r="AVP20" s="157" t="s">
        <v>14</v>
      </c>
      <c r="AVQ20" s="157" t="s">
        <v>14</v>
      </c>
      <c r="AVR20" s="157" t="s">
        <v>14</v>
      </c>
      <c r="AVS20" s="157" t="s">
        <v>14</v>
      </c>
      <c r="AVT20" s="157" t="s">
        <v>14</v>
      </c>
      <c r="AVU20" s="157" t="s">
        <v>14</v>
      </c>
      <c r="AVV20" s="157" t="s">
        <v>14</v>
      </c>
      <c r="AVW20" s="157" t="s">
        <v>14</v>
      </c>
      <c r="AVX20" s="157" t="s">
        <v>14</v>
      </c>
      <c r="AVY20" s="157" t="s">
        <v>14</v>
      </c>
      <c r="AVZ20" s="157" t="s">
        <v>14</v>
      </c>
      <c r="AWA20" s="157" t="s">
        <v>14</v>
      </c>
      <c r="AWB20" s="157" t="s">
        <v>14</v>
      </c>
      <c r="AWC20" s="157" t="s">
        <v>14</v>
      </c>
      <c r="AWD20" s="157" t="s">
        <v>14</v>
      </c>
      <c r="AWE20" s="157" t="s">
        <v>14</v>
      </c>
      <c r="AWF20" s="157" t="s">
        <v>14</v>
      </c>
      <c r="AWG20" s="157" t="s">
        <v>14</v>
      </c>
      <c r="AWH20" s="157" t="s">
        <v>14</v>
      </c>
      <c r="AWI20" s="157" t="s">
        <v>14</v>
      </c>
      <c r="AWJ20" s="157" t="s">
        <v>14</v>
      </c>
      <c r="AWK20" s="157" t="s">
        <v>14</v>
      </c>
      <c r="AWL20" s="157" t="s">
        <v>14</v>
      </c>
      <c r="AWM20" s="157" t="s">
        <v>14</v>
      </c>
      <c r="AWN20" s="157" t="s">
        <v>14</v>
      </c>
      <c r="AWO20" s="157" t="s">
        <v>14</v>
      </c>
      <c r="AWP20" s="157" t="s">
        <v>14</v>
      </c>
      <c r="AWQ20" s="157" t="s">
        <v>14</v>
      </c>
      <c r="AWR20" s="157" t="s">
        <v>14</v>
      </c>
      <c r="AWS20" s="157" t="s">
        <v>14</v>
      </c>
      <c r="AWT20" s="157" t="s">
        <v>14</v>
      </c>
      <c r="AWU20" s="157" t="s">
        <v>14</v>
      </c>
      <c r="AWV20" s="157" t="s">
        <v>14</v>
      </c>
      <c r="AWW20" s="157" t="s">
        <v>14</v>
      </c>
      <c r="AWX20" s="157" t="s">
        <v>14</v>
      </c>
      <c r="AWY20" s="157" t="s">
        <v>14</v>
      </c>
      <c r="AWZ20" s="157" t="s">
        <v>14</v>
      </c>
      <c r="AXA20" s="157" t="s">
        <v>14</v>
      </c>
      <c r="AXB20" s="157" t="s">
        <v>14</v>
      </c>
      <c r="AXC20" s="157" t="s">
        <v>14</v>
      </c>
      <c r="AXD20" s="157" t="s">
        <v>14</v>
      </c>
      <c r="AXE20" s="157" t="s">
        <v>14</v>
      </c>
      <c r="AXF20" s="157" t="s">
        <v>14</v>
      </c>
      <c r="AXG20" s="157" t="s">
        <v>14</v>
      </c>
      <c r="AXH20" s="157" t="s">
        <v>14</v>
      </c>
      <c r="AXI20" s="157" t="s">
        <v>14</v>
      </c>
      <c r="AXJ20" s="157" t="s">
        <v>14</v>
      </c>
      <c r="AXK20" s="157" t="s">
        <v>14</v>
      </c>
      <c r="AXL20" s="157" t="s">
        <v>14</v>
      </c>
      <c r="AXM20" s="157" t="s">
        <v>14</v>
      </c>
      <c r="AXN20" s="157" t="s">
        <v>14</v>
      </c>
      <c r="AXO20" s="157" t="s">
        <v>14</v>
      </c>
      <c r="AXP20" s="157" t="s">
        <v>14</v>
      </c>
      <c r="AXQ20" s="157" t="s">
        <v>14</v>
      </c>
      <c r="AXR20" s="157" t="s">
        <v>14</v>
      </c>
      <c r="AXS20" s="157" t="s">
        <v>14</v>
      </c>
      <c r="AXT20" s="157" t="s">
        <v>14</v>
      </c>
      <c r="AXU20" s="157" t="s">
        <v>14</v>
      </c>
      <c r="AXV20" s="157" t="s">
        <v>14</v>
      </c>
      <c r="AXW20" s="157" t="s">
        <v>14</v>
      </c>
      <c r="AXX20" s="157" t="s">
        <v>14</v>
      </c>
      <c r="AXY20" s="157" t="s">
        <v>14</v>
      </c>
      <c r="AXZ20" s="157" t="s">
        <v>14</v>
      </c>
      <c r="AYA20" s="157" t="s">
        <v>14</v>
      </c>
      <c r="AYB20" s="157" t="s">
        <v>14</v>
      </c>
      <c r="AYC20" s="157" t="s">
        <v>14</v>
      </c>
      <c r="AYD20" s="157" t="s">
        <v>14</v>
      </c>
      <c r="AYE20" s="157" t="s">
        <v>14</v>
      </c>
      <c r="AYF20" s="157" t="s">
        <v>14</v>
      </c>
      <c r="AYG20" s="157" t="s">
        <v>14</v>
      </c>
      <c r="AYH20" s="157" t="s">
        <v>14</v>
      </c>
      <c r="AYI20" s="157" t="s">
        <v>14</v>
      </c>
      <c r="AYJ20" s="157" t="s">
        <v>14</v>
      </c>
      <c r="AYK20" s="157" t="s">
        <v>14</v>
      </c>
      <c r="AYL20" s="157" t="s">
        <v>14</v>
      </c>
      <c r="AYM20" s="157" t="s">
        <v>14</v>
      </c>
      <c r="AYN20" s="157" t="s">
        <v>14</v>
      </c>
      <c r="AYO20" s="157" t="s">
        <v>14</v>
      </c>
      <c r="AYP20" s="157" t="s">
        <v>14</v>
      </c>
      <c r="AYQ20" s="157" t="s">
        <v>14</v>
      </c>
      <c r="AYR20" s="157" t="s">
        <v>14</v>
      </c>
      <c r="AYS20" s="157" t="s">
        <v>14</v>
      </c>
      <c r="AYT20" s="157" t="s">
        <v>14</v>
      </c>
      <c r="AYU20" s="157" t="s">
        <v>14</v>
      </c>
      <c r="AYV20" s="157" t="s">
        <v>14</v>
      </c>
      <c r="AYW20" s="157" t="s">
        <v>14</v>
      </c>
      <c r="AYX20" s="157" t="s">
        <v>14</v>
      </c>
      <c r="AYY20" s="157" t="s">
        <v>14</v>
      </c>
      <c r="AYZ20" s="157" t="s">
        <v>14</v>
      </c>
      <c r="AZA20" s="157" t="s">
        <v>14</v>
      </c>
      <c r="AZB20" s="157" t="s">
        <v>14</v>
      </c>
      <c r="AZC20" s="157" t="s">
        <v>14</v>
      </c>
      <c r="AZD20" s="157" t="s">
        <v>14</v>
      </c>
      <c r="AZE20" s="157" t="s">
        <v>14</v>
      </c>
      <c r="AZF20" s="157" t="s">
        <v>14</v>
      </c>
      <c r="AZG20" s="157" t="s">
        <v>14</v>
      </c>
      <c r="AZH20" s="157" t="s">
        <v>14</v>
      </c>
      <c r="AZI20" s="157" t="s">
        <v>14</v>
      </c>
      <c r="AZJ20" s="157" t="s">
        <v>14</v>
      </c>
      <c r="AZK20" s="157" t="s">
        <v>14</v>
      </c>
      <c r="AZL20" s="157" t="s">
        <v>14</v>
      </c>
      <c r="AZM20" s="157" t="s">
        <v>14</v>
      </c>
      <c r="AZN20" s="157" t="s">
        <v>14</v>
      </c>
      <c r="AZO20" s="157" t="s">
        <v>14</v>
      </c>
      <c r="AZP20" s="157" t="s">
        <v>14</v>
      </c>
      <c r="AZQ20" s="157" t="s">
        <v>14</v>
      </c>
      <c r="AZR20" s="157" t="s">
        <v>14</v>
      </c>
      <c r="AZS20" s="157" t="s">
        <v>14</v>
      </c>
      <c r="AZT20" s="157" t="s">
        <v>14</v>
      </c>
      <c r="AZU20" s="157" t="s">
        <v>14</v>
      </c>
      <c r="AZV20" s="157" t="s">
        <v>14</v>
      </c>
      <c r="AZW20" s="157" t="s">
        <v>14</v>
      </c>
      <c r="AZX20" s="157" t="s">
        <v>14</v>
      </c>
      <c r="AZY20" s="157" t="s">
        <v>14</v>
      </c>
      <c r="AZZ20" s="157" t="s">
        <v>14</v>
      </c>
      <c r="BAA20" s="157" t="s">
        <v>14</v>
      </c>
      <c r="BAB20" s="157" t="s">
        <v>14</v>
      </c>
      <c r="BAC20" s="157" t="s">
        <v>14</v>
      </c>
      <c r="BAD20" s="157" t="s">
        <v>14</v>
      </c>
      <c r="BAE20" s="157" t="s">
        <v>14</v>
      </c>
      <c r="BAF20" s="157" t="s">
        <v>14</v>
      </c>
      <c r="BAG20" s="157" t="s">
        <v>14</v>
      </c>
      <c r="BAH20" s="157" t="s">
        <v>14</v>
      </c>
      <c r="BAI20" s="157" t="s">
        <v>14</v>
      </c>
      <c r="BAJ20" s="157" t="s">
        <v>14</v>
      </c>
      <c r="BAK20" s="157" t="s">
        <v>14</v>
      </c>
      <c r="BAL20" s="157" t="s">
        <v>14</v>
      </c>
      <c r="BAM20" s="157" t="s">
        <v>14</v>
      </c>
      <c r="BAN20" s="157" t="s">
        <v>14</v>
      </c>
      <c r="BAO20" s="157" t="s">
        <v>14</v>
      </c>
      <c r="BAP20" s="157" t="s">
        <v>14</v>
      </c>
      <c r="BAQ20" s="157" t="s">
        <v>14</v>
      </c>
      <c r="BAR20" s="157" t="s">
        <v>14</v>
      </c>
      <c r="BAS20" s="157" t="s">
        <v>14</v>
      </c>
      <c r="BAT20" s="157" t="s">
        <v>14</v>
      </c>
      <c r="BAU20" s="157" t="s">
        <v>14</v>
      </c>
      <c r="BAV20" s="157" t="s">
        <v>14</v>
      </c>
      <c r="BAW20" s="157" t="s">
        <v>14</v>
      </c>
      <c r="BAX20" s="157" t="s">
        <v>14</v>
      </c>
      <c r="BAY20" s="157" t="s">
        <v>14</v>
      </c>
      <c r="BAZ20" s="157" t="s">
        <v>14</v>
      </c>
      <c r="BBA20" s="157" t="s">
        <v>14</v>
      </c>
      <c r="BBB20" s="157" t="s">
        <v>14</v>
      </c>
      <c r="BBC20" s="157" t="s">
        <v>14</v>
      </c>
      <c r="BBD20" s="157" t="s">
        <v>14</v>
      </c>
      <c r="BBE20" s="157" t="s">
        <v>14</v>
      </c>
      <c r="BBF20" s="157" t="s">
        <v>14</v>
      </c>
      <c r="BBG20" s="157" t="s">
        <v>14</v>
      </c>
      <c r="BBH20" s="157" t="s">
        <v>14</v>
      </c>
      <c r="BBI20" s="157" t="s">
        <v>14</v>
      </c>
      <c r="BBJ20" s="157" t="s">
        <v>14</v>
      </c>
      <c r="BBK20" s="157" t="s">
        <v>14</v>
      </c>
      <c r="BBL20" s="157" t="s">
        <v>14</v>
      </c>
      <c r="BBM20" s="157" t="s">
        <v>14</v>
      </c>
      <c r="BBN20" s="157" t="s">
        <v>14</v>
      </c>
      <c r="BBO20" s="157" t="s">
        <v>14</v>
      </c>
      <c r="BBP20" s="157" t="s">
        <v>14</v>
      </c>
      <c r="BBQ20" s="157" t="s">
        <v>14</v>
      </c>
      <c r="BBR20" s="157" t="s">
        <v>14</v>
      </c>
      <c r="BBS20" s="157" t="s">
        <v>14</v>
      </c>
      <c r="BBT20" s="157" t="s">
        <v>14</v>
      </c>
      <c r="BBU20" s="157" t="s">
        <v>14</v>
      </c>
      <c r="BBV20" s="157" t="s">
        <v>14</v>
      </c>
      <c r="BBW20" s="157" t="s">
        <v>14</v>
      </c>
      <c r="BBX20" s="157" t="s">
        <v>14</v>
      </c>
      <c r="BBY20" s="157" t="s">
        <v>14</v>
      </c>
      <c r="BBZ20" s="157" t="s">
        <v>14</v>
      </c>
      <c r="BCA20" s="157" t="s">
        <v>14</v>
      </c>
      <c r="BCB20" s="157" t="s">
        <v>14</v>
      </c>
      <c r="BCC20" s="157" t="s">
        <v>14</v>
      </c>
      <c r="BCD20" s="157" t="s">
        <v>14</v>
      </c>
      <c r="BCE20" s="157" t="s">
        <v>14</v>
      </c>
      <c r="BCF20" s="157" t="s">
        <v>14</v>
      </c>
      <c r="BCG20" s="157" t="s">
        <v>14</v>
      </c>
      <c r="BCH20" s="157" t="s">
        <v>14</v>
      </c>
      <c r="BCI20" s="157" t="s">
        <v>14</v>
      </c>
      <c r="BCJ20" s="157" t="s">
        <v>14</v>
      </c>
      <c r="BCK20" s="157" t="s">
        <v>14</v>
      </c>
      <c r="BCL20" s="157" t="s">
        <v>14</v>
      </c>
      <c r="BCM20" s="157" t="s">
        <v>14</v>
      </c>
      <c r="BCN20" s="157" t="s">
        <v>14</v>
      </c>
      <c r="BCO20" s="157" t="s">
        <v>14</v>
      </c>
      <c r="BCP20" s="157" t="s">
        <v>14</v>
      </c>
      <c r="BCQ20" s="157" t="s">
        <v>14</v>
      </c>
      <c r="BCR20" s="157" t="s">
        <v>14</v>
      </c>
      <c r="BCS20" s="157" t="s">
        <v>14</v>
      </c>
      <c r="BCT20" s="157" t="s">
        <v>14</v>
      </c>
      <c r="BCU20" s="157" t="s">
        <v>14</v>
      </c>
      <c r="BCV20" s="157" t="s">
        <v>14</v>
      </c>
      <c r="BCW20" s="157" t="s">
        <v>14</v>
      </c>
      <c r="BCX20" s="157" t="s">
        <v>14</v>
      </c>
      <c r="BCY20" s="157" t="s">
        <v>14</v>
      </c>
      <c r="BCZ20" s="157" t="s">
        <v>14</v>
      </c>
      <c r="BDA20" s="157" t="s">
        <v>14</v>
      </c>
      <c r="BDB20" s="157" t="s">
        <v>14</v>
      </c>
      <c r="BDC20" s="157" t="s">
        <v>14</v>
      </c>
      <c r="BDD20" s="157" t="s">
        <v>14</v>
      </c>
      <c r="BDE20" s="157" t="s">
        <v>14</v>
      </c>
      <c r="BDF20" s="157" t="s">
        <v>14</v>
      </c>
      <c r="BDG20" s="157" t="s">
        <v>14</v>
      </c>
      <c r="BDH20" s="157" t="s">
        <v>14</v>
      </c>
      <c r="BDI20" s="157" t="s">
        <v>14</v>
      </c>
      <c r="BDJ20" s="157" t="s">
        <v>14</v>
      </c>
      <c r="BDK20" s="157" t="s">
        <v>14</v>
      </c>
      <c r="BDL20" s="157" t="s">
        <v>14</v>
      </c>
      <c r="BDM20" s="157" t="s">
        <v>14</v>
      </c>
      <c r="BDN20" s="157" t="s">
        <v>14</v>
      </c>
      <c r="BDO20" s="157" t="s">
        <v>14</v>
      </c>
      <c r="BDP20" s="157" t="s">
        <v>14</v>
      </c>
      <c r="BDQ20" s="157" t="s">
        <v>14</v>
      </c>
      <c r="BDR20" s="157" t="s">
        <v>14</v>
      </c>
      <c r="BDS20" s="157" t="s">
        <v>14</v>
      </c>
      <c r="BDT20" s="157" t="s">
        <v>14</v>
      </c>
      <c r="BDU20" s="157" t="s">
        <v>14</v>
      </c>
      <c r="BDV20" s="157" t="s">
        <v>14</v>
      </c>
      <c r="BDW20" s="157" t="s">
        <v>14</v>
      </c>
      <c r="BDX20" s="157" t="s">
        <v>14</v>
      </c>
      <c r="BDY20" s="157" t="s">
        <v>14</v>
      </c>
      <c r="BDZ20" s="157" t="s">
        <v>14</v>
      </c>
      <c r="BEA20" s="157" t="s">
        <v>14</v>
      </c>
      <c r="BEB20" s="157" t="s">
        <v>14</v>
      </c>
      <c r="BEC20" s="157" t="s">
        <v>14</v>
      </c>
      <c r="BED20" s="157" t="s">
        <v>14</v>
      </c>
      <c r="BEE20" s="157" t="s">
        <v>14</v>
      </c>
      <c r="BEF20" s="157" t="s">
        <v>14</v>
      </c>
      <c r="BEG20" s="157" t="s">
        <v>14</v>
      </c>
      <c r="BEH20" s="157" t="s">
        <v>14</v>
      </c>
      <c r="BEI20" s="157" t="s">
        <v>14</v>
      </c>
      <c r="BEJ20" s="157" t="s">
        <v>14</v>
      </c>
      <c r="BEK20" s="157" t="s">
        <v>14</v>
      </c>
      <c r="BEL20" s="157" t="s">
        <v>14</v>
      </c>
      <c r="BEM20" s="157" t="s">
        <v>14</v>
      </c>
      <c r="BEN20" s="157" t="s">
        <v>14</v>
      </c>
      <c r="BEO20" s="157" t="s">
        <v>14</v>
      </c>
      <c r="BEP20" s="157" t="s">
        <v>14</v>
      </c>
      <c r="BEQ20" s="157" t="s">
        <v>14</v>
      </c>
      <c r="BER20" s="157" t="s">
        <v>14</v>
      </c>
      <c r="BES20" s="157" t="s">
        <v>14</v>
      </c>
      <c r="BET20" s="157" t="s">
        <v>14</v>
      </c>
      <c r="BEU20" s="157" t="s">
        <v>14</v>
      </c>
      <c r="BEV20" s="157" t="s">
        <v>14</v>
      </c>
      <c r="BEW20" s="157" t="s">
        <v>14</v>
      </c>
      <c r="BEX20" s="157" t="s">
        <v>14</v>
      </c>
      <c r="BEY20" s="157" t="s">
        <v>14</v>
      </c>
      <c r="BEZ20" s="157" t="s">
        <v>14</v>
      </c>
      <c r="BFA20" s="157" t="s">
        <v>14</v>
      </c>
      <c r="BFB20" s="157" t="s">
        <v>14</v>
      </c>
      <c r="BFC20" s="157" t="s">
        <v>14</v>
      </c>
      <c r="BFD20" s="157" t="s">
        <v>14</v>
      </c>
      <c r="BFE20" s="157" t="s">
        <v>14</v>
      </c>
      <c r="BFF20" s="157" t="s">
        <v>14</v>
      </c>
      <c r="BFG20" s="157" t="s">
        <v>14</v>
      </c>
      <c r="BFH20" s="157" t="s">
        <v>14</v>
      </c>
      <c r="BFI20" s="157" t="s">
        <v>14</v>
      </c>
      <c r="BFJ20" s="157" t="s">
        <v>14</v>
      </c>
      <c r="BFK20" s="157" t="s">
        <v>14</v>
      </c>
      <c r="BFL20" s="157" t="s">
        <v>14</v>
      </c>
      <c r="BFM20" s="157" t="s">
        <v>14</v>
      </c>
      <c r="BFN20" s="157" t="s">
        <v>14</v>
      </c>
      <c r="BFO20" s="157" t="s">
        <v>14</v>
      </c>
      <c r="BFP20" s="157" t="s">
        <v>14</v>
      </c>
      <c r="BFQ20" s="157" t="s">
        <v>14</v>
      </c>
      <c r="BFR20" s="157" t="s">
        <v>14</v>
      </c>
      <c r="BFS20" s="157" t="s">
        <v>14</v>
      </c>
      <c r="BFT20" s="157" t="s">
        <v>14</v>
      </c>
      <c r="BFU20" s="157" t="s">
        <v>14</v>
      </c>
      <c r="BFV20" s="157" t="s">
        <v>14</v>
      </c>
      <c r="BFW20" s="157" t="s">
        <v>14</v>
      </c>
      <c r="BFX20" s="157" t="s">
        <v>14</v>
      </c>
      <c r="BFY20" s="157" t="s">
        <v>14</v>
      </c>
      <c r="BFZ20" s="157" t="s">
        <v>14</v>
      </c>
      <c r="BGA20" s="157" t="s">
        <v>14</v>
      </c>
      <c r="BGB20" s="157" t="s">
        <v>14</v>
      </c>
      <c r="BGC20" s="157" t="s">
        <v>14</v>
      </c>
      <c r="BGD20" s="157" t="s">
        <v>14</v>
      </c>
      <c r="BGE20" s="157" t="s">
        <v>14</v>
      </c>
      <c r="BGF20" s="157" t="s">
        <v>14</v>
      </c>
      <c r="BGG20" s="157" t="s">
        <v>14</v>
      </c>
      <c r="BGH20" s="157" t="s">
        <v>14</v>
      </c>
      <c r="BGI20" s="157" t="s">
        <v>14</v>
      </c>
      <c r="BGJ20" s="157" t="s">
        <v>14</v>
      </c>
      <c r="BGK20" s="157" t="s">
        <v>14</v>
      </c>
      <c r="BGL20" s="157" t="s">
        <v>14</v>
      </c>
      <c r="BGM20" s="157" t="s">
        <v>14</v>
      </c>
      <c r="BGN20" s="157" t="s">
        <v>14</v>
      </c>
      <c r="BGO20" s="157" t="s">
        <v>14</v>
      </c>
      <c r="BGP20" s="157" t="s">
        <v>14</v>
      </c>
      <c r="BGQ20" s="157" t="s">
        <v>14</v>
      </c>
      <c r="BGR20" s="157" t="s">
        <v>14</v>
      </c>
      <c r="BGS20" s="157" t="s">
        <v>14</v>
      </c>
      <c r="BGT20" s="157" t="s">
        <v>14</v>
      </c>
      <c r="BGU20" s="157" t="s">
        <v>14</v>
      </c>
      <c r="BGV20" s="157" t="s">
        <v>14</v>
      </c>
      <c r="BGW20" s="157" t="s">
        <v>14</v>
      </c>
      <c r="BGX20" s="157" t="s">
        <v>14</v>
      </c>
      <c r="BGY20" s="157" t="s">
        <v>14</v>
      </c>
      <c r="BGZ20" s="157" t="s">
        <v>14</v>
      </c>
      <c r="BHA20" s="157" t="s">
        <v>14</v>
      </c>
      <c r="BHB20" s="157" t="s">
        <v>14</v>
      </c>
      <c r="BHC20" s="157" t="s">
        <v>14</v>
      </c>
      <c r="BHD20" s="157" t="s">
        <v>14</v>
      </c>
      <c r="BHE20" s="157" t="s">
        <v>14</v>
      </c>
      <c r="BHF20" s="157" t="s">
        <v>14</v>
      </c>
      <c r="BHG20" s="157" t="s">
        <v>14</v>
      </c>
      <c r="BHH20" s="157" t="s">
        <v>14</v>
      </c>
      <c r="BHI20" s="157" t="s">
        <v>14</v>
      </c>
      <c r="BHJ20" s="157" t="s">
        <v>14</v>
      </c>
      <c r="BHK20" s="157" t="s">
        <v>14</v>
      </c>
      <c r="BHL20" s="157" t="s">
        <v>14</v>
      </c>
      <c r="BHM20" s="157" t="s">
        <v>14</v>
      </c>
      <c r="BHN20" s="157" t="s">
        <v>14</v>
      </c>
      <c r="BHO20" s="157" t="s">
        <v>14</v>
      </c>
      <c r="BHP20" s="157" t="s">
        <v>14</v>
      </c>
      <c r="BHQ20" s="157" t="s">
        <v>14</v>
      </c>
      <c r="BHR20" s="157" t="s">
        <v>14</v>
      </c>
      <c r="BHS20" s="157" t="s">
        <v>14</v>
      </c>
      <c r="BHT20" s="157" t="s">
        <v>14</v>
      </c>
      <c r="BHU20" s="157" t="s">
        <v>14</v>
      </c>
      <c r="BHV20" s="157" t="s">
        <v>14</v>
      </c>
      <c r="BHW20" s="157" t="s">
        <v>14</v>
      </c>
      <c r="BHX20" s="157" t="s">
        <v>14</v>
      </c>
      <c r="BHY20" s="157" t="s">
        <v>14</v>
      </c>
      <c r="BHZ20" s="157" t="s">
        <v>14</v>
      </c>
      <c r="BIA20" s="157" t="s">
        <v>14</v>
      </c>
      <c r="BIB20" s="157" t="s">
        <v>14</v>
      </c>
      <c r="BIC20" s="157" t="s">
        <v>14</v>
      </c>
      <c r="BID20" s="157" t="s">
        <v>14</v>
      </c>
      <c r="BIE20" s="157" t="s">
        <v>14</v>
      </c>
      <c r="BIF20" s="157" t="s">
        <v>14</v>
      </c>
      <c r="BIG20" s="157" t="s">
        <v>14</v>
      </c>
      <c r="BIH20" s="157" t="s">
        <v>14</v>
      </c>
      <c r="BII20" s="157" t="s">
        <v>14</v>
      </c>
      <c r="BIJ20" s="157" t="s">
        <v>14</v>
      </c>
      <c r="BIK20" s="157" t="s">
        <v>14</v>
      </c>
      <c r="BIL20" s="157" t="s">
        <v>14</v>
      </c>
      <c r="BIM20" s="157" t="s">
        <v>14</v>
      </c>
      <c r="BIN20" s="157" t="s">
        <v>14</v>
      </c>
      <c r="BIO20" s="157" t="s">
        <v>14</v>
      </c>
      <c r="BIP20" s="157" t="s">
        <v>14</v>
      </c>
      <c r="BIQ20" s="157" t="s">
        <v>14</v>
      </c>
      <c r="BIR20" s="157" t="s">
        <v>14</v>
      </c>
      <c r="BIS20" s="157" t="s">
        <v>14</v>
      </c>
      <c r="BIT20" s="157" t="s">
        <v>14</v>
      </c>
      <c r="BIU20" s="157" t="s">
        <v>14</v>
      </c>
      <c r="BIV20" s="157" t="s">
        <v>14</v>
      </c>
      <c r="BIW20" s="157" t="s">
        <v>14</v>
      </c>
      <c r="BIX20" s="157" t="s">
        <v>14</v>
      </c>
      <c r="BIY20" s="157" t="s">
        <v>14</v>
      </c>
      <c r="BIZ20" s="157" t="s">
        <v>14</v>
      </c>
      <c r="BJA20" s="157" t="s">
        <v>14</v>
      </c>
      <c r="BJB20" s="157" t="s">
        <v>14</v>
      </c>
      <c r="BJC20" s="157" t="s">
        <v>14</v>
      </c>
      <c r="BJD20" s="157" t="s">
        <v>14</v>
      </c>
      <c r="BJE20" s="157" t="s">
        <v>14</v>
      </c>
      <c r="BJF20" s="157" t="s">
        <v>14</v>
      </c>
      <c r="BJG20" s="157" t="s">
        <v>14</v>
      </c>
      <c r="BJH20" s="157" t="s">
        <v>14</v>
      </c>
      <c r="BJI20" s="157" t="s">
        <v>14</v>
      </c>
      <c r="BJJ20" s="157" t="s">
        <v>14</v>
      </c>
      <c r="BJK20" s="157" t="s">
        <v>14</v>
      </c>
      <c r="BJL20" s="157" t="s">
        <v>14</v>
      </c>
      <c r="BJM20" s="157" t="s">
        <v>14</v>
      </c>
      <c r="BJN20" s="157" t="s">
        <v>14</v>
      </c>
      <c r="BJO20" s="157" t="s">
        <v>14</v>
      </c>
      <c r="BJP20" s="157" t="s">
        <v>14</v>
      </c>
      <c r="BJQ20" s="157" t="s">
        <v>14</v>
      </c>
      <c r="BJR20" s="157" t="s">
        <v>14</v>
      </c>
      <c r="BJS20" s="157" t="s">
        <v>14</v>
      </c>
      <c r="BJT20" s="157" t="s">
        <v>14</v>
      </c>
      <c r="BJU20" s="157" t="s">
        <v>14</v>
      </c>
      <c r="BJV20" s="157" t="s">
        <v>14</v>
      </c>
      <c r="BJW20" s="157" t="s">
        <v>14</v>
      </c>
      <c r="BJX20" s="157" t="s">
        <v>14</v>
      </c>
      <c r="BJY20" s="157" t="s">
        <v>14</v>
      </c>
      <c r="BJZ20" s="157" t="s">
        <v>14</v>
      </c>
      <c r="BKA20" s="157" t="s">
        <v>14</v>
      </c>
      <c r="BKB20" s="157" t="s">
        <v>14</v>
      </c>
      <c r="BKC20" s="157" t="s">
        <v>14</v>
      </c>
      <c r="BKD20" s="157" t="s">
        <v>14</v>
      </c>
      <c r="BKE20" s="157" t="s">
        <v>14</v>
      </c>
      <c r="BKF20" s="157" t="s">
        <v>14</v>
      </c>
      <c r="BKG20" s="157" t="s">
        <v>14</v>
      </c>
      <c r="BKH20" s="157" t="s">
        <v>14</v>
      </c>
      <c r="BKI20" s="157" t="s">
        <v>14</v>
      </c>
      <c r="BKJ20" s="157" t="s">
        <v>14</v>
      </c>
      <c r="BKK20" s="157" t="s">
        <v>14</v>
      </c>
      <c r="BKL20" s="157" t="s">
        <v>14</v>
      </c>
      <c r="BKM20" s="157" t="s">
        <v>14</v>
      </c>
      <c r="BKN20" s="157" t="s">
        <v>14</v>
      </c>
      <c r="BKO20" s="157" t="s">
        <v>14</v>
      </c>
      <c r="BKP20" s="157" t="s">
        <v>14</v>
      </c>
      <c r="BKQ20" s="157" t="s">
        <v>14</v>
      </c>
      <c r="BKR20" s="157" t="s">
        <v>14</v>
      </c>
      <c r="BKS20" s="157" t="s">
        <v>14</v>
      </c>
      <c r="BKT20" s="157" t="s">
        <v>14</v>
      </c>
      <c r="BKU20" s="157" t="s">
        <v>14</v>
      </c>
      <c r="BKV20" s="157" t="s">
        <v>14</v>
      </c>
      <c r="BKW20" s="157" t="s">
        <v>14</v>
      </c>
      <c r="BKX20" s="157" t="s">
        <v>14</v>
      </c>
      <c r="BKY20" s="157" t="s">
        <v>14</v>
      </c>
      <c r="BKZ20" s="157" t="s">
        <v>14</v>
      </c>
      <c r="BLA20" s="157" t="s">
        <v>14</v>
      </c>
      <c r="BLB20" s="157" t="s">
        <v>14</v>
      </c>
      <c r="BLC20" s="157" t="s">
        <v>14</v>
      </c>
      <c r="BLD20" s="157" t="s">
        <v>14</v>
      </c>
      <c r="BLE20" s="157" t="s">
        <v>14</v>
      </c>
      <c r="BLF20" s="157" t="s">
        <v>14</v>
      </c>
      <c r="BLG20" s="157" t="s">
        <v>14</v>
      </c>
      <c r="BLH20" s="157" t="s">
        <v>14</v>
      </c>
      <c r="BLI20" s="157" t="s">
        <v>14</v>
      </c>
      <c r="BLJ20" s="157" t="s">
        <v>14</v>
      </c>
      <c r="BLK20" s="157" t="s">
        <v>14</v>
      </c>
      <c r="BLL20" s="157" t="s">
        <v>14</v>
      </c>
      <c r="BLM20" s="157" t="s">
        <v>14</v>
      </c>
      <c r="BLN20" s="157" t="s">
        <v>14</v>
      </c>
      <c r="BLO20" s="157" t="s">
        <v>14</v>
      </c>
      <c r="BLP20" s="157" t="s">
        <v>14</v>
      </c>
      <c r="BLQ20" s="157" t="s">
        <v>14</v>
      </c>
      <c r="BLR20" s="157" t="s">
        <v>14</v>
      </c>
      <c r="BLS20" s="157" t="s">
        <v>14</v>
      </c>
      <c r="BLT20" s="157" t="s">
        <v>14</v>
      </c>
      <c r="BLU20" s="157" t="s">
        <v>14</v>
      </c>
      <c r="BLV20" s="157" t="s">
        <v>14</v>
      </c>
      <c r="BLW20" s="157" t="s">
        <v>14</v>
      </c>
      <c r="BLX20" s="157" t="s">
        <v>14</v>
      </c>
      <c r="BLY20" s="157" t="s">
        <v>14</v>
      </c>
      <c r="BLZ20" s="157" t="s">
        <v>14</v>
      </c>
      <c r="BMA20" s="157" t="s">
        <v>14</v>
      </c>
      <c r="BMB20" s="157" t="s">
        <v>14</v>
      </c>
      <c r="BMC20" s="157" t="s">
        <v>14</v>
      </c>
      <c r="BMD20" s="157" t="s">
        <v>14</v>
      </c>
      <c r="BME20" s="157" t="s">
        <v>14</v>
      </c>
      <c r="BMF20" s="157" t="s">
        <v>14</v>
      </c>
      <c r="BMG20" s="157" t="s">
        <v>14</v>
      </c>
      <c r="BMH20" s="157" t="s">
        <v>14</v>
      </c>
      <c r="BMI20" s="157" t="s">
        <v>14</v>
      </c>
      <c r="BMJ20" s="157" t="s">
        <v>14</v>
      </c>
      <c r="BMK20" s="157" t="s">
        <v>14</v>
      </c>
      <c r="BML20" s="157" t="s">
        <v>14</v>
      </c>
      <c r="BMM20" s="157" t="s">
        <v>14</v>
      </c>
      <c r="BMN20" s="157" t="s">
        <v>14</v>
      </c>
      <c r="BMO20" s="157" t="s">
        <v>14</v>
      </c>
      <c r="BMP20" s="157" t="s">
        <v>14</v>
      </c>
      <c r="BMQ20" s="157" t="s">
        <v>14</v>
      </c>
      <c r="BMR20" s="157" t="s">
        <v>14</v>
      </c>
      <c r="BMS20" s="157" t="s">
        <v>14</v>
      </c>
      <c r="BMT20" s="157" t="s">
        <v>14</v>
      </c>
      <c r="BMU20" s="157" t="s">
        <v>14</v>
      </c>
      <c r="BMV20" s="157" t="s">
        <v>14</v>
      </c>
      <c r="BMW20" s="157" t="s">
        <v>14</v>
      </c>
      <c r="BMX20" s="157" t="s">
        <v>14</v>
      </c>
      <c r="BMY20" s="157" t="s">
        <v>14</v>
      </c>
      <c r="BMZ20" s="157" t="s">
        <v>14</v>
      </c>
      <c r="BNA20" s="157" t="s">
        <v>14</v>
      </c>
      <c r="BNB20" s="157" t="s">
        <v>14</v>
      </c>
      <c r="BNC20" s="157" t="s">
        <v>14</v>
      </c>
      <c r="BND20" s="157" t="s">
        <v>14</v>
      </c>
      <c r="BNE20" s="157" t="s">
        <v>14</v>
      </c>
      <c r="BNF20" s="157" t="s">
        <v>14</v>
      </c>
      <c r="BNG20" s="157" t="s">
        <v>14</v>
      </c>
      <c r="BNH20" s="157" t="s">
        <v>14</v>
      </c>
      <c r="BNI20" s="157" t="s">
        <v>14</v>
      </c>
      <c r="BNJ20" s="157" t="s">
        <v>14</v>
      </c>
      <c r="BNK20" s="157" t="s">
        <v>14</v>
      </c>
      <c r="BNL20" s="157" t="s">
        <v>14</v>
      </c>
      <c r="BNM20" s="157" t="s">
        <v>14</v>
      </c>
      <c r="BNN20" s="157" t="s">
        <v>14</v>
      </c>
      <c r="BNO20" s="157" t="s">
        <v>14</v>
      </c>
      <c r="BNP20" s="157" t="s">
        <v>14</v>
      </c>
      <c r="BNQ20" s="157" t="s">
        <v>14</v>
      </c>
      <c r="BNR20" s="157" t="s">
        <v>14</v>
      </c>
      <c r="BNS20" s="157" t="s">
        <v>14</v>
      </c>
      <c r="BNT20" s="157" t="s">
        <v>14</v>
      </c>
      <c r="BNU20" s="157" t="s">
        <v>14</v>
      </c>
      <c r="BNV20" s="157" t="s">
        <v>14</v>
      </c>
      <c r="BNW20" s="157" t="s">
        <v>14</v>
      </c>
      <c r="BNX20" s="157" t="s">
        <v>14</v>
      </c>
      <c r="BNY20" s="157" t="s">
        <v>14</v>
      </c>
      <c r="BNZ20" s="157" t="s">
        <v>14</v>
      </c>
      <c r="BOA20" s="157" t="s">
        <v>14</v>
      </c>
      <c r="BOB20" s="157" t="s">
        <v>14</v>
      </c>
      <c r="BOC20" s="157" t="s">
        <v>14</v>
      </c>
      <c r="BOD20" s="157" t="s">
        <v>14</v>
      </c>
      <c r="BOE20" s="157" t="s">
        <v>14</v>
      </c>
      <c r="BOF20" s="157" t="s">
        <v>14</v>
      </c>
      <c r="BOG20" s="157" t="s">
        <v>14</v>
      </c>
      <c r="BOH20" s="157" t="s">
        <v>14</v>
      </c>
      <c r="BOI20" s="157" t="s">
        <v>14</v>
      </c>
      <c r="BOJ20" s="157" t="s">
        <v>14</v>
      </c>
      <c r="BOK20" s="157" t="s">
        <v>14</v>
      </c>
      <c r="BOL20" s="157" t="s">
        <v>14</v>
      </c>
      <c r="BOM20" s="157" t="s">
        <v>14</v>
      </c>
      <c r="BON20" s="157" t="s">
        <v>14</v>
      </c>
      <c r="BOO20" s="157" t="s">
        <v>14</v>
      </c>
      <c r="BOP20" s="157" t="s">
        <v>14</v>
      </c>
      <c r="BOQ20" s="157" t="s">
        <v>14</v>
      </c>
      <c r="BOR20" s="157" t="s">
        <v>14</v>
      </c>
      <c r="BOS20" s="157" t="s">
        <v>14</v>
      </c>
      <c r="BOT20" s="157" t="s">
        <v>14</v>
      </c>
      <c r="BOU20" s="157" t="s">
        <v>14</v>
      </c>
      <c r="BOV20" s="157" t="s">
        <v>14</v>
      </c>
      <c r="BOW20" s="157" t="s">
        <v>14</v>
      </c>
      <c r="BOX20" s="157" t="s">
        <v>14</v>
      </c>
      <c r="BOY20" s="157" t="s">
        <v>14</v>
      </c>
      <c r="BOZ20" s="157" t="s">
        <v>14</v>
      </c>
      <c r="BPA20" s="157" t="s">
        <v>14</v>
      </c>
      <c r="BPB20" s="157" t="s">
        <v>14</v>
      </c>
      <c r="BPC20" s="157" t="s">
        <v>14</v>
      </c>
      <c r="BPD20" s="157" t="s">
        <v>14</v>
      </c>
      <c r="BPE20" s="157" t="s">
        <v>14</v>
      </c>
      <c r="BPF20" s="157" t="s">
        <v>14</v>
      </c>
      <c r="BPG20" s="157" t="s">
        <v>14</v>
      </c>
      <c r="BPH20" s="157" t="s">
        <v>14</v>
      </c>
      <c r="BPI20" s="157" t="s">
        <v>14</v>
      </c>
      <c r="BPJ20" s="157" t="s">
        <v>14</v>
      </c>
      <c r="BPK20" s="157" t="s">
        <v>14</v>
      </c>
      <c r="BPL20" s="157" t="s">
        <v>14</v>
      </c>
      <c r="BPM20" s="157" t="s">
        <v>14</v>
      </c>
      <c r="BPN20" s="157" t="s">
        <v>14</v>
      </c>
      <c r="BPO20" s="157" t="s">
        <v>14</v>
      </c>
      <c r="BPP20" s="157" t="s">
        <v>14</v>
      </c>
      <c r="BPQ20" s="157" t="s">
        <v>14</v>
      </c>
      <c r="BPR20" s="157" t="s">
        <v>14</v>
      </c>
      <c r="BPS20" s="157" t="s">
        <v>14</v>
      </c>
      <c r="BPT20" s="157" t="s">
        <v>14</v>
      </c>
      <c r="BPU20" s="157" t="s">
        <v>14</v>
      </c>
      <c r="BPV20" s="157" t="s">
        <v>14</v>
      </c>
      <c r="BPW20" s="157" t="s">
        <v>14</v>
      </c>
      <c r="BPX20" s="157" t="s">
        <v>14</v>
      </c>
      <c r="BPY20" s="157" t="s">
        <v>14</v>
      </c>
      <c r="BPZ20" s="157" t="s">
        <v>14</v>
      </c>
      <c r="BQA20" s="157" t="s">
        <v>14</v>
      </c>
      <c r="BQB20" s="157" t="s">
        <v>14</v>
      </c>
      <c r="BQC20" s="157" t="s">
        <v>14</v>
      </c>
      <c r="BQD20" s="157" t="s">
        <v>14</v>
      </c>
      <c r="BQE20" s="157" t="s">
        <v>14</v>
      </c>
      <c r="BQF20" s="157" t="s">
        <v>14</v>
      </c>
      <c r="BQG20" s="157" t="s">
        <v>14</v>
      </c>
      <c r="BQH20" s="157" t="s">
        <v>14</v>
      </c>
      <c r="BQI20" s="157" t="s">
        <v>14</v>
      </c>
      <c r="BQJ20" s="157" t="s">
        <v>14</v>
      </c>
      <c r="BQK20" s="157" t="s">
        <v>14</v>
      </c>
      <c r="BQL20" s="157" t="s">
        <v>14</v>
      </c>
      <c r="BQM20" s="157" t="s">
        <v>14</v>
      </c>
      <c r="BQN20" s="157" t="s">
        <v>14</v>
      </c>
      <c r="BQO20" s="157" t="s">
        <v>14</v>
      </c>
      <c r="BQP20" s="157" t="s">
        <v>14</v>
      </c>
      <c r="BQQ20" s="157" t="s">
        <v>14</v>
      </c>
      <c r="BQR20" s="157" t="s">
        <v>14</v>
      </c>
      <c r="BQS20" s="157" t="s">
        <v>14</v>
      </c>
      <c r="BQT20" s="157" t="s">
        <v>14</v>
      </c>
      <c r="BQU20" s="157" t="s">
        <v>14</v>
      </c>
      <c r="BQV20" s="157" t="s">
        <v>14</v>
      </c>
      <c r="BQW20" s="157" t="s">
        <v>14</v>
      </c>
      <c r="BQX20" s="157" t="s">
        <v>14</v>
      </c>
      <c r="BQY20" s="157" t="s">
        <v>14</v>
      </c>
      <c r="BQZ20" s="157" t="s">
        <v>14</v>
      </c>
      <c r="BRA20" s="157" t="s">
        <v>14</v>
      </c>
      <c r="BRB20" s="157" t="s">
        <v>14</v>
      </c>
      <c r="BRC20" s="157" t="s">
        <v>14</v>
      </c>
      <c r="BRD20" s="157" t="s">
        <v>14</v>
      </c>
      <c r="BRE20" s="157" t="s">
        <v>14</v>
      </c>
      <c r="BRF20" s="157" t="s">
        <v>14</v>
      </c>
      <c r="BRG20" s="157" t="s">
        <v>14</v>
      </c>
      <c r="BRH20" s="157" t="s">
        <v>14</v>
      </c>
      <c r="BRI20" s="157" t="s">
        <v>14</v>
      </c>
      <c r="BRJ20" s="157" t="s">
        <v>14</v>
      </c>
      <c r="BRK20" s="157" t="s">
        <v>14</v>
      </c>
      <c r="BRL20" s="157" t="s">
        <v>14</v>
      </c>
      <c r="BRM20" s="157" t="s">
        <v>14</v>
      </c>
      <c r="BRN20" s="157" t="s">
        <v>14</v>
      </c>
      <c r="BRO20" s="157" t="s">
        <v>14</v>
      </c>
      <c r="BRP20" s="157" t="s">
        <v>14</v>
      </c>
      <c r="BRQ20" s="157" t="s">
        <v>14</v>
      </c>
      <c r="BRR20" s="157" t="s">
        <v>14</v>
      </c>
      <c r="BRS20" s="157" t="s">
        <v>14</v>
      </c>
      <c r="BRT20" s="157" t="s">
        <v>14</v>
      </c>
      <c r="BRU20" s="157" t="s">
        <v>14</v>
      </c>
      <c r="BRV20" s="157" t="s">
        <v>14</v>
      </c>
      <c r="BRW20" s="157" t="s">
        <v>14</v>
      </c>
      <c r="BRX20" s="157" t="s">
        <v>14</v>
      </c>
      <c r="BRY20" s="157" t="s">
        <v>14</v>
      </c>
      <c r="BRZ20" s="157" t="s">
        <v>14</v>
      </c>
      <c r="BSA20" s="157" t="s">
        <v>14</v>
      </c>
      <c r="BSB20" s="157" t="s">
        <v>14</v>
      </c>
      <c r="BSC20" s="157" t="s">
        <v>14</v>
      </c>
      <c r="BSD20" s="157" t="s">
        <v>14</v>
      </c>
      <c r="BSE20" s="157" t="s">
        <v>14</v>
      </c>
      <c r="BSF20" s="157" t="s">
        <v>14</v>
      </c>
      <c r="BSG20" s="157" t="s">
        <v>14</v>
      </c>
      <c r="BSH20" s="157" t="s">
        <v>14</v>
      </c>
      <c r="BSI20" s="157" t="s">
        <v>14</v>
      </c>
      <c r="BSJ20" s="157" t="s">
        <v>14</v>
      </c>
      <c r="BSK20" s="157" t="s">
        <v>14</v>
      </c>
      <c r="BSL20" s="157" t="s">
        <v>14</v>
      </c>
      <c r="BSM20" s="157" t="s">
        <v>14</v>
      </c>
      <c r="BSN20" s="157" t="s">
        <v>14</v>
      </c>
      <c r="BSO20" s="157" t="s">
        <v>14</v>
      </c>
      <c r="BSP20" s="157" t="s">
        <v>14</v>
      </c>
      <c r="BSQ20" s="157" t="s">
        <v>14</v>
      </c>
      <c r="BSR20" s="157" t="s">
        <v>14</v>
      </c>
      <c r="BSS20" s="157" t="s">
        <v>14</v>
      </c>
      <c r="BST20" s="157" t="s">
        <v>14</v>
      </c>
      <c r="BSU20" s="157" t="s">
        <v>14</v>
      </c>
      <c r="BSV20" s="157" t="s">
        <v>14</v>
      </c>
      <c r="BSW20" s="157" t="s">
        <v>14</v>
      </c>
      <c r="BSX20" s="157" t="s">
        <v>14</v>
      </c>
      <c r="BSY20" s="157" t="s">
        <v>14</v>
      </c>
      <c r="BSZ20" s="157" t="s">
        <v>14</v>
      </c>
      <c r="BTA20" s="157" t="s">
        <v>14</v>
      </c>
      <c r="BTB20" s="157" t="s">
        <v>14</v>
      </c>
      <c r="BTC20" s="157" t="s">
        <v>14</v>
      </c>
      <c r="BTD20" s="157" t="s">
        <v>14</v>
      </c>
      <c r="BTE20" s="157" t="s">
        <v>14</v>
      </c>
      <c r="BTF20" s="157" t="s">
        <v>14</v>
      </c>
      <c r="BTG20" s="157" t="s">
        <v>14</v>
      </c>
      <c r="BTH20" s="157" t="s">
        <v>14</v>
      </c>
      <c r="BTI20" s="157" t="s">
        <v>14</v>
      </c>
      <c r="BTJ20" s="157" t="s">
        <v>14</v>
      </c>
      <c r="BTK20" s="157" t="s">
        <v>14</v>
      </c>
      <c r="BTL20" s="157" t="s">
        <v>14</v>
      </c>
      <c r="BTM20" s="157" t="s">
        <v>14</v>
      </c>
      <c r="BTN20" s="157" t="s">
        <v>14</v>
      </c>
      <c r="BTO20" s="157" t="s">
        <v>14</v>
      </c>
      <c r="BTP20" s="157" t="s">
        <v>14</v>
      </c>
      <c r="BTQ20" s="157" t="s">
        <v>14</v>
      </c>
      <c r="BTR20" s="157" t="s">
        <v>14</v>
      </c>
      <c r="BTS20" s="157" t="s">
        <v>14</v>
      </c>
      <c r="BTT20" s="157" t="s">
        <v>14</v>
      </c>
      <c r="BTU20" s="157" t="s">
        <v>14</v>
      </c>
      <c r="BTV20" s="157" t="s">
        <v>14</v>
      </c>
      <c r="BTW20" s="157" t="s">
        <v>14</v>
      </c>
      <c r="BTX20" s="157" t="s">
        <v>14</v>
      </c>
      <c r="BTY20" s="157" t="s">
        <v>14</v>
      </c>
      <c r="BTZ20" s="157" t="s">
        <v>14</v>
      </c>
      <c r="BUA20" s="157" t="s">
        <v>14</v>
      </c>
      <c r="BUB20" s="157" t="s">
        <v>14</v>
      </c>
      <c r="BUC20" s="157" t="s">
        <v>14</v>
      </c>
      <c r="BUD20" s="157" t="s">
        <v>14</v>
      </c>
      <c r="BUE20" s="157" t="s">
        <v>14</v>
      </c>
      <c r="BUF20" s="157" t="s">
        <v>14</v>
      </c>
      <c r="BUG20" s="157" t="s">
        <v>14</v>
      </c>
      <c r="BUH20" s="157" t="s">
        <v>14</v>
      </c>
      <c r="BUI20" s="157" t="s">
        <v>14</v>
      </c>
      <c r="BUJ20" s="157" t="s">
        <v>14</v>
      </c>
      <c r="BUK20" s="157" t="s">
        <v>14</v>
      </c>
      <c r="BUL20" s="157" t="s">
        <v>14</v>
      </c>
      <c r="BUM20" s="157" t="s">
        <v>14</v>
      </c>
      <c r="BUN20" s="157" t="s">
        <v>14</v>
      </c>
      <c r="BUO20" s="157" t="s">
        <v>14</v>
      </c>
      <c r="BUP20" s="157" t="s">
        <v>14</v>
      </c>
      <c r="BUQ20" s="157" t="s">
        <v>14</v>
      </c>
      <c r="BUR20" s="157" t="s">
        <v>14</v>
      </c>
      <c r="BUS20" s="157" t="s">
        <v>14</v>
      </c>
      <c r="BUT20" s="157" t="s">
        <v>14</v>
      </c>
      <c r="BUU20" s="157" t="s">
        <v>14</v>
      </c>
      <c r="BUV20" s="157" t="s">
        <v>14</v>
      </c>
      <c r="BUW20" s="157" t="s">
        <v>14</v>
      </c>
      <c r="BUX20" s="157" t="s">
        <v>14</v>
      </c>
      <c r="BUY20" s="157" t="s">
        <v>14</v>
      </c>
      <c r="BUZ20" s="157" t="s">
        <v>14</v>
      </c>
      <c r="BVA20" s="157" t="s">
        <v>14</v>
      </c>
      <c r="BVB20" s="157" t="s">
        <v>14</v>
      </c>
      <c r="BVC20" s="157" t="s">
        <v>14</v>
      </c>
      <c r="BVD20" s="157" t="s">
        <v>14</v>
      </c>
      <c r="BVE20" s="157" t="s">
        <v>14</v>
      </c>
      <c r="BVF20" s="157" t="s">
        <v>14</v>
      </c>
      <c r="BVG20" s="157" t="s">
        <v>14</v>
      </c>
      <c r="BVH20" s="157" t="s">
        <v>14</v>
      </c>
      <c r="BVI20" s="157" t="s">
        <v>14</v>
      </c>
      <c r="BVJ20" s="157" t="s">
        <v>14</v>
      </c>
      <c r="BVK20" s="157" t="s">
        <v>14</v>
      </c>
      <c r="BVL20" s="157" t="s">
        <v>14</v>
      </c>
      <c r="BVM20" s="157" t="s">
        <v>14</v>
      </c>
      <c r="BVN20" s="157" t="s">
        <v>14</v>
      </c>
      <c r="BVO20" s="157" t="s">
        <v>14</v>
      </c>
      <c r="BVP20" s="157" t="s">
        <v>14</v>
      </c>
      <c r="BVQ20" s="157" t="s">
        <v>14</v>
      </c>
      <c r="BVR20" s="157" t="s">
        <v>14</v>
      </c>
      <c r="BVS20" s="157" t="s">
        <v>14</v>
      </c>
      <c r="BVT20" s="157" t="s">
        <v>14</v>
      </c>
      <c r="BVU20" s="157" t="s">
        <v>14</v>
      </c>
      <c r="BVV20" s="157" t="s">
        <v>14</v>
      </c>
      <c r="BVW20" s="157" t="s">
        <v>14</v>
      </c>
      <c r="BVX20" s="157" t="s">
        <v>14</v>
      </c>
      <c r="BVY20" s="157" t="s">
        <v>14</v>
      </c>
      <c r="BVZ20" s="157" t="s">
        <v>14</v>
      </c>
      <c r="BWA20" s="157" t="s">
        <v>14</v>
      </c>
      <c r="BWB20" s="157" t="s">
        <v>14</v>
      </c>
      <c r="BWC20" s="157" t="s">
        <v>14</v>
      </c>
      <c r="BWD20" s="157" t="s">
        <v>14</v>
      </c>
      <c r="BWE20" s="157" t="s">
        <v>14</v>
      </c>
      <c r="BWF20" s="157" t="s">
        <v>14</v>
      </c>
      <c r="BWG20" s="157" t="s">
        <v>14</v>
      </c>
      <c r="BWH20" s="157" t="s">
        <v>14</v>
      </c>
      <c r="BWI20" s="157" t="s">
        <v>14</v>
      </c>
      <c r="BWJ20" s="157" t="s">
        <v>14</v>
      </c>
      <c r="BWK20" s="157" t="s">
        <v>14</v>
      </c>
      <c r="BWL20" s="157" t="s">
        <v>14</v>
      </c>
      <c r="BWM20" s="157" t="s">
        <v>14</v>
      </c>
      <c r="BWN20" s="157" t="s">
        <v>14</v>
      </c>
      <c r="BWO20" s="157" t="s">
        <v>14</v>
      </c>
      <c r="BWP20" s="157" t="s">
        <v>14</v>
      </c>
      <c r="BWQ20" s="157" t="s">
        <v>14</v>
      </c>
      <c r="BWR20" s="157" t="s">
        <v>14</v>
      </c>
      <c r="BWS20" s="157" t="s">
        <v>14</v>
      </c>
      <c r="BWT20" s="157" t="s">
        <v>14</v>
      </c>
      <c r="BWU20" s="157" t="s">
        <v>14</v>
      </c>
      <c r="BWV20" s="157" t="s">
        <v>14</v>
      </c>
      <c r="BWW20" s="157" t="s">
        <v>14</v>
      </c>
      <c r="BWX20" s="157" t="s">
        <v>14</v>
      </c>
      <c r="BWY20" s="157" t="s">
        <v>14</v>
      </c>
      <c r="BWZ20" s="157" t="s">
        <v>14</v>
      </c>
      <c r="BXA20" s="157" t="s">
        <v>14</v>
      </c>
      <c r="BXB20" s="157" t="s">
        <v>14</v>
      </c>
      <c r="BXC20" s="157" t="s">
        <v>14</v>
      </c>
      <c r="BXD20" s="157" t="s">
        <v>14</v>
      </c>
      <c r="BXE20" s="157" t="s">
        <v>14</v>
      </c>
      <c r="BXF20" s="157" t="s">
        <v>14</v>
      </c>
      <c r="BXG20" s="157" t="s">
        <v>14</v>
      </c>
      <c r="BXH20" s="157" t="s">
        <v>14</v>
      </c>
      <c r="BXI20" s="157" t="s">
        <v>14</v>
      </c>
      <c r="BXJ20" s="157" t="s">
        <v>14</v>
      </c>
      <c r="BXK20" s="157" t="s">
        <v>14</v>
      </c>
      <c r="BXL20" s="157" t="s">
        <v>14</v>
      </c>
      <c r="BXM20" s="157" t="s">
        <v>14</v>
      </c>
      <c r="BXN20" s="157" t="s">
        <v>14</v>
      </c>
      <c r="BXO20" s="157" t="s">
        <v>14</v>
      </c>
      <c r="BXP20" s="157" t="s">
        <v>14</v>
      </c>
      <c r="BXQ20" s="157" t="s">
        <v>14</v>
      </c>
      <c r="BXR20" s="157" t="s">
        <v>14</v>
      </c>
      <c r="BXS20" s="157" t="s">
        <v>14</v>
      </c>
      <c r="BXT20" s="157" t="s">
        <v>14</v>
      </c>
      <c r="BXU20" s="157" t="s">
        <v>14</v>
      </c>
      <c r="BXV20" s="157" t="s">
        <v>14</v>
      </c>
      <c r="BXW20" s="157" t="s">
        <v>14</v>
      </c>
      <c r="BXX20" s="157" t="s">
        <v>14</v>
      </c>
      <c r="BXY20" s="157" t="s">
        <v>14</v>
      </c>
      <c r="BXZ20" s="157" t="s">
        <v>14</v>
      </c>
      <c r="BYA20" s="157" t="s">
        <v>14</v>
      </c>
      <c r="BYB20" s="157" t="s">
        <v>14</v>
      </c>
      <c r="BYC20" s="157" t="s">
        <v>14</v>
      </c>
      <c r="BYD20" s="157" t="s">
        <v>14</v>
      </c>
      <c r="BYE20" s="157" t="s">
        <v>14</v>
      </c>
      <c r="BYF20" s="157" t="s">
        <v>14</v>
      </c>
      <c r="BYG20" s="157" t="s">
        <v>14</v>
      </c>
      <c r="BYH20" s="157" t="s">
        <v>14</v>
      </c>
      <c r="BYI20" s="157" t="s">
        <v>14</v>
      </c>
      <c r="BYJ20" s="157" t="s">
        <v>14</v>
      </c>
      <c r="BYK20" s="157" t="s">
        <v>14</v>
      </c>
      <c r="BYL20" s="157" t="s">
        <v>14</v>
      </c>
      <c r="BYM20" s="157" t="s">
        <v>14</v>
      </c>
      <c r="BYN20" s="157" t="s">
        <v>14</v>
      </c>
      <c r="BYO20" s="157" t="s">
        <v>14</v>
      </c>
      <c r="BYP20" s="157" t="s">
        <v>14</v>
      </c>
      <c r="BYQ20" s="157" t="s">
        <v>14</v>
      </c>
      <c r="BYR20" s="157" t="s">
        <v>14</v>
      </c>
      <c r="BYS20" s="157" t="s">
        <v>14</v>
      </c>
      <c r="BYT20" s="157" t="s">
        <v>14</v>
      </c>
      <c r="BYU20" s="157" t="s">
        <v>14</v>
      </c>
      <c r="BYV20" s="157" t="s">
        <v>14</v>
      </c>
      <c r="BYW20" s="157" t="s">
        <v>14</v>
      </c>
      <c r="BYX20" s="157" t="s">
        <v>14</v>
      </c>
      <c r="BYY20" s="157" t="s">
        <v>14</v>
      </c>
      <c r="BYZ20" s="157" t="s">
        <v>14</v>
      </c>
      <c r="BZA20" s="157" t="s">
        <v>14</v>
      </c>
      <c r="BZB20" s="157" t="s">
        <v>14</v>
      </c>
      <c r="BZC20" s="157" t="s">
        <v>14</v>
      </c>
      <c r="BZD20" s="157" t="s">
        <v>14</v>
      </c>
      <c r="BZE20" s="157" t="s">
        <v>14</v>
      </c>
      <c r="BZF20" s="157" t="s">
        <v>14</v>
      </c>
      <c r="BZG20" s="157" t="s">
        <v>14</v>
      </c>
      <c r="BZH20" s="157" t="s">
        <v>14</v>
      </c>
      <c r="BZI20" s="157" t="s">
        <v>14</v>
      </c>
      <c r="BZJ20" s="157" t="s">
        <v>14</v>
      </c>
      <c r="BZK20" s="157" t="s">
        <v>14</v>
      </c>
      <c r="BZL20" s="157" t="s">
        <v>14</v>
      </c>
      <c r="BZM20" s="157" t="s">
        <v>14</v>
      </c>
      <c r="BZN20" s="157" t="s">
        <v>14</v>
      </c>
      <c r="BZO20" s="157" t="s">
        <v>14</v>
      </c>
      <c r="BZP20" s="157" t="s">
        <v>14</v>
      </c>
      <c r="BZQ20" s="157" t="s">
        <v>14</v>
      </c>
      <c r="BZR20" s="157" t="s">
        <v>14</v>
      </c>
      <c r="BZS20" s="157" t="s">
        <v>14</v>
      </c>
      <c r="BZT20" s="157" t="s">
        <v>14</v>
      </c>
      <c r="BZU20" s="157" t="s">
        <v>14</v>
      </c>
      <c r="BZV20" s="157" t="s">
        <v>14</v>
      </c>
      <c r="BZW20" s="157" t="s">
        <v>14</v>
      </c>
      <c r="BZX20" s="157" t="s">
        <v>14</v>
      </c>
      <c r="BZY20" s="157" t="s">
        <v>14</v>
      </c>
      <c r="BZZ20" s="157" t="s">
        <v>14</v>
      </c>
      <c r="CAA20" s="157" t="s">
        <v>14</v>
      </c>
      <c r="CAB20" s="157" t="s">
        <v>14</v>
      </c>
      <c r="CAC20" s="157" t="s">
        <v>14</v>
      </c>
      <c r="CAD20" s="157" t="s">
        <v>14</v>
      </c>
      <c r="CAE20" s="157" t="s">
        <v>14</v>
      </c>
      <c r="CAF20" s="157" t="s">
        <v>14</v>
      </c>
      <c r="CAG20" s="157" t="s">
        <v>14</v>
      </c>
      <c r="CAH20" s="157" t="s">
        <v>14</v>
      </c>
      <c r="CAI20" s="157" t="s">
        <v>14</v>
      </c>
      <c r="CAJ20" s="157" t="s">
        <v>14</v>
      </c>
      <c r="CAK20" s="157" t="s">
        <v>14</v>
      </c>
      <c r="CAL20" s="157" t="s">
        <v>14</v>
      </c>
      <c r="CAM20" s="157" t="s">
        <v>14</v>
      </c>
      <c r="CAN20" s="157" t="s">
        <v>14</v>
      </c>
      <c r="CAO20" s="157" t="s">
        <v>14</v>
      </c>
      <c r="CAP20" s="157" t="s">
        <v>14</v>
      </c>
      <c r="CAQ20" s="157" t="s">
        <v>14</v>
      </c>
      <c r="CAR20" s="157" t="s">
        <v>14</v>
      </c>
      <c r="CAS20" s="157" t="s">
        <v>14</v>
      </c>
      <c r="CAT20" s="157" t="s">
        <v>14</v>
      </c>
      <c r="CAU20" s="157" t="s">
        <v>14</v>
      </c>
      <c r="CAV20" s="157" t="s">
        <v>14</v>
      </c>
      <c r="CAW20" s="157" t="s">
        <v>14</v>
      </c>
      <c r="CAX20" s="157" t="s">
        <v>14</v>
      </c>
      <c r="CAY20" s="157" t="s">
        <v>14</v>
      </c>
      <c r="CAZ20" s="157" t="s">
        <v>14</v>
      </c>
      <c r="CBA20" s="157" t="s">
        <v>14</v>
      </c>
      <c r="CBB20" s="157" t="s">
        <v>14</v>
      </c>
      <c r="CBC20" s="157" t="s">
        <v>14</v>
      </c>
      <c r="CBD20" s="157" t="s">
        <v>14</v>
      </c>
      <c r="CBE20" s="157" t="s">
        <v>14</v>
      </c>
      <c r="CBF20" s="157" t="s">
        <v>14</v>
      </c>
      <c r="CBG20" s="157" t="s">
        <v>14</v>
      </c>
      <c r="CBH20" s="157" t="s">
        <v>14</v>
      </c>
      <c r="CBI20" s="157" t="s">
        <v>14</v>
      </c>
      <c r="CBJ20" s="157" t="s">
        <v>14</v>
      </c>
      <c r="CBK20" s="157" t="s">
        <v>14</v>
      </c>
      <c r="CBL20" s="157" t="s">
        <v>14</v>
      </c>
      <c r="CBM20" s="157" t="s">
        <v>14</v>
      </c>
      <c r="CBN20" s="157" t="s">
        <v>14</v>
      </c>
      <c r="CBO20" s="157" t="s">
        <v>14</v>
      </c>
      <c r="CBP20" s="157" t="s">
        <v>14</v>
      </c>
      <c r="CBQ20" s="157" t="s">
        <v>14</v>
      </c>
      <c r="CBR20" s="157" t="s">
        <v>14</v>
      </c>
      <c r="CBS20" s="157" t="s">
        <v>14</v>
      </c>
      <c r="CBT20" s="157" t="s">
        <v>14</v>
      </c>
      <c r="CBU20" s="157" t="s">
        <v>14</v>
      </c>
      <c r="CBV20" s="157" t="s">
        <v>14</v>
      </c>
      <c r="CBW20" s="157" t="s">
        <v>14</v>
      </c>
      <c r="CBX20" s="157" t="s">
        <v>14</v>
      </c>
      <c r="CBY20" s="157" t="s">
        <v>14</v>
      </c>
      <c r="CBZ20" s="157" t="s">
        <v>14</v>
      </c>
      <c r="CCA20" s="157" t="s">
        <v>14</v>
      </c>
      <c r="CCB20" s="157" t="s">
        <v>14</v>
      </c>
      <c r="CCC20" s="157" t="s">
        <v>14</v>
      </c>
      <c r="CCD20" s="157" t="s">
        <v>14</v>
      </c>
      <c r="CCE20" s="157" t="s">
        <v>14</v>
      </c>
      <c r="CCF20" s="157" t="s">
        <v>14</v>
      </c>
      <c r="CCG20" s="157" t="s">
        <v>14</v>
      </c>
      <c r="CCH20" s="157" t="s">
        <v>14</v>
      </c>
      <c r="CCI20" s="157" t="s">
        <v>14</v>
      </c>
      <c r="CCJ20" s="157" t="s">
        <v>14</v>
      </c>
      <c r="CCK20" s="157" t="s">
        <v>14</v>
      </c>
      <c r="CCL20" s="157" t="s">
        <v>14</v>
      </c>
      <c r="CCM20" s="157" t="s">
        <v>14</v>
      </c>
      <c r="CCN20" s="157" t="s">
        <v>14</v>
      </c>
      <c r="CCO20" s="157" t="s">
        <v>14</v>
      </c>
      <c r="CCP20" s="157" t="s">
        <v>14</v>
      </c>
      <c r="CCQ20" s="157" t="s">
        <v>14</v>
      </c>
      <c r="CCR20" s="157" t="s">
        <v>14</v>
      </c>
      <c r="CCS20" s="157" t="s">
        <v>14</v>
      </c>
      <c r="CCT20" s="157" t="s">
        <v>14</v>
      </c>
      <c r="CCU20" s="157" t="s">
        <v>14</v>
      </c>
      <c r="CCV20" s="157" t="s">
        <v>14</v>
      </c>
      <c r="CCW20" s="157" t="s">
        <v>14</v>
      </c>
      <c r="CCX20" s="157" t="s">
        <v>14</v>
      </c>
      <c r="CCY20" s="157" t="s">
        <v>14</v>
      </c>
      <c r="CCZ20" s="157" t="s">
        <v>14</v>
      </c>
      <c r="CDA20" s="157" t="s">
        <v>14</v>
      </c>
      <c r="CDB20" s="157" t="s">
        <v>14</v>
      </c>
      <c r="CDC20" s="157" t="s">
        <v>14</v>
      </c>
      <c r="CDD20" s="157" t="s">
        <v>14</v>
      </c>
      <c r="CDE20" s="157" t="s">
        <v>14</v>
      </c>
      <c r="CDF20" s="157" t="s">
        <v>14</v>
      </c>
      <c r="CDG20" s="157" t="s">
        <v>14</v>
      </c>
      <c r="CDH20" s="157" t="s">
        <v>14</v>
      </c>
      <c r="CDI20" s="157" t="s">
        <v>14</v>
      </c>
      <c r="CDJ20" s="157" t="s">
        <v>14</v>
      </c>
      <c r="CDK20" s="157" t="s">
        <v>14</v>
      </c>
      <c r="CDL20" s="157" t="s">
        <v>14</v>
      </c>
      <c r="CDM20" s="157" t="s">
        <v>14</v>
      </c>
      <c r="CDN20" s="157" t="s">
        <v>14</v>
      </c>
      <c r="CDO20" s="157" t="s">
        <v>14</v>
      </c>
      <c r="CDP20" s="157" t="s">
        <v>14</v>
      </c>
      <c r="CDQ20" s="157" t="s">
        <v>14</v>
      </c>
      <c r="CDR20" s="157" t="s">
        <v>14</v>
      </c>
      <c r="CDS20" s="157" t="s">
        <v>14</v>
      </c>
      <c r="CDT20" s="157" t="s">
        <v>14</v>
      </c>
      <c r="CDU20" s="157" t="s">
        <v>14</v>
      </c>
      <c r="CDV20" s="157" t="s">
        <v>14</v>
      </c>
      <c r="CDW20" s="157" t="s">
        <v>14</v>
      </c>
      <c r="CDX20" s="157" t="s">
        <v>14</v>
      </c>
      <c r="CDY20" s="157" t="s">
        <v>14</v>
      </c>
      <c r="CDZ20" s="157" t="s">
        <v>14</v>
      </c>
      <c r="CEA20" s="157" t="s">
        <v>14</v>
      </c>
      <c r="CEB20" s="157" t="s">
        <v>14</v>
      </c>
      <c r="CEC20" s="157" t="s">
        <v>14</v>
      </c>
      <c r="CED20" s="157" t="s">
        <v>14</v>
      </c>
      <c r="CEE20" s="157" t="s">
        <v>14</v>
      </c>
      <c r="CEF20" s="157" t="s">
        <v>14</v>
      </c>
      <c r="CEG20" s="157" t="s">
        <v>14</v>
      </c>
      <c r="CEH20" s="157" t="s">
        <v>14</v>
      </c>
      <c r="CEI20" s="157" t="s">
        <v>14</v>
      </c>
      <c r="CEJ20" s="157" t="s">
        <v>14</v>
      </c>
      <c r="CEK20" s="157" t="s">
        <v>14</v>
      </c>
      <c r="CEL20" s="157" t="s">
        <v>14</v>
      </c>
      <c r="CEM20" s="157" t="s">
        <v>14</v>
      </c>
      <c r="CEN20" s="157" t="s">
        <v>14</v>
      </c>
      <c r="CEO20" s="157" t="s">
        <v>14</v>
      </c>
      <c r="CEP20" s="157" t="s">
        <v>14</v>
      </c>
      <c r="CEQ20" s="157" t="s">
        <v>14</v>
      </c>
      <c r="CER20" s="157" t="s">
        <v>14</v>
      </c>
      <c r="CES20" s="157" t="s">
        <v>14</v>
      </c>
      <c r="CET20" s="157" t="s">
        <v>14</v>
      </c>
      <c r="CEU20" s="157" t="s">
        <v>14</v>
      </c>
      <c r="CEV20" s="157" t="s">
        <v>14</v>
      </c>
      <c r="CEW20" s="157" t="s">
        <v>14</v>
      </c>
      <c r="CEX20" s="157" t="s">
        <v>14</v>
      </c>
      <c r="CEY20" s="157" t="s">
        <v>14</v>
      </c>
      <c r="CEZ20" s="157" t="s">
        <v>14</v>
      </c>
      <c r="CFA20" s="157" t="s">
        <v>14</v>
      </c>
      <c r="CFB20" s="157" t="s">
        <v>14</v>
      </c>
      <c r="CFC20" s="157" t="s">
        <v>14</v>
      </c>
      <c r="CFD20" s="157" t="s">
        <v>14</v>
      </c>
      <c r="CFE20" s="157" t="s">
        <v>14</v>
      </c>
      <c r="CFF20" s="157" t="s">
        <v>14</v>
      </c>
      <c r="CFG20" s="157" t="s">
        <v>14</v>
      </c>
      <c r="CFH20" s="157" t="s">
        <v>14</v>
      </c>
      <c r="CFI20" s="157" t="s">
        <v>14</v>
      </c>
      <c r="CFJ20" s="157" t="s">
        <v>14</v>
      </c>
      <c r="CFK20" s="157" t="s">
        <v>14</v>
      </c>
      <c r="CFL20" s="157" t="s">
        <v>14</v>
      </c>
      <c r="CFM20" s="157" t="s">
        <v>14</v>
      </c>
      <c r="CFN20" s="157" t="s">
        <v>14</v>
      </c>
      <c r="CFO20" s="157" t="s">
        <v>14</v>
      </c>
      <c r="CFP20" s="157" t="s">
        <v>14</v>
      </c>
      <c r="CFQ20" s="157" t="s">
        <v>14</v>
      </c>
      <c r="CFR20" s="157" t="s">
        <v>14</v>
      </c>
      <c r="CFS20" s="157" t="s">
        <v>14</v>
      </c>
      <c r="CFT20" s="157" t="s">
        <v>14</v>
      </c>
      <c r="CFU20" s="157" t="s">
        <v>14</v>
      </c>
      <c r="CFV20" s="157" t="s">
        <v>14</v>
      </c>
      <c r="CFW20" s="157" t="s">
        <v>14</v>
      </c>
      <c r="CFX20" s="157" t="s">
        <v>14</v>
      </c>
      <c r="CFY20" s="157" t="s">
        <v>14</v>
      </c>
      <c r="CFZ20" s="157" t="s">
        <v>14</v>
      </c>
      <c r="CGA20" s="157" t="s">
        <v>14</v>
      </c>
      <c r="CGB20" s="157" t="s">
        <v>14</v>
      </c>
      <c r="CGC20" s="157" t="s">
        <v>14</v>
      </c>
      <c r="CGD20" s="157" t="s">
        <v>14</v>
      </c>
      <c r="CGE20" s="157" t="s">
        <v>14</v>
      </c>
      <c r="CGF20" s="157" t="s">
        <v>14</v>
      </c>
      <c r="CGG20" s="157" t="s">
        <v>14</v>
      </c>
      <c r="CGH20" s="157" t="s">
        <v>14</v>
      </c>
      <c r="CGI20" s="157" t="s">
        <v>14</v>
      </c>
      <c r="CGJ20" s="157" t="s">
        <v>14</v>
      </c>
      <c r="CGK20" s="157" t="s">
        <v>14</v>
      </c>
      <c r="CGL20" s="157" t="s">
        <v>14</v>
      </c>
      <c r="CGM20" s="157" t="s">
        <v>14</v>
      </c>
      <c r="CGN20" s="157" t="s">
        <v>14</v>
      </c>
      <c r="CGO20" s="157" t="s">
        <v>14</v>
      </c>
      <c r="CGP20" s="157" t="s">
        <v>14</v>
      </c>
      <c r="CGQ20" s="157" t="s">
        <v>14</v>
      </c>
      <c r="CGR20" s="157" t="s">
        <v>14</v>
      </c>
      <c r="CGS20" s="157" t="s">
        <v>14</v>
      </c>
      <c r="CGT20" s="157" t="s">
        <v>14</v>
      </c>
      <c r="CGU20" s="157" t="s">
        <v>14</v>
      </c>
      <c r="CGV20" s="157" t="s">
        <v>14</v>
      </c>
      <c r="CGW20" s="157" t="s">
        <v>14</v>
      </c>
      <c r="CGX20" s="157" t="s">
        <v>14</v>
      </c>
      <c r="CGY20" s="157" t="s">
        <v>14</v>
      </c>
      <c r="CGZ20" s="157" t="s">
        <v>14</v>
      </c>
      <c r="CHA20" s="157" t="s">
        <v>14</v>
      </c>
      <c r="CHB20" s="157" t="s">
        <v>14</v>
      </c>
      <c r="CHC20" s="157" t="s">
        <v>14</v>
      </c>
      <c r="CHD20" s="157" t="s">
        <v>14</v>
      </c>
      <c r="CHE20" s="157" t="s">
        <v>14</v>
      </c>
      <c r="CHF20" s="157" t="s">
        <v>14</v>
      </c>
      <c r="CHG20" s="157" t="s">
        <v>14</v>
      </c>
      <c r="CHH20" s="157" t="s">
        <v>14</v>
      </c>
      <c r="CHI20" s="157" t="s">
        <v>14</v>
      </c>
      <c r="CHJ20" s="157" t="s">
        <v>14</v>
      </c>
      <c r="CHK20" s="157" t="s">
        <v>14</v>
      </c>
      <c r="CHL20" s="157" t="s">
        <v>14</v>
      </c>
      <c r="CHM20" s="157" t="s">
        <v>14</v>
      </c>
      <c r="CHN20" s="157" t="s">
        <v>14</v>
      </c>
      <c r="CHO20" s="157" t="s">
        <v>14</v>
      </c>
      <c r="CHP20" s="157" t="s">
        <v>14</v>
      </c>
      <c r="CHQ20" s="157" t="s">
        <v>14</v>
      </c>
      <c r="CHR20" s="157" t="s">
        <v>14</v>
      </c>
      <c r="CHS20" s="157" t="s">
        <v>14</v>
      </c>
      <c r="CHT20" s="157" t="s">
        <v>14</v>
      </c>
      <c r="CHU20" s="157" t="s">
        <v>14</v>
      </c>
      <c r="CHV20" s="157" t="s">
        <v>14</v>
      </c>
      <c r="CHW20" s="157" t="s">
        <v>14</v>
      </c>
      <c r="CHX20" s="157" t="s">
        <v>14</v>
      </c>
      <c r="CHY20" s="157" t="s">
        <v>14</v>
      </c>
      <c r="CHZ20" s="157" t="s">
        <v>14</v>
      </c>
      <c r="CIA20" s="157" t="s">
        <v>14</v>
      </c>
      <c r="CIB20" s="157" t="s">
        <v>14</v>
      </c>
      <c r="CIC20" s="157" t="s">
        <v>14</v>
      </c>
      <c r="CID20" s="157" t="s">
        <v>14</v>
      </c>
      <c r="CIE20" s="157" t="s">
        <v>14</v>
      </c>
      <c r="CIF20" s="157" t="s">
        <v>14</v>
      </c>
      <c r="CIG20" s="157" t="s">
        <v>14</v>
      </c>
      <c r="CIH20" s="157" t="s">
        <v>14</v>
      </c>
      <c r="CII20" s="157" t="s">
        <v>14</v>
      </c>
      <c r="CIJ20" s="157" t="s">
        <v>14</v>
      </c>
      <c r="CIK20" s="157" t="s">
        <v>14</v>
      </c>
      <c r="CIL20" s="157" t="s">
        <v>14</v>
      </c>
      <c r="CIM20" s="157" t="s">
        <v>14</v>
      </c>
      <c r="CIN20" s="157" t="s">
        <v>14</v>
      </c>
      <c r="CIO20" s="157" t="s">
        <v>14</v>
      </c>
      <c r="CIP20" s="157" t="s">
        <v>14</v>
      </c>
      <c r="CIQ20" s="157" t="s">
        <v>14</v>
      </c>
      <c r="CIR20" s="157" t="s">
        <v>14</v>
      </c>
      <c r="CIS20" s="157" t="s">
        <v>14</v>
      </c>
      <c r="CIT20" s="157" t="s">
        <v>14</v>
      </c>
      <c r="CIU20" s="157" t="s">
        <v>14</v>
      </c>
      <c r="CIV20" s="157" t="s">
        <v>14</v>
      </c>
      <c r="CIW20" s="157" t="s">
        <v>14</v>
      </c>
      <c r="CIX20" s="157" t="s">
        <v>14</v>
      </c>
      <c r="CIY20" s="157" t="s">
        <v>14</v>
      </c>
      <c r="CIZ20" s="157" t="s">
        <v>14</v>
      </c>
      <c r="CJA20" s="157" t="s">
        <v>14</v>
      </c>
      <c r="CJB20" s="157" t="s">
        <v>14</v>
      </c>
      <c r="CJC20" s="157" t="s">
        <v>14</v>
      </c>
      <c r="CJD20" s="157" t="s">
        <v>14</v>
      </c>
      <c r="CJE20" s="157" t="s">
        <v>14</v>
      </c>
      <c r="CJF20" s="157" t="s">
        <v>14</v>
      </c>
      <c r="CJG20" s="157" t="s">
        <v>14</v>
      </c>
      <c r="CJH20" s="157" t="s">
        <v>14</v>
      </c>
      <c r="CJI20" s="157" t="s">
        <v>14</v>
      </c>
      <c r="CJJ20" s="157" t="s">
        <v>14</v>
      </c>
      <c r="CJK20" s="157" t="s">
        <v>14</v>
      </c>
      <c r="CJL20" s="157" t="s">
        <v>14</v>
      </c>
      <c r="CJM20" s="157" t="s">
        <v>14</v>
      </c>
      <c r="CJN20" s="157" t="s">
        <v>14</v>
      </c>
      <c r="CJO20" s="157" t="s">
        <v>14</v>
      </c>
      <c r="CJP20" s="157" t="s">
        <v>14</v>
      </c>
      <c r="CJQ20" s="157" t="s">
        <v>14</v>
      </c>
      <c r="CJR20" s="157" t="s">
        <v>14</v>
      </c>
      <c r="CJS20" s="157" t="s">
        <v>14</v>
      </c>
      <c r="CJT20" s="157" t="s">
        <v>14</v>
      </c>
      <c r="CJU20" s="157" t="s">
        <v>14</v>
      </c>
      <c r="CJV20" s="157" t="s">
        <v>14</v>
      </c>
      <c r="CJW20" s="157" t="s">
        <v>14</v>
      </c>
      <c r="CJX20" s="157" t="s">
        <v>14</v>
      </c>
      <c r="CJY20" s="157" t="s">
        <v>14</v>
      </c>
      <c r="CJZ20" s="157" t="s">
        <v>14</v>
      </c>
      <c r="CKA20" s="157" t="s">
        <v>14</v>
      </c>
      <c r="CKB20" s="157" t="s">
        <v>14</v>
      </c>
      <c r="CKC20" s="157" t="s">
        <v>14</v>
      </c>
      <c r="CKD20" s="157" t="s">
        <v>14</v>
      </c>
      <c r="CKE20" s="157" t="s">
        <v>14</v>
      </c>
      <c r="CKF20" s="157" t="s">
        <v>14</v>
      </c>
      <c r="CKG20" s="157" t="s">
        <v>14</v>
      </c>
      <c r="CKH20" s="157" t="s">
        <v>14</v>
      </c>
      <c r="CKI20" s="157" t="s">
        <v>14</v>
      </c>
      <c r="CKJ20" s="157" t="s">
        <v>14</v>
      </c>
      <c r="CKK20" s="157" t="s">
        <v>14</v>
      </c>
      <c r="CKL20" s="157" t="s">
        <v>14</v>
      </c>
      <c r="CKM20" s="157" t="s">
        <v>14</v>
      </c>
      <c r="CKN20" s="157" t="s">
        <v>14</v>
      </c>
      <c r="CKO20" s="157" t="s">
        <v>14</v>
      </c>
      <c r="CKP20" s="157" t="s">
        <v>14</v>
      </c>
      <c r="CKQ20" s="157" t="s">
        <v>14</v>
      </c>
      <c r="CKR20" s="157" t="s">
        <v>14</v>
      </c>
      <c r="CKS20" s="157" t="s">
        <v>14</v>
      </c>
      <c r="CKT20" s="157" t="s">
        <v>14</v>
      </c>
      <c r="CKU20" s="157" t="s">
        <v>14</v>
      </c>
      <c r="CKV20" s="157" t="s">
        <v>14</v>
      </c>
      <c r="CKW20" s="157" t="s">
        <v>14</v>
      </c>
      <c r="CKX20" s="157" t="s">
        <v>14</v>
      </c>
      <c r="CKY20" s="157" t="s">
        <v>14</v>
      </c>
      <c r="CKZ20" s="157" t="s">
        <v>14</v>
      </c>
      <c r="CLA20" s="157" t="s">
        <v>14</v>
      </c>
      <c r="CLB20" s="157" t="s">
        <v>14</v>
      </c>
      <c r="CLC20" s="157" t="s">
        <v>14</v>
      </c>
      <c r="CLD20" s="157" t="s">
        <v>14</v>
      </c>
      <c r="CLE20" s="157" t="s">
        <v>14</v>
      </c>
      <c r="CLF20" s="157" t="s">
        <v>14</v>
      </c>
      <c r="CLG20" s="157" t="s">
        <v>14</v>
      </c>
      <c r="CLH20" s="157" t="s">
        <v>14</v>
      </c>
      <c r="CLI20" s="157" t="s">
        <v>14</v>
      </c>
      <c r="CLJ20" s="157" t="s">
        <v>14</v>
      </c>
      <c r="CLK20" s="157" t="s">
        <v>14</v>
      </c>
      <c r="CLL20" s="157" t="s">
        <v>14</v>
      </c>
      <c r="CLM20" s="157" t="s">
        <v>14</v>
      </c>
      <c r="CLN20" s="157" t="s">
        <v>14</v>
      </c>
      <c r="CLO20" s="157" t="s">
        <v>14</v>
      </c>
      <c r="CLP20" s="157" t="s">
        <v>14</v>
      </c>
      <c r="CLQ20" s="157" t="s">
        <v>14</v>
      </c>
      <c r="CLR20" s="157" t="s">
        <v>14</v>
      </c>
      <c r="CLS20" s="157" t="s">
        <v>14</v>
      </c>
      <c r="CLT20" s="157" t="s">
        <v>14</v>
      </c>
      <c r="CLU20" s="157" t="s">
        <v>14</v>
      </c>
      <c r="CLV20" s="157" t="s">
        <v>14</v>
      </c>
      <c r="CLW20" s="157" t="s">
        <v>14</v>
      </c>
      <c r="CLX20" s="157" t="s">
        <v>14</v>
      </c>
      <c r="CLY20" s="157" t="s">
        <v>14</v>
      </c>
      <c r="CLZ20" s="157" t="s">
        <v>14</v>
      </c>
      <c r="CMA20" s="157" t="s">
        <v>14</v>
      </c>
      <c r="CMB20" s="157" t="s">
        <v>14</v>
      </c>
      <c r="CMC20" s="157" t="s">
        <v>14</v>
      </c>
      <c r="CMD20" s="157" t="s">
        <v>14</v>
      </c>
      <c r="CME20" s="157" t="s">
        <v>14</v>
      </c>
      <c r="CMF20" s="157" t="s">
        <v>14</v>
      </c>
      <c r="CMG20" s="157" t="s">
        <v>14</v>
      </c>
      <c r="CMH20" s="157" t="s">
        <v>14</v>
      </c>
      <c r="CMI20" s="157" t="s">
        <v>14</v>
      </c>
      <c r="CMJ20" s="157" t="s">
        <v>14</v>
      </c>
      <c r="CMK20" s="157" t="s">
        <v>14</v>
      </c>
      <c r="CML20" s="157" t="s">
        <v>14</v>
      </c>
      <c r="CMM20" s="157" t="s">
        <v>14</v>
      </c>
      <c r="CMN20" s="157" t="s">
        <v>14</v>
      </c>
      <c r="CMO20" s="157" t="s">
        <v>14</v>
      </c>
      <c r="CMP20" s="157" t="s">
        <v>14</v>
      </c>
      <c r="CMQ20" s="157" t="s">
        <v>14</v>
      </c>
      <c r="CMR20" s="157" t="s">
        <v>14</v>
      </c>
      <c r="CMS20" s="157" t="s">
        <v>14</v>
      </c>
      <c r="CMT20" s="157" t="s">
        <v>14</v>
      </c>
      <c r="CMU20" s="157" t="s">
        <v>14</v>
      </c>
      <c r="CMV20" s="157" t="s">
        <v>14</v>
      </c>
      <c r="CMW20" s="157" t="s">
        <v>14</v>
      </c>
      <c r="CMX20" s="157" t="s">
        <v>14</v>
      </c>
      <c r="CMY20" s="157" t="s">
        <v>14</v>
      </c>
      <c r="CMZ20" s="157" t="s">
        <v>14</v>
      </c>
      <c r="CNA20" s="157" t="s">
        <v>14</v>
      </c>
      <c r="CNB20" s="157" t="s">
        <v>14</v>
      </c>
      <c r="CNC20" s="157" t="s">
        <v>14</v>
      </c>
      <c r="CND20" s="157" t="s">
        <v>14</v>
      </c>
      <c r="CNE20" s="157" t="s">
        <v>14</v>
      </c>
      <c r="CNF20" s="157" t="s">
        <v>14</v>
      </c>
      <c r="CNG20" s="157" t="s">
        <v>14</v>
      </c>
      <c r="CNH20" s="157" t="s">
        <v>14</v>
      </c>
      <c r="CNI20" s="157" t="s">
        <v>14</v>
      </c>
      <c r="CNJ20" s="157" t="s">
        <v>14</v>
      </c>
      <c r="CNK20" s="157" t="s">
        <v>14</v>
      </c>
      <c r="CNL20" s="157" t="s">
        <v>14</v>
      </c>
      <c r="CNM20" s="157" t="s">
        <v>14</v>
      </c>
      <c r="CNN20" s="157" t="s">
        <v>14</v>
      </c>
      <c r="CNO20" s="157" t="s">
        <v>14</v>
      </c>
      <c r="CNP20" s="157" t="s">
        <v>14</v>
      </c>
      <c r="CNQ20" s="157" t="s">
        <v>14</v>
      </c>
      <c r="CNR20" s="157" t="s">
        <v>14</v>
      </c>
      <c r="CNS20" s="157" t="s">
        <v>14</v>
      </c>
      <c r="CNT20" s="157" t="s">
        <v>14</v>
      </c>
      <c r="CNU20" s="157" t="s">
        <v>14</v>
      </c>
      <c r="CNV20" s="157" t="s">
        <v>14</v>
      </c>
      <c r="CNW20" s="157" t="s">
        <v>14</v>
      </c>
      <c r="CNX20" s="157" t="s">
        <v>14</v>
      </c>
      <c r="CNY20" s="157" t="s">
        <v>14</v>
      </c>
      <c r="CNZ20" s="157" t="s">
        <v>14</v>
      </c>
      <c r="COA20" s="157" t="s">
        <v>14</v>
      </c>
      <c r="COB20" s="157" t="s">
        <v>14</v>
      </c>
      <c r="COC20" s="157" t="s">
        <v>14</v>
      </c>
      <c r="COD20" s="157" t="s">
        <v>14</v>
      </c>
      <c r="COE20" s="157" t="s">
        <v>14</v>
      </c>
      <c r="COF20" s="157" t="s">
        <v>14</v>
      </c>
      <c r="COG20" s="157" t="s">
        <v>14</v>
      </c>
      <c r="COH20" s="157" t="s">
        <v>14</v>
      </c>
      <c r="COI20" s="157" t="s">
        <v>14</v>
      </c>
      <c r="COJ20" s="157" t="s">
        <v>14</v>
      </c>
      <c r="COK20" s="157" t="s">
        <v>14</v>
      </c>
      <c r="COL20" s="157" t="s">
        <v>14</v>
      </c>
      <c r="COM20" s="157" t="s">
        <v>14</v>
      </c>
      <c r="CON20" s="157" t="s">
        <v>14</v>
      </c>
      <c r="COO20" s="157" t="s">
        <v>14</v>
      </c>
      <c r="COP20" s="157" t="s">
        <v>14</v>
      </c>
      <c r="COQ20" s="157" t="s">
        <v>14</v>
      </c>
      <c r="COR20" s="157" t="s">
        <v>14</v>
      </c>
      <c r="COS20" s="157" t="s">
        <v>14</v>
      </c>
      <c r="COT20" s="157" t="s">
        <v>14</v>
      </c>
      <c r="COU20" s="157" t="s">
        <v>14</v>
      </c>
      <c r="COV20" s="157" t="s">
        <v>14</v>
      </c>
      <c r="COW20" s="157" t="s">
        <v>14</v>
      </c>
      <c r="COX20" s="157" t="s">
        <v>14</v>
      </c>
      <c r="COY20" s="157" t="s">
        <v>14</v>
      </c>
      <c r="COZ20" s="157" t="s">
        <v>14</v>
      </c>
      <c r="CPA20" s="157" t="s">
        <v>14</v>
      </c>
      <c r="CPB20" s="157" t="s">
        <v>14</v>
      </c>
      <c r="CPC20" s="157" t="s">
        <v>14</v>
      </c>
      <c r="CPD20" s="157" t="s">
        <v>14</v>
      </c>
      <c r="CPE20" s="157" t="s">
        <v>14</v>
      </c>
      <c r="CPF20" s="157" t="s">
        <v>14</v>
      </c>
      <c r="CPG20" s="157" t="s">
        <v>14</v>
      </c>
      <c r="CPH20" s="157" t="s">
        <v>14</v>
      </c>
      <c r="CPI20" s="157" t="s">
        <v>14</v>
      </c>
      <c r="CPJ20" s="157" t="s">
        <v>14</v>
      </c>
      <c r="CPK20" s="157" t="s">
        <v>14</v>
      </c>
      <c r="CPL20" s="157" t="s">
        <v>14</v>
      </c>
      <c r="CPM20" s="157" t="s">
        <v>14</v>
      </c>
      <c r="CPN20" s="157" t="s">
        <v>14</v>
      </c>
      <c r="CPO20" s="157" t="s">
        <v>14</v>
      </c>
      <c r="CPP20" s="157" t="s">
        <v>14</v>
      </c>
      <c r="CPQ20" s="157" t="s">
        <v>14</v>
      </c>
      <c r="CPR20" s="157" t="s">
        <v>14</v>
      </c>
      <c r="CPS20" s="157" t="s">
        <v>14</v>
      </c>
      <c r="CPT20" s="157" t="s">
        <v>14</v>
      </c>
      <c r="CPU20" s="157" t="s">
        <v>14</v>
      </c>
      <c r="CPV20" s="157" t="s">
        <v>14</v>
      </c>
      <c r="CPW20" s="157" t="s">
        <v>14</v>
      </c>
      <c r="CPX20" s="157" t="s">
        <v>14</v>
      </c>
      <c r="CPY20" s="157" t="s">
        <v>14</v>
      </c>
      <c r="CPZ20" s="157" t="s">
        <v>14</v>
      </c>
      <c r="CQA20" s="157" t="s">
        <v>14</v>
      </c>
      <c r="CQB20" s="157" t="s">
        <v>14</v>
      </c>
      <c r="CQC20" s="157" t="s">
        <v>14</v>
      </c>
      <c r="CQD20" s="157" t="s">
        <v>14</v>
      </c>
      <c r="CQE20" s="157" t="s">
        <v>14</v>
      </c>
      <c r="CQF20" s="157" t="s">
        <v>14</v>
      </c>
      <c r="CQG20" s="157" t="s">
        <v>14</v>
      </c>
      <c r="CQH20" s="157" t="s">
        <v>14</v>
      </c>
      <c r="CQI20" s="157" t="s">
        <v>14</v>
      </c>
      <c r="CQJ20" s="157" t="s">
        <v>14</v>
      </c>
      <c r="CQK20" s="157" t="s">
        <v>14</v>
      </c>
      <c r="CQL20" s="157" t="s">
        <v>14</v>
      </c>
      <c r="CQM20" s="157" t="s">
        <v>14</v>
      </c>
      <c r="CQN20" s="157" t="s">
        <v>14</v>
      </c>
      <c r="CQO20" s="157" t="s">
        <v>14</v>
      </c>
      <c r="CQP20" s="157" t="s">
        <v>14</v>
      </c>
      <c r="CQQ20" s="157" t="s">
        <v>14</v>
      </c>
      <c r="CQR20" s="157" t="s">
        <v>14</v>
      </c>
      <c r="CQS20" s="157" t="s">
        <v>14</v>
      </c>
      <c r="CQT20" s="157" t="s">
        <v>14</v>
      </c>
      <c r="CQU20" s="157" t="s">
        <v>14</v>
      </c>
      <c r="CQV20" s="157" t="s">
        <v>14</v>
      </c>
      <c r="CQW20" s="157" t="s">
        <v>14</v>
      </c>
      <c r="CQX20" s="157" t="s">
        <v>14</v>
      </c>
      <c r="CQY20" s="157" t="s">
        <v>14</v>
      </c>
      <c r="CQZ20" s="157" t="s">
        <v>14</v>
      </c>
      <c r="CRA20" s="157" t="s">
        <v>14</v>
      </c>
      <c r="CRB20" s="157" t="s">
        <v>14</v>
      </c>
      <c r="CRC20" s="157" t="s">
        <v>14</v>
      </c>
      <c r="CRD20" s="157" t="s">
        <v>14</v>
      </c>
      <c r="CRE20" s="157" t="s">
        <v>14</v>
      </c>
      <c r="CRF20" s="157" t="s">
        <v>14</v>
      </c>
      <c r="CRG20" s="157" t="s">
        <v>14</v>
      </c>
      <c r="CRH20" s="157" t="s">
        <v>14</v>
      </c>
      <c r="CRI20" s="157" t="s">
        <v>14</v>
      </c>
      <c r="CRJ20" s="157" t="s">
        <v>14</v>
      </c>
      <c r="CRK20" s="157" t="s">
        <v>14</v>
      </c>
      <c r="CRL20" s="157" t="s">
        <v>14</v>
      </c>
      <c r="CRM20" s="157" t="s">
        <v>14</v>
      </c>
      <c r="CRN20" s="157" t="s">
        <v>14</v>
      </c>
      <c r="CRO20" s="157" t="s">
        <v>14</v>
      </c>
      <c r="CRP20" s="157" t="s">
        <v>14</v>
      </c>
      <c r="CRQ20" s="157" t="s">
        <v>14</v>
      </c>
      <c r="CRR20" s="157" t="s">
        <v>14</v>
      </c>
      <c r="CRS20" s="157" t="s">
        <v>14</v>
      </c>
      <c r="CRT20" s="157" t="s">
        <v>14</v>
      </c>
      <c r="CRU20" s="157" t="s">
        <v>14</v>
      </c>
      <c r="CRV20" s="157" t="s">
        <v>14</v>
      </c>
      <c r="CRW20" s="157" t="s">
        <v>14</v>
      </c>
      <c r="CRX20" s="157" t="s">
        <v>14</v>
      </c>
      <c r="CRY20" s="157" t="s">
        <v>14</v>
      </c>
      <c r="CRZ20" s="157" t="s">
        <v>14</v>
      </c>
      <c r="CSA20" s="157" t="s">
        <v>14</v>
      </c>
      <c r="CSB20" s="157" t="s">
        <v>14</v>
      </c>
      <c r="CSC20" s="157" t="s">
        <v>14</v>
      </c>
      <c r="CSD20" s="157" t="s">
        <v>14</v>
      </c>
      <c r="CSE20" s="157" t="s">
        <v>14</v>
      </c>
      <c r="CSF20" s="157" t="s">
        <v>14</v>
      </c>
      <c r="CSG20" s="157" t="s">
        <v>14</v>
      </c>
      <c r="CSH20" s="157" t="s">
        <v>14</v>
      </c>
      <c r="CSI20" s="157" t="s">
        <v>14</v>
      </c>
      <c r="CSJ20" s="157" t="s">
        <v>14</v>
      </c>
      <c r="CSK20" s="157" t="s">
        <v>14</v>
      </c>
      <c r="CSL20" s="157" t="s">
        <v>14</v>
      </c>
      <c r="CSM20" s="157" t="s">
        <v>14</v>
      </c>
      <c r="CSN20" s="157" t="s">
        <v>14</v>
      </c>
      <c r="CSO20" s="157" t="s">
        <v>14</v>
      </c>
      <c r="CSP20" s="157" t="s">
        <v>14</v>
      </c>
      <c r="CSQ20" s="157" t="s">
        <v>14</v>
      </c>
      <c r="CSR20" s="157" t="s">
        <v>14</v>
      </c>
      <c r="CSS20" s="157" t="s">
        <v>14</v>
      </c>
      <c r="CST20" s="157" t="s">
        <v>14</v>
      </c>
      <c r="CSU20" s="157" t="s">
        <v>14</v>
      </c>
      <c r="CSV20" s="157" t="s">
        <v>14</v>
      </c>
      <c r="CSW20" s="157" t="s">
        <v>14</v>
      </c>
      <c r="CSX20" s="157" t="s">
        <v>14</v>
      </c>
      <c r="CSY20" s="157" t="s">
        <v>14</v>
      </c>
      <c r="CSZ20" s="157" t="s">
        <v>14</v>
      </c>
      <c r="CTA20" s="157" t="s">
        <v>14</v>
      </c>
      <c r="CTB20" s="157" t="s">
        <v>14</v>
      </c>
      <c r="CTC20" s="157" t="s">
        <v>14</v>
      </c>
      <c r="CTD20" s="157" t="s">
        <v>14</v>
      </c>
      <c r="CTE20" s="157" t="s">
        <v>14</v>
      </c>
      <c r="CTF20" s="157" t="s">
        <v>14</v>
      </c>
      <c r="CTG20" s="157" t="s">
        <v>14</v>
      </c>
      <c r="CTH20" s="157" t="s">
        <v>14</v>
      </c>
      <c r="CTI20" s="157" t="s">
        <v>14</v>
      </c>
      <c r="CTJ20" s="157" t="s">
        <v>14</v>
      </c>
      <c r="CTK20" s="157" t="s">
        <v>14</v>
      </c>
      <c r="CTL20" s="157" t="s">
        <v>14</v>
      </c>
      <c r="CTM20" s="157" t="s">
        <v>14</v>
      </c>
      <c r="CTN20" s="157" t="s">
        <v>14</v>
      </c>
      <c r="CTO20" s="157" t="s">
        <v>14</v>
      </c>
      <c r="CTP20" s="157" t="s">
        <v>14</v>
      </c>
      <c r="CTQ20" s="157" t="s">
        <v>14</v>
      </c>
      <c r="CTR20" s="157" t="s">
        <v>14</v>
      </c>
      <c r="CTS20" s="157" t="s">
        <v>14</v>
      </c>
      <c r="CTT20" s="157" t="s">
        <v>14</v>
      </c>
      <c r="CTU20" s="157" t="s">
        <v>14</v>
      </c>
      <c r="CTV20" s="157" t="s">
        <v>14</v>
      </c>
      <c r="CTW20" s="157" t="s">
        <v>14</v>
      </c>
      <c r="CTX20" s="157" t="s">
        <v>14</v>
      </c>
      <c r="CTY20" s="157" t="s">
        <v>14</v>
      </c>
      <c r="CTZ20" s="157" t="s">
        <v>14</v>
      </c>
      <c r="CUA20" s="157" t="s">
        <v>14</v>
      </c>
      <c r="CUB20" s="157" t="s">
        <v>14</v>
      </c>
      <c r="CUC20" s="157" t="s">
        <v>14</v>
      </c>
      <c r="CUD20" s="157" t="s">
        <v>14</v>
      </c>
      <c r="CUE20" s="157" t="s">
        <v>14</v>
      </c>
      <c r="CUF20" s="157" t="s">
        <v>14</v>
      </c>
      <c r="CUG20" s="157" t="s">
        <v>14</v>
      </c>
      <c r="CUH20" s="157" t="s">
        <v>14</v>
      </c>
      <c r="CUI20" s="157" t="s">
        <v>14</v>
      </c>
      <c r="CUJ20" s="157" t="s">
        <v>14</v>
      </c>
      <c r="CUK20" s="157" t="s">
        <v>14</v>
      </c>
      <c r="CUL20" s="157" t="s">
        <v>14</v>
      </c>
      <c r="CUM20" s="157" t="s">
        <v>14</v>
      </c>
      <c r="CUN20" s="157" t="s">
        <v>14</v>
      </c>
      <c r="CUO20" s="157" t="s">
        <v>14</v>
      </c>
      <c r="CUP20" s="157" t="s">
        <v>14</v>
      </c>
      <c r="CUQ20" s="157" t="s">
        <v>14</v>
      </c>
      <c r="CUR20" s="157" t="s">
        <v>14</v>
      </c>
      <c r="CUS20" s="157" t="s">
        <v>14</v>
      </c>
      <c r="CUT20" s="157" t="s">
        <v>14</v>
      </c>
      <c r="CUU20" s="157" t="s">
        <v>14</v>
      </c>
      <c r="CUV20" s="157" t="s">
        <v>14</v>
      </c>
      <c r="CUW20" s="157" t="s">
        <v>14</v>
      </c>
      <c r="CUX20" s="157" t="s">
        <v>14</v>
      </c>
      <c r="CUY20" s="157" t="s">
        <v>14</v>
      </c>
      <c r="CUZ20" s="157" t="s">
        <v>14</v>
      </c>
      <c r="CVA20" s="157" t="s">
        <v>14</v>
      </c>
      <c r="CVB20" s="157" t="s">
        <v>14</v>
      </c>
      <c r="CVC20" s="157" t="s">
        <v>14</v>
      </c>
      <c r="CVD20" s="157" t="s">
        <v>14</v>
      </c>
      <c r="CVE20" s="157" t="s">
        <v>14</v>
      </c>
      <c r="CVF20" s="157" t="s">
        <v>14</v>
      </c>
      <c r="CVG20" s="157" t="s">
        <v>14</v>
      </c>
      <c r="CVH20" s="157" t="s">
        <v>14</v>
      </c>
      <c r="CVI20" s="157" t="s">
        <v>14</v>
      </c>
      <c r="CVJ20" s="157" t="s">
        <v>14</v>
      </c>
      <c r="CVK20" s="157" t="s">
        <v>14</v>
      </c>
      <c r="CVL20" s="157" t="s">
        <v>14</v>
      </c>
      <c r="CVM20" s="157" t="s">
        <v>14</v>
      </c>
      <c r="CVN20" s="157" t="s">
        <v>14</v>
      </c>
      <c r="CVO20" s="157" t="s">
        <v>14</v>
      </c>
      <c r="CVP20" s="157" t="s">
        <v>14</v>
      </c>
      <c r="CVQ20" s="157" t="s">
        <v>14</v>
      </c>
      <c r="CVR20" s="157" t="s">
        <v>14</v>
      </c>
      <c r="CVS20" s="157" t="s">
        <v>14</v>
      </c>
      <c r="CVT20" s="157" t="s">
        <v>14</v>
      </c>
      <c r="CVU20" s="157" t="s">
        <v>14</v>
      </c>
      <c r="CVV20" s="157" t="s">
        <v>14</v>
      </c>
      <c r="CVW20" s="157" t="s">
        <v>14</v>
      </c>
      <c r="CVX20" s="157" t="s">
        <v>14</v>
      </c>
      <c r="CVY20" s="157" t="s">
        <v>14</v>
      </c>
      <c r="CVZ20" s="157" t="s">
        <v>14</v>
      </c>
      <c r="CWA20" s="157" t="s">
        <v>14</v>
      </c>
      <c r="CWB20" s="157" t="s">
        <v>14</v>
      </c>
      <c r="CWC20" s="157" t="s">
        <v>14</v>
      </c>
      <c r="CWD20" s="157" t="s">
        <v>14</v>
      </c>
      <c r="CWE20" s="157" t="s">
        <v>14</v>
      </c>
      <c r="CWF20" s="157" t="s">
        <v>14</v>
      </c>
      <c r="CWG20" s="157" t="s">
        <v>14</v>
      </c>
      <c r="CWH20" s="157" t="s">
        <v>14</v>
      </c>
      <c r="CWI20" s="157" t="s">
        <v>14</v>
      </c>
      <c r="CWJ20" s="157" t="s">
        <v>14</v>
      </c>
      <c r="CWK20" s="157" t="s">
        <v>14</v>
      </c>
      <c r="CWL20" s="157" t="s">
        <v>14</v>
      </c>
      <c r="CWM20" s="157" t="s">
        <v>14</v>
      </c>
      <c r="CWN20" s="157" t="s">
        <v>14</v>
      </c>
      <c r="CWO20" s="157" t="s">
        <v>14</v>
      </c>
      <c r="CWP20" s="157" t="s">
        <v>14</v>
      </c>
      <c r="CWQ20" s="157" t="s">
        <v>14</v>
      </c>
      <c r="CWR20" s="157" t="s">
        <v>14</v>
      </c>
      <c r="CWS20" s="157" t="s">
        <v>14</v>
      </c>
      <c r="CWT20" s="157" t="s">
        <v>14</v>
      </c>
      <c r="CWU20" s="157" t="s">
        <v>14</v>
      </c>
      <c r="CWV20" s="157" t="s">
        <v>14</v>
      </c>
      <c r="CWW20" s="157" t="s">
        <v>14</v>
      </c>
      <c r="CWX20" s="157" t="s">
        <v>14</v>
      </c>
      <c r="CWY20" s="157" t="s">
        <v>14</v>
      </c>
      <c r="CWZ20" s="157" t="s">
        <v>14</v>
      </c>
      <c r="CXA20" s="157" t="s">
        <v>14</v>
      </c>
      <c r="CXB20" s="157" t="s">
        <v>14</v>
      </c>
      <c r="CXC20" s="157" t="s">
        <v>14</v>
      </c>
      <c r="CXD20" s="157" t="s">
        <v>14</v>
      </c>
      <c r="CXE20" s="157" t="s">
        <v>14</v>
      </c>
      <c r="CXF20" s="157" t="s">
        <v>14</v>
      </c>
      <c r="CXG20" s="157" t="s">
        <v>14</v>
      </c>
      <c r="CXH20" s="157" t="s">
        <v>14</v>
      </c>
      <c r="CXI20" s="157" t="s">
        <v>14</v>
      </c>
      <c r="CXJ20" s="157" t="s">
        <v>14</v>
      </c>
      <c r="CXK20" s="157" t="s">
        <v>14</v>
      </c>
      <c r="CXL20" s="157" t="s">
        <v>14</v>
      </c>
      <c r="CXM20" s="157" t="s">
        <v>14</v>
      </c>
      <c r="CXN20" s="157" t="s">
        <v>14</v>
      </c>
      <c r="CXO20" s="157" t="s">
        <v>14</v>
      </c>
      <c r="CXP20" s="157" t="s">
        <v>14</v>
      </c>
      <c r="CXQ20" s="157" t="s">
        <v>14</v>
      </c>
      <c r="CXR20" s="157" t="s">
        <v>14</v>
      </c>
      <c r="CXS20" s="157" t="s">
        <v>14</v>
      </c>
      <c r="CXT20" s="157" t="s">
        <v>14</v>
      </c>
      <c r="CXU20" s="157" t="s">
        <v>14</v>
      </c>
      <c r="CXV20" s="157" t="s">
        <v>14</v>
      </c>
      <c r="CXW20" s="157" t="s">
        <v>14</v>
      </c>
      <c r="CXX20" s="157" t="s">
        <v>14</v>
      </c>
      <c r="CXY20" s="157" t="s">
        <v>14</v>
      </c>
      <c r="CXZ20" s="157" t="s">
        <v>14</v>
      </c>
      <c r="CYA20" s="157" t="s">
        <v>14</v>
      </c>
      <c r="CYB20" s="157" t="s">
        <v>14</v>
      </c>
      <c r="CYC20" s="157" t="s">
        <v>14</v>
      </c>
      <c r="CYD20" s="157" t="s">
        <v>14</v>
      </c>
      <c r="CYE20" s="157" t="s">
        <v>14</v>
      </c>
      <c r="CYF20" s="157" t="s">
        <v>14</v>
      </c>
      <c r="CYG20" s="157" t="s">
        <v>14</v>
      </c>
      <c r="CYH20" s="157" t="s">
        <v>14</v>
      </c>
      <c r="CYI20" s="157" t="s">
        <v>14</v>
      </c>
      <c r="CYJ20" s="157" t="s">
        <v>14</v>
      </c>
      <c r="CYK20" s="157" t="s">
        <v>14</v>
      </c>
      <c r="CYL20" s="157" t="s">
        <v>14</v>
      </c>
      <c r="CYM20" s="157" t="s">
        <v>14</v>
      </c>
      <c r="CYN20" s="157" t="s">
        <v>14</v>
      </c>
      <c r="CYO20" s="157" t="s">
        <v>14</v>
      </c>
      <c r="CYP20" s="157" t="s">
        <v>14</v>
      </c>
      <c r="CYQ20" s="157" t="s">
        <v>14</v>
      </c>
      <c r="CYR20" s="157" t="s">
        <v>14</v>
      </c>
      <c r="CYS20" s="157" t="s">
        <v>14</v>
      </c>
      <c r="CYT20" s="157" t="s">
        <v>14</v>
      </c>
      <c r="CYU20" s="157" t="s">
        <v>14</v>
      </c>
      <c r="CYV20" s="157" t="s">
        <v>14</v>
      </c>
      <c r="CYW20" s="157" t="s">
        <v>14</v>
      </c>
      <c r="CYX20" s="157" t="s">
        <v>14</v>
      </c>
      <c r="CYY20" s="157" t="s">
        <v>14</v>
      </c>
      <c r="CYZ20" s="157" t="s">
        <v>14</v>
      </c>
      <c r="CZA20" s="157" t="s">
        <v>14</v>
      </c>
      <c r="CZB20" s="157" t="s">
        <v>14</v>
      </c>
      <c r="CZC20" s="157" t="s">
        <v>14</v>
      </c>
      <c r="CZD20" s="157" t="s">
        <v>14</v>
      </c>
      <c r="CZE20" s="157" t="s">
        <v>14</v>
      </c>
      <c r="CZF20" s="157" t="s">
        <v>14</v>
      </c>
      <c r="CZG20" s="157" t="s">
        <v>14</v>
      </c>
      <c r="CZH20" s="157" t="s">
        <v>14</v>
      </c>
      <c r="CZI20" s="157" t="s">
        <v>14</v>
      </c>
      <c r="CZJ20" s="157" t="s">
        <v>14</v>
      </c>
      <c r="CZK20" s="157" t="s">
        <v>14</v>
      </c>
      <c r="CZL20" s="157" t="s">
        <v>14</v>
      </c>
      <c r="CZM20" s="157" t="s">
        <v>14</v>
      </c>
      <c r="CZN20" s="157" t="s">
        <v>14</v>
      </c>
      <c r="CZO20" s="157" t="s">
        <v>14</v>
      </c>
      <c r="CZP20" s="157" t="s">
        <v>14</v>
      </c>
      <c r="CZQ20" s="157" t="s">
        <v>14</v>
      </c>
      <c r="CZR20" s="157" t="s">
        <v>14</v>
      </c>
      <c r="CZS20" s="157" t="s">
        <v>14</v>
      </c>
      <c r="CZT20" s="157" t="s">
        <v>14</v>
      </c>
      <c r="CZU20" s="157" t="s">
        <v>14</v>
      </c>
      <c r="CZV20" s="157" t="s">
        <v>14</v>
      </c>
      <c r="CZW20" s="157" t="s">
        <v>14</v>
      </c>
      <c r="CZX20" s="157" t="s">
        <v>14</v>
      </c>
      <c r="CZY20" s="157" t="s">
        <v>14</v>
      </c>
      <c r="CZZ20" s="157" t="s">
        <v>14</v>
      </c>
      <c r="DAA20" s="157" t="s">
        <v>14</v>
      </c>
      <c r="DAB20" s="157" t="s">
        <v>14</v>
      </c>
      <c r="DAC20" s="157" t="s">
        <v>14</v>
      </c>
      <c r="DAD20" s="157" t="s">
        <v>14</v>
      </c>
      <c r="DAE20" s="157" t="s">
        <v>14</v>
      </c>
      <c r="DAF20" s="157" t="s">
        <v>14</v>
      </c>
      <c r="DAG20" s="157" t="s">
        <v>14</v>
      </c>
      <c r="DAH20" s="157" t="s">
        <v>14</v>
      </c>
      <c r="DAI20" s="157" t="s">
        <v>14</v>
      </c>
      <c r="DAJ20" s="157" t="s">
        <v>14</v>
      </c>
      <c r="DAK20" s="157" t="s">
        <v>14</v>
      </c>
      <c r="DAL20" s="157" t="s">
        <v>14</v>
      </c>
      <c r="DAM20" s="157" t="s">
        <v>14</v>
      </c>
      <c r="DAN20" s="157" t="s">
        <v>14</v>
      </c>
      <c r="DAO20" s="157" t="s">
        <v>14</v>
      </c>
      <c r="DAP20" s="157" t="s">
        <v>14</v>
      </c>
      <c r="DAQ20" s="157" t="s">
        <v>14</v>
      </c>
      <c r="DAR20" s="157" t="s">
        <v>14</v>
      </c>
      <c r="DAS20" s="157" t="s">
        <v>14</v>
      </c>
      <c r="DAT20" s="157" t="s">
        <v>14</v>
      </c>
      <c r="DAU20" s="157" t="s">
        <v>14</v>
      </c>
      <c r="DAV20" s="157" t="s">
        <v>14</v>
      </c>
      <c r="DAW20" s="157" t="s">
        <v>14</v>
      </c>
      <c r="DAX20" s="157" t="s">
        <v>14</v>
      </c>
      <c r="DAY20" s="157" t="s">
        <v>14</v>
      </c>
      <c r="DAZ20" s="157" t="s">
        <v>14</v>
      </c>
      <c r="DBA20" s="157" t="s">
        <v>14</v>
      </c>
      <c r="DBB20" s="157" t="s">
        <v>14</v>
      </c>
      <c r="DBC20" s="157" t="s">
        <v>14</v>
      </c>
      <c r="DBD20" s="157" t="s">
        <v>14</v>
      </c>
      <c r="DBE20" s="157" t="s">
        <v>14</v>
      </c>
      <c r="DBF20" s="157" t="s">
        <v>14</v>
      </c>
      <c r="DBG20" s="157" t="s">
        <v>14</v>
      </c>
      <c r="DBH20" s="157" t="s">
        <v>14</v>
      </c>
      <c r="DBI20" s="157" t="s">
        <v>14</v>
      </c>
      <c r="DBJ20" s="157" t="s">
        <v>14</v>
      </c>
      <c r="DBK20" s="157" t="s">
        <v>14</v>
      </c>
      <c r="DBL20" s="157" t="s">
        <v>14</v>
      </c>
      <c r="DBM20" s="157" t="s">
        <v>14</v>
      </c>
      <c r="DBN20" s="157" t="s">
        <v>14</v>
      </c>
      <c r="DBO20" s="157" t="s">
        <v>14</v>
      </c>
      <c r="DBP20" s="157" t="s">
        <v>14</v>
      </c>
      <c r="DBQ20" s="157" t="s">
        <v>14</v>
      </c>
      <c r="DBR20" s="157" t="s">
        <v>14</v>
      </c>
      <c r="DBS20" s="157" t="s">
        <v>14</v>
      </c>
      <c r="DBT20" s="157" t="s">
        <v>14</v>
      </c>
      <c r="DBU20" s="157" t="s">
        <v>14</v>
      </c>
      <c r="DBV20" s="157" t="s">
        <v>14</v>
      </c>
      <c r="DBW20" s="157" t="s">
        <v>14</v>
      </c>
      <c r="DBX20" s="157" t="s">
        <v>14</v>
      </c>
      <c r="DBY20" s="157" t="s">
        <v>14</v>
      </c>
      <c r="DBZ20" s="157" t="s">
        <v>14</v>
      </c>
      <c r="DCA20" s="157" t="s">
        <v>14</v>
      </c>
      <c r="DCB20" s="157" t="s">
        <v>14</v>
      </c>
      <c r="DCC20" s="157" t="s">
        <v>14</v>
      </c>
      <c r="DCD20" s="157" t="s">
        <v>14</v>
      </c>
      <c r="DCE20" s="157" t="s">
        <v>14</v>
      </c>
      <c r="DCF20" s="157" t="s">
        <v>14</v>
      </c>
      <c r="DCG20" s="157" t="s">
        <v>14</v>
      </c>
      <c r="DCH20" s="157" t="s">
        <v>14</v>
      </c>
      <c r="DCI20" s="157" t="s">
        <v>14</v>
      </c>
      <c r="DCJ20" s="157" t="s">
        <v>14</v>
      </c>
      <c r="DCK20" s="157" t="s">
        <v>14</v>
      </c>
      <c r="DCL20" s="157" t="s">
        <v>14</v>
      </c>
      <c r="DCM20" s="157" t="s">
        <v>14</v>
      </c>
      <c r="DCN20" s="157" t="s">
        <v>14</v>
      </c>
      <c r="DCO20" s="157" t="s">
        <v>14</v>
      </c>
      <c r="DCP20" s="157" t="s">
        <v>14</v>
      </c>
      <c r="DCQ20" s="157" t="s">
        <v>14</v>
      </c>
      <c r="DCR20" s="157" t="s">
        <v>14</v>
      </c>
      <c r="DCS20" s="157" t="s">
        <v>14</v>
      </c>
      <c r="DCT20" s="157" t="s">
        <v>14</v>
      </c>
      <c r="DCU20" s="157" t="s">
        <v>14</v>
      </c>
      <c r="DCV20" s="157" t="s">
        <v>14</v>
      </c>
      <c r="DCW20" s="157" t="s">
        <v>14</v>
      </c>
      <c r="DCX20" s="157" t="s">
        <v>14</v>
      </c>
      <c r="DCY20" s="157" t="s">
        <v>14</v>
      </c>
      <c r="DCZ20" s="157" t="s">
        <v>14</v>
      </c>
      <c r="DDA20" s="157" t="s">
        <v>14</v>
      </c>
      <c r="DDB20" s="157" t="s">
        <v>14</v>
      </c>
      <c r="DDC20" s="157" t="s">
        <v>14</v>
      </c>
      <c r="DDD20" s="157" t="s">
        <v>14</v>
      </c>
      <c r="DDE20" s="157" t="s">
        <v>14</v>
      </c>
      <c r="DDF20" s="157" t="s">
        <v>14</v>
      </c>
      <c r="DDG20" s="157" t="s">
        <v>14</v>
      </c>
      <c r="DDH20" s="157" t="s">
        <v>14</v>
      </c>
      <c r="DDI20" s="157" t="s">
        <v>14</v>
      </c>
      <c r="DDJ20" s="157" t="s">
        <v>14</v>
      </c>
      <c r="DDK20" s="157" t="s">
        <v>14</v>
      </c>
      <c r="DDL20" s="157" t="s">
        <v>14</v>
      </c>
      <c r="DDM20" s="157" t="s">
        <v>14</v>
      </c>
      <c r="DDN20" s="157" t="s">
        <v>14</v>
      </c>
      <c r="DDO20" s="157" t="s">
        <v>14</v>
      </c>
      <c r="DDP20" s="157" t="s">
        <v>14</v>
      </c>
      <c r="DDQ20" s="157" t="s">
        <v>14</v>
      </c>
      <c r="DDR20" s="157" t="s">
        <v>14</v>
      </c>
      <c r="DDS20" s="157" t="s">
        <v>14</v>
      </c>
      <c r="DDT20" s="157" t="s">
        <v>14</v>
      </c>
      <c r="DDU20" s="157" t="s">
        <v>14</v>
      </c>
      <c r="DDV20" s="157" t="s">
        <v>14</v>
      </c>
      <c r="DDW20" s="157" t="s">
        <v>14</v>
      </c>
      <c r="DDX20" s="157" t="s">
        <v>14</v>
      </c>
      <c r="DDY20" s="157" t="s">
        <v>14</v>
      </c>
      <c r="DDZ20" s="157" t="s">
        <v>14</v>
      </c>
      <c r="DEA20" s="157" t="s">
        <v>14</v>
      </c>
      <c r="DEB20" s="157" t="s">
        <v>14</v>
      </c>
      <c r="DEC20" s="157" t="s">
        <v>14</v>
      </c>
      <c r="DED20" s="157" t="s">
        <v>14</v>
      </c>
      <c r="DEE20" s="157" t="s">
        <v>14</v>
      </c>
      <c r="DEF20" s="157" t="s">
        <v>14</v>
      </c>
      <c r="DEG20" s="157" t="s">
        <v>14</v>
      </c>
      <c r="DEH20" s="157" t="s">
        <v>14</v>
      </c>
      <c r="DEI20" s="157" t="s">
        <v>14</v>
      </c>
      <c r="DEJ20" s="157" t="s">
        <v>14</v>
      </c>
      <c r="DEK20" s="157" t="s">
        <v>14</v>
      </c>
      <c r="DEL20" s="157" t="s">
        <v>14</v>
      </c>
      <c r="DEM20" s="157" t="s">
        <v>14</v>
      </c>
      <c r="DEN20" s="157" t="s">
        <v>14</v>
      </c>
      <c r="DEO20" s="157" t="s">
        <v>14</v>
      </c>
      <c r="DEP20" s="157" t="s">
        <v>14</v>
      </c>
      <c r="DEQ20" s="157" t="s">
        <v>14</v>
      </c>
      <c r="DER20" s="157" t="s">
        <v>14</v>
      </c>
      <c r="DES20" s="157" t="s">
        <v>14</v>
      </c>
      <c r="DET20" s="157" t="s">
        <v>14</v>
      </c>
      <c r="DEU20" s="157" t="s">
        <v>14</v>
      </c>
      <c r="DEV20" s="157" t="s">
        <v>14</v>
      </c>
      <c r="DEW20" s="157" t="s">
        <v>14</v>
      </c>
      <c r="DEX20" s="157" t="s">
        <v>14</v>
      </c>
      <c r="DEY20" s="157" t="s">
        <v>14</v>
      </c>
      <c r="DEZ20" s="157" t="s">
        <v>14</v>
      </c>
      <c r="DFA20" s="157" t="s">
        <v>14</v>
      </c>
      <c r="DFB20" s="157" t="s">
        <v>14</v>
      </c>
      <c r="DFC20" s="157" t="s">
        <v>14</v>
      </c>
      <c r="DFD20" s="157" t="s">
        <v>14</v>
      </c>
      <c r="DFE20" s="157" t="s">
        <v>14</v>
      </c>
      <c r="DFF20" s="157" t="s">
        <v>14</v>
      </c>
      <c r="DFG20" s="157" t="s">
        <v>14</v>
      </c>
      <c r="DFH20" s="157" t="s">
        <v>14</v>
      </c>
      <c r="DFI20" s="157" t="s">
        <v>14</v>
      </c>
      <c r="DFJ20" s="157" t="s">
        <v>14</v>
      </c>
      <c r="DFK20" s="157" t="s">
        <v>14</v>
      </c>
      <c r="DFL20" s="157" t="s">
        <v>14</v>
      </c>
      <c r="DFM20" s="157" t="s">
        <v>14</v>
      </c>
      <c r="DFN20" s="157" t="s">
        <v>14</v>
      </c>
      <c r="DFO20" s="157" t="s">
        <v>14</v>
      </c>
      <c r="DFP20" s="157" t="s">
        <v>14</v>
      </c>
      <c r="DFQ20" s="157" t="s">
        <v>14</v>
      </c>
      <c r="DFR20" s="157" t="s">
        <v>14</v>
      </c>
      <c r="DFS20" s="157" t="s">
        <v>14</v>
      </c>
      <c r="DFT20" s="157" t="s">
        <v>14</v>
      </c>
      <c r="DFU20" s="157" t="s">
        <v>14</v>
      </c>
      <c r="DFV20" s="157" t="s">
        <v>14</v>
      </c>
      <c r="DFW20" s="157" t="s">
        <v>14</v>
      </c>
      <c r="DFX20" s="157" t="s">
        <v>14</v>
      </c>
      <c r="DFY20" s="157" t="s">
        <v>14</v>
      </c>
      <c r="DFZ20" s="157" t="s">
        <v>14</v>
      </c>
      <c r="DGA20" s="157" t="s">
        <v>14</v>
      </c>
      <c r="DGB20" s="157" t="s">
        <v>14</v>
      </c>
      <c r="DGC20" s="157" t="s">
        <v>14</v>
      </c>
      <c r="DGD20" s="157" t="s">
        <v>14</v>
      </c>
      <c r="DGE20" s="157" t="s">
        <v>14</v>
      </c>
      <c r="DGF20" s="157" t="s">
        <v>14</v>
      </c>
      <c r="DGG20" s="157" t="s">
        <v>14</v>
      </c>
      <c r="DGH20" s="157" t="s">
        <v>14</v>
      </c>
      <c r="DGI20" s="157" t="s">
        <v>14</v>
      </c>
      <c r="DGJ20" s="157" t="s">
        <v>14</v>
      </c>
      <c r="DGK20" s="157" t="s">
        <v>14</v>
      </c>
      <c r="DGL20" s="157" t="s">
        <v>14</v>
      </c>
      <c r="DGM20" s="157" t="s">
        <v>14</v>
      </c>
      <c r="DGN20" s="157" t="s">
        <v>14</v>
      </c>
      <c r="DGO20" s="157" t="s">
        <v>14</v>
      </c>
      <c r="DGP20" s="157" t="s">
        <v>14</v>
      </c>
      <c r="DGQ20" s="157" t="s">
        <v>14</v>
      </c>
      <c r="DGR20" s="157" t="s">
        <v>14</v>
      </c>
      <c r="DGS20" s="157" t="s">
        <v>14</v>
      </c>
      <c r="DGT20" s="157" t="s">
        <v>14</v>
      </c>
      <c r="DGU20" s="157" t="s">
        <v>14</v>
      </c>
      <c r="DGV20" s="157" t="s">
        <v>14</v>
      </c>
      <c r="DGW20" s="157" t="s">
        <v>14</v>
      </c>
      <c r="DGX20" s="157" t="s">
        <v>14</v>
      </c>
      <c r="DGY20" s="157" t="s">
        <v>14</v>
      </c>
      <c r="DGZ20" s="157" t="s">
        <v>14</v>
      </c>
      <c r="DHA20" s="157" t="s">
        <v>14</v>
      </c>
      <c r="DHB20" s="157" t="s">
        <v>14</v>
      </c>
      <c r="DHC20" s="157" t="s">
        <v>14</v>
      </c>
      <c r="DHD20" s="157" t="s">
        <v>14</v>
      </c>
      <c r="DHE20" s="157" t="s">
        <v>14</v>
      </c>
      <c r="DHF20" s="157" t="s">
        <v>14</v>
      </c>
      <c r="DHG20" s="157" t="s">
        <v>14</v>
      </c>
      <c r="DHH20" s="157" t="s">
        <v>14</v>
      </c>
      <c r="DHI20" s="157" t="s">
        <v>14</v>
      </c>
      <c r="DHJ20" s="157" t="s">
        <v>14</v>
      </c>
      <c r="DHK20" s="157" t="s">
        <v>14</v>
      </c>
      <c r="DHL20" s="157" t="s">
        <v>14</v>
      </c>
      <c r="DHM20" s="157" t="s">
        <v>14</v>
      </c>
      <c r="DHN20" s="157" t="s">
        <v>14</v>
      </c>
      <c r="DHO20" s="157" t="s">
        <v>14</v>
      </c>
      <c r="DHP20" s="157" t="s">
        <v>14</v>
      </c>
      <c r="DHQ20" s="157" t="s">
        <v>14</v>
      </c>
      <c r="DHR20" s="157" t="s">
        <v>14</v>
      </c>
      <c r="DHS20" s="157" t="s">
        <v>14</v>
      </c>
      <c r="DHT20" s="157" t="s">
        <v>14</v>
      </c>
      <c r="DHU20" s="157" t="s">
        <v>14</v>
      </c>
      <c r="DHV20" s="157" t="s">
        <v>14</v>
      </c>
      <c r="DHW20" s="157" t="s">
        <v>14</v>
      </c>
      <c r="DHX20" s="157" t="s">
        <v>14</v>
      </c>
      <c r="DHY20" s="157" t="s">
        <v>14</v>
      </c>
      <c r="DHZ20" s="157" t="s">
        <v>14</v>
      </c>
      <c r="DIA20" s="157" t="s">
        <v>14</v>
      </c>
      <c r="DIB20" s="157" t="s">
        <v>14</v>
      </c>
      <c r="DIC20" s="157" t="s">
        <v>14</v>
      </c>
      <c r="DID20" s="157" t="s">
        <v>14</v>
      </c>
      <c r="DIE20" s="157" t="s">
        <v>14</v>
      </c>
      <c r="DIF20" s="157" t="s">
        <v>14</v>
      </c>
      <c r="DIG20" s="157" t="s">
        <v>14</v>
      </c>
      <c r="DIH20" s="157" t="s">
        <v>14</v>
      </c>
      <c r="DII20" s="157" t="s">
        <v>14</v>
      </c>
      <c r="DIJ20" s="157" t="s">
        <v>14</v>
      </c>
      <c r="DIK20" s="157" t="s">
        <v>14</v>
      </c>
      <c r="DIL20" s="157" t="s">
        <v>14</v>
      </c>
      <c r="DIM20" s="157" t="s">
        <v>14</v>
      </c>
      <c r="DIN20" s="157" t="s">
        <v>14</v>
      </c>
      <c r="DIO20" s="157" t="s">
        <v>14</v>
      </c>
      <c r="DIP20" s="157" t="s">
        <v>14</v>
      </c>
      <c r="DIQ20" s="157" t="s">
        <v>14</v>
      </c>
      <c r="DIR20" s="157" t="s">
        <v>14</v>
      </c>
      <c r="DIS20" s="157" t="s">
        <v>14</v>
      </c>
      <c r="DIT20" s="157" t="s">
        <v>14</v>
      </c>
      <c r="DIU20" s="157" t="s">
        <v>14</v>
      </c>
      <c r="DIV20" s="157" t="s">
        <v>14</v>
      </c>
      <c r="DIW20" s="157" t="s">
        <v>14</v>
      </c>
      <c r="DIX20" s="157" t="s">
        <v>14</v>
      </c>
      <c r="DIY20" s="157" t="s">
        <v>14</v>
      </c>
      <c r="DIZ20" s="157" t="s">
        <v>14</v>
      </c>
      <c r="DJA20" s="157" t="s">
        <v>14</v>
      </c>
      <c r="DJB20" s="157" t="s">
        <v>14</v>
      </c>
      <c r="DJC20" s="157" t="s">
        <v>14</v>
      </c>
      <c r="DJD20" s="157" t="s">
        <v>14</v>
      </c>
      <c r="DJE20" s="157" t="s">
        <v>14</v>
      </c>
      <c r="DJF20" s="157" t="s">
        <v>14</v>
      </c>
      <c r="DJG20" s="157" t="s">
        <v>14</v>
      </c>
      <c r="DJH20" s="157" t="s">
        <v>14</v>
      </c>
      <c r="DJI20" s="157" t="s">
        <v>14</v>
      </c>
      <c r="DJJ20" s="157" t="s">
        <v>14</v>
      </c>
      <c r="DJK20" s="157" t="s">
        <v>14</v>
      </c>
      <c r="DJL20" s="157" t="s">
        <v>14</v>
      </c>
      <c r="DJM20" s="157" t="s">
        <v>14</v>
      </c>
      <c r="DJN20" s="157" t="s">
        <v>14</v>
      </c>
      <c r="DJO20" s="157" t="s">
        <v>14</v>
      </c>
      <c r="DJP20" s="157" t="s">
        <v>14</v>
      </c>
      <c r="DJQ20" s="157" t="s">
        <v>14</v>
      </c>
      <c r="DJR20" s="157" t="s">
        <v>14</v>
      </c>
      <c r="DJS20" s="157" t="s">
        <v>14</v>
      </c>
      <c r="DJT20" s="157" t="s">
        <v>14</v>
      </c>
      <c r="DJU20" s="157" t="s">
        <v>14</v>
      </c>
      <c r="DJV20" s="157" t="s">
        <v>14</v>
      </c>
      <c r="DJW20" s="157" t="s">
        <v>14</v>
      </c>
      <c r="DJX20" s="157" t="s">
        <v>14</v>
      </c>
      <c r="DJY20" s="157" t="s">
        <v>14</v>
      </c>
      <c r="DJZ20" s="157" t="s">
        <v>14</v>
      </c>
      <c r="DKA20" s="157" t="s">
        <v>14</v>
      </c>
      <c r="DKB20" s="157" t="s">
        <v>14</v>
      </c>
      <c r="DKC20" s="157" t="s">
        <v>14</v>
      </c>
      <c r="DKD20" s="157" t="s">
        <v>14</v>
      </c>
      <c r="DKE20" s="157" t="s">
        <v>14</v>
      </c>
      <c r="DKF20" s="157" t="s">
        <v>14</v>
      </c>
      <c r="DKG20" s="157" t="s">
        <v>14</v>
      </c>
      <c r="DKH20" s="157" t="s">
        <v>14</v>
      </c>
      <c r="DKI20" s="157" t="s">
        <v>14</v>
      </c>
      <c r="DKJ20" s="157" t="s">
        <v>14</v>
      </c>
      <c r="DKK20" s="157" t="s">
        <v>14</v>
      </c>
      <c r="DKL20" s="157" t="s">
        <v>14</v>
      </c>
      <c r="DKM20" s="157" t="s">
        <v>14</v>
      </c>
      <c r="DKN20" s="157" t="s">
        <v>14</v>
      </c>
      <c r="DKO20" s="157" t="s">
        <v>14</v>
      </c>
      <c r="DKP20" s="157" t="s">
        <v>14</v>
      </c>
      <c r="DKQ20" s="157" t="s">
        <v>14</v>
      </c>
      <c r="DKR20" s="157" t="s">
        <v>14</v>
      </c>
      <c r="DKS20" s="157" t="s">
        <v>14</v>
      </c>
      <c r="DKT20" s="157" t="s">
        <v>14</v>
      </c>
      <c r="DKU20" s="157" t="s">
        <v>14</v>
      </c>
      <c r="DKV20" s="157" t="s">
        <v>14</v>
      </c>
      <c r="DKW20" s="157" t="s">
        <v>14</v>
      </c>
      <c r="DKX20" s="157" t="s">
        <v>14</v>
      </c>
      <c r="DKY20" s="157" t="s">
        <v>14</v>
      </c>
      <c r="DKZ20" s="157" t="s">
        <v>14</v>
      </c>
      <c r="DLA20" s="157" t="s">
        <v>14</v>
      </c>
      <c r="DLB20" s="157" t="s">
        <v>14</v>
      </c>
      <c r="DLC20" s="157" t="s">
        <v>14</v>
      </c>
      <c r="DLD20" s="157" t="s">
        <v>14</v>
      </c>
      <c r="DLE20" s="157" t="s">
        <v>14</v>
      </c>
      <c r="DLF20" s="157" t="s">
        <v>14</v>
      </c>
      <c r="DLG20" s="157" t="s">
        <v>14</v>
      </c>
      <c r="DLH20" s="157" t="s">
        <v>14</v>
      </c>
      <c r="DLI20" s="157" t="s">
        <v>14</v>
      </c>
      <c r="DLJ20" s="157" t="s">
        <v>14</v>
      </c>
      <c r="DLK20" s="157" t="s">
        <v>14</v>
      </c>
      <c r="DLL20" s="157" t="s">
        <v>14</v>
      </c>
      <c r="DLM20" s="157" t="s">
        <v>14</v>
      </c>
      <c r="DLN20" s="157" t="s">
        <v>14</v>
      </c>
      <c r="DLO20" s="157" t="s">
        <v>14</v>
      </c>
      <c r="DLP20" s="157" t="s">
        <v>14</v>
      </c>
      <c r="DLQ20" s="157" t="s">
        <v>14</v>
      </c>
      <c r="DLR20" s="157" t="s">
        <v>14</v>
      </c>
      <c r="DLS20" s="157" t="s">
        <v>14</v>
      </c>
      <c r="DLT20" s="157" t="s">
        <v>14</v>
      </c>
      <c r="DLU20" s="157" t="s">
        <v>14</v>
      </c>
      <c r="DLV20" s="157" t="s">
        <v>14</v>
      </c>
      <c r="DLW20" s="157" t="s">
        <v>14</v>
      </c>
      <c r="DLX20" s="157" t="s">
        <v>14</v>
      </c>
      <c r="DLY20" s="157" t="s">
        <v>14</v>
      </c>
      <c r="DLZ20" s="157" t="s">
        <v>14</v>
      </c>
      <c r="DMA20" s="157" t="s">
        <v>14</v>
      </c>
      <c r="DMB20" s="157" t="s">
        <v>14</v>
      </c>
      <c r="DMC20" s="157" t="s">
        <v>14</v>
      </c>
      <c r="DMD20" s="157" t="s">
        <v>14</v>
      </c>
      <c r="DME20" s="157" t="s">
        <v>14</v>
      </c>
      <c r="DMF20" s="157" t="s">
        <v>14</v>
      </c>
      <c r="DMG20" s="157" t="s">
        <v>14</v>
      </c>
      <c r="DMH20" s="157" t="s">
        <v>14</v>
      </c>
      <c r="DMI20" s="157" t="s">
        <v>14</v>
      </c>
      <c r="DMJ20" s="157" t="s">
        <v>14</v>
      </c>
      <c r="DMK20" s="157" t="s">
        <v>14</v>
      </c>
      <c r="DML20" s="157" t="s">
        <v>14</v>
      </c>
      <c r="DMM20" s="157" t="s">
        <v>14</v>
      </c>
      <c r="DMN20" s="157" t="s">
        <v>14</v>
      </c>
      <c r="DMO20" s="157" t="s">
        <v>14</v>
      </c>
      <c r="DMP20" s="157" t="s">
        <v>14</v>
      </c>
      <c r="DMQ20" s="157" t="s">
        <v>14</v>
      </c>
      <c r="DMR20" s="157" t="s">
        <v>14</v>
      </c>
      <c r="DMS20" s="157" t="s">
        <v>14</v>
      </c>
      <c r="DMT20" s="157" t="s">
        <v>14</v>
      </c>
      <c r="DMU20" s="157" t="s">
        <v>14</v>
      </c>
      <c r="DMV20" s="157" t="s">
        <v>14</v>
      </c>
      <c r="DMW20" s="157" t="s">
        <v>14</v>
      </c>
      <c r="DMX20" s="157" t="s">
        <v>14</v>
      </c>
      <c r="DMY20" s="157" t="s">
        <v>14</v>
      </c>
      <c r="DMZ20" s="157" t="s">
        <v>14</v>
      </c>
      <c r="DNA20" s="157" t="s">
        <v>14</v>
      </c>
      <c r="DNB20" s="157" t="s">
        <v>14</v>
      </c>
      <c r="DNC20" s="157" t="s">
        <v>14</v>
      </c>
      <c r="DND20" s="157" t="s">
        <v>14</v>
      </c>
      <c r="DNE20" s="157" t="s">
        <v>14</v>
      </c>
      <c r="DNF20" s="157" t="s">
        <v>14</v>
      </c>
      <c r="DNG20" s="157" t="s">
        <v>14</v>
      </c>
      <c r="DNH20" s="157" t="s">
        <v>14</v>
      </c>
      <c r="DNI20" s="157" t="s">
        <v>14</v>
      </c>
      <c r="DNJ20" s="157" t="s">
        <v>14</v>
      </c>
      <c r="DNK20" s="157" t="s">
        <v>14</v>
      </c>
      <c r="DNL20" s="157" t="s">
        <v>14</v>
      </c>
      <c r="DNM20" s="157" t="s">
        <v>14</v>
      </c>
      <c r="DNN20" s="157" t="s">
        <v>14</v>
      </c>
      <c r="DNO20" s="157" t="s">
        <v>14</v>
      </c>
      <c r="DNP20" s="157" t="s">
        <v>14</v>
      </c>
      <c r="DNQ20" s="157" t="s">
        <v>14</v>
      </c>
      <c r="DNR20" s="157" t="s">
        <v>14</v>
      </c>
      <c r="DNS20" s="157" t="s">
        <v>14</v>
      </c>
      <c r="DNT20" s="157" t="s">
        <v>14</v>
      </c>
      <c r="DNU20" s="157" t="s">
        <v>14</v>
      </c>
      <c r="DNV20" s="157" t="s">
        <v>14</v>
      </c>
      <c r="DNW20" s="157" t="s">
        <v>14</v>
      </c>
      <c r="DNX20" s="157" t="s">
        <v>14</v>
      </c>
      <c r="DNY20" s="157" t="s">
        <v>14</v>
      </c>
      <c r="DNZ20" s="157" t="s">
        <v>14</v>
      </c>
      <c r="DOA20" s="157" t="s">
        <v>14</v>
      </c>
      <c r="DOB20" s="157" t="s">
        <v>14</v>
      </c>
      <c r="DOC20" s="157" t="s">
        <v>14</v>
      </c>
      <c r="DOD20" s="157" t="s">
        <v>14</v>
      </c>
      <c r="DOE20" s="157" t="s">
        <v>14</v>
      </c>
      <c r="DOF20" s="157" t="s">
        <v>14</v>
      </c>
      <c r="DOG20" s="157" t="s">
        <v>14</v>
      </c>
      <c r="DOH20" s="157" t="s">
        <v>14</v>
      </c>
      <c r="DOI20" s="157" t="s">
        <v>14</v>
      </c>
      <c r="DOJ20" s="157" t="s">
        <v>14</v>
      </c>
      <c r="DOK20" s="157" t="s">
        <v>14</v>
      </c>
      <c r="DOL20" s="157" t="s">
        <v>14</v>
      </c>
      <c r="DOM20" s="157" t="s">
        <v>14</v>
      </c>
      <c r="DON20" s="157" t="s">
        <v>14</v>
      </c>
      <c r="DOO20" s="157" t="s">
        <v>14</v>
      </c>
      <c r="DOP20" s="157" t="s">
        <v>14</v>
      </c>
      <c r="DOQ20" s="157" t="s">
        <v>14</v>
      </c>
      <c r="DOR20" s="157" t="s">
        <v>14</v>
      </c>
      <c r="DOS20" s="157" t="s">
        <v>14</v>
      </c>
      <c r="DOT20" s="157" t="s">
        <v>14</v>
      </c>
      <c r="DOU20" s="157" t="s">
        <v>14</v>
      </c>
      <c r="DOV20" s="157" t="s">
        <v>14</v>
      </c>
      <c r="DOW20" s="157" t="s">
        <v>14</v>
      </c>
      <c r="DOX20" s="157" t="s">
        <v>14</v>
      </c>
      <c r="DOY20" s="157" t="s">
        <v>14</v>
      </c>
      <c r="DOZ20" s="157" t="s">
        <v>14</v>
      </c>
      <c r="DPA20" s="157" t="s">
        <v>14</v>
      </c>
      <c r="DPB20" s="157" t="s">
        <v>14</v>
      </c>
      <c r="DPC20" s="157" t="s">
        <v>14</v>
      </c>
      <c r="DPD20" s="157" t="s">
        <v>14</v>
      </c>
      <c r="DPE20" s="157" t="s">
        <v>14</v>
      </c>
      <c r="DPF20" s="157" t="s">
        <v>14</v>
      </c>
      <c r="DPG20" s="157" t="s">
        <v>14</v>
      </c>
      <c r="DPH20" s="157" t="s">
        <v>14</v>
      </c>
      <c r="DPI20" s="157" t="s">
        <v>14</v>
      </c>
      <c r="DPJ20" s="157" t="s">
        <v>14</v>
      </c>
      <c r="DPK20" s="157" t="s">
        <v>14</v>
      </c>
      <c r="DPL20" s="157" t="s">
        <v>14</v>
      </c>
      <c r="DPM20" s="157" t="s">
        <v>14</v>
      </c>
      <c r="DPN20" s="157" t="s">
        <v>14</v>
      </c>
      <c r="DPO20" s="157" t="s">
        <v>14</v>
      </c>
      <c r="DPP20" s="157" t="s">
        <v>14</v>
      </c>
      <c r="DPQ20" s="157" t="s">
        <v>14</v>
      </c>
      <c r="DPR20" s="157" t="s">
        <v>14</v>
      </c>
      <c r="DPS20" s="157" t="s">
        <v>14</v>
      </c>
      <c r="DPT20" s="157" t="s">
        <v>14</v>
      </c>
      <c r="DPU20" s="157" t="s">
        <v>14</v>
      </c>
      <c r="DPV20" s="157" t="s">
        <v>14</v>
      </c>
      <c r="DPW20" s="157" t="s">
        <v>14</v>
      </c>
      <c r="DPX20" s="157" t="s">
        <v>14</v>
      </c>
      <c r="DPY20" s="157" t="s">
        <v>14</v>
      </c>
      <c r="DPZ20" s="157" t="s">
        <v>14</v>
      </c>
      <c r="DQA20" s="157" t="s">
        <v>14</v>
      </c>
      <c r="DQB20" s="157" t="s">
        <v>14</v>
      </c>
      <c r="DQC20" s="157" t="s">
        <v>14</v>
      </c>
      <c r="DQD20" s="157" t="s">
        <v>14</v>
      </c>
      <c r="DQE20" s="157" t="s">
        <v>14</v>
      </c>
      <c r="DQF20" s="157" t="s">
        <v>14</v>
      </c>
      <c r="DQG20" s="157" t="s">
        <v>14</v>
      </c>
      <c r="DQH20" s="157" t="s">
        <v>14</v>
      </c>
      <c r="DQI20" s="157" t="s">
        <v>14</v>
      </c>
      <c r="DQJ20" s="157" t="s">
        <v>14</v>
      </c>
      <c r="DQK20" s="157" t="s">
        <v>14</v>
      </c>
      <c r="DQL20" s="157" t="s">
        <v>14</v>
      </c>
      <c r="DQM20" s="157" t="s">
        <v>14</v>
      </c>
      <c r="DQN20" s="157" t="s">
        <v>14</v>
      </c>
      <c r="DQO20" s="157" t="s">
        <v>14</v>
      </c>
      <c r="DQP20" s="157" t="s">
        <v>14</v>
      </c>
      <c r="DQQ20" s="157" t="s">
        <v>14</v>
      </c>
      <c r="DQR20" s="157" t="s">
        <v>14</v>
      </c>
      <c r="DQS20" s="157" t="s">
        <v>14</v>
      </c>
      <c r="DQT20" s="157" t="s">
        <v>14</v>
      </c>
      <c r="DQU20" s="157" t="s">
        <v>14</v>
      </c>
      <c r="DQV20" s="157" t="s">
        <v>14</v>
      </c>
      <c r="DQW20" s="157" t="s">
        <v>14</v>
      </c>
      <c r="DQX20" s="157" t="s">
        <v>14</v>
      </c>
      <c r="DQY20" s="157" t="s">
        <v>14</v>
      </c>
      <c r="DQZ20" s="157" t="s">
        <v>14</v>
      </c>
      <c r="DRA20" s="157" t="s">
        <v>14</v>
      </c>
      <c r="DRB20" s="157" t="s">
        <v>14</v>
      </c>
      <c r="DRC20" s="157" t="s">
        <v>14</v>
      </c>
      <c r="DRD20" s="157" t="s">
        <v>14</v>
      </c>
      <c r="DRE20" s="157" t="s">
        <v>14</v>
      </c>
      <c r="DRF20" s="157" t="s">
        <v>14</v>
      </c>
      <c r="DRG20" s="157" t="s">
        <v>14</v>
      </c>
      <c r="DRH20" s="157" t="s">
        <v>14</v>
      </c>
      <c r="DRI20" s="157" t="s">
        <v>14</v>
      </c>
      <c r="DRJ20" s="157" t="s">
        <v>14</v>
      </c>
      <c r="DRK20" s="157" t="s">
        <v>14</v>
      </c>
      <c r="DRL20" s="157" t="s">
        <v>14</v>
      </c>
      <c r="DRM20" s="157" t="s">
        <v>14</v>
      </c>
      <c r="DRN20" s="157" t="s">
        <v>14</v>
      </c>
      <c r="DRO20" s="157" t="s">
        <v>14</v>
      </c>
      <c r="DRP20" s="157" t="s">
        <v>14</v>
      </c>
      <c r="DRQ20" s="157" t="s">
        <v>14</v>
      </c>
      <c r="DRR20" s="157" t="s">
        <v>14</v>
      </c>
      <c r="DRS20" s="157" t="s">
        <v>14</v>
      </c>
      <c r="DRT20" s="157" t="s">
        <v>14</v>
      </c>
      <c r="DRU20" s="157" t="s">
        <v>14</v>
      </c>
      <c r="DRV20" s="157" t="s">
        <v>14</v>
      </c>
      <c r="DRW20" s="157" t="s">
        <v>14</v>
      </c>
      <c r="DRX20" s="157" t="s">
        <v>14</v>
      </c>
      <c r="DRY20" s="157" t="s">
        <v>14</v>
      </c>
      <c r="DRZ20" s="157" t="s">
        <v>14</v>
      </c>
      <c r="DSA20" s="157" t="s">
        <v>14</v>
      </c>
      <c r="DSB20" s="157" t="s">
        <v>14</v>
      </c>
      <c r="DSC20" s="157" t="s">
        <v>14</v>
      </c>
      <c r="DSD20" s="157" t="s">
        <v>14</v>
      </c>
      <c r="DSE20" s="157" t="s">
        <v>14</v>
      </c>
      <c r="DSF20" s="157" t="s">
        <v>14</v>
      </c>
      <c r="DSG20" s="157" t="s">
        <v>14</v>
      </c>
      <c r="DSH20" s="157" t="s">
        <v>14</v>
      </c>
      <c r="DSI20" s="157" t="s">
        <v>14</v>
      </c>
      <c r="DSJ20" s="157" t="s">
        <v>14</v>
      </c>
      <c r="DSK20" s="157" t="s">
        <v>14</v>
      </c>
      <c r="DSL20" s="157" t="s">
        <v>14</v>
      </c>
      <c r="DSM20" s="157" t="s">
        <v>14</v>
      </c>
      <c r="DSN20" s="157" t="s">
        <v>14</v>
      </c>
      <c r="DSO20" s="157" t="s">
        <v>14</v>
      </c>
      <c r="DSP20" s="157" t="s">
        <v>14</v>
      </c>
      <c r="DSQ20" s="157" t="s">
        <v>14</v>
      </c>
      <c r="DSR20" s="157" t="s">
        <v>14</v>
      </c>
      <c r="DSS20" s="157" t="s">
        <v>14</v>
      </c>
      <c r="DST20" s="157" t="s">
        <v>14</v>
      </c>
      <c r="DSU20" s="157" t="s">
        <v>14</v>
      </c>
      <c r="DSV20" s="157" t="s">
        <v>14</v>
      </c>
      <c r="DSW20" s="157" t="s">
        <v>14</v>
      </c>
      <c r="DSX20" s="157" t="s">
        <v>14</v>
      </c>
      <c r="DSY20" s="157" t="s">
        <v>14</v>
      </c>
      <c r="DSZ20" s="157" t="s">
        <v>14</v>
      </c>
      <c r="DTA20" s="157" t="s">
        <v>14</v>
      </c>
      <c r="DTB20" s="157" t="s">
        <v>14</v>
      </c>
      <c r="DTC20" s="157" t="s">
        <v>14</v>
      </c>
      <c r="DTD20" s="157" t="s">
        <v>14</v>
      </c>
      <c r="DTE20" s="157" t="s">
        <v>14</v>
      </c>
      <c r="DTF20" s="157" t="s">
        <v>14</v>
      </c>
      <c r="DTG20" s="157" t="s">
        <v>14</v>
      </c>
      <c r="DTH20" s="157" t="s">
        <v>14</v>
      </c>
      <c r="DTI20" s="157" t="s">
        <v>14</v>
      </c>
      <c r="DTJ20" s="157" t="s">
        <v>14</v>
      </c>
      <c r="DTK20" s="157" t="s">
        <v>14</v>
      </c>
      <c r="DTL20" s="157" t="s">
        <v>14</v>
      </c>
      <c r="DTM20" s="157" t="s">
        <v>14</v>
      </c>
      <c r="DTN20" s="157" t="s">
        <v>14</v>
      </c>
      <c r="DTO20" s="157" t="s">
        <v>14</v>
      </c>
      <c r="DTP20" s="157" t="s">
        <v>14</v>
      </c>
      <c r="DTQ20" s="157" t="s">
        <v>14</v>
      </c>
      <c r="DTR20" s="157" t="s">
        <v>14</v>
      </c>
      <c r="DTS20" s="157" t="s">
        <v>14</v>
      </c>
      <c r="DTT20" s="157" t="s">
        <v>14</v>
      </c>
      <c r="DTU20" s="157" t="s">
        <v>14</v>
      </c>
      <c r="DTV20" s="157" t="s">
        <v>14</v>
      </c>
      <c r="DTW20" s="157" t="s">
        <v>14</v>
      </c>
      <c r="DTX20" s="157" t="s">
        <v>14</v>
      </c>
      <c r="DTY20" s="157" t="s">
        <v>14</v>
      </c>
      <c r="DTZ20" s="157" t="s">
        <v>14</v>
      </c>
      <c r="DUA20" s="157" t="s">
        <v>14</v>
      </c>
      <c r="DUB20" s="157" t="s">
        <v>14</v>
      </c>
      <c r="DUC20" s="157" t="s">
        <v>14</v>
      </c>
      <c r="DUD20" s="157" t="s">
        <v>14</v>
      </c>
      <c r="DUE20" s="157" t="s">
        <v>14</v>
      </c>
      <c r="DUF20" s="157" t="s">
        <v>14</v>
      </c>
      <c r="DUG20" s="157" t="s">
        <v>14</v>
      </c>
      <c r="DUH20" s="157" t="s">
        <v>14</v>
      </c>
      <c r="DUI20" s="157" t="s">
        <v>14</v>
      </c>
      <c r="DUJ20" s="157" t="s">
        <v>14</v>
      </c>
      <c r="DUK20" s="157" t="s">
        <v>14</v>
      </c>
      <c r="DUL20" s="157" t="s">
        <v>14</v>
      </c>
      <c r="DUM20" s="157" t="s">
        <v>14</v>
      </c>
      <c r="DUN20" s="157" t="s">
        <v>14</v>
      </c>
      <c r="DUO20" s="157" t="s">
        <v>14</v>
      </c>
      <c r="DUP20" s="157" t="s">
        <v>14</v>
      </c>
      <c r="DUQ20" s="157" t="s">
        <v>14</v>
      </c>
      <c r="DUR20" s="157" t="s">
        <v>14</v>
      </c>
      <c r="DUS20" s="157" t="s">
        <v>14</v>
      </c>
      <c r="DUT20" s="157" t="s">
        <v>14</v>
      </c>
      <c r="DUU20" s="157" t="s">
        <v>14</v>
      </c>
      <c r="DUV20" s="157" t="s">
        <v>14</v>
      </c>
      <c r="DUW20" s="157" t="s">
        <v>14</v>
      </c>
      <c r="DUX20" s="157" t="s">
        <v>14</v>
      </c>
      <c r="DUY20" s="157" t="s">
        <v>14</v>
      </c>
      <c r="DUZ20" s="157" t="s">
        <v>14</v>
      </c>
      <c r="DVA20" s="157" t="s">
        <v>14</v>
      </c>
      <c r="DVB20" s="157" t="s">
        <v>14</v>
      </c>
      <c r="DVC20" s="157" t="s">
        <v>14</v>
      </c>
      <c r="DVD20" s="157" t="s">
        <v>14</v>
      </c>
      <c r="DVE20" s="157" t="s">
        <v>14</v>
      </c>
      <c r="DVF20" s="157" t="s">
        <v>14</v>
      </c>
      <c r="DVG20" s="157" t="s">
        <v>14</v>
      </c>
      <c r="DVH20" s="157" t="s">
        <v>14</v>
      </c>
      <c r="DVI20" s="157" t="s">
        <v>14</v>
      </c>
      <c r="DVJ20" s="157" t="s">
        <v>14</v>
      </c>
      <c r="DVK20" s="157" t="s">
        <v>14</v>
      </c>
      <c r="DVL20" s="157" t="s">
        <v>14</v>
      </c>
      <c r="DVM20" s="157" t="s">
        <v>14</v>
      </c>
      <c r="DVN20" s="157" t="s">
        <v>14</v>
      </c>
      <c r="DVO20" s="157" t="s">
        <v>14</v>
      </c>
      <c r="DVP20" s="157" t="s">
        <v>14</v>
      </c>
      <c r="DVQ20" s="157" t="s">
        <v>14</v>
      </c>
      <c r="DVR20" s="157" t="s">
        <v>14</v>
      </c>
      <c r="DVS20" s="157" t="s">
        <v>14</v>
      </c>
      <c r="DVT20" s="157" t="s">
        <v>14</v>
      </c>
      <c r="DVU20" s="157" t="s">
        <v>14</v>
      </c>
      <c r="DVV20" s="157" t="s">
        <v>14</v>
      </c>
      <c r="DVW20" s="157" t="s">
        <v>14</v>
      </c>
      <c r="DVX20" s="157" t="s">
        <v>14</v>
      </c>
      <c r="DVY20" s="157" t="s">
        <v>14</v>
      </c>
      <c r="DVZ20" s="157" t="s">
        <v>14</v>
      </c>
      <c r="DWA20" s="157" t="s">
        <v>14</v>
      </c>
      <c r="DWB20" s="157" t="s">
        <v>14</v>
      </c>
      <c r="DWC20" s="157" t="s">
        <v>14</v>
      </c>
      <c r="DWD20" s="157" t="s">
        <v>14</v>
      </c>
      <c r="DWE20" s="157" t="s">
        <v>14</v>
      </c>
      <c r="DWF20" s="157" t="s">
        <v>14</v>
      </c>
      <c r="DWG20" s="157" t="s">
        <v>14</v>
      </c>
      <c r="DWH20" s="157" t="s">
        <v>14</v>
      </c>
      <c r="DWI20" s="157" t="s">
        <v>14</v>
      </c>
      <c r="DWJ20" s="157" t="s">
        <v>14</v>
      </c>
      <c r="DWK20" s="157" t="s">
        <v>14</v>
      </c>
      <c r="DWL20" s="157" t="s">
        <v>14</v>
      </c>
      <c r="DWM20" s="157" t="s">
        <v>14</v>
      </c>
      <c r="DWN20" s="157" t="s">
        <v>14</v>
      </c>
      <c r="DWO20" s="157" t="s">
        <v>14</v>
      </c>
      <c r="DWP20" s="157" t="s">
        <v>14</v>
      </c>
      <c r="DWQ20" s="157" t="s">
        <v>14</v>
      </c>
      <c r="DWR20" s="157" t="s">
        <v>14</v>
      </c>
      <c r="DWS20" s="157" t="s">
        <v>14</v>
      </c>
      <c r="DWT20" s="157" t="s">
        <v>14</v>
      </c>
      <c r="DWU20" s="157" t="s">
        <v>14</v>
      </c>
      <c r="DWV20" s="157" t="s">
        <v>14</v>
      </c>
      <c r="DWW20" s="157" t="s">
        <v>14</v>
      </c>
      <c r="DWX20" s="157" t="s">
        <v>14</v>
      </c>
      <c r="DWY20" s="157" t="s">
        <v>14</v>
      </c>
      <c r="DWZ20" s="157" t="s">
        <v>14</v>
      </c>
      <c r="DXA20" s="157" t="s">
        <v>14</v>
      </c>
      <c r="DXB20" s="157" t="s">
        <v>14</v>
      </c>
      <c r="DXC20" s="157" t="s">
        <v>14</v>
      </c>
      <c r="DXD20" s="157" t="s">
        <v>14</v>
      </c>
      <c r="DXE20" s="157" t="s">
        <v>14</v>
      </c>
      <c r="DXF20" s="157" t="s">
        <v>14</v>
      </c>
      <c r="DXG20" s="157" t="s">
        <v>14</v>
      </c>
      <c r="DXH20" s="157" t="s">
        <v>14</v>
      </c>
      <c r="DXI20" s="157" t="s">
        <v>14</v>
      </c>
      <c r="DXJ20" s="157" t="s">
        <v>14</v>
      </c>
      <c r="DXK20" s="157" t="s">
        <v>14</v>
      </c>
      <c r="DXL20" s="157" t="s">
        <v>14</v>
      </c>
      <c r="DXM20" s="157" t="s">
        <v>14</v>
      </c>
      <c r="DXN20" s="157" t="s">
        <v>14</v>
      </c>
      <c r="DXO20" s="157" t="s">
        <v>14</v>
      </c>
      <c r="DXP20" s="157" t="s">
        <v>14</v>
      </c>
      <c r="DXQ20" s="157" t="s">
        <v>14</v>
      </c>
      <c r="DXR20" s="157" t="s">
        <v>14</v>
      </c>
      <c r="DXS20" s="157" t="s">
        <v>14</v>
      </c>
      <c r="DXT20" s="157" t="s">
        <v>14</v>
      </c>
      <c r="DXU20" s="157" t="s">
        <v>14</v>
      </c>
      <c r="DXV20" s="157" t="s">
        <v>14</v>
      </c>
      <c r="DXW20" s="157" t="s">
        <v>14</v>
      </c>
      <c r="DXX20" s="157" t="s">
        <v>14</v>
      </c>
      <c r="DXY20" s="157" t="s">
        <v>14</v>
      </c>
      <c r="DXZ20" s="157" t="s">
        <v>14</v>
      </c>
      <c r="DYA20" s="157" t="s">
        <v>14</v>
      </c>
      <c r="DYB20" s="157" t="s">
        <v>14</v>
      </c>
      <c r="DYC20" s="157" t="s">
        <v>14</v>
      </c>
      <c r="DYD20" s="157" t="s">
        <v>14</v>
      </c>
      <c r="DYE20" s="157" t="s">
        <v>14</v>
      </c>
      <c r="DYF20" s="157" t="s">
        <v>14</v>
      </c>
      <c r="DYG20" s="157" t="s">
        <v>14</v>
      </c>
      <c r="DYH20" s="157" t="s">
        <v>14</v>
      </c>
      <c r="DYI20" s="157" t="s">
        <v>14</v>
      </c>
      <c r="DYJ20" s="157" t="s">
        <v>14</v>
      </c>
      <c r="DYK20" s="157" t="s">
        <v>14</v>
      </c>
      <c r="DYL20" s="157" t="s">
        <v>14</v>
      </c>
      <c r="DYM20" s="157" t="s">
        <v>14</v>
      </c>
      <c r="DYN20" s="157" t="s">
        <v>14</v>
      </c>
      <c r="DYO20" s="157" t="s">
        <v>14</v>
      </c>
      <c r="DYP20" s="157" t="s">
        <v>14</v>
      </c>
      <c r="DYQ20" s="157" t="s">
        <v>14</v>
      </c>
      <c r="DYR20" s="157" t="s">
        <v>14</v>
      </c>
      <c r="DYS20" s="157" t="s">
        <v>14</v>
      </c>
      <c r="DYT20" s="157" t="s">
        <v>14</v>
      </c>
      <c r="DYU20" s="157" t="s">
        <v>14</v>
      </c>
      <c r="DYV20" s="157" t="s">
        <v>14</v>
      </c>
      <c r="DYW20" s="157" t="s">
        <v>14</v>
      </c>
      <c r="DYX20" s="157" t="s">
        <v>14</v>
      </c>
      <c r="DYY20" s="157" t="s">
        <v>14</v>
      </c>
      <c r="DYZ20" s="157" t="s">
        <v>14</v>
      </c>
      <c r="DZA20" s="157" t="s">
        <v>14</v>
      </c>
      <c r="DZB20" s="157" t="s">
        <v>14</v>
      </c>
      <c r="DZC20" s="157" t="s">
        <v>14</v>
      </c>
      <c r="DZD20" s="157" t="s">
        <v>14</v>
      </c>
      <c r="DZE20" s="157" t="s">
        <v>14</v>
      </c>
      <c r="DZF20" s="157" t="s">
        <v>14</v>
      </c>
      <c r="DZG20" s="157" t="s">
        <v>14</v>
      </c>
      <c r="DZH20" s="157" t="s">
        <v>14</v>
      </c>
      <c r="DZI20" s="157" t="s">
        <v>14</v>
      </c>
      <c r="DZJ20" s="157" t="s">
        <v>14</v>
      </c>
      <c r="DZK20" s="157" t="s">
        <v>14</v>
      </c>
      <c r="DZL20" s="157" t="s">
        <v>14</v>
      </c>
      <c r="DZM20" s="157" t="s">
        <v>14</v>
      </c>
      <c r="DZN20" s="157" t="s">
        <v>14</v>
      </c>
      <c r="DZO20" s="157" t="s">
        <v>14</v>
      </c>
      <c r="DZP20" s="157" t="s">
        <v>14</v>
      </c>
      <c r="DZQ20" s="157" t="s">
        <v>14</v>
      </c>
      <c r="DZR20" s="157" t="s">
        <v>14</v>
      </c>
      <c r="DZS20" s="157" t="s">
        <v>14</v>
      </c>
      <c r="DZT20" s="157" t="s">
        <v>14</v>
      </c>
      <c r="DZU20" s="157" t="s">
        <v>14</v>
      </c>
      <c r="DZV20" s="157" t="s">
        <v>14</v>
      </c>
      <c r="DZW20" s="157" t="s">
        <v>14</v>
      </c>
      <c r="DZX20" s="157" t="s">
        <v>14</v>
      </c>
      <c r="DZY20" s="157" t="s">
        <v>14</v>
      </c>
      <c r="DZZ20" s="157" t="s">
        <v>14</v>
      </c>
      <c r="EAA20" s="157" t="s">
        <v>14</v>
      </c>
      <c r="EAB20" s="157" t="s">
        <v>14</v>
      </c>
      <c r="EAC20" s="157" t="s">
        <v>14</v>
      </c>
      <c r="EAD20" s="157" t="s">
        <v>14</v>
      </c>
      <c r="EAE20" s="157" t="s">
        <v>14</v>
      </c>
      <c r="EAF20" s="157" t="s">
        <v>14</v>
      </c>
      <c r="EAG20" s="157" t="s">
        <v>14</v>
      </c>
      <c r="EAH20" s="157" t="s">
        <v>14</v>
      </c>
      <c r="EAI20" s="157" t="s">
        <v>14</v>
      </c>
      <c r="EAJ20" s="157" t="s">
        <v>14</v>
      </c>
      <c r="EAK20" s="157" t="s">
        <v>14</v>
      </c>
      <c r="EAL20" s="157" t="s">
        <v>14</v>
      </c>
      <c r="EAM20" s="157" t="s">
        <v>14</v>
      </c>
      <c r="EAN20" s="157" t="s">
        <v>14</v>
      </c>
      <c r="EAO20" s="157" t="s">
        <v>14</v>
      </c>
      <c r="EAP20" s="157" t="s">
        <v>14</v>
      </c>
      <c r="EAQ20" s="157" t="s">
        <v>14</v>
      </c>
      <c r="EAR20" s="157" t="s">
        <v>14</v>
      </c>
      <c r="EAS20" s="157" t="s">
        <v>14</v>
      </c>
      <c r="EAT20" s="157" t="s">
        <v>14</v>
      </c>
      <c r="EAU20" s="157" t="s">
        <v>14</v>
      </c>
      <c r="EAV20" s="157" t="s">
        <v>14</v>
      </c>
      <c r="EAW20" s="157" t="s">
        <v>14</v>
      </c>
      <c r="EAX20" s="157" t="s">
        <v>14</v>
      </c>
      <c r="EAY20" s="157" t="s">
        <v>14</v>
      </c>
      <c r="EAZ20" s="157" t="s">
        <v>14</v>
      </c>
      <c r="EBA20" s="157" t="s">
        <v>14</v>
      </c>
      <c r="EBB20" s="157" t="s">
        <v>14</v>
      </c>
      <c r="EBC20" s="157" t="s">
        <v>14</v>
      </c>
      <c r="EBD20" s="157" t="s">
        <v>14</v>
      </c>
      <c r="EBE20" s="157" t="s">
        <v>14</v>
      </c>
      <c r="EBF20" s="157" t="s">
        <v>14</v>
      </c>
      <c r="EBG20" s="157" t="s">
        <v>14</v>
      </c>
      <c r="EBH20" s="157" t="s">
        <v>14</v>
      </c>
      <c r="EBI20" s="157" t="s">
        <v>14</v>
      </c>
      <c r="EBJ20" s="157" t="s">
        <v>14</v>
      </c>
      <c r="EBK20" s="157" t="s">
        <v>14</v>
      </c>
      <c r="EBL20" s="157" t="s">
        <v>14</v>
      </c>
      <c r="EBM20" s="157" t="s">
        <v>14</v>
      </c>
      <c r="EBN20" s="157" t="s">
        <v>14</v>
      </c>
      <c r="EBO20" s="157" t="s">
        <v>14</v>
      </c>
      <c r="EBP20" s="157" t="s">
        <v>14</v>
      </c>
      <c r="EBQ20" s="157" t="s">
        <v>14</v>
      </c>
      <c r="EBR20" s="157" t="s">
        <v>14</v>
      </c>
      <c r="EBS20" s="157" t="s">
        <v>14</v>
      </c>
      <c r="EBT20" s="157" t="s">
        <v>14</v>
      </c>
      <c r="EBU20" s="157" t="s">
        <v>14</v>
      </c>
      <c r="EBV20" s="157" t="s">
        <v>14</v>
      </c>
      <c r="EBW20" s="157" t="s">
        <v>14</v>
      </c>
      <c r="EBX20" s="157" t="s">
        <v>14</v>
      </c>
      <c r="EBY20" s="157" t="s">
        <v>14</v>
      </c>
      <c r="EBZ20" s="157" t="s">
        <v>14</v>
      </c>
      <c r="ECA20" s="157" t="s">
        <v>14</v>
      </c>
      <c r="ECB20" s="157" t="s">
        <v>14</v>
      </c>
      <c r="ECC20" s="157" t="s">
        <v>14</v>
      </c>
      <c r="ECD20" s="157" t="s">
        <v>14</v>
      </c>
      <c r="ECE20" s="157" t="s">
        <v>14</v>
      </c>
      <c r="ECF20" s="157" t="s">
        <v>14</v>
      </c>
      <c r="ECG20" s="157" t="s">
        <v>14</v>
      </c>
      <c r="ECH20" s="157" t="s">
        <v>14</v>
      </c>
      <c r="ECI20" s="157" t="s">
        <v>14</v>
      </c>
      <c r="ECJ20" s="157" t="s">
        <v>14</v>
      </c>
      <c r="ECK20" s="157" t="s">
        <v>14</v>
      </c>
      <c r="ECL20" s="157" t="s">
        <v>14</v>
      </c>
      <c r="ECM20" s="157" t="s">
        <v>14</v>
      </c>
      <c r="ECN20" s="157" t="s">
        <v>14</v>
      </c>
      <c r="ECO20" s="157" t="s">
        <v>14</v>
      </c>
      <c r="ECP20" s="157" t="s">
        <v>14</v>
      </c>
      <c r="ECQ20" s="157" t="s">
        <v>14</v>
      </c>
      <c r="ECR20" s="157" t="s">
        <v>14</v>
      </c>
      <c r="ECS20" s="157" t="s">
        <v>14</v>
      </c>
      <c r="ECT20" s="157" t="s">
        <v>14</v>
      </c>
      <c r="ECU20" s="157" t="s">
        <v>14</v>
      </c>
      <c r="ECV20" s="157" t="s">
        <v>14</v>
      </c>
      <c r="ECW20" s="157" t="s">
        <v>14</v>
      </c>
      <c r="ECX20" s="157" t="s">
        <v>14</v>
      </c>
      <c r="ECY20" s="157" t="s">
        <v>14</v>
      </c>
      <c r="ECZ20" s="157" t="s">
        <v>14</v>
      </c>
      <c r="EDA20" s="157" t="s">
        <v>14</v>
      </c>
      <c r="EDB20" s="157" t="s">
        <v>14</v>
      </c>
      <c r="EDC20" s="157" t="s">
        <v>14</v>
      </c>
      <c r="EDD20" s="157" t="s">
        <v>14</v>
      </c>
      <c r="EDE20" s="157" t="s">
        <v>14</v>
      </c>
      <c r="EDF20" s="157" t="s">
        <v>14</v>
      </c>
      <c r="EDG20" s="157" t="s">
        <v>14</v>
      </c>
      <c r="EDH20" s="157" t="s">
        <v>14</v>
      </c>
      <c r="EDI20" s="157" t="s">
        <v>14</v>
      </c>
      <c r="EDJ20" s="157" t="s">
        <v>14</v>
      </c>
      <c r="EDK20" s="157" t="s">
        <v>14</v>
      </c>
      <c r="EDL20" s="157" t="s">
        <v>14</v>
      </c>
      <c r="EDM20" s="157" t="s">
        <v>14</v>
      </c>
      <c r="EDN20" s="157" t="s">
        <v>14</v>
      </c>
      <c r="EDO20" s="157" t="s">
        <v>14</v>
      </c>
      <c r="EDP20" s="157" t="s">
        <v>14</v>
      </c>
      <c r="EDQ20" s="157" t="s">
        <v>14</v>
      </c>
      <c r="EDR20" s="157" t="s">
        <v>14</v>
      </c>
      <c r="EDS20" s="157" t="s">
        <v>14</v>
      </c>
      <c r="EDT20" s="157" t="s">
        <v>14</v>
      </c>
      <c r="EDU20" s="157" t="s">
        <v>14</v>
      </c>
      <c r="EDV20" s="157" t="s">
        <v>14</v>
      </c>
      <c r="EDW20" s="157" t="s">
        <v>14</v>
      </c>
      <c r="EDX20" s="157" t="s">
        <v>14</v>
      </c>
      <c r="EDY20" s="157" t="s">
        <v>14</v>
      </c>
      <c r="EDZ20" s="157" t="s">
        <v>14</v>
      </c>
      <c r="EEA20" s="157" t="s">
        <v>14</v>
      </c>
      <c r="EEB20" s="157" t="s">
        <v>14</v>
      </c>
      <c r="EEC20" s="157" t="s">
        <v>14</v>
      </c>
      <c r="EED20" s="157" t="s">
        <v>14</v>
      </c>
      <c r="EEE20" s="157" t="s">
        <v>14</v>
      </c>
      <c r="EEF20" s="157" t="s">
        <v>14</v>
      </c>
      <c r="EEG20" s="157" t="s">
        <v>14</v>
      </c>
      <c r="EEH20" s="157" t="s">
        <v>14</v>
      </c>
      <c r="EEI20" s="157" t="s">
        <v>14</v>
      </c>
      <c r="EEJ20" s="157" t="s">
        <v>14</v>
      </c>
      <c r="EEK20" s="157" t="s">
        <v>14</v>
      </c>
      <c r="EEL20" s="157" t="s">
        <v>14</v>
      </c>
      <c r="EEM20" s="157" t="s">
        <v>14</v>
      </c>
      <c r="EEN20" s="157" t="s">
        <v>14</v>
      </c>
      <c r="EEO20" s="157" t="s">
        <v>14</v>
      </c>
      <c r="EEP20" s="157" t="s">
        <v>14</v>
      </c>
      <c r="EEQ20" s="157" t="s">
        <v>14</v>
      </c>
      <c r="EER20" s="157" t="s">
        <v>14</v>
      </c>
      <c r="EES20" s="157" t="s">
        <v>14</v>
      </c>
      <c r="EET20" s="157" t="s">
        <v>14</v>
      </c>
      <c r="EEU20" s="157" t="s">
        <v>14</v>
      </c>
      <c r="EEV20" s="157" t="s">
        <v>14</v>
      </c>
      <c r="EEW20" s="157" t="s">
        <v>14</v>
      </c>
      <c r="EEX20" s="157" t="s">
        <v>14</v>
      </c>
      <c r="EEY20" s="157" t="s">
        <v>14</v>
      </c>
      <c r="EEZ20" s="157" t="s">
        <v>14</v>
      </c>
      <c r="EFA20" s="157" t="s">
        <v>14</v>
      </c>
      <c r="EFB20" s="157" t="s">
        <v>14</v>
      </c>
      <c r="EFC20" s="157" t="s">
        <v>14</v>
      </c>
      <c r="EFD20" s="157" t="s">
        <v>14</v>
      </c>
      <c r="EFE20" s="157" t="s">
        <v>14</v>
      </c>
      <c r="EFF20" s="157" t="s">
        <v>14</v>
      </c>
      <c r="EFG20" s="157" t="s">
        <v>14</v>
      </c>
      <c r="EFH20" s="157" t="s">
        <v>14</v>
      </c>
      <c r="EFI20" s="157" t="s">
        <v>14</v>
      </c>
      <c r="EFJ20" s="157" t="s">
        <v>14</v>
      </c>
      <c r="EFK20" s="157" t="s">
        <v>14</v>
      </c>
      <c r="EFL20" s="157" t="s">
        <v>14</v>
      </c>
      <c r="EFM20" s="157" t="s">
        <v>14</v>
      </c>
      <c r="EFN20" s="157" t="s">
        <v>14</v>
      </c>
      <c r="EFO20" s="157" t="s">
        <v>14</v>
      </c>
      <c r="EFP20" s="157" t="s">
        <v>14</v>
      </c>
      <c r="EFQ20" s="157" t="s">
        <v>14</v>
      </c>
      <c r="EFR20" s="157" t="s">
        <v>14</v>
      </c>
      <c r="EFS20" s="157" t="s">
        <v>14</v>
      </c>
      <c r="EFT20" s="157" t="s">
        <v>14</v>
      </c>
      <c r="EFU20" s="157" t="s">
        <v>14</v>
      </c>
      <c r="EFV20" s="157" t="s">
        <v>14</v>
      </c>
      <c r="EFW20" s="157" t="s">
        <v>14</v>
      </c>
      <c r="EFX20" s="157" t="s">
        <v>14</v>
      </c>
      <c r="EFY20" s="157" t="s">
        <v>14</v>
      </c>
      <c r="EFZ20" s="157" t="s">
        <v>14</v>
      </c>
      <c r="EGA20" s="157" t="s">
        <v>14</v>
      </c>
      <c r="EGB20" s="157" t="s">
        <v>14</v>
      </c>
      <c r="EGC20" s="157" t="s">
        <v>14</v>
      </c>
      <c r="EGD20" s="157" t="s">
        <v>14</v>
      </c>
      <c r="EGE20" s="157" t="s">
        <v>14</v>
      </c>
      <c r="EGF20" s="157" t="s">
        <v>14</v>
      </c>
      <c r="EGG20" s="157" t="s">
        <v>14</v>
      </c>
      <c r="EGH20" s="157" t="s">
        <v>14</v>
      </c>
      <c r="EGI20" s="157" t="s">
        <v>14</v>
      </c>
      <c r="EGJ20" s="157" t="s">
        <v>14</v>
      </c>
      <c r="EGK20" s="157" t="s">
        <v>14</v>
      </c>
      <c r="EGL20" s="157" t="s">
        <v>14</v>
      </c>
      <c r="EGM20" s="157" t="s">
        <v>14</v>
      </c>
      <c r="EGN20" s="157" t="s">
        <v>14</v>
      </c>
      <c r="EGO20" s="157" t="s">
        <v>14</v>
      </c>
      <c r="EGP20" s="157" t="s">
        <v>14</v>
      </c>
      <c r="EGQ20" s="157" t="s">
        <v>14</v>
      </c>
      <c r="EGR20" s="157" t="s">
        <v>14</v>
      </c>
      <c r="EGS20" s="157" t="s">
        <v>14</v>
      </c>
      <c r="EGT20" s="157" t="s">
        <v>14</v>
      </c>
      <c r="EGU20" s="157" t="s">
        <v>14</v>
      </c>
      <c r="EGV20" s="157" t="s">
        <v>14</v>
      </c>
      <c r="EGW20" s="157" t="s">
        <v>14</v>
      </c>
      <c r="EGX20" s="157" t="s">
        <v>14</v>
      </c>
      <c r="EGY20" s="157" t="s">
        <v>14</v>
      </c>
      <c r="EGZ20" s="157" t="s">
        <v>14</v>
      </c>
      <c r="EHA20" s="157" t="s">
        <v>14</v>
      </c>
      <c r="EHB20" s="157" t="s">
        <v>14</v>
      </c>
      <c r="EHC20" s="157" t="s">
        <v>14</v>
      </c>
      <c r="EHD20" s="157" t="s">
        <v>14</v>
      </c>
      <c r="EHE20" s="157" t="s">
        <v>14</v>
      </c>
      <c r="EHF20" s="157" t="s">
        <v>14</v>
      </c>
      <c r="EHG20" s="157" t="s">
        <v>14</v>
      </c>
      <c r="EHH20" s="157" t="s">
        <v>14</v>
      </c>
      <c r="EHI20" s="157" t="s">
        <v>14</v>
      </c>
      <c r="EHJ20" s="157" t="s">
        <v>14</v>
      </c>
      <c r="EHK20" s="157" t="s">
        <v>14</v>
      </c>
      <c r="EHL20" s="157" t="s">
        <v>14</v>
      </c>
      <c r="EHM20" s="157" t="s">
        <v>14</v>
      </c>
      <c r="EHN20" s="157" t="s">
        <v>14</v>
      </c>
      <c r="EHO20" s="157" t="s">
        <v>14</v>
      </c>
      <c r="EHP20" s="157" t="s">
        <v>14</v>
      </c>
      <c r="EHQ20" s="157" t="s">
        <v>14</v>
      </c>
      <c r="EHR20" s="157" t="s">
        <v>14</v>
      </c>
      <c r="EHS20" s="157" t="s">
        <v>14</v>
      </c>
      <c r="EHT20" s="157" t="s">
        <v>14</v>
      </c>
      <c r="EHU20" s="157" t="s">
        <v>14</v>
      </c>
      <c r="EHV20" s="157" t="s">
        <v>14</v>
      </c>
      <c r="EHW20" s="157" t="s">
        <v>14</v>
      </c>
      <c r="EHX20" s="157" t="s">
        <v>14</v>
      </c>
      <c r="EHY20" s="157" t="s">
        <v>14</v>
      </c>
      <c r="EHZ20" s="157" t="s">
        <v>14</v>
      </c>
      <c r="EIA20" s="157" t="s">
        <v>14</v>
      </c>
      <c r="EIB20" s="157" t="s">
        <v>14</v>
      </c>
      <c r="EIC20" s="157" t="s">
        <v>14</v>
      </c>
      <c r="EID20" s="157" t="s">
        <v>14</v>
      </c>
      <c r="EIE20" s="157" t="s">
        <v>14</v>
      </c>
      <c r="EIF20" s="157" t="s">
        <v>14</v>
      </c>
      <c r="EIG20" s="157" t="s">
        <v>14</v>
      </c>
      <c r="EIH20" s="157" t="s">
        <v>14</v>
      </c>
      <c r="EII20" s="157" t="s">
        <v>14</v>
      </c>
      <c r="EIJ20" s="157" t="s">
        <v>14</v>
      </c>
      <c r="EIK20" s="157" t="s">
        <v>14</v>
      </c>
      <c r="EIL20" s="157" t="s">
        <v>14</v>
      </c>
      <c r="EIM20" s="157" t="s">
        <v>14</v>
      </c>
      <c r="EIN20" s="157" t="s">
        <v>14</v>
      </c>
      <c r="EIO20" s="157" t="s">
        <v>14</v>
      </c>
      <c r="EIP20" s="157" t="s">
        <v>14</v>
      </c>
      <c r="EIQ20" s="157" t="s">
        <v>14</v>
      </c>
      <c r="EIR20" s="157" t="s">
        <v>14</v>
      </c>
      <c r="EIS20" s="157" t="s">
        <v>14</v>
      </c>
      <c r="EIT20" s="157" t="s">
        <v>14</v>
      </c>
      <c r="EIU20" s="157" t="s">
        <v>14</v>
      </c>
      <c r="EIV20" s="157" t="s">
        <v>14</v>
      </c>
      <c r="EIW20" s="157" t="s">
        <v>14</v>
      </c>
      <c r="EIX20" s="157" t="s">
        <v>14</v>
      </c>
      <c r="EIY20" s="157" t="s">
        <v>14</v>
      </c>
      <c r="EIZ20" s="157" t="s">
        <v>14</v>
      </c>
      <c r="EJA20" s="157" t="s">
        <v>14</v>
      </c>
      <c r="EJB20" s="157" t="s">
        <v>14</v>
      </c>
      <c r="EJC20" s="157" t="s">
        <v>14</v>
      </c>
      <c r="EJD20" s="157" t="s">
        <v>14</v>
      </c>
      <c r="EJE20" s="157" t="s">
        <v>14</v>
      </c>
      <c r="EJF20" s="157" t="s">
        <v>14</v>
      </c>
      <c r="EJG20" s="157" t="s">
        <v>14</v>
      </c>
      <c r="EJH20" s="157" t="s">
        <v>14</v>
      </c>
      <c r="EJI20" s="157" t="s">
        <v>14</v>
      </c>
      <c r="EJJ20" s="157" t="s">
        <v>14</v>
      </c>
      <c r="EJK20" s="157" t="s">
        <v>14</v>
      </c>
      <c r="EJL20" s="157" t="s">
        <v>14</v>
      </c>
      <c r="EJM20" s="157" t="s">
        <v>14</v>
      </c>
      <c r="EJN20" s="157" t="s">
        <v>14</v>
      </c>
      <c r="EJO20" s="157" t="s">
        <v>14</v>
      </c>
      <c r="EJP20" s="157" t="s">
        <v>14</v>
      </c>
      <c r="EJQ20" s="157" t="s">
        <v>14</v>
      </c>
      <c r="EJR20" s="157" t="s">
        <v>14</v>
      </c>
      <c r="EJS20" s="157" t="s">
        <v>14</v>
      </c>
      <c r="EJT20" s="157" t="s">
        <v>14</v>
      </c>
      <c r="EJU20" s="157" t="s">
        <v>14</v>
      </c>
      <c r="EJV20" s="157" t="s">
        <v>14</v>
      </c>
      <c r="EJW20" s="157" t="s">
        <v>14</v>
      </c>
      <c r="EJX20" s="157" t="s">
        <v>14</v>
      </c>
      <c r="EJY20" s="157" t="s">
        <v>14</v>
      </c>
      <c r="EJZ20" s="157" t="s">
        <v>14</v>
      </c>
      <c r="EKA20" s="157" t="s">
        <v>14</v>
      </c>
      <c r="EKB20" s="157" t="s">
        <v>14</v>
      </c>
      <c r="EKC20" s="157" t="s">
        <v>14</v>
      </c>
      <c r="EKD20" s="157" t="s">
        <v>14</v>
      </c>
      <c r="EKE20" s="157" t="s">
        <v>14</v>
      </c>
      <c r="EKF20" s="157" t="s">
        <v>14</v>
      </c>
      <c r="EKG20" s="157" t="s">
        <v>14</v>
      </c>
      <c r="EKH20" s="157" t="s">
        <v>14</v>
      </c>
      <c r="EKI20" s="157" t="s">
        <v>14</v>
      </c>
      <c r="EKJ20" s="157" t="s">
        <v>14</v>
      </c>
      <c r="EKK20" s="157" t="s">
        <v>14</v>
      </c>
      <c r="EKL20" s="157" t="s">
        <v>14</v>
      </c>
      <c r="EKM20" s="157" t="s">
        <v>14</v>
      </c>
      <c r="EKN20" s="157" t="s">
        <v>14</v>
      </c>
      <c r="EKO20" s="157" t="s">
        <v>14</v>
      </c>
      <c r="EKP20" s="157" t="s">
        <v>14</v>
      </c>
      <c r="EKQ20" s="157" t="s">
        <v>14</v>
      </c>
      <c r="EKR20" s="157" t="s">
        <v>14</v>
      </c>
      <c r="EKS20" s="157" t="s">
        <v>14</v>
      </c>
      <c r="EKT20" s="157" t="s">
        <v>14</v>
      </c>
      <c r="EKU20" s="157" t="s">
        <v>14</v>
      </c>
      <c r="EKV20" s="157" t="s">
        <v>14</v>
      </c>
      <c r="EKW20" s="157" t="s">
        <v>14</v>
      </c>
      <c r="EKX20" s="157" t="s">
        <v>14</v>
      </c>
      <c r="EKY20" s="157" t="s">
        <v>14</v>
      </c>
      <c r="EKZ20" s="157" t="s">
        <v>14</v>
      </c>
      <c r="ELA20" s="157" t="s">
        <v>14</v>
      </c>
      <c r="ELB20" s="157" t="s">
        <v>14</v>
      </c>
      <c r="ELC20" s="157" t="s">
        <v>14</v>
      </c>
      <c r="ELD20" s="157" t="s">
        <v>14</v>
      </c>
      <c r="ELE20" s="157" t="s">
        <v>14</v>
      </c>
      <c r="ELF20" s="157" t="s">
        <v>14</v>
      </c>
      <c r="ELG20" s="157" t="s">
        <v>14</v>
      </c>
      <c r="ELH20" s="157" t="s">
        <v>14</v>
      </c>
      <c r="ELI20" s="157" t="s">
        <v>14</v>
      </c>
      <c r="ELJ20" s="157" t="s">
        <v>14</v>
      </c>
      <c r="ELK20" s="157" t="s">
        <v>14</v>
      </c>
      <c r="ELL20" s="157" t="s">
        <v>14</v>
      </c>
      <c r="ELM20" s="157" t="s">
        <v>14</v>
      </c>
      <c r="ELN20" s="157" t="s">
        <v>14</v>
      </c>
      <c r="ELO20" s="157" t="s">
        <v>14</v>
      </c>
      <c r="ELP20" s="157" t="s">
        <v>14</v>
      </c>
      <c r="ELQ20" s="157" t="s">
        <v>14</v>
      </c>
      <c r="ELR20" s="157" t="s">
        <v>14</v>
      </c>
      <c r="ELS20" s="157" t="s">
        <v>14</v>
      </c>
      <c r="ELT20" s="157" t="s">
        <v>14</v>
      </c>
      <c r="ELU20" s="157" t="s">
        <v>14</v>
      </c>
      <c r="ELV20" s="157" t="s">
        <v>14</v>
      </c>
      <c r="ELW20" s="157" t="s">
        <v>14</v>
      </c>
      <c r="ELX20" s="157" t="s">
        <v>14</v>
      </c>
      <c r="ELY20" s="157" t="s">
        <v>14</v>
      </c>
      <c r="ELZ20" s="157" t="s">
        <v>14</v>
      </c>
      <c r="EMA20" s="157" t="s">
        <v>14</v>
      </c>
      <c r="EMB20" s="157" t="s">
        <v>14</v>
      </c>
      <c r="EMC20" s="157" t="s">
        <v>14</v>
      </c>
      <c r="EMD20" s="157" t="s">
        <v>14</v>
      </c>
      <c r="EME20" s="157" t="s">
        <v>14</v>
      </c>
      <c r="EMF20" s="157" t="s">
        <v>14</v>
      </c>
      <c r="EMG20" s="157" t="s">
        <v>14</v>
      </c>
      <c r="EMH20" s="157" t="s">
        <v>14</v>
      </c>
      <c r="EMI20" s="157" t="s">
        <v>14</v>
      </c>
      <c r="EMJ20" s="157" t="s">
        <v>14</v>
      </c>
      <c r="EMK20" s="157" t="s">
        <v>14</v>
      </c>
      <c r="EML20" s="157" t="s">
        <v>14</v>
      </c>
      <c r="EMM20" s="157" t="s">
        <v>14</v>
      </c>
      <c r="EMN20" s="157" t="s">
        <v>14</v>
      </c>
      <c r="EMO20" s="157" t="s">
        <v>14</v>
      </c>
      <c r="EMP20" s="157" t="s">
        <v>14</v>
      </c>
      <c r="EMQ20" s="157" t="s">
        <v>14</v>
      </c>
      <c r="EMR20" s="157" t="s">
        <v>14</v>
      </c>
      <c r="EMS20" s="157" t="s">
        <v>14</v>
      </c>
      <c r="EMT20" s="157" t="s">
        <v>14</v>
      </c>
      <c r="EMU20" s="157" t="s">
        <v>14</v>
      </c>
      <c r="EMV20" s="157" t="s">
        <v>14</v>
      </c>
      <c r="EMW20" s="157" t="s">
        <v>14</v>
      </c>
      <c r="EMX20" s="157" t="s">
        <v>14</v>
      </c>
      <c r="EMY20" s="157" t="s">
        <v>14</v>
      </c>
      <c r="EMZ20" s="157" t="s">
        <v>14</v>
      </c>
      <c r="ENA20" s="157" t="s">
        <v>14</v>
      </c>
      <c r="ENB20" s="157" t="s">
        <v>14</v>
      </c>
      <c r="ENC20" s="157" t="s">
        <v>14</v>
      </c>
      <c r="END20" s="157" t="s">
        <v>14</v>
      </c>
      <c r="ENE20" s="157" t="s">
        <v>14</v>
      </c>
      <c r="ENF20" s="157" t="s">
        <v>14</v>
      </c>
      <c r="ENG20" s="157" t="s">
        <v>14</v>
      </c>
      <c r="ENH20" s="157" t="s">
        <v>14</v>
      </c>
      <c r="ENI20" s="157" t="s">
        <v>14</v>
      </c>
      <c r="ENJ20" s="157" t="s">
        <v>14</v>
      </c>
      <c r="ENK20" s="157" t="s">
        <v>14</v>
      </c>
      <c r="ENL20" s="157" t="s">
        <v>14</v>
      </c>
      <c r="ENM20" s="157" t="s">
        <v>14</v>
      </c>
      <c r="ENN20" s="157" t="s">
        <v>14</v>
      </c>
      <c r="ENO20" s="157" t="s">
        <v>14</v>
      </c>
      <c r="ENP20" s="157" t="s">
        <v>14</v>
      </c>
      <c r="ENQ20" s="157" t="s">
        <v>14</v>
      </c>
      <c r="ENR20" s="157" t="s">
        <v>14</v>
      </c>
      <c r="ENS20" s="157" t="s">
        <v>14</v>
      </c>
      <c r="ENT20" s="157" t="s">
        <v>14</v>
      </c>
      <c r="ENU20" s="157" t="s">
        <v>14</v>
      </c>
      <c r="ENV20" s="157" t="s">
        <v>14</v>
      </c>
      <c r="ENW20" s="157" t="s">
        <v>14</v>
      </c>
      <c r="ENX20" s="157" t="s">
        <v>14</v>
      </c>
      <c r="ENY20" s="157" t="s">
        <v>14</v>
      </c>
      <c r="ENZ20" s="157" t="s">
        <v>14</v>
      </c>
      <c r="EOA20" s="157" t="s">
        <v>14</v>
      </c>
      <c r="EOB20" s="157" t="s">
        <v>14</v>
      </c>
      <c r="EOC20" s="157" t="s">
        <v>14</v>
      </c>
      <c r="EOD20" s="157" t="s">
        <v>14</v>
      </c>
      <c r="EOE20" s="157" t="s">
        <v>14</v>
      </c>
      <c r="EOF20" s="157" t="s">
        <v>14</v>
      </c>
      <c r="EOG20" s="157" t="s">
        <v>14</v>
      </c>
      <c r="EOH20" s="157" t="s">
        <v>14</v>
      </c>
      <c r="EOI20" s="157" t="s">
        <v>14</v>
      </c>
      <c r="EOJ20" s="157" t="s">
        <v>14</v>
      </c>
      <c r="EOK20" s="157" t="s">
        <v>14</v>
      </c>
      <c r="EOL20" s="157" t="s">
        <v>14</v>
      </c>
      <c r="EOM20" s="157" t="s">
        <v>14</v>
      </c>
      <c r="EON20" s="157" t="s">
        <v>14</v>
      </c>
      <c r="EOO20" s="157" t="s">
        <v>14</v>
      </c>
      <c r="EOP20" s="157" t="s">
        <v>14</v>
      </c>
      <c r="EOQ20" s="157" t="s">
        <v>14</v>
      </c>
      <c r="EOR20" s="157" t="s">
        <v>14</v>
      </c>
      <c r="EOS20" s="157" t="s">
        <v>14</v>
      </c>
      <c r="EOT20" s="157" t="s">
        <v>14</v>
      </c>
      <c r="EOU20" s="157" t="s">
        <v>14</v>
      </c>
      <c r="EOV20" s="157" t="s">
        <v>14</v>
      </c>
      <c r="EOW20" s="157" t="s">
        <v>14</v>
      </c>
      <c r="EOX20" s="157" t="s">
        <v>14</v>
      </c>
      <c r="EOY20" s="157" t="s">
        <v>14</v>
      </c>
      <c r="EOZ20" s="157" t="s">
        <v>14</v>
      </c>
      <c r="EPA20" s="157" t="s">
        <v>14</v>
      </c>
      <c r="EPB20" s="157" t="s">
        <v>14</v>
      </c>
      <c r="EPC20" s="157" t="s">
        <v>14</v>
      </c>
      <c r="EPD20" s="157" t="s">
        <v>14</v>
      </c>
      <c r="EPE20" s="157" t="s">
        <v>14</v>
      </c>
      <c r="EPF20" s="157" t="s">
        <v>14</v>
      </c>
      <c r="EPG20" s="157" t="s">
        <v>14</v>
      </c>
      <c r="EPH20" s="157" t="s">
        <v>14</v>
      </c>
      <c r="EPI20" s="157" t="s">
        <v>14</v>
      </c>
      <c r="EPJ20" s="157" t="s">
        <v>14</v>
      </c>
      <c r="EPK20" s="157" t="s">
        <v>14</v>
      </c>
      <c r="EPL20" s="157" t="s">
        <v>14</v>
      </c>
      <c r="EPM20" s="157" t="s">
        <v>14</v>
      </c>
      <c r="EPN20" s="157" t="s">
        <v>14</v>
      </c>
      <c r="EPO20" s="157" t="s">
        <v>14</v>
      </c>
      <c r="EPP20" s="157" t="s">
        <v>14</v>
      </c>
      <c r="EPQ20" s="157" t="s">
        <v>14</v>
      </c>
      <c r="EPR20" s="157" t="s">
        <v>14</v>
      </c>
      <c r="EPS20" s="157" t="s">
        <v>14</v>
      </c>
      <c r="EPT20" s="157" t="s">
        <v>14</v>
      </c>
      <c r="EPU20" s="157" t="s">
        <v>14</v>
      </c>
      <c r="EPV20" s="157" t="s">
        <v>14</v>
      </c>
      <c r="EPW20" s="157" t="s">
        <v>14</v>
      </c>
      <c r="EPX20" s="157" t="s">
        <v>14</v>
      </c>
      <c r="EPY20" s="157" t="s">
        <v>14</v>
      </c>
      <c r="EPZ20" s="157" t="s">
        <v>14</v>
      </c>
      <c r="EQA20" s="157" t="s">
        <v>14</v>
      </c>
      <c r="EQB20" s="157" t="s">
        <v>14</v>
      </c>
      <c r="EQC20" s="157" t="s">
        <v>14</v>
      </c>
      <c r="EQD20" s="157" t="s">
        <v>14</v>
      </c>
      <c r="EQE20" s="157" t="s">
        <v>14</v>
      </c>
      <c r="EQF20" s="157" t="s">
        <v>14</v>
      </c>
      <c r="EQG20" s="157" t="s">
        <v>14</v>
      </c>
      <c r="EQH20" s="157" t="s">
        <v>14</v>
      </c>
      <c r="EQI20" s="157" t="s">
        <v>14</v>
      </c>
      <c r="EQJ20" s="157" t="s">
        <v>14</v>
      </c>
      <c r="EQK20" s="157" t="s">
        <v>14</v>
      </c>
      <c r="EQL20" s="157" t="s">
        <v>14</v>
      </c>
      <c r="EQM20" s="157" t="s">
        <v>14</v>
      </c>
      <c r="EQN20" s="157" t="s">
        <v>14</v>
      </c>
      <c r="EQO20" s="157" t="s">
        <v>14</v>
      </c>
      <c r="EQP20" s="157" t="s">
        <v>14</v>
      </c>
      <c r="EQQ20" s="157" t="s">
        <v>14</v>
      </c>
      <c r="EQR20" s="157" t="s">
        <v>14</v>
      </c>
      <c r="EQS20" s="157" t="s">
        <v>14</v>
      </c>
      <c r="EQT20" s="157" t="s">
        <v>14</v>
      </c>
      <c r="EQU20" s="157" t="s">
        <v>14</v>
      </c>
      <c r="EQV20" s="157" t="s">
        <v>14</v>
      </c>
      <c r="EQW20" s="157" t="s">
        <v>14</v>
      </c>
      <c r="EQX20" s="157" t="s">
        <v>14</v>
      </c>
      <c r="EQY20" s="157" t="s">
        <v>14</v>
      </c>
      <c r="EQZ20" s="157" t="s">
        <v>14</v>
      </c>
      <c r="ERA20" s="157" t="s">
        <v>14</v>
      </c>
      <c r="ERB20" s="157" t="s">
        <v>14</v>
      </c>
      <c r="ERC20" s="157" t="s">
        <v>14</v>
      </c>
      <c r="ERD20" s="157" t="s">
        <v>14</v>
      </c>
      <c r="ERE20" s="157" t="s">
        <v>14</v>
      </c>
      <c r="ERF20" s="157" t="s">
        <v>14</v>
      </c>
      <c r="ERG20" s="157" t="s">
        <v>14</v>
      </c>
      <c r="ERH20" s="157" t="s">
        <v>14</v>
      </c>
      <c r="ERI20" s="157" t="s">
        <v>14</v>
      </c>
      <c r="ERJ20" s="157" t="s">
        <v>14</v>
      </c>
      <c r="ERK20" s="157" t="s">
        <v>14</v>
      </c>
      <c r="ERL20" s="157" t="s">
        <v>14</v>
      </c>
      <c r="ERM20" s="157" t="s">
        <v>14</v>
      </c>
      <c r="ERN20" s="157" t="s">
        <v>14</v>
      </c>
      <c r="ERO20" s="157" t="s">
        <v>14</v>
      </c>
      <c r="ERP20" s="157" t="s">
        <v>14</v>
      </c>
      <c r="ERQ20" s="157" t="s">
        <v>14</v>
      </c>
      <c r="ERR20" s="157" t="s">
        <v>14</v>
      </c>
      <c r="ERS20" s="157" t="s">
        <v>14</v>
      </c>
      <c r="ERT20" s="157" t="s">
        <v>14</v>
      </c>
      <c r="ERU20" s="157" t="s">
        <v>14</v>
      </c>
      <c r="ERV20" s="157" t="s">
        <v>14</v>
      </c>
      <c r="ERW20" s="157" t="s">
        <v>14</v>
      </c>
      <c r="ERX20" s="157" t="s">
        <v>14</v>
      </c>
      <c r="ERY20" s="157" t="s">
        <v>14</v>
      </c>
      <c r="ERZ20" s="157" t="s">
        <v>14</v>
      </c>
      <c r="ESA20" s="157" t="s">
        <v>14</v>
      </c>
      <c r="ESB20" s="157" t="s">
        <v>14</v>
      </c>
      <c r="ESC20" s="157" t="s">
        <v>14</v>
      </c>
      <c r="ESD20" s="157" t="s">
        <v>14</v>
      </c>
      <c r="ESE20" s="157" t="s">
        <v>14</v>
      </c>
      <c r="ESF20" s="157" t="s">
        <v>14</v>
      </c>
      <c r="ESG20" s="157" t="s">
        <v>14</v>
      </c>
      <c r="ESH20" s="157" t="s">
        <v>14</v>
      </c>
      <c r="ESI20" s="157" t="s">
        <v>14</v>
      </c>
      <c r="ESJ20" s="157" t="s">
        <v>14</v>
      </c>
      <c r="ESK20" s="157" t="s">
        <v>14</v>
      </c>
      <c r="ESL20" s="157" t="s">
        <v>14</v>
      </c>
      <c r="ESM20" s="157" t="s">
        <v>14</v>
      </c>
      <c r="ESN20" s="157" t="s">
        <v>14</v>
      </c>
      <c r="ESO20" s="157" t="s">
        <v>14</v>
      </c>
      <c r="ESP20" s="157" t="s">
        <v>14</v>
      </c>
      <c r="ESQ20" s="157" t="s">
        <v>14</v>
      </c>
      <c r="ESR20" s="157" t="s">
        <v>14</v>
      </c>
      <c r="ESS20" s="157" t="s">
        <v>14</v>
      </c>
      <c r="EST20" s="157" t="s">
        <v>14</v>
      </c>
      <c r="ESU20" s="157" t="s">
        <v>14</v>
      </c>
      <c r="ESV20" s="157" t="s">
        <v>14</v>
      </c>
      <c r="ESW20" s="157" t="s">
        <v>14</v>
      </c>
      <c r="ESX20" s="157" t="s">
        <v>14</v>
      </c>
      <c r="ESY20" s="157" t="s">
        <v>14</v>
      </c>
      <c r="ESZ20" s="157" t="s">
        <v>14</v>
      </c>
      <c r="ETA20" s="157" t="s">
        <v>14</v>
      </c>
      <c r="ETB20" s="157" t="s">
        <v>14</v>
      </c>
      <c r="ETC20" s="157" t="s">
        <v>14</v>
      </c>
      <c r="ETD20" s="157" t="s">
        <v>14</v>
      </c>
      <c r="ETE20" s="157" t="s">
        <v>14</v>
      </c>
      <c r="ETF20" s="157" t="s">
        <v>14</v>
      </c>
      <c r="ETG20" s="157" t="s">
        <v>14</v>
      </c>
      <c r="ETH20" s="157" t="s">
        <v>14</v>
      </c>
      <c r="ETI20" s="157" t="s">
        <v>14</v>
      </c>
      <c r="ETJ20" s="157" t="s">
        <v>14</v>
      </c>
      <c r="ETK20" s="157" t="s">
        <v>14</v>
      </c>
      <c r="ETL20" s="157" t="s">
        <v>14</v>
      </c>
      <c r="ETM20" s="157" t="s">
        <v>14</v>
      </c>
      <c r="ETN20" s="157" t="s">
        <v>14</v>
      </c>
      <c r="ETO20" s="157" t="s">
        <v>14</v>
      </c>
      <c r="ETP20" s="157" t="s">
        <v>14</v>
      </c>
      <c r="ETQ20" s="157" t="s">
        <v>14</v>
      </c>
      <c r="ETR20" s="157" t="s">
        <v>14</v>
      </c>
      <c r="ETS20" s="157" t="s">
        <v>14</v>
      </c>
      <c r="ETT20" s="157" t="s">
        <v>14</v>
      </c>
      <c r="ETU20" s="157" t="s">
        <v>14</v>
      </c>
      <c r="ETV20" s="157" t="s">
        <v>14</v>
      </c>
      <c r="ETW20" s="157" t="s">
        <v>14</v>
      </c>
      <c r="ETX20" s="157" t="s">
        <v>14</v>
      </c>
      <c r="ETY20" s="157" t="s">
        <v>14</v>
      </c>
      <c r="ETZ20" s="157" t="s">
        <v>14</v>
      </c>
      <c r="EUA20" s="157" t="s">
        <v>14</v>
      </c>
      <c r="EUB20" s="157" t="s">
        <v>14</v>
      </c>
      <c r="EUC20" s="157" t="s">
        <v>14</v>
      </c>
      <c r="EUD20" s="157" t="s">
        <v>14</v>
      </c>
      <c r="EUE20" s="157" t="s">
        <v>14</v>
      </c>
      <c r="EUF20" s="157" t="s">
        <v>14</v>
      </c>
      <c r="EUG20" s="157" t="s">
        <v>14</v>
      </c>
      <c r="EUH20" s="157" t="s">
        <v>14</v>
      </c>
      <c r="EUI20" s="157" t="s">
        <v>14</v>
      </c>
      <c r="EUJ20" s="157" t="s">
        <v>14</v>
      </c>
      <c r="EUK20" s="157" t="s">
        <v>14</v>
      </c>
      <c r="EUL20" s="157" t="s">
        <v>14</v>
      </c>
      <c r="EUM20" s="157" t="s">
        <v>14</v>
      </c>
      <c r="EUN20" s="157" t="s">
        <v>14</v>
      </c>
      <c r="EUO20" s="157" t="s">
        <v>14</v>
      </c>
      <c r="EUP20" s="157" t="s">
        <v>14</v>
      </c>
      <c r="EUQ20" s="157" t="s">
        <v>14</v>
      </c>
      <c r="EUR20" s="157" t="s">
        <v>14</v>
      </c>
      <c r="EUS20" s="157" t="s">
        <v>14</v>
      </c>
      <c r="EUT20" s="157" t="s">
        <v>14</v>
      </c>
      <c r="EUU20" s="157" t="s">
        <v>14</v>
      </c>
      <c r="EUV20" s="157" t="s">
        <v>14</v>
      </c>
      <c r="EUW20" s="157" t="s">
        <v>14</v>
      </c>
      <c r="EUX20" s="157" t="s">
        <v>14</v>
      </c>
      <c r="EUY20" s="157" t="s">
        <v>14</v>
      </c>
      <c r="EUZ20" s="157" t="s">
        <v>14</v>
      </c>
      <c r="EVA20" s="157" t="s">
        <v>14</v>
      </c>
      <c r="EVB20" s="157" t="s">
        <v>14</v>
      </c>
      <c r="EVC20" s="157" t="s">
        <v>14</v>
      </c>
      <c r="EVD20" s="157" t="s">
        <v>14</v>
      </c>
      <c r="EVE20" s="157" t="s">
        <v>14</v>
      </c>
      <c r="EVF20" s="157" t="s">
        <v>14</v>
      </c>
      <c r="EVG20" s="157" t="s">
        <v>14</v>
      </c>
      <c r="EVH20" s="157" t="s">
        <v>14</v>
      </c>
      <c r="EVI20" s="157" t="s">
        <v>14</v>
      </c>
      <c r="EVJ20" s="157" t="s">
        <v>14</v>
      </c>
      <c r="EVK20" s="157" t="s">
        <v>14</v>
      </c>
      <c r="EVL20" s="157" t="s">
        <v>14</v>
      </c>
      <c r="EVM20" s="157" t="s">
        <v>14</v>
      </c>
      <c r="EVN20" s="157" t="s">
        <v>14</v>
      </c>
      <c r="EVO20" s="157" t="s">
        <v>14</v>
      </c>
      <c r="EVP20" s="157" t="s">
        <v>14</v>
      </c>
      <c r="EVQ20" s="157" t="s">
        <v>14</v>
      </c>
      <c r="EVR20" s="157" t="s">
        <v>14</v>
      </c>
      <c r="EVS20" s="157" t="s">
        <v>14</v>
      </c>
      <c r="EVT20" s="157" t="s">
        <v>14</v>
      </c>
      <c r="EVU20" s="157" t="s">
        <v>14</v>
      </c>
      <c r="EVV20" s="157" t="s">
        <v>14</v>
      </c>
      <c r="EVW20" s="157" t="s">
        <v>14</v>
      </c>
      <c r="EVX20" s="157" t="s">
        <v>14</v>
      </c>
      <c r="EVY20" s="157" t="s">
        <v>14</v>
      </c>
      <c r="EVZ20" s="157" t="s">
        <v>14</v>
      </c>
      <c r="EWA20" s="157" t="s">
        <v>14</v>
      </c>
      <c r="EWB20" s="157" t="s">
        <v>14</v>
      </c>
      <c r="EWC20" s="157" t="s">
        <v>14</v>
      </c>
      <c r="EWD20" s="157" t="s">
        <v>14</v>
      </c>
      <c r="EWE20" s="157" t="s">
        <v>14</v>
      </c>
      <c r="EWF20" s="157" t="s">
        <v>14</v>
      </c>
      <c r="EWG20" s="157" t="s">
        <v>14</v>
      </c>
      <c r="EWH20" s="157" t="s">
        <v>14</v>
      </c>
      <c r="EWI20" s="157" t="s">
        <v>14</v>
      </c>
      <c r="EWJ20" s="157" t="s">
        <v>14</v>
      </c>
      <c r="EWK20" s="157" t="s">
        <v>14</v>
      </c>
      <c r="EWL20" s="157" t="s">
        <v>14</v>
      </c>
      <c r="EWM20" s="157" t="s">
        <v>14</v>
      </c>
      <c r="EWN20" s="157" t="s">
        <v>14</v>
      </c>
      <c r="EWO20" s="157" t="s">
        <v>14</v>
      </c>
      <c r="EWP20" s="157" t="s">
        <v>14</v>
      </c>
      <c r="EWQ20" s="157" t="s">
        <v>14</v>
      </c>
      <c r="EWR20" s="157" t="s">
        <v>14</v>
      </c>
      <c r="EWS20" s="157" t="s">
        <v>14</v>
      </c>
      <c r="EWT20" s="157" t="s">
        <v>14</v>
      </c>
      <c r="EWU20" s="157" t="s">
        <v>14</v>
      </c>
      <c r="EWV20" s="157" t="s">
        <v>14</v>
      </c>
      <c r="EWW20" s="157" t="s">
        <v>14</v>
      </c>
      <c r="EWX20" s="157" t="s">
        <v>14</v>
      </c>
      <c r="EWY20" s="157" t="s">
        <v>14</v>
      </c>
      <c r="EWZ20" s="157" t="s">
        <v>14</v>
      </c>
      <c r="EXA20" s="157" t="s">
        <v>14</v>
      </c>
      <c r="EXB20" s="157" t="s">
        <v>14</v>
      </c>
      <c r="EXC20" s="157" t="s">
        <v>14</v>
      </c>
      <c r="EXD20" s="157" t="s">
        <v>14</v>
      </c>
      <c r="EXE20" s="157" t="s">
        <v>14</v>
      </c>
      <c r="EXF20" s="157" t="s">
        <v>14</v>
      </c>
      <c r="EXG20" s="157" t="s">
        <v>14</v>
      </c>
      <c r="EXH20" s="157" t="s">
        <v>14</v>
      </c>
      <c r="EXI20" s="157" t="s">
        <v>14</v>
      </c>
      <c r="EXJ20" s="157" t="s">
        <v>14</v>
      </c>
      <c r="EXK20" s="157" t="s">
        <v>14</v>
      </c>
      <c r="EXL20" s="157" t="s">
        <v>14</v>
      </c>
      <c r="EXM20" s="157" t="s">
        <v>14</v>
      </c>
      <c r="EXN20" s="157" t="s">
        <v>14</v>
      </c>
      <c r="EXO20" s="157" t="s">
        <v>14</v>
      </c>
      <c r="EXP20" s="157" t="s">
        <v>14</v>
      </c>
      <c r="EXQ20" s="157" t="s">
        <v>14</v>
      </c>
      <c r="EXR20" s="157" t="s">
        <v>14</v>
      </c>
      <c r="EXS20" s="157" t="s">
        <v>14</v>
      </c>
      <c r="EXT20" s="157" t="s">
        <v>14</v>
      </c>
      <c r="EXU20" s="157" t="s">
        <v>14</v>
      </c>
      <c r="EXV20" s="157" t="s">
        <v>14</v>
      </c>
      <c r="EXW20" s="157" t="s">
        <v>14</v>
      </c>
      <c r="EXX20" s="157" t="s">
        <v>14</v>
      </c>
      <c r="EXY20" s="157" t="s">
        <v>14</v>
      </c>
      <c r="EXZ20" s="157" t="s">
        <v>14</v>
      </c>
      <c r="EYA20" s="157" t="s">
        <v>14</v>
      </c>
      <c r="EYB20" s="157" t="s">
        <v>14</v>
      </c>
      <c r="EYC20" s="157" t="s">
        <v>14</v>
      </c>
      <c r="EYD20" s="157" t="s">
        <v>14</v>
      </c>
      <c r="EYE20" s="157" t="s">
        <v>14</v>
      </c>
      <c r="EYF20" s="157" t="s">
        <v>14</v>
      </c>
      <c r="EYG20" s="157" t="s">
        <v>14</v>
      </c>
      <c r="EYH20" s="157" t="s">
        <v>14</v>
      </c>
      <c r="EYI20" s="157" t="s">
        <v>14</v>
      </c>
      <c r="EYJ20" s="157" t="s">
        <v>14</v>
      </c>
      <c r="EYK20" s="157" t="s">
        <v>14</v>
      </c>
      <c r="EYL20" s="157" t="s">
        <v>14</v>
      </c>
      <c r="EYM20" s="157" t="s">
        <v>14</v>
      </c>
      <c r="EYN20" s="157" t="s">
        <v>14</v>
      </c>
      <c r="EYO20" s="157" t="s">
        <v>14</v>
      </c>
      <c r="EYP20" s="157" t="s">
        <v>14</v>
      </c>
      <c r="EYQ20" s="157" t="s">
        <v>14</v>
      </c>
      <c r="EYR20" s="157" t="s">
        <v>14</v>
      </c>
      <c r="EYS20" s="157" t="s">
        <v>14</v>
      </c>
      <c r="EYT20" s="157" t="s">
        <v>14</v>
      </c>
      <c r="EYU20" s="157" t="s">
        <v>14</v>
      </c>
      <c r="EYV20" s="157" t="s">
        <v>14</v>
      </c>
      <c r="EYW20" s="157" t="s">
        <v>14</v>
      </c>
      <c r="EYX20" s="157" t="s">
        <v>14</v>
      </c>
      <c r="EYY20" s="157" t="s">
        <v>14</v>
      </c>
      <c r="EYZ20" s="157" t="s">
        <v>14</v>
      </c>
      <c r="EZA20" s="157" t="s">
        <v>14</v>
      </c>
      <c r="EZB20" s="157" t="s">
        <v>14</v>
      </c>
      <c r="EZC20" s="157" t="s">
        <v>14</v>
      </c>
      <c r="EZD20" s="157" t="s">
        <v>14</v>
      </c>
      <c r="EZE20" s="157" t="s">
        <v>14</v>
      </c>
      <c r="EZF20" s="157" t="s">
        <v>14</v>
      </c>
      <c r="EZG20" s="157" t="s">
        <v>14</v>
      </c>
      <c r="EZH20" s="157" t="s">
        <v>14</v>
      </c>
      <c r="EZI20" s="157" t="s">
        <v>14</v>
      </c>
      <c r="EZJ20" s="157" t="s">
        <v>14</v>
      </c>
      <c r="EZK20" s="157" t="s">
        <v>14</v>
      </c>
      <c r="EZL20" s="157" t="s">
        <v>14</v>
      </c>
      <c r="EZM20" s="157" t="s">
        <v>14</v>
      </c>
      <c r="EZN20" s="157" t="s">
        <v>14</v>
      </c>
      <c r="EZO20" s="157" t="s">
        <v>14</v>
      </c>
      <c r="EZP20" s="157" t="s">
        <v>14</v>
      </c>
      <c r="EZQ20" s="157" t="s">
        <v>14</v>
      </c>
      <c r="EZR20" s="157" t="s">
        <v>14</v>
      </c>
      <c r="EZS20" s="157" t="s">
        <v>14</v>
      </c>
      <c r="EZT20" s="157" t="s">
        <v>14</v>
      </c>
      <c r="EZU20" s="157" t="s">
        <v>14</v>
      </c>
      <c r="EZV20" s="157" t="s">
        <v>14</v>
      </c>
      <c r="EZW20" s="157" t="s">
        <v>14</v>
      </c>
      <c r="EZX20" s="157" t="s">
        <v>14</v>
      </c>
      <c r="EZY20" s="157" t="s">
        <v>14</v>
      </c>
      <c r="EZZ20" s="157" t="s">
        <v>14</v>
      </c>
      <c r="FAA20" s="157" t="s">
        <v>14</v>
      </c>
      <c r="FAB20" s="157" t="s">
        <v>14</v>
      </c>
      <c r="FAC20" s="157" t="s">
        <v>14</v>
      </c>
      <c r="FAD20" s="157" t="s">
        <v>14</v>
      </c>
      <c r="FAE20" s="157" t="s">
        <v>14</v>
      </c>
      <c r="FAF20" s="157" t="s">
        <v>14</v>
      </c>
      <c r="FAG20" s="157" t="s">
        <v>14</v>
      </c>
      <c r="FAH20" s="157" t="s">
        <v>14</v>
      </c>
      <c r="FAI20" s="157" t="s">
        <v>14</v>
      </c>
      <c r="FAJ20" s="157" t="s">
        <v>14</v>
      </c>
      <c r="FAK20" s="157" t="s">
        <v>14</v>
      </c>
      <c r="FAL20" s="157" t="s">
        <v>14</v>
      </c>
      <c r="FAM20" s="157" t="s">
        <v>14</v>
      </c>
      <c r="FAN20" s="157" t="s">
        <v>14</v>
      </c>
      <c r="FAO20" s="157" t="s">
        <v>14</v>
      </c>
      <c r="FAP20" s="157" t="s">
        <v>14</v>
      </c>
      <c r="FAQ20" s="157" t="s">
        <v>14</v>
      </c>
      <c r="FAR20" s="157" t="s">
        <v>14</v>
      </c>
      <c r="FAS20" s="157" t="s">
        <v>14</v>
      </c>
      <c r="FAT20" s="157" t="s">
        <v>14</v>
      </c>
      <c r="FAU20" s="157" t="s">
        <v>14</v>
      </c>
      <c r="FAV20" s="157" t="s">
        <v>14</v>
      </c>
      <c r="FAW20" s="157" t="s">
        <v>14</v>
      </c>
      <c r="FAX20" s="157" t="s">
        <v>14</v>
      </c>
      <c r="FAY20" s="157" t="s">
        <v>14</v>
      </c>
      <c r="FAZ20" s="157" t="s">
        <v>14</v>
      </c>
      <c r="FBA20" s="157" t="s">
        <v>14</v>
      </c>
      <c r="FBB20" s="157" t="s">
        <v>14</v>
      </c>
      <c r="FBC20" s="157" t="s">
        <v>14</v>
      </c>
      <c r="FBD20" s="157" t="s">
        <v>14</v>
      </c>
      <c r="FBE20" s="157" t="s">
        <v>14</v>
      </c>
      <c r="FBF20" s="157" t="s">
        <v>14</v>
      </c>
      <c r="FBG20" s="157" t="s">
        <v>14</v>
      </c>
      <c r="FBH20" s="157" t="s">
        <v>14</v>
      </c>
      <c r="FBI20" s="157" t="s">
        <v>14</v>
      </c>
      <c r="FBJ20" s="157" t="s">
        <v>14</v>
      </c>
      <c r="FBK20" s="157" t="s">
        <v>14</v>
      </c>
      <c r="FBL20" s="157" t="s">
        <v>14</v>
      </c>
      <c r="FBM20" s="157" t="s">
        <v>14</v>
      </c>
      <c r="FBN20" s="157" t="s">
        <v>14</v>
      </c>
      <c r="FBO20" s="157" t="s">
        <v>14</v>
      </c>
      <c r="FBP20" s="157" t="s">
        <v>14</v>
      </c>
      <c r="FBQ20" s="157" t="s">
        <v>14</v>
      </c>
      <c r="FBR20" s="157" t="s">
        <v>14</v>
      </c>
      <c r="FBS20" s="157" t="s">
        <v>14</v>
      </c>
      <c r="FBT20" s="157" t="s">
        <v>14</v>
      </c>
      <c r="FBU20" s="157" t="s">
        <v>14</v>
      </c>
      <c r="FBV20" s="157" t="s">
        <v>14</v>
      </c>
      <c r="FBW20" s="157" t="s">
        <v>14</v>
      </c>
      <c r="FBX20" s="157" t="s">
        <v>14</v>
      </c>
      <c r="FBY20" s="157" t="s">
        <v>14</v>
      </c>
      <c r="FBZ20" s="157" t="s">
        <v>14</v>
      </c>
      <c r="FCA20" s="157" t="s">
        <v>14</v>
      </c>
      <c r="FCB20" s="157" t="s">
        <v>14</v>
      </c>
      <c r="FCC20" s="157" t="s">
        <v>14</v>
      </c>
      <c r="FCD20" s="157" t="s">
        <v>14</v>
      </c>
      <c r="FCE20" s="157" t="s">
        <v>14</v>
      </c>
      <c r="FCF20" s="157" t="s">
        <v>14</v>
      </c>
      <c r="FCG20" s="157" t="s">
        <v>14</v>
      </c>
      <c r="FCH20" s="157" t="s">
        <v>14</v>
      </c>
      <c r="FCI20" s="157" t="s">
        <v>14</v>
      </c>
      <c r="FCJ20" s="157" t="s">
        <v>14</v>
      </c>
      <c r="FCK20" s="157" t="s">
        <v>14</v>
      </c>
      <c r="FCL20" s="157" t="s">
        <v>14</v>
      </c>
      <c r="FCM20" s="157" t="s">
        <v>14</v>
      </c>
      <c r="FCN20" s="157" t="s">
        <v>14</v>
      </c>
      <c r="FCO20" s="157" t="s">
        <v>14</v>
      </c>
      <c r="FCP20" s="157" t="s">
        <v>14</v>
      </c>
      <c r="FCQ20" s="157" t="s">
        <v>14</v>
      </c>
      <c r="FCR20" s="157" t="s">
        <v>14</v>
      </c>
      <c r="FCS20" s="157" t="s">
        <v>14</v>
      </c>
      <c r="FCT20" s="157" t="s">
        <v>14</v>
      </c>
      <c r="FCU20" s="157" t="s">
        <v>14</v>
      </c>
      <c r="FCV20" s="157" t="s">
        <v>14</v>
      </c>
      <c r="FCW20" s="157" t="s">
        <v>14</v>
      </c>
      <c r="FCX20" s="157" t="s">
        <v>14</v>
      </c>
      <c r="FCY20" s="157" t="s">
        <v>14</v>
      </c>
      <c r="FCZ20" s="157" t="s">
        <v>14</v>
      </c>
      <c r="FDA20" s="157" t="s">
        <v>14</v>
      </c>
      <c r="FDB20" s="157" t="s">
        <v>14</v>
      </c>
      <c r="FDC20" s="157" t="s">
        <v>14</v>
      </c>
      <c r="FDD20" s="157" t="s">
        <v>14</v>
      </c>
      <c r="FDE20" s="157" t="s">
        <v>14</v>
      </c>
      <c r="FDF20" s="157" t="s">
        <v>14</v>
      </c>
      <c r="FDG20" s="157" t="s">
        <v>14</v>
      </c>
      <c r="FDH20" s="157" t="s">
        <v>14</v>
      </c>
      <c r="FDI20" s="157" t="s">
        <v>14</v>
      </c>
      <c r="FDJ20" s="157" t="s">
        <v>14</v>
      </c>
      <c r="FDK20" s="157" t="s">
        <v>14</v>
      </c>
      <c r="FDL20" s="157" t="s">
        <v>14</v>
      </c>
      <c r="FDM20" s="157" t="s">
        <v>14</v>
      </c>
      <c r="FDN20" s="157" t="s">
        <v>14</v>
      </c>
      <c r="FDO20" s="157" t="s">
        <v>14</v>
      </c>
      <c r="FDP20" s="157" t="s">
        <v>14</v>
      </c>
      <c r="FDQ20" s="157" t="s">
        <v>14</v>
      </c>
      <c r="FDR20" s="157" t="s">
        <v>14</v>
      </c>
      <c r="FDS20" s="157" t="s">
        <v>14</v>
      </c>
      <c r="FDT20" s="157" t="s">
        <v>14</v>
      </c>
      <c r="FDU20" s="157" t="s">
        <v>14</v>
      </c>
      <c r="FDV20" s="157" t="s">
        <v>14</v>
      </c>
      <c r="FDW20" s="157" t="s">
        <v>14</v>
      </c>
      <c r="FDX20" s="157" t="s">
        <v>14</v>
      </c>
      <c r="FDY20" s="157" t="s">
        <v>14</v>
      </c>
      <c r="FDZ20" s="157" t="s">
        <v>14</v>
      </c>
      <c r="FEA20" s="157" t="s">
        <v>14</v>
      </c>
      <c r="FEB20" s="157" t="s">
        <v>14</v>
      </c>
      <c r="FEC20" s="157" t="s">
        <v>14</v>
      </c>
      <c r="FED20" s="157" t="s">
        <v>14</v>
      </c>
      <c r="FEE20" s="157" t="s">
        <v>14</v>
      </c>
      <c r="FEF20" s="157" t="s">
        <v>14</v>
      </c>
      <c r="FEG20" s="157" t="s">
        <v>14</v>
      </c>
      <c r="FEH20" s="157" t="s">
        <v>14</v>
      </c>
      <c r="FEI20" s="157" t="s">
        <v>14</v>
      </c>
      <c r="FEJ20" s="157" t="s">
        <v>14</v>
      </c>
      <c r="FEK20" s="157" t="s">
        <v>14</v>
      </c>
      <c r="FEL20" s="157" t="s">
        <v>14</v>
      </c>
      <c r="FEM20" s="157" t="s">
        <v>14</v>
      </c>
      <c r="FEN20" s="157" t="s">
        <v>14</v>
      </c>
      <c r="FEO20" s="157" t="s">
        <v>14</v>
      </c>
      <c r="FEP20" s="157" t="s">
        <v>14</v>
      </c>
      <c r="FEQ20" s="157" t="s">
        <v>14</v>
      </c>
      <c r="FER20" s="157" t="s">
        <v>14</v>
      </c>
      <c r="FES20" s="157" t="s">
        <v>14</v>
      </c>
      <c r="FET20" s="157" t="s">
        <v>14</v>
      </c>
      <c r="FEU20" s="157" t="s">
        <v>14</v>
      </c>
      <c r="FEV20" s="157" t="s">
        <v>14</v>
      </c>
      <c r="FEW20" s="157" t="s">
        <v>14</v>
      </c>
      <c r="FEX20" s="157" t="s">
        <v>14</v>
      </c>
      <c r="FEY20" s="157" t="s">
        <v>14</v>
      </c>
      <c r="FEZ20" s="157" t="s">
        <v>14</v>
      </c>
      <c r="FFA20" s="157" t="s">
        <v>14</v>
      </c>
      <c r="FFB20" s="157" t="s">
        <v>14</v>
      </c>
      <c r="FFC20" s="157" t="s">
        <v>14</v>
      </c>
      <c r="FFD20" s="157" t="s">
        <v>14</v>
      </c>
      <c r="FFE20" s="157" t="s">
        <v>14</v>
      </c>
      <c r="FFF20" s="157" t="s">
        <v>14</v>
      </c>
      <c r="FFG20" s="157" t="s">
        <v>14</v>
      </c>
      <c r="FFH20" s="157" t="s">
        <v>14</v>
      </c>
      <c r="FFI20" s="157" t="s">
        <v>14</v>
      </c>
      <c r="FFJ20" s="157" t="s">
        <v>14</v>
      </c>
      <c r="FFK20" s="157" t="s">
        <v>14</v>
      </c>
      <c r="FFL20" s="157" t="s">
        <v>14</v>
      </c>
      <c r="FFM20" s="157" t="s">
        <v>14</v>
      </c>
      <c r="FFN20" s="157" t="s">
        <v>14</v>
      </c>
      <c r="FFO20" s="157" t="s">
        <v>14</v>
      </c>
      <c r="FFP20" s="157" t="s">
        <v>14</v>
      </c>
      <c r="FFQ20" s="157" t="s">
        <v>14</v>
      </c>
      <c r="FFR20" s="157" t="s">
        <v>14</v>
      </c>
      <c r="FFS20" s="157" t="s">
        <v>14</v>
      </c>
      <c r="FFT20" s="157" t="s">
        <v>14</v>
      </c>
      <c r="FFU20" s="157" t="s">
        <v>14</v>
      </c>
      <c r="FFV20" s="157" t="s">
        <v>14</v>
      </c>
      <c r="FFW20" s="157" t="s">
        <v>14</v>
      </c>
      <c r="FFX20" s="157" t="s">
        <v>14</v>
      </c>
      <c r="FFY20" s="157" t="s">
        <v>14</v>
      </c>
      <c r="FFZ20" s="157" t="s">
        <v>14</v>
      </c>
      <c r="FGA20" s="157" t="s">
        <v>14</v>
      </c>
      <c r="FGB20" s="157" t="s">
        <v>14</v>
      </c>
      <c r="FGC20" s="157" t="s">
        <v>14</v>
      </c>
      <c r="FGD20" s="157" t="s">
        <v>14</v>
      </c>
      <c r="FGE20" s="157" t="s">
        <v>14</v>
      </c>
      <c r="FGF20" s="157" t="s">
        <v>14</v>
      </c>
      <c r="FGG20" s="157" t="s">
        <v>14</v>
      </c>
      <c r="FGH20" s="157" t="s">
        <v>14</v>
      </c>
      <c r="FGI20" s="157" t="s">
        <v>14</v>
      </c>
      <c r="FGJ20" s="157" t="s">
        <v>14</v>
      </c>
      <c r="FGK20" s="157" t="s">
        <v>14</v>
      </c>
      <c r="FGL20" s="157" t="s">
        <v>14</v>
      </c>
      <c r="FGM20" s="157" t="s">
        <v>14</v>
      </c>
      <c r="FGN20" s="157" t="s">
        <v>14</v>
      </c>
      <c r="FGO20" s="157" t="s">
        <v>14</v>
      </c>
      <c r="FGP20" s="157" t="s">
        <v>14</v>
      </c>
      <c r="FGQ20" s="157" t="s">
        <v>14</v>
      </c>
      <c r="FGR20" s="157" t="s">
        <v>14</v>
      </c>
      <c r="FGS20" s="157" t="s">
        <v>14</v>
      </c>
      <c r="FGT20" s="157" t="s">
        <v>14</v>
      </c>
      <c r="FGU20" s="157" t="s">
        <v>14</v>
      </c>
      <c r="FGV20" s="157" t="s">
        <v>14</v>
      </c>
      <c r="FGW20" s="157" t="s">
        <v>14</v>
      </c>
      <c r="FGX20" s="157" t="s">
        <v>14</v>
      </c>
      <c r="FGY20" s="157" t="s">
        <v>14</v>
      </c>
      <c r="FGZ20" s="157" t="s">
        <v>14</v>
      </c>
      <c r="FHA20" s="157" t="s">
        <v>14</v>
      </c>
      <c r="FHB20" s="157" t="s">
        <v>14</v>
      </c>
      <c r="FHC20" s="157" t="s">
        <v>14</v>
      </c>
      <c r="FHD20" s="157" t="s">
        <v>14</v>
      </c>
      <c r="FHE20" s="157" t="s">
        <v>14</v>
      </c>
      <c r="FHF20" s="157" t="s">
        <v>14</v>
      </c>
      <c r="FHG20" s="157" t="s">
        <v>14</v>
      </c>
      <c r="FHH20" s="157" t="s">
        <v>14</v>
      </c>
      <c r="FHI20" s="157" t="s">
        <v>14</v>
      </c>
      <c r="FHJ20" s="157" t="s">
        <v>14</v>
      </c>
      <c r="FHK20" s="157" t="s">
        <v>14</v>
      </c>
      <c r="FHL20" s="157" t="s">
        <v>14</v>
      </c>
      <c r="FHM20" s="157" t="s">
        <v>14</v>
      </c>
      <c r="FHN20" s="157" t="s">
        <v>14</v>
      </c>
      <c r="FHO20" s="157" t="s">
        <v>14</v>
      </c>
      <c r="FHP20" s="157" t="s">
        <v>14</v>
      </c>
      <c r="FHQ20" s="157" t="s">
        <v>14</v>
      </c>
      <c r="FHR20" s="157" t="s">
        <v>14</v>
      </c>
      <c r="FHS20" s="157" t="s">
        <v>14</v>
      </c>
      <c r="FHT20" s="157" t="s">
        <v>14</v>
      </c>
      <c r="FHU20" s="157" t="s">
        <v>14</v>
      </c>
      <c r="FHV20" s="157" t="s">
        <v>14</v>
      </c>
      <c r="FHW20" s="157" t="s">
        <v>14</v>
      </c>
      <c r="FHX20" s="157" t="s">
        <v>14</v>
      </c>
      <c r="FHY20" s="157" t="s">
        <v>14</v>
      </c>
      <c r="FHZ20" s="157" t="s">
        <v>14</v>
      </c>
      <c r="FIA20" s="157" t="s">
        <v>14</v>
      </c>
      <c r="FIB20" s="157" t="s">
        <v>14</v>
      </c>
      <c r="FIC20" s="157" t="s">
        <v>14</v>
      </c>
      <c r="FID20" s="157" t="s">
        <v>14</v>
      </c>
      <c r="FIE20" s="157" t="s">
        <v>14</v>
      </c>
      <c r="FIF20" s="157" t="s">
        <v>14</v>
      </c>
      <c r="FIG20" s="157" t="s">
        <v>14</v>
      </c>
      <c r="FIH20" s="157" t="s">
        <v>14</v>
      </c>
      <c r="FII20" s="157" t="s">
        <v>14</v>
      </c>
      <c r="FIJ20" s="157" t="s">
        <v>14</v>
      </c>
      <c r="FIK20" s="157" t="s">
        <v>14</v>
      </c>
      <c r="FIL20" s="157" t="s">
        <v>14</v>
      </c>
      <c r="FIM20" s="157" t="s">
        <v>14</v>
      </c>
      <c r="FIN20" s="157" t="s">
        <v>14</v>
      </c>
      <c r="FIO20" s="157" t="s">
        <v>14</v>
      </c>
      <c r="FIP20" s="157" t="s">
        <v>14</v>
      </c>
      <c r="FIQ20" s="157" t="s">
        <v>14</v>
      </c>
      <c r="FIR20" s="157" t="s">
        <v>14</v>
      </c>
      <c r="FIS20" s="157" t="s">
        <v>14</v>
      </c>
      <c r="FIT20" s="157" t="s">
        <v>14</v>
      </c>
      <c r="FIU20" s="157" t="s">
        <v>14</v>
      </c>
      <c r="FIV20" s="157" t="s">
        <v>14</v>
      </c>
      <c r="FIW20" s="157" t="s">
        <v>14</v>
      </c>
      <c r="FIX20" s="157" t="s">
        <v>14</v>
      </c>
      <c r="FIY20" s="157" t="s">
        <v>14</v>
      </c>
      <c r="FIZ20" s="157" t="s">
        <v>14</v>
      </c>
      <c r="FJA20" s="157" t="s">
        <v>14</v>
      </c>
      <c r="FJB20" s="157" t="s">
        <v>14</v>
      </c>
      <c r="FJC20" s="157" t="s">
        <v>14</v>
      </c>
      <c r="FJD20" s="157" t="s">
        <v>14</v>
      </c>
      <c r="FJE20" s="157" t="s">
        <v>14</v>
      </c>
      <c r="FJF20" s="157" t="s">
        <v>14</v>
      </c>
      <c r="FJG20" s="157" t="s">
        <v>14</v>
      </c>
      <c r="FJH20" s="157" t="s">
        <v>14</v>
      </c>
      <c r="FJI20" s="157" t="s">
        <v>14</v>
      </c>
      <c r="FJJ20" s="157" t="s">
        <v>14</v>
      </c>
      <c r="FJK20" s="157" t="s">
        <v>14</v>
      </c>
      <c r="FJL20" s="157" t="s">
        <v>14</v>
      </c>
      <c r="FJM20" s="157" t="s">
        <v>14</v>
      </c>
      <c r="FJN20" s="157" t="s">
        <v>14</v>
      </c>
      <c r="FJO20" s="157" t="s">
        <v>14</v>
      </c>
      <c r="FJP20" s="157" t="s">
        <v>14</v>
      </c>
      <c r="FJQ20" s="157" t="s">
        <v>14</v>
      </c>
      <c r="FJR20" s="157" t="s">
        <v>14</v>
      </c>
      <c r="FJS20" s="157" t="s">
        <v>14</v>
      </c>
      <c r="FJT20" s="157" t="s">
        <v>14</v>
      </c>
      <c r="FJU20" s="157" t="s">
        <v>14</v>
      </c>
      <c r="FJV20" s="157" t="s">
        <v>14</v>
      </c>
      <c r="FJW20" s="157" t="s">
        <v>14</v>
      </c>
      <c r="FJX20" s="157" t="s">
        <v>14</v>
      </c>
      <c r="FJY20" s="157" t="s">
        <v>14</v>
      </c>
      <c r="FJZ20" s="157" t="s">
        <v>14</v>
      </c>
      <c r="FKA20" s="157" t="s">
        <v>14</v>
      </c>
      <c r="FKB20" s="157" t="s">
        <v>14</v>
      </c>
      <c r="FKC20" s="157" t="s">
        <v>14</v>
      </c>
      <c r="FKD20" s="157" t="s">
        <v>14</v>
      </c>
      <c r="FKE20" s="157" t="s">
        <v>14</v>
      </c>
      <c r="FKF20" s="157" t="s">
        <v>14</v>
      </c>
      <c r="FKG20" s="157" t="s">
        <v>14</v>
      </c>
      <c r="FKH20" s="157" t="s">
        <v>14</v>
      </c>
      <c r="FKI20" s="157" t="s">
        <v>14</v>
      </c>
      <c r="FKJ20" s="157" t="s">
        <v>14</v>
      </c>
      <c r="FKK20" s="157" t="s">
        <v>14</v>
      </c>
      <c r="FKL20" s="157" t="s">
        <v>14</v>
      </c>
      <c r="FKM20" s="157" t="s">
        <v>14</v>
      </c>
      <c r="FKN20" s="157" t="s">
        <v>14</v>
      </c>
      <c r="FKO20" s="157" t="s">
        <v>14</v>
      </c>
      <c r="FKP20" s="157" t="s">
        <v>14</v>
      </c>
      <c r="FKQ20" s="157" t="s">
        <v>14</v>
      </c>
      <c r="FKR20" s="157" t="s">
        <v>14</v>
      </c>
      <c r="FKS20" s="157" t="s">
        <v>14</v>
      </c>
      <c r="FKT20" s="157" t="s">
        <v>14</v>
      </c>
      <c r="FKU20" s="157" t="s">
        <v>14</v>
      </c>
      <c r="FKV20" s="157" t="s">
        <v>14</v>
      </c>
      <c r="FKW20" s="157" t="s">
        <v>14</v>
      </c>
      <c r="FKX20" s="157" t="s">
        <v>14</v>
      </c>
      <c r="FKY20" s="157" t="s">
        <v>14</v>
      </c>
      <c r="FKZ20" s="157" t="s">
        <v>14</v>
      </c>
      <c r="FLA20" s="157" t="s">
        <v>14</v>
      </c>
      <c r="FLB20" s="157" t="s">
        <v>14</v>
      </c>
      <c r="FLC20" s="157" t="s">
        <v>14</v>
      </c>
      <c r="FLD20" s="157" t="s">
        <v>14</v>
      </c>
      <c r="FLE20" s="157" t="s">
        <v>14</v>
      </c>
      <c r="FLF20" s="157" t="s">
        <v>14</v>
      </c>
      <c r="FLG20" s="157" t="s">
        <v>14</v>
      </c>
      <c r="FLH20" s="157" t="s">
        <v>14</v>
      </c>
      <c r="FLI20" s="157" t="s">
        <v>14</v>
      </c>
      <c r="FLJ20" s="157" t="s">
        <v>14</v>
      </c>
      <c r="FLK20" s="157" t="s">
        <v>14</v>
      </c>
      <c r="FLL20" s="157" t="s">
        <v>14</v>
      </c>
      <c r="FLM20" s="157" t="s">
        <v>14</v>
      </c>
      <c r="FLN20" s="157" t="s">
        <v>14</v>
      </c>
      <c r="FLO20" s="157" t="s">
        <v>14</v>
      </c>
      <c r="FLP20" s="157" t="s">
        <v>14</v>
      </c>
      <c r="FLQ20" s="157" t="s">
        <v>14</v>
      </c>
      <c r="FLR20" s="157" t="s">
        <v>14</v>
      </c>
      <c r="FLS20" s="157" t="s">
        <v>14</v>
      </c>
      <c r="FLT20" s="157" t="s">
        <v>14</v>
      </c>
      <c r="FLU20" s="157" t="s">
        <v>14</v>
      </c>
      <c r="FLV20" s="157" t="s">
        <v>14</v>
      </c>
      <c r="FLW20" s="157" t="s">
        <v>14</v>
      </c>
      <c r="FLX20" s="157" t="s">
        <v>14</v>
      </c>
      <c r="FLY20" s="157" t="s">
        <v>14</v>
      </c>
      <c r="FLZ20" s="157" t="s">
        <v>14</v>
      </c>
      <c r="FMA20" s="157" t="s">
        <v>14</v>
      </c>
      <c r="FMB20" s="157" t="s">
        <v>14</v>
      </c>
      <c r="FMC20" s="157" t="s">
        <v>14</v>
      </c>
      <c r="FMD20" s="157" t="s">
        <v>14</v>
      </c>
      <c r="FME20" s="157" t="s">
        <v>14</v>
      </c>
      <c r="FMF20" s="157" t="s">
        <v>14</v>
      </c>
      <c r="FMG20" s="157" t="s">
        <v>14</v>
      </c>
      <c r="FMH20" s="157" t="s">
        <v>14</v>
      </c>
      <c r="FMI20" s="157" t="s">
        <v>14</v>
      </c>
      <c r="FMJ20" s="157" t="s">
        <v>14</v>
      </c>
      <c r="FMK20" s="157" t="s">
        <v>14</v>
      </c>
      <c r="FML20" s="157" t="s">
        <v>14</v>
      </c>
      <c r="FMM20" s="157" t="s">
        <v>14</v>
      </c>
      <c r="FMN20" s="157" t="s">
        <v>14</v>
      </c>
      <c r="FMO20" s="157" t="s">
        <v>14</v>
      </c>
      <c r="FMP20" s="157" t="s">
        <v>14</v>
      </c>
      <c r="FMQ20" s="157" t="s">
        <v>14</v>
      </c>
      <c r="FMR20" s="157" t="s">
        <v>14</v>
      </c>
      <c r="FMS20" s="157" t="s">
        <v>14</v>
      </c>
      <c r="FMT20" s="157" t="s">
        <v>14</v>
      </c>
      <c r="FMU20" s="157" t="s">
        <v>14</v>
      </c>
      <c r="FMV20" s="157" t="s">
        <v>14</v>
      </c>
      <c r="FMW20" s="157" t="s">
        <v>14</v>
      </c>
      <c r="FMX20" s="157" t="s">
        <v>14</v>
      </c>
      <c r="FMY20" s="157" t="s">
        <v>14</v>
      </c>
      <c r="FMZ20" s="157" t="s">
        <v>14</v>
      </c>
      <c r="FNA20" s="157" t="s">
        <v>14</v>
      </c>
      <c r="FNB20" s="157" t="s">
        <v>14</v>
      </c>
      <c r="FNC20" s="157" t="s">
        <v>14</v>
      </c>
      <c r="FND20" s="157" t="s">
        <v>14</v>
      </c>
      <c r="FNE20" s="157" t="s">
        <v>14</v>
      </c>
      <c r="FNF20" s="157" t="s">
        <v>14</v>
      </c>
      <c r="FNG20" s="157" t="s">
        <v>14</v>
      </c>
      <c r="FNH20" s="157" t="s">
        <v>14</v>
      </c>
      <c r="FNI20" s="157" t="s">
        <v>14</v>
      </c>
      <c r="FNJ20" s="157" t="s">
        <v>14</v>
      </c>
      <c r="FNK20" s="157" t="s">
        <v>14</v>
      </c>
      <c r="FNL20" s="157" t="s">
        <v>14</v>
      </c>
      <c r="FNM20" s="157" t="s">
        <v>14</v>
      </c>
      <c r="FNN20" s="157" t="s">
        <v>14</v>
      </c>
      <c r="FNO20" s="157" t="s">
        <v>14</v>
      </c>
      <c r="FNP20" s="157" t="s">
        <v>14</v>
      </c>
      <c r="FNQ20" s="157" t="s">
        <v>14</v>
      </c>
      <c r="FNR20" s="157" t="s">
        <v>14</v>
      </c>
      <c r="FNS20" s="157" t="s">
        <v>14</v>
      </c>
      <c r="FNT20" s="157" t="s">
        <v>14</v>
      </c>
      <c r="FNU20" s="157" t="s">
        <v>14</v>
      </c>
      <c r="FNV20" s="157" t="s">
        <v>14</v>
      </c>
      <c r="FNW20" s="157" t="s">
        <v>14</v>
      </c>
      <c r="FNX20" s="157" t="s">
        <v>14</v>
      </c>
      <c r="FNY20" s="157" t="s">
        <v>14</v>
      </c>
      <c r="FNZ20" s="157" t="s">
        <v>14</v>
      </c>
      <c r="FOA20" s="157" t="s">
        <v>14</v>
      </c>
      <c r="FOB20" s="157" t="s">
        <v>14</v>
      </c>
      <c r="FOC20" s="157" t="s">
        <v>14</v>
      </c>
      <c r="FOD20" s="157" t="s">
        <v>14</v>
      </c>
      <c r="FOE20" s="157" t="s">
        <v>14</v>
      </c>
      <c r="FOF20" s="157" t="s">
        <v>14</v>
      </c>
      <c r="FOG20" s="157" t="s">
        <v>14</v>
      </c>
      <c r="FOH20" s="157" t="s">
        <v>14</v>
      </c>
      <c r="FOI20" s="157" t="s">
        <v>14</v>
      </c>
      <c r="FOJ20" s="157" t="s">
        <v>14</v>
      </c>
      <c r="FOK20" s="157" t="s">
        <v>14</v>
      </c>
      <c r="FOL20" s="157" t="s">
        <v>14</v>
      </c>
      <c r="FOM20" s="157" t="s">
        <v>14</v>
      </c>
      <c r="FON20" s="157" t="s">
        <v>14</v>
      </c>
      <c r="FOO20" s="157" t="s">
        <v>14</v>
      </c>
      <c r="FOP20" s="157" t="s">
        <v>14</v>
      </c>
      <c r="FOQ20" s="157" t="s">
        <v>14</v>
      </c>
      <c r="FOR20" s="157" t="s">
        <v>14</v>
      </c>
      <c r="FOS20" s="157" t="s">
        <v>14</v>
      </c>
      <c r="FOT20" s="157" t="s">
        <v>14</v>
      </c>
      <c r="FOU20" s="157" t="s">
        <v>14</v>
      </c>
      <c r="FOV20" s="157" t="s">
        <v>14</v>
      </c>
      <c r="FOW20" s="157" t="s">
        <v>14</v>
      </c>
      <c r="FOX20" s="157" t="s">
        <v>14</v>
      </c>
      <c r="FOY20" s="157" t="s">
        <v>14</v>
      </c>
      <c r="FOZ20" s="157" t="s">
        <v>14</v>
      </c>
      <c r="FPA20" s="157" t="s">
        <v>14</v>
      </c>
      <c r="FPB20" s="157" t="s">
        <v>14</v>
      </c>
      <c r="FPC20" s="157" t="s">
        <v>14</v>
      </c>
      <c r="FPD20" s="157" t="s">
        <v>14</v>
      </c>
      <c r="FPE20" s="157" t="s">
        <v>14</v>
      </c>
      <c r="FPF20" s="157" t="s">
        <v>14</v>
      </c>
      <c r="FPG20" s="157" t="s">
        <v>14</v>
      </c>
      <c r="FPH20" s="157" t="s">
        <v>14</v>
      </c>
      <c r="FPI20" s="157" t="s">
        <v>14</v>
      </c>
      <c r="FPJ20" s="157" t="s">
        <v>14</v>
      </c>
      <c r="FPK20" s="157" t="s">
        <v>14</v>
      </c>
      <c r="FPL20" s="157" t="s">
        <v>14</v>
      </c>
      <c r="FPM20" s="157" t="s">
        <v>14</v>
      </c>
      <c r="FPN20" s="157" t="s">
        <v>14</v>
      </c>
      <c r="FPO20" s="157" t="s">
        <v>14</v>
      </c>
      <c r="FPP20" s="157" t="s">
        <v>14</v>
      </c>
      <c r="FPQ20" s="157" t="s">
        <v>14</v>
      </c>
      <c r="FPR20" s="157" t="s">
        <v>14</v>
      </c>
      <c r="FPS20" s="157" t="s">
        <v>14</v>
      </c>
      <c r="FPT20" s="157" t="s">
        <v>14</v>
      </c>
      <c r="FPU20" s="157" t="s">
        <v>14</v>
      </c>
      <c r="FPV20" s="157" t="s">
        <v>14</v>
      </c>
      <c r="FPW20" s="157" t="s">
        <v>14</v>
      </c>
      <c r="FPX20" s="157" t="s">
        <v>14</v>
      </c>
      <c r="FPY20" s="157" t="s">
        <v>14</v>
      </c>
      <c r="FPZ20" s="157" t="s">
        <v>14</v>
      </c>
      <c r="FQA20" s="157" t="s">
        <v>14</v>
      </c>
      <c r="FQB20" s="157" t="s">
        <v>14</v>
      </c>
      <c r="FQC20" s="157" t="s">
        <v>14</v>
      </c>
      <c r="FQD20" s="157" t="s">
        <v>14</v>
      </c>
      <c r="FQE20" s="157" t="s">
        <v>14</v>
      </c>
      <c r="FQF20" s="157" t="s">
        <v>14</v>
      </c>
      <c r="FQG20" s="157" t="s">
        <v>14</v>
      </c>
      <c r="FQH20" s="157" t="s">
        <v>14</v>
      </c>
      <c r="FQI20" s="157" t="s">
        <v>14</v>
      </c>
      <c r="FQJ20" s="157" t="s">
        <v>14</v>
      </c>
      <c r="FQK20" s="157" t="s">
        <v>14</v>
      </c>
      <c r="FQL20" s="157" t="s">
        <v>14</v>
      </c>
      <c r="FQM20" s="157" t="s">
        <v>14</v>
      </c>
      <c r="FQN20" s="157" t="s">
        <v>14</v>
      </c>
      <c r="FQO20" s="157" t="s">
        <v>14</v>
      </c>
      <c r="FQP20" s="157" t="s">
        <v>14</v>
      </c>
      <c r="FQQ20" s="157" t="s">
        <v>14</v>
      </c>
      <c r="FQR20" s="157" t="s">
        <v>14</v>
      </c>
      <c r="FQS20" s="157" t="s">
        <v>14</v>
      </c>
      <c r="FQT20" s="157" t="s">
        <v>14</v>
      </c>
      <c r="FQU20" s="157" t="s">
        <v>14</v>
      </c>
      <c r="FQV20" s="157" t="s">
        <v>14</v>
      </c>
      <c r="FQW20" s="157" t="s">
        <v>14</v>
      </c>
      <c r="FQX20" s="157" t="s">
        <v>14</v>
      </c>
      <c r="FQY20" s="157" t="s">
        <v>14</v>
      </c>
      <c r="FQZ20" s="157" t="s">
        <v>14</v>
      </c>
      <c r="FRA20" s="157" t="s">
        <v>14</v>
      </c>
      <c r="FRB20" s="157" t="s">
        <v>14</v>
      </c>
      <c r="FRC20" s="157" t="s">
        <v>14</v>
      </c>
      <c r="FRD20" s="157" t="s">
        <v>14</v>
      </c>
      <c r="FRE20" s="157" t="s">
        <v>14</v>
      </c>
      <c r="FRF20" s="157" t="s">
        <v>14</v>
      </c>
      <c r="FRG20" s="157" t="s">
        <v>14</v>
      </c>
      <c r="FRH20" s="157" t="s">
        <v>14</v>
      </c>
      <c r="FRI20" s="157" t="s">
        <v>14</v>
      </c>
      <c r="FRJ20" s="157" t="s">
        <v>14</v>
      </c>
      <c r="FRK20" s="157" t="s">
        <v>14</v>
      </c>
      <c r="FRL20" s="157" t="s">
        <v>14</v>
      </c>
      <c r="FRM20" s="157" t="s">
        <v>14</v>
      </c>
      <c r="FRN20" s="157" t="s">
        <v>14</v>
      </c>
      <c r="FRO20" s="157" t="s">
        <v>14</v>
      </c>
      <c r="FRP20" s="157" t="s">
        <v>14</v>
      </c>
      <c r="FRQ20" s="157" t="s">
        <v>14</v>
      </c>
      <c r="FRR20" s="157" t="s">
        <v>14</v>
      </c>
      <c r="FRS20" s="157" t="s">
        <v>14</v>
      </c>
      <c r="FRT20" s="157" t="s">
        <v>14</v>
      </c>
      <c r="FRU20" s="157" t="s">
        <v>14</v>
      </c>
      <c r="FRV20" s="157" t="s">
        <v>14</v>
      </c>
      <c r="FRW20" s="157" t="s">
        <v>14</v>
      </c>
      <c r="FRX20" s="157" t="s">
        <v>14</v>
      </c>
      <c r="FRY20" s="157" t="s">
        <v>14</v>
      </c>
      <c r="FRZ20" s="157" t="s">
        <v>14</v>
      </c>
      <c r="FSA20" s="157" t="s">
        <v>14</v>
      </c>
      <c r="FSB20" s="157" t="s">
        <v>14</v>
      </c>
      <c r="FSC20" s="157" t="s">
        <v>14</v>
      </c>
      <c r="FSD20" s="157" t="s">
        <v>14</v>
      </c>
      <c r="FSE20" s="157" t="s">
        <v>14</v>
      </c>
      <c r="FSF20" s="157" t="s">
        <v>14</v>
      </c>
      <c r="FSG20" s="157" t="s">
        <v>14</v>
      </c>
      <c r="FSH20" s="157" t="s">
        <v>14</v>
      </c>
      <c r="FSI20" s="157" t="s">
        <v>14</v>
      </c>
      <c r="FSJ20" s="157" t="s">
        <v>14</v>
      </c>
      <c r="FSK20" s="157" t="s">
        <v>14</v>
      </c>
      <c r="FSL20" s="157" t="s">
        <v>14</v>
      </c>
      <c r="FSM20" s="157" t="s">
        <v>14</v>
      </c>
      <c r="FSN20" s="157" t="s">
        <v>14</v>
      </c>
      <c r="FSO20" s="157" t="s">
        <v>14</v>
      </c>
      <c r="FSP20" s="157" t="s">
        <v>14</v>
      </c>
      <c r="FSQ20" s="157" t="s">
        <v>14</v>
      </c>
      <c r="FSR20" s="157" t="s">
        <v>14</v>
      </c>
      <c r="FSS20" s="157" t="s">
        <v>14</v>
      </c>
      <c r="FST20" s="157" t="s">
        <v>14</v>
      </c>
      <c r="FSU20" s="157" t="s">
        <v>14</v>
      </c>
      <c r="FSV20" s="157" t="s">
        <v>14</v>
      </c>
      <c r="FSW20" s="157" t="s">
        <v>14</v>
      </c>
      <c r="FSX20" s="157" t="s">
        <v>14</v>
      </c>
      <c r="FSY20" s="157" t="s">
        <v>14</v>
      </c>
      <c r="FSZ20" s="157" t="s">
        <v>14</v>
      </c>
      <c r="FTA20" s="157" t="s">
        <v>14</v>
      </c>
      <c r="FTB20" s="157" t="s">
        <v>14</v>
      </c>
      <c r="FTC20" s="157" t="s">
        <v>14</v>
      </c>
      <c r="FTD20" s="157" t="s">
        <v>14</v>
      </c>
      <c r="FTE20" s="157" t="s">
        <v>14</v>
      </c>
      <c r="FTF20" s="157" t="s">
        <v>14</v>
      </c>
      <c r="FTG20" s="157" t="s">
        <v>14</v>
      </c>
      <c r="FTH20" s="157" t="s">
        <v>14</v>
      </c>
      <c r="FTI20" s="157" t="s">
        <v>14</v>
      </c>
      <c r="FTJ20" s="157" t="s">
        <v>14</v>
      </c>
      <c r="FTK20" s="157" t="s">
        <v>14</v>
      </c>
      <c r="FTL20" s="157" t="s">
        <v>14</v>
      </c>
      <c r="FTM20" s="157" t="s">
        <v>14</v>
      </c>
      <c r="FTN20" s="157" t="s">
        <v>14</v>
      </c>
      <c r="FTO20" s="157" t="s">
        <v>14</v>
      </c>
      <c r="FTP20" s="157" t="s">
        <v>14</v>
      </c>
      <c r="FTQ20" s="157" t="s">
        <v>14</v>
      </c>
      <c r="FTR20" s="157" t="s">
        <v>14</v>
      </c>
      <c r="FTS20" s="157" t="s">
        <v>14</v>
      </c>
      <c r="FTT20" s="157" t="s">
        <v>14</v>
      </c>
      <c r="FTU20" s="157" t="s">
        <v>14</v>
      </c>
      <c r="FTV20" s="157" t="s">
        <v>14</v>
      </c>
      <c r="FTW20" s="157" t="s">
        <v>14</v>
      </c>
      <c r="FTX20" s="157" t="s">
        <v>14</v>
      </c>
      <c r="FTY20" s="157" t="s">
        <v>14</v>
      </c>
      <c r="FTZ20" s="157" t="s">
        <v>14</v>
      </c>
      <c r="FUA20" s="157" t="s">
        <v>14</v>
      </c>
      <c r="FUB20" s="157" t="s">
        <v>14</v>
      </c>
      <c r="FUC20" s="157" t="s">
        <v>14</v>
      </c>
      <c r="FUD20" s="157" t="s">
        <v>14</v>
      </c>
      <c r="FUE20" s="157" t="s">
        <v>14</v>
      </c>
      <c r="FUF20" s="157" t="s">
        <v>14</v>
      </c>
      <c r="FUG20" s="157" t="s">
        <v>14</v>
      </c>
      <c r="FUH20" s="157" t="s">
        <v>14</v>
      </c>
      <c r="FUI20" s="157" t="s">
        <v>14</v>
      </c>
      <c r="FUJ20" s="157" t="s">
        <v>14</v>
      </c>
      <c r="FUK20" s="157" t="s">
        <v>14</v>
      </c>
      <c r="FUL20" s="157" t="s">
        <v>14</v>
      </c>
      <c r="FUM20" s="157" t="s">
        <v>14</v>
      </c>
      <c r="FUN20" s="157" t="s">
        <v>14</v>
      </c>
      <c r="FUO20" s="157" t="s">
        <v>14</v>
      </c>
      <c r="FUP20" s="157" t="s">
        <v>14</v>
      </c>
      <c r="FUQ20" s="157" t="s">
        <v>14</v>
      </c>
      <c r="FUR20" s="157" t="s">
        <v>14</v>
      </c>
      <c r="FUS20" s="157" t="s">
        <v>14</v>
      </c>
      <c r="FUT20" s="157" t="s">
        <v>14</v>
      </c>
      <c r="FUU20" s="157" t="s">
        <v>14</v>
      </c>
      <c r="FUV20" s="157" t="s">
        <v>14</v>
      </c>
      <c r="FUW20" s="157" t="s">
        <v>14</v>
      </c>
      <c r="FUX20" s="157" t="s">
        <v>14</v>
      </c>
      <c r="FUY20" s="157" t="s">
        <v>14</v>
      </c>
      <c r="FUZ20" s="157" t="s">
        <v>14</v>
      </c>
      <c r="FVA20" s="157" t="s">
        <v>14</v>
      </c>
      <c r="FVB20" s="157" t="s">
        <v>14</v>
      </c>
      <c r="FVC20" s="157" t="s">
        <v>14</v>
      </c>
      <c r="FVD20" s="157" t="s">
        <v>14</v>
      </c>
      <c r="FVE20" s="157" t="s">
        <v>14</v>
      </c>
      <c r="FVF20" s="157" t="s">
        <v>14</v>
      </c>
      <c r="FVG20" s="157" t="s">
        <v>14</v>
      </c>
      <c r="FVH20" s="157" t="s">
        <v>14</v>
      </c>
      <c r="FVI20" s="157" t="s">
        <v>14</v>
      </c>
      <c r="FVJ20" s="157" t="s">
        <v>14</v>
      </c>
      <c r="FVK20" s="157" t="s">
        <v>14</v>
      </c>
      <c r="FVL20" s="157" t="s">
        <v>14</v>
      </c>
      <c r="FVM20" s="157" t="s">
        <v>14</v>
      </c>
      <c r="FVN20" s="157" t="s">
        <v>14</v>
      </c>
      <c r="FVO20" s="157" t="s">
        <v>14</v>
      </c>
      <c r="FVP20" s="157" t="s">
        <v>14</v>
      </c>
      <c r="FVQ20" s="157" t="s">
        <v>14</v>
      </c>
      <c r="FVR20" s="157" t="s">
        <v>14</v>
      </c>
      <c r="FVS20" s="157" t="s">
        <v>14</v>
      </c>
      <c r="FVT20" s="157" t="s">
        <v>14</v>
      </c>
      <c r="FVU20" s="157" t="s">
        <v>14</v>
      </c>
      <c r="FVV20" s="157" t="s">
        <v>14</v>
      </c>
      <c r="FVW20" s="157" t="s">
        <v>14</v>
      </c>
      <c r="FVX20" s="157" t="s">
        <v>14</v>
      </c>
      <c r="FVY20" s="157" t="s">
        <v>14</v>
      </c>
      <c r="FVZ20" s="157" t="s">
        <v>14</v>
      </c>
      <c r="FWA20" s="157" t="s">
        <v>14</v>
      </c>
      <c r="FWB20" s="157" t="s">
        <v>14</v>
      </c>
      <c r="FWC20" s="157" t="s">
        <v>14</v>
      </c>
      <c r="FWD20" s="157" t="s">
        <v>14</v>
      </c>
      <c r="FWE20" s="157" t="s">
        <v>14</v>
      </c>
      <c r="FWF20" s="157" t="s">
        <v>14</v>
      </c>
      <c r="FWG20" s="157" t="s">
        <v>14</v>
      </c>
      <c r="FWH20" s="157" t="s">
        <v>14</v>
      </c>
      <c r="FWI20" s="157" t="s">
        <v>14</v>
      </c>
      <c r="FWJ20" s="157" t="s">
        <v>14</v>
      </c>
      <c r="FWK20" s="157" t="s">
        <v>14</v>
      </c>
      <c r="FWL20" s="157" t="s">
        <v>14</v>
      </c>
      <c r="FWM20" s="157" t="s">
        <v>14</v>
      </c>
      <c r="FWN20" s="157" t="s">
        <v>14</v>
      </c>
      <c r="FWO20" s="157" t="s">
        <v>14</v>
      </c>
      <c r="FWP20" s="157" t="s">
        <v>14</v>
      </c>
      <c r="FWQ20" s="157" t="s">
        <v>14</v>
      </c>
      <c r="FWR20" s="157" t="s">
        <v>14</v>
      </c>
      <c r="FWS20" s="157" t="s">
        <v>14</v>
      </c>
      <c r="FWT20" s="157" t="s">
        <v>14</v>
      </c>
      <c r="FWU20" s="157" t="s">
        <v>14</v>
      </c>
      <c r="FWV20" s="157" t="s">
        <v>14</v>
      </c>
      <c r="FWW20" s="157" t="s">
        <v>14</v>
      </c>
      <c r="FWX20" s="157" t="s">
        <v>14</v>
      </c>
      <c r="FWY20" s="157" t="s">
        <v>14</v>
      </c>
      <c r="FWZ20" s="157" t="s">
        <v>14</v>
      </c>
      <c r="FXA20" s="157" t="s">
        <v>14</v>
      </c>
      <c r="FXB20" s="157" t="s">
        <v>14</v>
      </c>
      <c r="FXC20" s="157" t="s">
        <v>14</v>
      </c>
      <c r="FXD20" s="157" t="s">
        <v>14</v>
      </c>
      <c r="FXE20" s="157" t="s">
        <v>14</v>
      </c>
      <c r="FXF20" s="157" t="s">
        <v>14</v>
      </c>
      <c r="FXG20" s="157" t="s">
        <v>14</v>
      </c>
      <c r="FXH20" s="157" t="s">
        <v>14</v>
      </c>
      <c r="FXI20" s="157" t="s">
        <v>14</v>
      </c>
      <c r="FXJ20" s="157" t="s">
        <v>14</v>
      </c>
      <c r="FXK20" s="157" t="s">
        <v>14</v>
      </c>
      <c r="FXL20" s="157" t="s">
        <v>14</v>
      </c>
      <c r="FXM20" s="157" t="s">
        <v>14</v>
      </c>
      <c r="FXN20" s="157" t="s">
        <v>14</v>
      </c>
      <c r="FXO20" s="157" t="s">
        <v>14</v>
      </c>
      <c r="FXP20" s="157" t="s">
        <v>14</v>
      </c>
      <c r="FXQ20" s="157" t="s">
        <v>14</v>
      </c>
      <c r="FXR20" s="157" t="s">
        <v>14</v>
      </c>
      <c r="FXS20" s="157" t="s">
        <v>14</v>
      </c>
      <c r="FXT20" s="157" t="s">
        <v>14</v>
      </c>
      <c r="FXU20" s="157" t="s">
        <v>14</v>
      </c>
      <c r="FXV20" s="157" t="s">
        <v>14</v>
      </c>
      <c r="FXW20" s="157" t="s">
        <v>14</v>
      </c>
      <c r="FXX20" s="157" t="s">
        <v>14</v>
      </c>
      <c r="FXY20" s="157" t="s">
        <v>14</v>
      </c>
      <c r="FXZ20" s="157" t="s">
        <v>14</v>
      </c>
      <c r="FYA20" s="157" t="s">
        <v>14</v>
      </c>
      <c r="FYB20" s="157" t="s">
        <v>14</v>
      </c>
      <c r="FYC20" s="157" t="s">
        <v>14</v>
      </c>
      <c r="FYD20" s="157" t="s">
        <v>14</v>
      </c>
      <c r="FYE20" s="157" t="s">
        <v>14</v>
      </c>
      <c r="FYF20" s="157" t="s">
        <v>14</v>
      </c>
      <c r="FYG20" s="157" t="s">
        <v>14</v>
      </c>
      <c r="FYH20" s="157" t="s">
        <v>14</v>
      </c>
      <c r="FYI20" s="157" t="s">
        <v>14</v>
      </c>
      <c r="FYJ20" s="157" t="s">
        <v>14</v>
      </c>
      <c r="FYK20" s="157" t="s">
        <v>14</v>
      </c>
      <c r="FYL20" s="157" t="s">
        <v>14</v>
      </c>
      <c r="FYM20" s="157" t="s">
        <v>14</v>
      </c>
      <c r="FYN20" s="157" t="s">
        <v>14</v>
      </c>
      <c r="FYO20" s="157" t="s">
        <v>14</v>
      </c>
      <c r="FYP20" s="157" t="s">
        <v>14</v>
      </c>
      <c r="FYQ20" s="157" t="s">
        <v>14</v>
      </c>
      <c r="FYR20" s="157" t="s">
        <v>14</v>
      </c>
      <c r="FYS20" s="157" t="s">
        <v>14</v>
      </c>
      <c r="FYT20" s="157" t="s">
        <v>14</v>
      </c>
      <c r="FYU20" s="157" t="s">
        <v>14</v>
      </c>
      <c r="FYV20" s="157" t="s">
        <v>14</v>
      </c>
      <c r="FYW20" s="157" t="s">
        <v>14</v>
      </c>
      <c r="FYX20" s="157" t="s">
        <v>14</v>
      </c>
      <c r="FYY20" s="157" t="s">
        <v>14</v>
      </c>
      <c r="FYZ20" s="157" t="s">
        <v>14</v>
      </c>
      <c r="FZA20" s="157" t="s">
        <v>14</v>
      </c>
      <c r="FZB20" s="157" t="s">
        <v>14</v>
      </c>
      <c r="FZC20" s="157" t="s">
        <v>14</v>
      </c>
      <c r="FZD20" s="157" t="s">
        <v>14</v>
      </c>
      <c r="FZE20" s="157" t="s">
        <v>14</v>
      </c>
      <c r="FZF20" s="157" t="s">
        <v>14</v>
      </c>
      <c r="FZG20" s="157" t="s">
        <v>14</v>
      </c>
      <c r="FZH20" s="157" t="s">
        <v>14</v>
      </c>
      <c r="FZI20" s="157" t="s">
        <v>14</v>
      </c>
      <c r="FZJ20" s="157" t="s">
        <v>14</v>
      </c>
      <c r="FZK20" s="157" t="s">
        <v>14</v>
      </c>
      <c r="FZL20" s="157" t="s">
        <v>14</v>
      </c>
      <c r="FZM20" s="157" t="s">
        <v>14</v>
      </c>
      <c r="FZN20" s="157" t="s">
        <v>14</v>
      </c>
      <c r="FZO20" s="157" t="s">
        <v>14</v>
      </c>
      <c r="FZP20" s="157" t="s">
        <v>14</v>
      </c>
      <c r="FZQ20" s="157" t="s">
        <v>14</v>
      </c>
      <c r="FZR20" s="157" t="s">
        <v>14</v>
      </c>
      <c r="FZS20" s="157" t="s">
        <v>14</v>
      </c>
      <c r="FZT20" s="157" t="s">
        <v>14</v>
      </c>
      <c r="FZU20" s="157" t="s">
        <v>14</v>
      </c>
      <c r="FZV20" s="157" t="s">
        <v>14</v>
      </c>
      <c r="FZW20" s="157" t="s">
        <v>14</v>
      </c>
      <c r="FZX20" s="157" t="s">
        <v>14</v>
      </c>
      <c r="FZY20" s="157" t="s">
        <v>14</v>
      </c>
      <c r="FZZ20" s="157" t="s">
        <v>14</v>
      </c>
      <c r="GAA20" s="157" t="s">
        <v>14</v>
      </c>
      <c r="GAB20" s="157" t="s">
        <v>14</v>
      </c>
      <c r="GAC20" s="157" t="s">
        <v>14</v>
      </c>
      <c r="GAD20" s="157" t="s">
        <v>14</v>
      </c>
      <c r="GAE20" s="157" t="s">
        <v>14</v>
      </c>
      <c r="GAF20" s="157" t="s">
        <v>14</v>
      </c>
      <c r="GAG20" s="157" t="s">
        <v>14</v>
      </c>
      <c r="GAH20" s="157" t="s">
        <v>14</v>
      </c>
      <c r="GAI20" s="157" t="s">
        <v>14</v>
      </c>
      <c r="GAJ20" s="157" t="s">
        <v>14</v>
      </c>
      <c r="GAK20" s="157" t="s">
        <v>14</v>
      </c>
      <c r="GAL20" s="157" t="s">
        <v>14</v>
      </c>
      <c r="GAM20" s="157" t="s">
        <v>14</v>
      </c>
      <c r="GAN20" s="157" t="s">
        <v>14</v>
      </c>
      <c r="GAO20" s="157" t="s">
        <v>14</v>
      </c>
      <c r="GAP20" s="157" t="s">
        <v>14</v>
      </c>
      <c r="GAQ20" s="157" t="s">
        <v>14</v>
      </c>
      <c r="GAR20" s="157" t="s">
        <v>14</v>
      </c>
      <c r="GAS20" s="157" t="s">
        <v>14</v>
      </c>
      <c r="GAT20" s="157" t="s">
        <v>14</v>
      </c>
      <c r="GAU20" s="157" t="s">
        <v>14</v>
      </c>
      <c r="GAV20" s="157" t="s">
        <v>14</v>
      </c>
      <c r="GAW20" s="157" t="s">
        <v>14</v>
      </c>
      <c r="GAX20" s="157" t="s">
        <v>14</v>
      </c>
      <c r="GAY20" s="157" t="s">
        <v>14</v>
      </c>
      <c r="GAZ20" s="157" t="s">
        <v>14</v>
      </c>
      <c r="GBA20" s="157" t="s">
        <v>14</v>
      </c>
      <c r="GBB20" s="157" t="s">
        <v>14</v>
      </c>
      <c r="GBC20" s="157" t="s">
        <v>14</v>
      </c>
      <c r="GBD20" s="157" t="s">
        <v>14</v>
      </c>
      <c r="GBE20" s="157" t="s">
        <v>14</v>
      </c>
      <c r="GBF20" s="157" t="s">
        <v>14</v>
      </c>
      <c r="GBG20" s="157" t="s">
        <v>14</v>
      </c>
      <c r="GBH20" s="157" t="s">
        <v>14</v>
      </c>
      <c r="GBI20" s="157" t="s">
        <v>14</v>
      </c>
      <c r="GBJ20" s="157" t="s">
        <v>14</v>
      </c>
      <c r="GBK20" s="157" t="s">
        <v>14</v>
      </c>
      <c r="GBL20" s="157" t="s">
        <v>14</v>
      </c>
      <c r="GBM20" s="157" t="s">
        <v>14</v>
      </c>
      <c r="GBN20" s="157" t="s">
        <v>14</v>
      </c>
      <c r="GBO20" s="157" t="s">
        <v>14</v>
      </c>
      <c r="GBP20" s="157" t="s">
        <v>14</v>
      </c>
      <c r="GBQ20" s="157" t="s">
        <v>14</v>
      </c>
      <c r="GBR20" s="157" t="s">
        <v>14</v>
      </c>
      <c r="GBS20" s="157" t="s">
        <v>14</v>
      </c>
      <c r="GBT20" s="157" t="s">
        <v>14</v>
      </c>
      <c r="GBU20" s="157" t="s">
        <v>14</v>
      </c>
      <c r="GBV20" s="157" t="s">
        <v>14</v>
      </c>
      <c r="GBW20" s="157" t="s">
        <v>14</v>
      </c>
      <c r="GBX20" s="157" t="s">
        <v>14</v>
      </c>
      <c r="GBY20" s="157" t="s">
        <v>14</v>
      </c>
      <c r="GBZ20" s="157" t="s">
        <v>14</v>
      </c>
      <c r="GCA20" s="157" t="s">
        <v>14</v>
      </c>
      <c r="GCB20" s="157" t="s">
        <v>14</v>
      </c>
      <c r="GCC20" s="157" t="s">
        <v>14</v>
      </c>
      <c r="GCD20" s="157" t="s">
        <v>14</v>
      </c>
      <c r="GCE20" s="157" t="s">
        <v>14</v>
      </c>
      <c r="GCF20" s="157" t="s">
        <v>14</v>
      </c>
      <c r="GCG20" s="157" t="s">
        <v>14</v>
      </c>
      <c r="GCH20" s="157" t="s">
        <v>14</v>
      </c>
      <c r="GCI20" s="157" t="s">
        <v>14</v>
      </c>
      <c r="GCJ20" s="157" t="s">
        <v>14</v>
      </c>
      <c r="GCK20" s="157" t="s">
        <v>14</v>
      </c>
      <c r="GCL20" s="157" t="s">
        <v>14</v>
      </c>
      <c r="GCM20" s="157" t="s">
        <v>14</v>
      </c>
      <c r="GCN20" s="157" t="s">
        <v>14</v>
      </c>
      <c r="GCO20" s="157" t="s">
        <v>14</v>
      </c>
      <c r="GCP20" s="157" t="s">
        <v>14</v>
      </c>
      <c r="GCQ20" s="157" t="s">
        <v>14</v>
      </c>
      <c r="GCR20" s="157" t="s">
        <v>14</v>
      </c>
      <c r="GCS20" s="157" t="s">
        <v>14</v>
      </c>
      <c r="GCT20" s="157" t="s">
        <v>14</v>
      </c>
      <c r="GCU20" s="157" t="s">
        <v>14</v>
      </c>
      <c r="GCV20" s="157" t="s">
        <v>14</v>
      </c>
      <c r="GCW20" s="157" t="s">
        <v>14</v>
      </c>
      <c r="GCX20" s="157" t="s">
        <v>14</v>
      </c>
      <c r="GCY20" s="157" t="s">
        <v>14</v>
      </c>
      <c r="GCZ20" s="157" t="s">
        <v>14</v>
      </c>
      <c r="GDA20" s="157" t="s">
        <v>14</v>
      </c>
      <c r="GDB20" s="157" t="s">
        <v>14</v>
      </c>
      <c r="GDC20" s="157" t="s">
        <v>14</v>
      </c>
      <c r="GDD20" s="157" t="s">
        <v>14</v>
      </c>
      <c r="GDE20" s="157" t="s">
        <v>14</v>
      </c>
      <c r="GDF20" s="157" t="s">
        <v>14</v>
      </c>
      <c r="GDG20" s="157" t="s">
        <v>14</v>
      </c>
      <c r="GDH20" s="157" t="s">
        <v>14</v>
      </c>
      <c r="GDI20" s="157" t="s">
        <v>14</v>
      </c>
      <c r="GDJ20" s="157" t="s">
        <v>14</v>
      </c>
      <c r="GDK20" s="157" t="s">
        <v>14</v>
      </c>
      <c r="GDL20" s="157" t="s">
        <v>14</v>
      </c>
      <c r="GDM20" s="157" t="s">
        <v>14</v>
      </c>
      <c r="GDN20" s="157" t="s">
        <v>14</v>
      </c>
      <c r="GDO20" s="157" t="s">
        <v>14</v>
      </c>
      <c r="GDP20" s="157" t="s">
        <v>14</v>
      </c>
      <c r="GDQ20" s="157" t="s">
        <v>14</v>
      </c>
      <c r="GDR20" s="157" t="s">
        <v>14</v>
      </c>
      <c r="GDS20" s="157" t="s">
        <v>14</v>
      </c>
      <c r="GDT20" s="157" t="s">
        <v>14</v>
      </c>
      <c r="GDU20" s="157" t="s">
        <v>14</v>
      </c>
      <c r="GDV20" s="157" t="s">
        <v>14</v>
      </c>
      <c r="GDW20" s="157" t="s">
        <v>14</v>
      </c>
      <c r="GDX20" s="157" t="s">
        <v>14</v>
      </c>
      <c r="GDY20" s="157" t="s">
        <v>14</v>
      </c>
      <c r="GDZ20" s="157" t="s">
        <v>14</v>
      </c>
      <c r="GEA20" s="157" t="s">
        <v>14</v>
      </c>
      <c r="GEB20" s="157" t="s">
        <v>14</v>
      </c>
      <c r="GEC20" s="157" t="s">
        <v>14</v>
      </c>
      <c r="GED20" s="157" t="s">
        <v>14</v>
      </c>
      <c r="GEE20" s="157" t="s">
        <v>14</v>
      </c>
      <c r="GEF20" s="157" t="s">
        <v>14</v>
      </c>
      <c r="GEG20" s="157" t="s">
        <v>14</v>
      </c>
      <c r="GEH20" s="157" t="s">
        <v>14</v>
      </c>
      <c r="GEI20" s="157" t="s">
        <v>14</v>
      </c>
      <c r="GEJ20" s="157" t="s">
        <v>14</v>
      </c>
      <c r="GEK20" s="157" t="s">
        <v>14</v>
      </c>
      <c r="GEL20" s="157" t="s">
        <v>14</v>
      </c>
      <c r="GEM20" s="157" t="s">
        <v>14</v>
      </c>
      <c r="GEN20" s="157" t="s">
        <v>14</v>
      </c>
      <c r="GEO20" s="157" t="s">
        <v>14</v>
      </c>
      <c r="GEP20" s="157" t="s">
        <v>14</v>
      </c>
      <c r="GEQ20" s="157" t="s">
        <v>14</v>
      </c>
      <c r="GER20" s="157" t="s">
        <v>14</v>
      </c>
      <c r="GES20" s="157" t="s">
        <v>14</v>
      </c>
      <c r="GET20" s="157" t="s">
        <v>14</v>
      </c>
      <c r="GEU20" s="157" t="s">
        <v>14</v>
      </c>
      <c r="GEV20" s="157" t="s">
        <v>14</v>
      </c>
      <c r="GEW20" s="157" t="s">
        <v>14</v>
      </c>
      <c r="GEX20" s="157" t="s">
        <v>14</v>
      </c>
      <c r="GEY20" s="157" t="s">
        <v>14</v>
      </c>
      <c r="GEZ20" s="157" t="s">
        <v>14</v>
      </c>
      <c r="GFA20" s="157" t="s">
        <v>14</v>
      </c>
      <c r="GFB20" s="157" t="s">
        <v>14</v>
      </c>
      <c r="GFC20" s="157" t="s">
        <v>14</v>
      </c>
      <c r="GFD20" s="157" t="s">
        <v>14</v>
      </c>
      <c r="GFE20" s="157" t="s">
        <v>14</v>
      </c>
      <c r="GFF20" s="157" t="s">
        <v>14</v>
      </c>
      <c r="GFG20" s="157" t="s">
        <v>14</v>
      </c>
      <c r="GFH20" s="157" t="s">
        <v>14</v>
      </c>
      <c r="GFI20" s="157" t="s">
        <v>14</v>
      </c>
      <c r="GFJ20" s="157" t="s">
        <v>14</v>
      </c>
      <c r="GFK20" s="157" t="s">
        <v>14</v>
      </c>
      <c r="GFL20" s="157" t="s">
        <v>14</v>
      </c>
      <c r="GFM20" s="157" t="s">
        <v>14</v>
      </c>
      <c r="GFN20" s="157" t="s">
        <v>14</v>
      </c>
      <c r="GFO20" s="157" t="s">
        <v>14</v>
      </c>
      <c r="GFP20" s="157" t="s">
        <v>14</v>
      </c>
      <c r="GFQ20" s="157" t="s">
        <v>14</v>
      </c>
      <c r="GFR20" s="157" t="s">
        <v>14</v>
      </c>
      <c r="GFS20" s="157" t="s">
        <v>14</v>
      </c>
      <c r="GFT20" s="157" t="s">
        <v>14</v>
      </c>
      <c r="GFU20" s="157" t="s">
        <v>14</v>
      </c>
      <c r="GFV20" s="157" t="s">
        <v>14</v>
      </c>
      <c r="GFW20" s="157" t="s">
        <v>14</v>
      </c>
      <c r="GFX20" s="157" t="s">
        <v>14</v>
      </c>
      <c r="GFY20" s="157" t="s">
        <v>14</v>
      </c>
      <c r="GFZ20" s="157" t="s">
        <v>14</v>
      </c>
      <c r="GGA20" s="157" t="s">
        <v>14</v>
      </c>
      <c r="GGB20" s="157" t="s">
        <v>14</v>
      </c>
      <c r="GGC20" s="157" t="s">
        <v>14</v>
      </c>
      <c r="GGD20" s="157" t="s">
        <v>14</v>
      </c>
      <c r="GGE20" s="157" t="s">
        <v>14</v>
      </c>
      <c r="GGF20" s="157" t="s">
        <v>14</v>
      </c>
      <c r="GGG20" s="157" t="s">
        <v>14</v>
      </c>
      <c r="GGH20" s="157" t="s">
        <v>14</v>
      </c>
      <c r="GGI20" s="157" t="s">
        <v>14</v>
      </c>
      <c r="GGJ20" s="157" t="s">
        <v>14</v>
      </c>
      <c r="GGK20" s="157" t="s">
        <v>14</v>
      </c>
      <c r="GGL20" s="157" t="s">
        <v>14</v>
      </c>
      <c r="GGM20" s="157" t="s">
        <v>14</v>
      </c>
      <c r="GGN20" s="157" t="s">
        <v>14</v>
      </c>
      <c r="GGO20" s="157" t="s">
        <v>14</v>
      </c>
      <c r="GGP20" s="157" t="s">
        <v>14</v>
      </c>
      <c r="GGQ20" s="157" t="s">
        <v>14</v>
      </c>
      <c r="GGR20" s="157" t="s">
        <v>14</v>
      </c>
      <c r="GGS20" s="157" t="s">
        <v>14</v>
      </c>
      <c r="GGT20" s="157" t="s">
        <v>14</v>
      </c>
      <c r="GGU20" s="157" t="s">
        <v>14</v>
      </c>
      <c r="GGV20" s="157" t="s">
        <v>14</v>
      </c>
      <c r="GGW20" s="157" t="s">
        <v>14</v>
      </c>
      <c r="GGX20" s="157" t="s">
        <v>14</v>
      </c>
      <c r="GGY20" s="157" t="s">
        <v>14</v>
      </c>
      <c r="GGZ20" s="157" t="s">
        <v>14</v>
      </c>
      <c r="GHA20" s="157" t="s">
        <v>14</v>
      </c>
      <c r="GHB20" s="157" t="s">
        <v>14</v>
      </c>
      <c r="GHC20" s="157" t="s">
        <v>14</v>
      </c>
      <c r="GHD20" s="157" t="s">
        <v>14</v>
      </c>
      <c r="GHE20" s="157" t="s">
        <v>14</v>
      </c>
      <c r="GHF20" s="157" t="s">
        <v>14</v>
      </c>
      <c r="GHG20" s="157" t="s">
        <v>14</v>
      </c>
      <c r="GHH20" s="157" t="s">
        <v>14</v>
      </c>
      <c r="GHI20" s="157" t="s">
        <v>14</v>
      </c>
      <c r="GHJ20" s="157" t="s">
        <v>14</v>
      </c>
      <c r="GHK20" s="157" t="s">
        <v>14</v>
      </c>
      <c r="GHL20" s="157" t="s">
        <v>14</v>
      </c>
      <c r="GHM20" s="157" t="s">
        <v>14</v>
      </c>
      <c r="GHN20" s="157" t="s">
        <v>14</v>
      </c>
      <c r="GHO20" s="157" t="s">
        <v>14</v>
      </c>
      <c r="GHP20" s="157" t="s">
        <v>14</v>
      </c>
      <c r="GHQ20" s="157" t="s">
        <v>14</v>
      </c>
      <c r="GHR20" s="157" t="s">
        <v>14</v>
      </c>
      <c r="GHS20" s="157" t="s">
        <v>14</v>
      </c>
      <c r="GHT20" s="157" t="s">
        <v>14</v>
      </c>
      <c r="GHU20" s="157" t="s">
        <v>14</v>
      </c>
      <c r="GHV20" s="157" t="s">
        <v>14</v>
      </c>
      <c r="GHW20" s="157" t="s">
        <v>14</v>
      </c>
      <c r="GHX20" s="157" t="s">
        <v>14</v>
      </c>
      <c r="GHY20" s="157" t="s">
        <v>14</v>
      </c>
      <c r="GHZ20" s="157" t="s">
        <v>14</v>
      </c>
      <c r="GIA20" s="157" t="s">
        <v>14</v>
      </c>
      <c r="GIB20" s="157" t="s">
        <v>14</v>
      </c>
      <c r="GIC20" s="157" t="s">
        <v>14</v>
      </c>
      <c r="GID20" s="157" t="s">
        <v>14</v>
      </c>
      <c r="GIE20" s="157" t="s">
        <v>14</v>
      </c>
      <c r="GIF20" s="157" t="s">
        <v>14</v>
      </c>
      <c r="GIG20" s="157" t="s">
        <v>14</v>
      </c>
      <c r="GIH20" s="157" t="s">
        <v>14</v>
      </c>
      <c r="GII20" s="157" t="s">
        <v>14</v>
      </c>
      <c r="GIJ20" s="157" t="s">
        <v>14</v>
      </c>
      <c r="GIK20" s="157" t="s">
        <v>14</v>
      </c>
      <c r="GIL20" s="157" t="s">
        <v>14</v>
      </c>
      <c r="GIM20" s="157" t="s">
        <v>14</v>
      </c>
      <c r="GIN20" s="157" t="s">
        <v>14</v>
      </c>
      <c r="GIO20" s="157" t="s">
        <v>14</v>
      </c>
      <c r="GIP20" s="157" t="s">
        <v>14</v>
      </c>
      <c r="GIQ20" s="157" t="s">
        <v>14</v>
      </c>
      <c r="GIR20" s="157" t="s">
        <v>14</v>
      </c>
      <c r="GIS20" s="157" t="s">
        <v>14</v>
      </c>
      <c r="GIT20" s="157" t="s">
        <v>14</v>
      </c>
      <c r="GIU20" s="157" t="s">
        <v>14</v>
      </c>
      <c r="GIV20" s="157" t="s">
        <v>14</v>
      </c>
      <c r="GIW20" s="157" t="s">
        <v>14</v>
      </c>
      <c r="GIX20" s="157" t="s">
        <v>14</v>
      </c>
      <c r="GIY20" s="157" t="s">
        <v>14</v>
      </c>
      <c r="GIZ20" s="157" t="s">
        <v>14</v>
      </c>
      <c r="GJA20" s="157" t="s">
        <v>14</v>
      </c>
      <c r="GJB20" s="157" t="s">
        <v>14</v>
      </c>
      <c r="GJC20" s="157" t="s">
        <v>14</v>
      </c>
      <c r="GJD20" s="157" t="s">
        <v>14</v>
      </c>
      <c r="GJE20" s="157" t="s">
        <v>14</v>
      </c>
      <c r="GJF20" s="157" t="s">
        <v>14</v>
      </c>
      <c r="GJG20" s="157" t="s">
        <v>14</v>
      </c>
      <c r="GJH20" s="157" t="s">
        <v>14</v>
      </c>
      <c r="GJI20" s="157" t="s">
        <v>14</v>
      </c>
      <c r="GJJ20" s="157" t="s">
        <v>14</v>
      </c>
      <c r="GJK20" s="157" t="s">
        <v>14</v>
      </c>
      <c r="GJL20" s="157" t="s">
        <v>14</v>
      </c>
      <c r="GJM20" s="157" t="s">
        <v>14</v>
      </c>
      <c r="GJN20" s="157" t="s">
        <v>14</v>
      </c>
      <c r="GJO20" s="157" t="s">
        <v>14</v>
      </c>
      <c r="GJP20" s="157" t="s">
        <v>14</v>
      </c>
      <c r="GJQ20" s="157" t="s">
        <v>14</v>
      </c>
      <c r="GJR20" s="157" t="s">
        <v>14</v>
      </c>
      <c r="GJS20" s="157" t="s">
        <v>14</v>
      </c>
      <c r="GJT20" s="157" t="s">
        <v>14</v>
      </c>
      <c r="GJU20" s="157" t="s">
        <v>14</v>
      </c>
      <c r="GJV20" s="157" t="s">
        <v>14</v>
      </c>
      <c r="GJW20" s="157" t="s">
        <v>14</v>
      </c>
      <c r="GJX20" s="157" t="s">
        <v>14</v>
      </c>
      <c r="GJY20" s="157" t="s">
        <v>14</v>
      </c>
      <c r="GJZ20" s="157" t="s">
        <v>14</v>
      </c>
      <c r="GKA20" s="157" t="s">
        <v>14</v>
      </c>
      <c r="GKB20" s="157" t="s">
        <v>14</v>
      </c>
      <c r="GKC20" s="157" t="s">
        <v>14</v>
      </c>
      <c r="GKD20" s="157" t="s">
        <v>14</v>
      </c>
      <c r="GKE20" s="157" t="s">
        <v>14</v>
      </c>
      <c r="GKF20" s="157" t="s">
        <v>14</v>
      </c>
      <c r="GKG20" s="157" t="s">
        <v>14</v>
      </c>
      <c r="GKH20" s="157" t="s">
        <v>14</v>
      </c>
      <c r="GKI20" s="157" t="s">
        <v>14</v>
      </c>
      <c r="GKJ20" s="157" t="s">
        <v>14</v>
      </c>
      <c r="GKK20" s="157" t="s">
        <v>14</v>
      </c>
      <c r="GKL20" s="157" t="s">
        <v>14</v>
      </c>
      <c r="GKM20" s="157" t="s">
        <v>14</v>
      </c>
      <c r="GKN20" s="157" t="s">
        <v>14</v>
      </c>
      <c r="GKO20" s="157" t="s">
        <v>14</v>
      </c>
      <c r="GKP20" s="157" t="s">
        <v>14</v>
      </c>
      <c r="GKQ20" s="157" t="s">
        <v>14</v>
      </c>
      <c r="GKR20" s="157" t="s">
        <v>14</v>
      </c>
      <c r="GKS20" s="157" t="s">
        <v>14</v>
      </c>
      <c r="GKT20" s="157" t="s">
        <v>14</v>
      </c>
      <c r="GKU20" s="157" t="s">
        <v>14</v>
      </c>
      <c r="GKV20" s="157" t="s">
        <v>14</v>
      </c>
      <c r="GKW20" s="157" t="s">
        <v>14</v>
      </c>
      <c r="GKX20" s="157" t="s">
        <v>14</v>
      </c>
      <c r="GKY20" s="157" t="s">
        <v>14</v>
      </c>
      <c r="GKZ20" s="157" t="s">
        <v>14</v>
      </c>
      <c r="GLA20" s="157" t="s">
        <v>14</v>
      </c>
      <c r="GLB20" s="157" t="s">
        <v>14</v>
      </c>
      <c r="GLC20" s="157" t="s">
        <v>14</v>
      </c>
      <c r="GLD20" s="157" t="s">
        <v>14</v>
      </c>
      <c r="GLE20" s="157" t="s">
        <v>14</v>
      </c>
      <c r="GLF20" s="157" t="s">
        <v>14</v>
      </c>
      <c r="GLG20" s="157" t="s">
        <v>14</v>
      </c>
      <c r="GLH20" s="157" t="s">
        <v>14</v>
      </c>
      <c r="GLI20" s="157" t="s">
        <v>14</v>
      </c>
      <c r="GLJ20" s="157" t="s">
        <v>14</v>
      </c>
      <c r="GLK20" s="157" t="s">
        <v>14</v>
      </c>
      <c r="GLL20" s="157" t="s">
        <v>14</v>
      </c>
      <c r="GLM20" s="157" t="s">
        <v>14</v>
      </c>
      <c r="GLN20" s="157" t="s">
        <v>14</v>
      </c>
      <c r="GLO20" s="157" t="s">
        <v>14</v>
      </c>
      <c r="GLP20" s="157" t="s">
        <v>14</v>
      </c>
      <c r="GLQ20" s="157" t="s">
        <v>14</v>
      </c>
      <c r="GLR20" s="157" t="s">
        <v>14</v>
      </c>
      <c r="GLS20" s="157" t="s">
        <v>14</v>
      </c>
      <c r="GLT20" s="157" t="s">
        <v>14</v>
      </c>
      <c r="GLU20" s="157" t="s">
        <v>14</v>
      </c>
      <c r="GLV20" s="157" t="s">
        <v>14</v>
      </c>
      <c r="GLW20" s="157" t="s">
        <v>14</v>
      </c>
      <c r="GLX20" s="157" t="s">
        <v>14</v>
      </c>
      <c r="GLY20" s="157" t="s">
        <v>14</v>
      </c>
      <c r="GLZ20" s="157" t="s">
        <v>14</v>
      </c>
      <c r="GMA20" s="157" t="s">
        <v>14</v>
      </c>
      <c r="GMB20" s="157" t="s">
        <v>14</v>
      </c>
      <c r="GMC20" s="157" t="s">
        <v>14</v>
      </c>
      <c r="GMD20" s="157" t="s">
        <v>14</v>
      </c>
      <c r="GME20" s="157" t="s">
        <v>14</v>
      </c>
      <c r="GMF20" s="157" t="s">
        <v>14</v>
      </c>
      <c r="GMG20" s="157" t="s">
        <v>14</v>
      </c>
      <c r="GMH20" s="157" t="s">
        <v>14</v>
      </c>
      <c r="GMI20" s="157" t="s">
        <v>14</v>
      </c>
      <c r="GMJ20" s="157" t="s">
        <v>14</v>
      </c>
      <c r="GMK20" s="157" t="s">
        <v>14</v>
      </c>
      <c r="GML20" s="157" t="s">
        <v>14</v>
      </c>
      <c r="GMM20" s="157" t="s">
        <v>14</v>
      </c>
      <c r="GMN20" s="157" t="s">
        <v>14</v>
      </c>
      <c r="GMO20" s="157" t="s">
        <v>14</v>
      </c>
      <c r="GMP20" s="157" t="s">
        <v>14</v>
      </c>
      <c r="GMQ20" s="157" t="s">
        <v>14</v>
      </c>
      <c r="GMR20" s="157" t="s">
        <v>14</v>
      </c>
      <c r="GMS20" s="157" t="s">
        <v>14</v>
      </c>
      <c r="GMT20" s="157" t="s">
        <v>14</v>
      </c>
      <c r="GMU20" s="157" t="s">
        <v>14</v>
      </c>
      <c r="GMV20" s="157" t="s">
        <v>14</v>
      </c>
      <c r="GMW20" s="157" t="s">
        <v>14</v>
      </c>
      <c r="GMX20" s="157" t="s">
        <v>14</v>
      </c>
      <c r="GMY20" s="157" t="s">
        <v>14</v>
      </c>
      <c r="GMZ20" s="157" t="s">
        <v>14</v>
      </c>
      <c r="GNA20" s="157" t="s">
        <v>14</v>
      </c>
      <c r="GNB20" s="157" t="s">
        <v>14</v>
      </c>
      <c r="GNC20" s="157" t="s">
        <v>14</v>
      </c>
      <c r="GND20" s="157" t="s">
        <v>14</v>
      </c>
      <c r="GNE20" s="157" t="s">
        <v>14</v>
      </c>
      <c r="GNF20" s="157" t="s">
        <v>14</v>
      </c>
      <c r="GNG20" s="157" t="s">
        <v>14</v>
      </c>
      <c r="GNH20" s="157" t="s">
        <v>14</v>
      </c>
      <c r="GNI20" s="157" t="s">
        <v>14</v>
      </c>
      <c r="GNJ20" s="157" t="s">
        <v>14</v>
      </c>
      <c r="GNK20" s="157" t="s">
        <v>14</v>
      </c>
      <c r="GNL20" s="157" t="s">
        <v>14</v>
      </c>
      <c r="GNM20" s="157" t="s">
        <v>14</v>
      </c>
      <c r="GNN20" s="157" t="s">
        <v>14</v>
      </c>
      <c r="GNO20" s="157" t="s">
        <v>14</v>
      </c>
      <c r="GNP20" s="157" t="s">
        <v>14</v>
      </c>
      <c r="GNQ20" s="157" t="s">
        <v>14</v>
      </c>
      <c r="GNR20" s="157" t="s">
        <v>14</v>
      </c>
      <c r="GNS20" s="157" t="s">
        <v>14</v>
      </c>
      <c r="GNT20" s="157" t="s">
        <v>14</v>
      </c>
      <c r="GNU20" s="157" t="s">
        <v>14</v>
      </c>
      <c r="GNV20" s="157" t="s">
        <v>14</v>
      </c>
      <c r="GNW20" s="157" t="s">
        <v>14</v>
      </c>
      <c r="GNX20" s="157" t="s">
        <v>14</v>
      </c>
      <c r="GNY20" s="157" t="s">
        <v>14</v>
      </c>
      <c r="GNZ20" s="157" t="s">
        <v>14</v>
      </c>
      <c r="GOA20" s="157" t="s">
        <v>14</v>
      </c>
      <c r="GOB20" s="157" t="s">
        <v>14</v>
      </c>
      <c r="GOC20" s="157" t="s">
        <v>14</v>
      </c>
      <c r="GOD20" s="157" t="s">
        <v>14</v>
      </c>
      <c r="GOE20" s="157" t="s">
        <v>14</v>
      </c>
      <c r="GOF20" s="157" t="s">
        <v>14</v>
      </c>
      <c r="GOG20" s="157" t="s">
        <v>14</v>
      </c>
      <c r="GOH20" s="157" t="s">
        <v>14</v>
      </c>
      <c r="GOI20" s="157" t="s">
        <v>14</v>
      </c>
      <c r="GOJ20" s="157" t="s">
        <v>14</v>
      </c>
      <c r="GOK20" s="157" t="s">
        <v>14</v>
      </c>
      <c r="GOL20" s="157" t="s">
        <v>14</v>
      </c>
      <c r="GOM20" s="157" t="s">
        <v>14</v>
      </c>
      <c r="GON20" s="157" t="s">
        <v>14</v>
      </c>
      <c r="GOO20" s="157" t="s">
        <v>14</v>
      </c>
      <c r="GOP20" s="157" t="s">
        <v>14</v>
      </c>
      <c r="GOQ20" s="157" t="s">
        <v>14</v>
      </c>
      <c r="GOR20" s="157" t="s">
        <v>14</v>
      </c>
      <c r="GOS20" s="157" t="s">
        <v>14</v>
      </c>
      <c r="GOT20" s="157" t="s">
        <v>14</v>
      </c>
      <c r="GOU20" s="157" t="s">
        <v>14</v>
      </c>
      <c r="GOV20" s="157" t="s">
        <v>14</v>
      </c>
      <c r="GOW20" s="157" t="s">
        <v>14</v>
      </c>
      <c r="GOX20" s="157" t="s">
        <v>14</v>
      </c>
      <c r="GOY20" s="157" t="s">
        <v>14</v>
      </c>
      <c r="GOZ20" s="157" t="s">
        <v>14</v>
      </c>
      <c r="GPA20" s="157" t="s">
        <v>14</v>
      </c>
      <c r="GPB20" s="157" t="s">
        <v>14</v>
      </c>
      <c r="GPC20" s="157" t="s">
        <v>14</v>
      </c>
      <c r="GPD20" s="157" t="s">
        <v>14</v>
      </c>
      <c r="GPE20" s="157" t="s">
        <v>14</v>
      </c>
      <c r="GPF20" s="157" t="s">
        <v>14</v>
      </c>
      <c r="GPG20" s="157" t="s">
        <v>14</v>
      </c>
      <c r="GPH20" s="157" t="s">
        <v>14</v>
      </c>
      <c r="GPI20" s="157" t="s">
        <v>14</v>
      </c>
      <c r="GPJ20" s="157" t="s">
        <v>14</v>
      </c>
      <c r="GPK20" s="157" t="s">
        <v>14</v>
      </c>
      <c r="GPL20" s="157" t="s">
        <v>14</v>
      </c>
      <c r="GPM20" s="157" t="s">
        <v>14</v>
      </c>
      <c r="GPN20" s="157" t="s">
        <v>14</v>
      </c>
      <c r="GPO20" s="157" t="s">
        <v>14</v>
      </c>
      <c r="GPP20" s="157" t="s">
        <v>14</v>
      </c>
      <c r="GPQ20" s="157" t="s">
        <v>14</v>
      </c>
      <c r="GPR20" s="157" t="s">
        <v>14</v>
      </c>
      <c r="GPS20" s="157" t="s">
        <v>14</v>
      </c>
      <c r="GPT20" s="157" t="s">
        <v>14</v>
      </c>
      <c r="GPU20" s="157" t="s">
        <v>14</v>
      </c>
      <c r="GPV20" s="157" t="s">
        <v>14</v>
      </c>
      <c r="GPW20" s="157" t="s">
        <v>14</v>
      </c>
      <c r="GPX20" s="157" t="s">
        <v>14</v>
      </c>
      <c r="GPY20" s="157" t="s">
        <v>14</v>
      </c>
      <c r="GPZ20" s="157" t="s">
        <v>14</v>
      </c>
      <c r="GQA20" s="157" t="s">
        <v>14</v>
      </c>
      <c r="GQB20" s="157" t="s">
        <v>14</v>
      </c>
      <c r="GQC20" s="157" t="s">
        <v>14</v>
      </c>
      <c r="GQD20" s="157" t="s">
        <v>14</v>
      </c>
      <c r="GQE20" s="157" t="s">
        <v>14</v>
      </c>
      <c r="GQF20" s="157" t="s">
        <v>14</v>
      </c>
      <c r="GQG20" s="157" t="s">
        <v>14</v>
      </c>
      <c r="GQH20" s="157" t="s">
        <v>14</v>
      </c>
      <c r="GQI20" s="157" t="s">
        <v>14</v>
      </c>
      <c r="GQJ20" s="157" t="s">
        <v>14</v>
      </c>
      <c r="GQK20" s="157" t="s">
        <v>14</v>
      </c>
      <c r="GQL20" s="157" t="s">
        <v>14</v>
      </c>
      <c r="GQM20" s="157" t="s">
        <v>14</v>
      </c>
      <c r="GQN20" s="157" t="s">
        <v>14</v>
      </c>
      <c r="GQO20" s="157" t="s">
        <v>14</v>
      </c>
      <c r="GQP20" s="157" t="s">
        <v>14</v>
      </c>
      <c r="GQQ20" s="157" t="s">
        <v>14</v>
      </c>
      <c r="GQR20" s="157" t="s">
        <v>14</v>
      </c>
      <c r="GQS20" s="157" t="s">
        <v>14</v>
      </c>
      <c r="GQT20" s="157" t="s">
        <v>14</v>
      </c>
      <c r="GQU20" s="157" t="s">
        <v>14</v>
      </c>
      <c r="GQV20" s="157" t="s">
        <v>14</v>
      </c>
      <c r="GQW20" s="157" t="s">
        <v>14</v>
      </c>
      <c r="GQX20" s="157" t="s">
        <v>14</v>
      </c>
      <c r="GQY20" s="157" t="s">
        <v>14</v>
      </c>
      <c r="GQZ20" s="157" t="s">
        <v>14</v>
      </c>
      <c r="GRA20" s="157" t="s">
        <v>14</v>
      </c>
      <c r="GRB20" s="157" t="s">
        <v>14</v>
      </c>
      <c r="GRC20" s="157" t="s">
        <v>14</v>
      </c>
      <c r="GRD20" s="157" t="s">
        <v>14</v>
      </c>
      <c r="GRE20" s="157" t="s">
        <v>14</v>
      </c>
      <c r="GRF20" s="157" t="s">
        <v>14</v>
      </c>
      <c r="GRG20" s="157" t="s">
        <v>14</v>
      </c>
      <c r="GRH20" s="157" t="s">
        <v>14</v>
      </c>
      <c r="GRI20" s="157" t="s">
        <v>14</v>
      </c>
      <c r="GRJ20" s="157" t="s">
        <v>14</v>
      </c>
      <c r="GRK20" s="157" t="s">
        <v>14</v>
      </c>
      <c r="GRL20" s="157" t="s">
        <v>14</v>
      </c>
      <c r="GRM20" s="157" t="s">
        <v>14</v>
      </c>
      <c r="GRN20" s="157" t="s">
        <v>14</v>
      </c>
      <c r="GRO20" s="157" t="s">
        <v>14</v>
      </c>
      <c r="GRP20" s="157" t="s">
        <v>14</v>
      </c>
      <c r="GRQ20" s="157" t="s">
        <v>14</v>
      </c>
      <c r="GRR20" s="157" t="s">
        <v>14</v>
      </c>
      <c r="GRS20" s="157" t="s">
        <v>14</v>
      </c>
      <c r="GRT20" s="157" t="s">
        <v>14</v>
      </c>
      <c r="GRU20" s="157" t="s">
        <v>14</v>
      </c>
      <c r="GRV20" s="157" t="s">
        <v>14</v>
      </c>
      <c r="GRW20" s="157" t="s">
        <v>14</v>
      </c>
      <c r="GRX20" s="157" t="s">
        <v>14</v>
      </c>
      <c r="GRY20" s="157" t="s">
        <v>14</v>
      </c>
      <c r="GRZ20" s="157" t="s">
        <v>14</v>
      </c>
      <c r="GSA20" s="157" t="s">
        <v>14</v>
      </c>
      <c r="GSB20" s="157" t="s">
        <v>14</v>
      </c>
      <c r="GSC20" s="157" t="s">
        <v>14</v>
      </c>
      <c r="GSD20" s="157" t="s">
        <v>14</v>
      </c>
      <c r="GSE20" s="157" t="s">
        <v>14</v>
      </c>
      <c r="GSF20" s="157" t="s">
        <v>14</v>
      </c>
      <c r="GSG20" s="157" t="s">
        <v>14</v>
      </c>
      <c r="GSH20" s="157" t="s">
        <v>14</v>
      </c>
      <c r="GSI20" s="157" t="s">
        <v>14</v>
      </c>
      <c r="GSJ20" s="157" t="s">
        <v>14</v>
      </c>
      <c r="GSK20" s="157" t="s">
        <v>14</v>
      </c>
      <c r="GSL20" s="157" t="s">
        <v>14</v>
      </c>
      <c r="GSM20" s="157" t="s">
        <v>14</v>
      </c>
      <c r="GSN20" s="157" t="s">
        <v>14</v>
      </c>
      <c r="GSO20" s="157" t="s">
        <v>14</v>
      </c>
      <c r="GSP20" s="157" t="s">
        <v>14</v>
      </c>
      <c r="GSQ20" s="157" t="s">
        <v>14</v>
      </c>
      <c r="GSR20" s="157" t="s">
        <v>14</v>
      </c>
      <c r="GSS20" s="157" t="s">
        <v>14</v>
      </c>
      <c r="GST20" s="157" t="s">
        <v>14</v>
      </c>
      <c r="GSU20" s="157" t="s">
        <v>14</v>
      </c>
      <c r="GSV20" s="157" t="s">
        <v>14</v>
      </c>
      <c r="GSW20" s="157" t="s">
        <v>14</v>
      </c>
      <c r="GSX20" s="157" t="s">
        <v>14</v>
      </c>
      <c r="GSY20" s="157" t="s">
        <v>14</v>
      </c>
      <c r="GSZ20" s="157" t="s">
        <v>14</v>
      </c>
      <c r="GTA20" s="157" t="s">
        <v>14</v>
      </c>
      <c r="GTB20" s="157" t="s">
        <v>14</v>
      </c>
      <c r="GTC20" s="157" t="s">
        <v>14</v>
      </c>
      <c r="GTD20" s="157" t="s">
        <v>14</v>
      </c>
      <c r="GTE20" s="157" t="s">
        <v>14</v>
      </c>
      <c r="GTF20" s="157" t="s">
        <v>14</v>
      </c>
      <c r="GTG20" s="157" t="s">
        <v>14</v>
      </c>
      <c r="GTH20" s="157" t="s">
        <v>14</v>
      </c>
      <c r="GTI20" s="157" t="s">
        <v>14</v>
      </c>
      <c r="GTJ20" s="157" t="s">
        <v>14</v>
      </c>
      <c r="GTK20" s="157" t="s">
        <v>14</v>
      </c>
      <c r="GTL20" s="157" t="s">
        <v>14</v>
      </c>
      <c r="GTM20" s="157" t="s">
        <v>14</v>
      </c>
      <c r="GTN20" s="157" t="s">
        <v>14</v>
      </c>
      <c r="GTO20" s="157" t="s">
        <v>14</v>
      </c>
      <c r="GTP20" s="157" t="s">
        <v>14</v>
      </c>
      <c r="GTQ20" s="157" t="s">
        <v>14</v>
      </c>
      <c r="GTR20" s="157" t="s">
        <v>14</v>
      </c>
      <c r="GTS20" s="157" t="s">
        <v>14</v>
      </c>
      <c r="GTT20" s="157" t="s">
        <v>14</v>
      </c>
      <c r="GTU20" s="157" t="s">
        <v>14</v>
      </c>
      <c r="GTV20" s="157" t="s">
        <v>14</v>
      </c>
      <c r="GTW20" s="157" t="s">
        <v>14</v>
      </c>
      <c r="GTX20" s="157" t="s">
        <v>14</v>
      </c>
      <c r="GTY20" s="157" t="s">
        <v>14</v>
      </c>
      <c r="GTZ20" s="157" t="s">
        <v>14</v>
      </c>
      <c r="GUA20" s="157" t="s">
        <v>14</v>
      </c>
      <c r="GUB20" s="157" t="s">
        <v>14</v>
      </c>
      <c r="GUC20" s="157" t="s">
        <v>14</v>
      </c>
      <c r="GUD20" s="157" t="s">
        <v>14</v>
      </c>
      <c r="GUE20" s="157" t="s">
        <v>14</v>
      </c>
      <c r="GUF20" s="157" t="s">
        <v>14</v>
      </c>
      <c r="GUG20" s="157" t="s">
        <v>14</v>
      </c>
      <c r="GUH20" s="157" t="s">
        <v>14</v>
      </c>
      <c r="GUI20" s="157" t="s">
        <v>14</v>
      </c>
      <c r="GUJ20" s="157" t="s">
        <v>14</v>
      </c>
      <c r="GUK20" s="157" t="s">
        <v>14</v>
      </c>
      <c r="GUL20" s="157" t="s">
        <v>14</v>
      </c>
      <c r="GUM20" s="157" t="s">
        <v>14</v>
      </c>
      <c r="GUN20" s="157" t="s">
        <v>14</v>
      </c>
      <c r="GUO20" s="157" t="s">
        <v>14</v>
      </c>
      <c r="GUP20" s="157" t="s">
        <v>14</v>
      </c>
      <c r="GUQ20" s="157" t="s">
        <v>14</v>
      </c>
      <c r="GUR20" s="157" t="s">
        <v>14</v>
      </c>
      <c r="GUS20" s="157" t="s">
        <v>14</v>
      </c>
      <c r="GUT20" s="157" t="s">
        <v>14</v>
      </c>
      <c r="GUU20" s="157" t="s">
        <v>14</v>
      </c>
      <c r="GUV20" s="157" t="s">
        <v>14</v>
      </c>
      <c r="GUW20" s="157" t="s">
        <v>14</v>
      </c>
      <c r="GUX20" s="157" t="s">
        <v>14</v>
      </c>
      <c r="GUY20" s="157" t="s">
        <v>14</v>
      </c>
      <c r="GUZ20" s="157" t="s">
        <v>14</v>
      </c>
      <c r="GVA20" s="157" t="s">
        <v>14</v>
      </c>
      <c r="GVB20" s="157" t="s">
        <v>14</v>
      </c>
      <c r="GVC20" s="157" t="s">
        <v>14</v>
      </c>
      <c r="GVD20" s="157" t="s">
        <v>14</v>
      </c>
      <c r="GVE20" s="157" t="s">
        <v>14</v>
      </c>
      <c r="GVF20" s="157" t="s">
        <v>14</v>
      </c>
      <c r="GVG20" s="157" t="s">
        <v>14</v>
      </c>
      <c r="GVH20" s="157" t="s">
        <v>14</v>
      </c>
      <c r="GVI20" s="157" t="s">
        <v>14</v>
      </c>
      <c r="GVJ20" s="157" t="s">
        <v>14</v>
      </c>
      <c r="GVK20" s="157" t="s">
        <v>14</v>
      </c>
      <c r="GVL20" s="157" t="s">
        <v>14</v>
      </c>
      <c r="GVM20" s="157" t="s">
        <v>14</v>
      </c>
      <c r="GVN20" s="157" t="s">
        <v>14</v>
      </c>
      <c r="GVO20" s="157" t="s">
        <v>14</v>
      </c>
      <c r="GVP20" s="157" t="s">
        <v>14</v>
      </c>
      <c r="GVQ20" s="157" t="s">
        <v>14</v>
      </c>
      <c r="GVR20" s="157" t="s">
        <v>14</v>
      </c>
      <c r="GVS20" s="157" t="s">
        <v>14</v>
      </c>
      <c r="GVT20" s="157" t="s">
        <v>14</v>
      </c>
      <c r="GVU20" s="157" t="s">
        <v>14</v>
      </c>
      <c r="GVV20" s="157" t="s">
        <v>14</v>
      </c>
      <c r="GVW20" s="157" t="s">
        <v>14</v>
      </c>
      <c r="GVX20" s="157" t="s">
        <v>14</v>
      </c>
      <c r="GVY20" s="157" t="s">
        <v>14</v>
      </c>
      <c r="GVZ20" s="157" t="s">
        <v>14</v>
      </c>
      <c r="GWA20" s="157" t="s">
        <v>14</v>
      </c>
      <c r="GWB20" s="157" t="s">
        <v>14</v>
      </c>
      <c r="GWC20" s="157" t="s">
        <v>14</v>
      </c>
      <c r="GWD20" s="157" t="s">
        <v>14</v>
      </c>
      <c r="GWE20" s="157" t="s">
        <v>14</v>
      </c>
      <c r="GWF20" s="157" t="s">
        <v>14</v>
      </c>
      <c r="GWG20" s="157" t="s">
        <v>14</v>
      </c>
      <c r="GWH20" s="157" t="s">
        <v>14</v>
      </c>
      <c r="GWI20" s="157" t="s">
        <v>14</v>
      </c>
      <c r="GWJ20" s="157" t="s">
        <v>14</v>
      </c>
      <c r="GWK20" s="157" t="s">
        <v>14</v>
      </c>
      <c r="GWL20" s="157" t="s">
        <v>14</v>
      </c>
      <c r="GWM20" s="157" t="s">
        <v>14</v>
      </c>
      <c r="GWN20" s="157" t="s">
        <v>14</v>
      </c>
      <c r="GWO20" s="157" t="s">
        <v>14</v>
      </c>
      <c r="GWP20" s="157" t="s">
        <v>14</v>
      </c>
      <c r="GWQ20" s="157" t="s">
        <v>14</v>
      </c>
      <c r="GWR20" s="157" t="s">
        <v>14</v>
      </c>
      <c r="GWS20" s="157" t="s">
        <v>14</v>
      </c>
      <c r="GWT20" s="157" t="s">
        <v>14</v>
      </c>
      <c r="GWU20" s="157" t="s">
        <v>14</v>
      </c>
      <c r="GWV20" s="157" t="s">
        <v>14</v>
      </c>
      <c r="GWW20" s="157" t="s">
        <v>14</v>
      </c>
      <c r="GWX20" s="157" t="s">
        <v>14</v>
      </c>
      <c r="GWY20" s="157" t="s">
        <v>14</v>
      </c>
      <c r="GWZ20" s="157" t="s">
        <v>14</v>
      </c>
      <c r="GXA20" s="157" t="s">
        <v>14</v>
      </c>
      <c r="GXB20" s="157" t="s">
        <v>14</v>
      </c>
      <c r="GXC20" s="157" t="s">
        <v>14</v>
      </c>
      <c r="GXD20" s="157" t="s">
        <v>14</v>
      </c>
      <c r="GXE20" s="157" t="s">
        <v>14</v>
      </c>
      <c r="GXF20" s="157" t="s">
        <v>14</v>
      </c>
      <c r="GXG20" s="157" t="s">
        <v>14</v>
      </c>
      <c r="GXH20" s="157" t="s">
        <v>14</v>
      </c>
      <c r="GXI20" s="157" t="s">
        <v>14</v>
      </c>
      <c r="GXJ20" s="157" t="s">
        <v>14</v>
      </c>
      <c r="GXK20" s="157" t="s">
        <v>14</v>
      </c>
      <c r="GXL20" s="157" t="s">
        <v>14</v>
      </c>
      <c r="GXM20" s="157" t="s">
        <v>14</v>
      </c>
      <c r="GXN20" s="157" t="s">
        <v>14</v>
      </c>
      <c r="GXO20" s="157" t="s">
        <v>14</v>
      </c>
      <c r="GXP20" s="157" t="s">
        <v>14</v>
      </c>
      <c r="GXQ20" s="157" t="s">
        <v>14</v>
      </c>
      <c r="GXR20" s="157" t="s">
        <v>14</v>
      </c>
      <c r="GXS20" s="157" t="s">
        <v>14</v>
      </c>
      <c r="GXT20" s="157" t="s">
        <v>14</v>
      </c>
      <c r="GXU20" s="157" t="s">
        <v>14</v>
      </c>
      <c r="GXV20" s="157" t="s">
        <v>14</v>
      </c>
      <c r="GXW20" s="157" t="s">
        <v>14</v>
      </c>
      <c r="GXX20" s="157" t="s">
        <v>14</v>
      </c>
      <c r="GXY20" s="157" t="s">
        <v>14</v>
      </c>
      <c r="GXZ20" s="157" t="s">
        <v>14</v>
      </c>
      <c r="GYA20" s="157" t="s">
        <v>14</v>
      </c>
      <c r="GYB20" s="157" t="s">
        <v>14</v>
      </c>
      <c r="GYC20" s="157" t="s">
        <v>14</v>
      </c>
      <c r="GYD20" s="157" t="s">
        <v>14</v>
      </c>
      <c r="GYE20" s="157" t="s">
        <v>14</v>
      </c>
      <c r="GYF20" s="157" t="s">
        <v>14</v>
      </c>
      <c r="GYG20" s="157" t="s">
        <v>14</v>
      </c>
      <c r="GYH20" s="157" t="s">
        <v>14</v>
      </c>
      <c r="GYI20" s="157" t="s">
        <v>14</v>
      </c>
      <c r="GYJ20" s="157" t="s">
        <v>14</v>
      </c>
      <c r="GYK20" s="157" t="s">
        <v>14</v>
      </c>
      <c r="GYL20" s="157" t="s">
        <v>14</v>
      </c>
      <c r="GYM20" s="157" t="s">
        <v>14</v>
      </c>
      <c r="GYN20" s="157" t="s">
        <v>14</v>
      </c>
      <c r="GYO20" s="157" t="s">
        <v>14</v>
      </c>
      <c r="GYP20" s="157" t="s">
        <v>14</v>
      </c>
      <c r="GYQ20" s="157" t="s">
        <v>14</v>
      </c>
      <c r="GYR20" s="157" t="s">
        <v>14</v>
      </c>
      <c r="GYS20" s="157" t="s">
        <v>14</v>
      </c>
      <c r="GYT20" s="157" t="s">
        <v>14</v>
      </c>
      <c r="GYU20" s="157" t="s">
        <v>14</v>
      </c>
      <c r="GYV20" s="157" t="s">
        <v>14</v>
      </c>
      <c r="GYW20" s="157" t="s">
        <v>14</v>
      </c>
      <c r="GYX20" s="157" t="s">
        <v>14</v>
      </c>
      <c r="GYY20" s="157" t="s">
        <v>14</v>
      </c>
      <c r="GYZ20" s="157" t="s">
        <v>14</v>
      </c>
      <c r="GZA20" s="157" t="s">
        <v>14</v>
      </c>
      <c r="GZB20" s="157" t="s">
        <v>14</v>
      </c>
      <c r="GZC20" s="157" t="s">
        <v>14</v>
      </c>
      <c r="GZD20" s="157" t="s">
        <v>14</v>
      </c>
      <c r="GZE20" s="157" t="s">
        <v>14</v>
      </c>
      <c r="GZF20" s="157" t="s">
        <v>14</v>
      </c>
      <c r="GZG20" s="157" t="s">
        <v>14</v>
      </c>
      <c r="GZH20" s="157" t="s">
        <v>14</v>
      </c>
      <c r="GZI20" s="157" t="s">
        <v>14</v>
      </c>
      <c r="GZJ20" s="157" t="s">
        <v>14</v>
      </c>
      <c r="GZK20" s="157" t="s">
        <v>14</v>
      </c>
      <c r="GZL20" s="157" t="s">
        <v>14</v>
      </c>
      <c r="GZM20" s="157" t="s">
        <v>14</v>
      </c>
      <c r="GZN20" s="157" t="s">
        <v>14</v>
      </c>
      <c r="GZO20" s="157" t="s">
        <v>14</v>
      </c>
      <c r="GZP20" s="157" t="s">
        <v>14</v>
      </c>
      <c r="GZQ20" s="157" t="s">
        <v>14</v>
      </c>
      <c r="GZR20" s="157" t="s">
        <v>14</v>
      </c>
      <c r="GZS20" s="157" t="s">
        <v>14</v>
      </c>
      <c r="GZT20" s="157" t="s">
        <v>14</v>
      </c>
      <c r="GZU20" s="157" t="s">
        <v>14</v>
      </c>
      <c r="GZV20" s="157" t="s">
        <v>14</v>
      </c>
      <c r="GZW20" s="157" t="s">
        <v>14</v>
      </c>
      <c r="GZX20" s="157" t="s">
        <v>14</v>
      </c>
      <c r="GZY20" s="157" t="s">
        <v>14</v>
      </c>
      <c r="GZZ20" s="157" t="s">
        <v>14</v>
      </c>
      <c r="HAA20" s="157" t="s">
        <v>14</v>
      </c>
      <c r="HAB20" s="157" t="s">
        <v>14</v>
      </c>
      <c r="HAC20" s="157" t="s">
        <v>14</v>
      </c>
      <c r="HAD20" s="157" t="s">
        <v>14</v>
      </c>
      <c r="HAE20" s="157" t="s">
        <v>14</v>
      </c>
      <c r="HAF20" s="157" t="s">
        <v>14</v>
      </c>
      <c r="HAG20" s="157" t="s">
        <v>14</v>
      </c>
      <c r="HAH20" s="157" t="s">
        <v>14</v>
      </c>
      <c r="HAI20" s="157" t="s">
        <v>14</v>
      </c>
      <c r="HAJ20" s="157" t="s">
        <v>14</v>
      </c>
      <c r="HAK20" s="157" t="s">
        <v>14</v>
      </c>
      <c r="HAL20" s="157" t="s">
        <v>14</v>
      </c>
      <c r="HAM20" s="157" t="s">
        <v>14</v>
      </c>
      <c r="HAN20" s="157" t="s">
        <v>14</v>
      </c>
      <c r="HAO20" s="157" t="s">
        <v>14</v>
      </c>
      <c r="HAP20" s="157" t="s">
        <v>14</v>
      </c>
      <c r="HAQ20" s="157" t="s">
        <v>14</v>
      </c>
      <c r="HAR20" s="157" t="s">
        <v>14</v>
      </c>
      <c r="HAS20" s="157" t="s">
        <v>14</v>
      </c>
      <c r="HAT20" s="157" t="s">
        <v>14</v>
      </c>
      <c r="HAU20" s="157" t="s">
        <v>14</v>
      </c>
      <c r="HAV20" s="157" t="s">
        <v>14</v>
      </c>
      <c r="HAW20" s="157" t="s">
        <v>14</v>
      </c>
      <c r="HAX20" s="157" t="s">
        <v>14</v>
      </c>
      <c r="HAY20" s="157" t="s">
        <v>14</v>
      </c>
      <c r="HAZ20" s="157" t="s">
        <v>14</v>
      </c>
      <c r="HBA20" s="157" t="s">
        <v>14</v>
      </c>
      <c r="HBB20" s="157" t="s">
        <v>14</v>
      </c>
      <c r="HBC20" s="157" t="s">
        <v>14</v>
      </c>
      <c r="HBD20" s="157" t="s">
        <v>14</v>
      </c>
      <c r="HBE20" s="157" t="s">
        <v>14</v>
      </c>
      <c r="HBF20" s="157" t="s">
        <v>14</v>
      </c>
      <c r="HBG20" s="157" t="s">
        <v>14</v>
      </c>
      <c r="HBH20" s="157" t="s">
        <v>14</v>
      </c>
      <c r="HBI20" s="157" t="s">
        <v>14</v>
      </c>
      <c r="HBJ20" s="157" t="s">
        <v>14</v>
      </c>
      <c r="HBK20" s="157" t="s">
        <v>14</v>
      </c>
      <c r="HBL20" s="157" t="s">
        <v>14</v>
      </c>
      <c r="HBM20" s="157" t="s">
        <v>14</v>
      </c>
      <c r="HBN20" s="157" t="s">
        <v>14</v>
      </c>
      <c r="HBO20" s="157" t="s">
        <v>14</v>
      </c>
      <c r="HBP20" s="157" t="s">
        <v>14</v>
      </c>
      <c r="HBQ20" s="157" t="s">
        <v>14</v>
      </c>
      <c r="HBR20" s="157" t="s">
        <v>14</v>
      </c>
      <c r="HBS20" s="157" t="s">
        <v>14</v>
      </c>
      <c r="HBT20" s="157" t="s">
        <v>14</v>
      </c>
      <c r="HBU20" s="157" t="s">
        <v>14</v>
      </c>
      <c r="HBV20" s="157" t="s">
        <v>14</v>
      </c>
      <c r="HBW20" s="157" t="s">
        <v>14</v>
      </c>
      <c r="HBX20" s="157" t="s">
        <v>14</v>
      </c>
      <c r="HBY20" s="157" t="s">
        <v>14</v>
      </c>
      <c r="HBZ20" s="157" t="s">
        <v>14</v>
      </c>
      <c r="HCA20" s="157" t="s">
        <v>14</v>
      </c>
      <c r="HCB20" s="157" t="s">
        <v>14</v>
      </c>
      <c r="HCC20" s="157" t="s">
        <v>14</v>
      </c>
      <c r="HCD20" s="157" t="s">
        <v>14</v>
      </c>
      <c r="HCE20" s="157" t="s">
        <v>14</v>
      </c>
      <c r="HCF20" s="157" t="s">
        <v>14</v>
      </c>
      <c r="HCG20" s="157" t="s">
        <v>14</v>
      </c>
      <c r="HCH20" s="157" t="s">
        <v>14</v>
      </c>
      <c r="HCI20" s="157" t="s">
        <v>14</v>
      </c>
      <c r="HCJ20" s="157" t="s">
        <v>14</v>
      </c>
      <c r="HCK20" s="157" t="s">
        <v>14</v>
      </c>
      <c r="HCL20" s="157" t="s">
        <v>14</v>
      </c>
      <c r="HCM20" s="157" t="s">
        <v>14</v>
      </c>
      <c r="HCN20" s="157" t="s">
        <v>14</v>
      </c>
      <c r="HCO20" s="157" t="s">
        <v>14</v>
      </c>
      <c r="HCP20" s="157" t="s">
        <v>14</v>
      </c>
      <c r="HCQ20" s="157" t="s">
        <v>14</v>
      </c>
      <c r="HCR20" s="157" t="s">
        <v>14</v>
      </c>
      <c r="HCS20" s="157" t="s">
        <v>14</v>
      </c>
      <c r="HCT20" s="157" t="s">
        <v>14</v>
      </c>
      <c r="HCU20" s="157" t="s">
        <v>14</v>
      </c>
      <c r="HCV20" s="157" t="s">
        <v>14</v>
      </c>
      <c r="HCW20" s="157" t="s">
        <v>14</v>
      </c>
      <c r="HCX20" s="157" t="s">
        <v>14</v>
      </c>
      <c r="HCY20" s="157" t="s">
        <v>14</v>
      </c>
      <c r="HCZ20" s="157" t="s">
        <v>14</v>
      </c>
      <c r="HDA20" s="157" t="s">
        <v>14</v>
      </c>
      <c r="HDB20" s="157" t="s">
        <v>14</v>
      </c>
      <c r="HDC20" s="157" t="s">
        <v>14</v>
      </c>
      <c r="HDD20" s="157" t="s">
        <v>14</v>
      </c>
      <c r="HDE20" s="157" t="s">
        <v>14</v>
      </c>
      <c r="HDF20" s="157" t="s">
        <v>14</v>
      </c>
      <c r="HDG20" s="157" t="s">
        <v>14</v>
      </c>
      <c r="HDH20" s="157" t="s">
        <v>14</v>
      </c>
      <c r="HDI20" s="157" t="s">
        <v>14</v>
      </c>
      <c r="HDJ20" s="157" t="s">
        <v>14</v>
      </c>
      <c r="HDK20" s="157" t="s">
        <v>14</v>
      </c>
      <c r="HDL20" s="157" t="s">
        <v>14</v>
      </c>
      <c r="HDM20" s="157" t="s">
        <v>14</v>
      </c>
      <c r="HDN20" s="157" t="s">
        <v>14</v>
      </c>
      <c r="HDO20" s="157" t="s">
        <v>14</v>
      </c>
      <c r="HDP20" s="157" t="s">
        <v>14</v>
      </c>
      <c r="HDQ20" s="157" t="s">
        <v>14</v>
      </c>
      <c r="HDR20" s="157" t="s">
        <v>14</v>
      </c>
      <c r="HDS20" s="157" t="s">
        <v>14</v>
      </c>
      <c r="HDT20" s="157" t="s">
        <v>14</v>
      </c>
      <c r="HDU20" s="157" t="s">
        <v>14</v>
      </c>
      <c r="HDV20" s="157" t="s">
        <v>14</v>
      </c>
      <c r="HDW20" s="157" t="s">
        <v>14</v>
      </c>
      <c r="HDX20" s="157" t="s">
        <v>14</v>
      </c>
      <c r="HDY20" s="157" t="s">
        <v>14</v>
      </c>
      <c r="HDZ20" s="157" t="s">
        <v>14</v>
      </c>
      <c r="HEA20" s="157" t="s">
        <v>14</v>
      </c>
      <c r="HEB20" s="157" t="s">
        <v>14</v>
      </c>
      <c r="HEC20" s="157" t="s">
        <v>14</v>
      </c>
      <c r="HED20" s="157" t="s">
        <v>14</v>
      </c>
      <c r="HEE20" s="157" t="s">
        <v>14</v>
      </c>
      <c r="HEF20" s="157" t="s">
        <v>14</v>
      </c>
      <c r="HEG20" s="157" t="s">
        <v>14</v>
      </c>
      <c r="HEH20" s="157" t="s">
        <v>14</v>
      </c>
      <c r="HEI20" s="157" t="s">
        <v>14</v>
      </c>
      <c r="HEJ20" s="157" t="s">
        <v>14</v>
      </c>
      <c r="HEK20" s="157" t="s">
        <v>14</v>
      </c>
      <c r="HEL20" s="157" t="s">
        <v>14</v>
      </c>
      <c r="HEM20" s="157" t="s">
        <v>14</v>
      </c>
      <c r="HEN20" s="157" t="s">
        <v>14</v>
      </c>
      <c r="HEO20" s="157" t="s">
        <v>14</v>
      </c>
      <c r="HEP20" s="157" t="s">
        <v>14</v>
      </c>
      <c r="HEQ20" s="157" t="s">
        <v>14</v>
      </c>
      <c r="HER20" s="157" t="s">
        <v>14</v>
      </c>
      <c r="HES20" s="157" t="s">
        <v>14</v>
      </c>
      <c r="HET20" s="157" t="s">
        <v>14</v>
      </c>
      <c r="HEU20" s="157" t="s">
        <v>14</v>
      </c>
      <c r="HEV20" s="157" t="s">
        <v>14</v>
      </c>
      <c r="HEW20" s="157" t="s">
        <v>14</v>
      </c>
      <c r="HEX20" s="157" t="s">
        <v>14</v>
      </c>
      <c r="HEY20" s="157" t="s">
        <v>14</v>
      </c>
      <c r="HEZ20" s="157" t="s">
        <v>14</v>
      </c>
      <c r="HFA20" s="157" t="s">
        <v>14</v>
      </c>
      <c r="HFB20" s="157" t="s">
        <v>14</v>
      </c>
      <c r="HFC20" s="157" t="s">
        <v>14</v>
      </c>
      <c r="HFD20" s="157" t="s">
        <v>14</v>
      </c>
      <c r="HFE20" s="157" t="s">
        <v>14</v>
      </c>
      <c r="HFF20" s="157" t="s">
        <v>14</v>
      </c>
      <c r="HFG20" s="157" t="s">
        <v>14</v>
      </c>
      <c r="HFH20" s="157" t="s">
        <v>14</v>
      </c>
      <c r="HFI20" s="157" t="s">
        <v>14</v>
      </c>
      <c r="HFJ20" s="157" t="s">
        <v>14</v>
      </c>
      <c r="HFK20" s="157" t="s">
        <v>14</v>
      </c>
      <c r="HFL20" s="157" t="s">
        <v>14</v>
      </c>
      <c r="HFM20" s="157" t="s">
        <v>14</v>
      </c>
      <c r="HFN20" s="157" t="s">
        <v>14</v>
      </c>
      <c r="HFO20" s="157" t="s">
        <v>14</v>
      </c>
      <c r="HFP20" s="157" t="s">
        <v>14</v>
      </c>
      <c r="HFQ20" s="157" t="s">
        <v>14</v>
      </c>
      <c r="HFR20" s="157" t="s">
        <v>14</v>
      </c>
      <c r="HFS20" s="157" t="s">
        <v>14</v>
      </c>
      <c r="HFT20" s="157" t="s">
        <v>14</v>
      </c>
      <c r="HFU20" s="157" t="s">
        <v>14</v>
      </c>
      <c r="HFV20" s="157" t="s">
        <v>14</v>
      </c>
      <c r="HFW20" s="157" t="s">
        <v>14</v>
      </c>
      <c r="HFX20" s="157" t="s">
        <v>14</v>
      </c>
      <c r="HFY20" s="157" t="s">
        <v>14</v>
      </c>
      <c r="HFZ20" s="157" t="s">
        <v>14</v>
      </c>
      <c r="HGA20" s="157" t="s">
        <v>14</v>
      </c>
      <c r="HGB20" s="157" t="s">
        <v>14</v>
      </c>
      <c r="HGC20" s="157" t="s">
        <v>14</v>
      </c>
      <c r="HGD20" s="157" t="s">
        <v>14</v>
      </c>
      <c r="HGE20" s="157" t="s">
        <v>14</v>
      </c>
      <c r="HGF20" s="157" t="s">
        <v>14</v>
      </c>
      <c r="HGG20" s="157" t="s">
        <v>14</v>
      </c>
      <c r="HGH20" s="157" t="s">
        <v>14</v>
      </c>
      <c r="HGI20" s="157" t="s">
        <v>14</v>
      </c>
      <c r="HGJ20" s="157" t="s">
        <v>14</v>
      </c>
      <c r="HGK20" s="157" t="s">
        <v>14</v>
      </c>
      <c r="HGL20" s="157" t="s">
        <v>14</v>
      </c>
      <c r="HGM20" s="157" t="s">
        <v>14</v>
      </c>
      <c r="HGN20" s="157" t="s">
        <v>14</v>
      </c>
      <c r="HGO20" s="157" t="s">
        <v>14</v>
      </c>
      <c r="HGP20" s="157" t="s">
        <v>14</v>
      </c>
      <c r="HGQ20" s="157" t="s">
        <v>14</v>
      </c>
      <c r="HGR20" s="157" t="s">
        <v>14</v>
      </c>
      <c r="HGS20" s="157" t="s">
        <v>14</v>
      </c>
      <c r="HGT20" s="157" t="s">
        <v>14</v>
      </c>
      <c r="HGU20" s="157" t="s">
        <v>14</v>
      </c>
      <c r="HGV20" s="157" t="s">
        <v>14</v>
      </c>
      <c r="HGW20" s="157" t="s">
        <v>14</v>
      </c>
      <c r="HGX20" s="157" t="s">
        <v>14</v>
      </c>
      <c r="HGY20" s="157" t="s">
        <v>14</v>
      </c>
      <c r="HGZ20" s="157" t="s">
        <v>14</v>
      </c>
      <c r="HHA20" s="157" t="s">
        <v>14</v>
      </c>
      <c r="HHB20" s="157" t="s">
        <v>14</v>
      </c>
      <c r="HHC20" s="157" t="s">
        <v>14</v>
      </c>
      <c r="HHD20" s="157" t="s">
        <v>14</v>
      </c>
      <c r="HHE20" s="157" t="s">
        <v>14</v>
      </c>
      <c r="HHF20" s="157" t="s">
        <v>14</v>
      </c>
      <c r="HHG20" s="157" t="s">
        <v>14</v>
      </c>
      <c r="HHH20" s="157" t="s">
        <v>14</v>
      </c>
      <c r="HHI20" s="157" t="s">
        <v>14</v>
      </c>
      <c r="HHJ20" s="157" t="s">
        <v>14</v>
      </c>
      <c r="HHK20" s="157" t="s">
        <v>14</v>
      </c>
      <c r="HHL20" s="157" t="s">
        <v>14</v>
      </c>
      <c r="HHM20" s="157" t="s">
        <v>14</v>
      </c>
      <c r="HHN20" s="157" t="s">
        <v>14</v>
      </c>
      <c r="HHO20" s="157" t="s">
        <v>14</v>
      </c>
      <c r="HHP20" s="157" t="s">
        <v>14</v>
      </c>
      <c r="HHQ20" s="157" t="s">
        <v>14</v>
      </c>
      <c r="HHR20" s="157" t="s">
        <v>14</v>
      </c>
      <c r="HHS20" s="157" t="s">
        <v>14</v>
      </c>
      <c r="HHT20" s="157" t="s">
        <v>14</v>
      </c>
      <c r="HHU20" s="157" t="s">
        <v>14</v>
      </c>
      <c r="HHV20" s="157" t="s">
        <v>14</v>
      </c>
      <c r="HHW20" s="157" t="s">
        <v>14</v>
      </c>
      <c r="HHX20" s="157" t="s">
        <v>14</v>
      </c>
      <c r="HHY20" s="157" t="s">
        <v>14</v>
      </c>
      <c r="HHZ20" s="157" t="s">
        <v>14</v>
      </c>
      <c r="HIA20" s="157" t="s">
        <v>14</v>
      </c>
      <c r="HIB20" s="157" t="s">
        <v>14</v>
      </c>
      <c r="HIC20" s="157" t="s">
        <v>14</v>
      </c>
      <c r="HID20" s="157" t="s">
        <v>14</v>
      </c>
      <c r="HIE20" s="157" t="s">
        <v>14</v>
      </c>
      <c r="HIF20" s="157" t="s">
        <v>14</v>
      </c>
      <c r="HIG20" s="157" t="s">
        <v>14</v>
      </c>
      <c r="HIH20" s="157" t="s">
        <v>14</v>
      </c>
      <c r="HII20" s="157" t="s">
        <v>14</v>
      </c>
      <c r="HIJ20" s="157" t="s">
        <v>14</v>
      </c>
      <c r="HIK20" s="157" t="s">
        <v>14</v>
      </c>
      <c r="HIL20" s="157" t="s">
        <v>14</v>
      </c>
      <c r="HIM20" s="157" t="s">
        <v>14</v>
      </c>
      <c r="HIN20" s="157" t="s">
        <v>14</v>
      </c>
      <c r="HIO20" s="157" t="s">
        <v>14</v>
      </c>
      <c r="HIP20" s="157" t="s">
        <v>14</v>
      </c>
      <c r="HIQ20" s="157" t="s">
        <v>14</v>
      </c>
      <c r="HIR20" s="157" t="s">
        <v>14</v>
      </c>
      <c r="HIS20" s="157" t="s">
        <v>14</v>
      </c>
      <c r="HIT20" s="157" t="s">
        <v>14</v>
      </c>
      <c r="HIU20" s="157" t="s">
        <v>14</v>
      </c>
      <c r="HIV20" s="157" t="s">
        <v>14</v>
      </c>
      <c r="HIW20" s="157" t="s">
        <v>14</v>
      </c>
      <c r="HIX20" s="157" t="s">
        <v>14</v>
      </c>
      <c r="HIY20" s="157" t="s">
        <v>14</v>
      </c>
      <c r="HIZ20" s="157" t="s">
        <v>14</v>
      </c>
      <c r="HJA20" s="157" t="s">
        <v>14</v>
      </c>
      <c r="HJB20" s="157" t="s">
        <v>14</v>
      </c>
      <c r="HJC20" s="157" t="s">
        <v>14</v>
      </c>
      <c r="HJD20" s="157" t="s">
        <v>14</v>
      </c>
      <c r="HJE20" s="157" t="s">
        <v>14</v>
      </c>
      <c r="HJF20" s="157" t="s">
        <v>14</v>
      </c>
      <c r="HJG20" s="157" t="s">
        <v>14</v>
      </c>
      <c r="HJH20" s="157" t="s">
        <v>14</v>
      </c>
      <c r="HJI20" s="157" t="s">
        <v>14</v>
      </c>
      <c r="HJJ20" s="157" t="s">
        <v>14</v>
      </c>
      <c r="HJK20" s="157" t="s">
        <v>14</v>
      </c>
      <c r="HJL20" s="157" t="s">
        <v>14</v>
      </c>
      <c r="HJM20" s="157" t="s">
        <v>14</v>
      </c>
      <c r="HJN20" s="157" t="s">
        <v>14</v>
      </c>
      <c r="HJO20" s="157" t="s">
        <v>14</v>
      </c>
      <c r="HJP20" s="157" t="s">
        <v>14</v>
      </c>
      <c r="HJQ20" s="157" t="s">
        <v>14</v>
      </c>
      <c r="HJR20" s="157" t="s">
        <v>14</v>
      </c>
      <c r="HJS20" s="157" t="s">
        <v>14</v>
      </c>
      <c r="HJT20" s="157" t="s">
        <v>14</v>
      </c>
      <c r="HJU20" s="157" t="s">
        <v>14</v>
      </c>
      <c r="HJV20" s="157" t="s">
        <v>14</v>
      </c>
      <c r="HJW20" s="157" t="s">
        <v>14</v>
      </c>
      <c r="HJX20" s="157" t="s">
        <v>14</v>
      </c>
      <c r="HJY20" s="157" t="s">
        <v>14</v>
      </c>
      <c r="HJZ20" s="157" t="s">
        <v>14</v>
      </c>
      <c r="HKA20" s="157" t="s">
        <v>14</v>
      </c>
      <c r="HKB20" s="157" t="s">
        <v>14</v>
      </c>
      <c r="HKC20" s="157" t="s">
        <v>14</v>
      </c>
      <c r="HKD20" s="157" t="s">
        <v>14</v>
      </c>
      <c r="HKE20" s="157" t="s">
        <v>14</v>
      </c>
      <c r="HKF20" s="157" t="s">
        <v>14</v>
      </c>
      <c r="HKG20" s="157" t="s">
        <v>14</v>
      </c>
      <c r="HKH20" s="157" t="s">
        <v>14</v>
      </c>
      <c r="HKI20" s="157" t="s">
        <v>14</v>
      </c>
      <c r="HKJ20" s="157" t="s">
        <v>14</v>
      </c>
      <c r="HKK20" s="157" t="s">
        <v>14</v>
      </c>
      <c r="HKL20" s="157" t="s">
        <v>14</v>
      </c>
      <c r="HKM20" s="157" t="s">
        <v>14</v>
      </c>
      <c r="HKN20" s="157" t="s">
        <v>14</v>
      </c>
      <c r="HKO20" s="157" t="s">
        <v>14</v>
      </c>
      <c r="HKP20" s="157" t="s">
        <v>14</v>
      </c>
      <c r="HKQ20" s="157" t="s">
        <v>14</v>
      </c>
      <c r="HKR20" s="157" t="s">
        <v>14</v>
      </c>
      <c r="HKS20" s="157" t="s">
        <v>14</v>
      </c>
      <c r="HKT20" s="157" t="s">
        <v>14</v>
      </c>
      <c r="HKU20" s="157" t="s">
        <v>14</v>
      </c>
      <c r="HKV20" s="157" t="s">
        <v>14</v>
      </c>
      <c r="HKW20" s="157" t="s">
        <v>14</v>
      </c>
      <c r="HKX20" s="157" t="s">
        <v>14</v>
      </c>
      <c r="HKY20" s="157" t="s">
        <v>14</v>
      </c>
      <c r="HKZ20" s="157" t="s">
        <v>14</v>
      </c>
      <c r="HLA20" s="157" t="s">
        <v>14</v>
      </c>
      <c r="HLB20" s="157" t="s">
        <v>14</v>
      </c>
      <c r="HLC20" s="157" t="s">
        <v>14</v>
      </c>
      <c r="HLD20" s="157" t="s">
        <v>14</v>
      </c>
      <c r="HLE20" s="157" t="s">
        <v>14</v>
      </c>
      <c r="HLF20" s="157" t="s">
        <v>14</v>
      </c>
      <c r="HLG20" s="157" t="s">
        <v>14</v>
      </c>
      <c r="HLH20" s="157" t="s">
        <v>14</v>
      </c>
      <c r="HLI20" s="157" t="s">
        <v>14</v>
      </c>
      <c r="HLJ20" s="157" t="s">
        <v>14</v>
      </c>
      <c r="HLK20" s="157" t="s">
        <v>14</v>
      </c>
      <c r="HLL20" s="157" t="s">
        <v>14</v>
      </c>
      <c r="HLM20" s="157" t="s">
        <v>14</v>
      </c>
      <c r="HLN20" s="157" t="s">
        <v>14</v>
      </c>
      <c r="HLO20" s="157" t="s">
        <v>14</v>
      </c>
      <c r="HLP20" s="157" t="s">
        <v>14</v>
      </c>
      <c r="HLQ20" s="157" t="s">
        <v>14</v>
      </c>
      <c r="HLR20" s="157" t="s">
        <v>14</v>
      </c>
      <c r="HLS20" s="157" t="s">
        <v>14</v>
      </c>
      <c r="HLT20" s="157" t="s">
        <v>14</v>
      </c>
      <c r="HLU20" s="157" t="s">
        <v>14</v>
      </c>
      <c r="HLV20" s="157" t="s">
        <v>14</v>
      </c>
      <c r="HLW20" s="157" t="s">
        <v>14</v>
      </c>
      <c r="HLX20" s="157" t="s">
        <v>14</v>
      </c>
      <c r="HLY20" s="157" t="s">
        <v>14</v>
      </c>
      <c r="HLZ20" s="157" t="s">
        <v>14</v>
      </c>
      <c r="HMA20" s="157" t="s">
        <v>14</v>
      </c>
      <c r="HMB20" s="157" t="s">
        <v>14</v>
      </c>
      <c r="HMC20" s="157" t="s">
        <v>14</v>
      </c>
      <c r="HMD20" s="157" t="s">
        <v>14</v>
      </c>
      <c r="HME20" s="157" t="s">
        <v>14</v>
      </c>
      <c r="HMF20" s="157" t="s">
        <v>14</v>
      </c>
      <c r="HMG20" s="157" t="s">
        <v>14</v>
      </c>
      <c r="HMH20" s="157" t="s">
        <v>14</v>
      </c>
      <c r="HMI20" s="157" t="s">
        <v>14</v>
      </c>
      <c r="HMJ20" s="157" t="s">
        <v>14</v>
      </c>
      <c r="HMK20" s="157" t="s">
        <v>14</v>
      </c>
      <c r="HML20" s="157" t="s">
        <v>14</v>
      </c>
      <c r="HMM20" s="157" t="s">
        <v>14</v>
      </c>
      <c r="HMN20" s="157" t="s">
        <v>14</v>
      </c>
      <c r="HMO20" s="157" t="s">
        <v>14</v>
      </c>
      <c r="HMP20" s="157" t="s">
        <v>14</v>
      </c>
      <c r="HMQ20" s="157" t="s">
        <v>14</v>
      </c>
      <c r="HMR20" s="157" t="s">
        <v>14</v>
      </c>
      <c r="HMS20" s="157" t="s">
        <v>14</v>
      </c>
      <c r="HMT20" s="157" t="s">
        <v>14</v>
      </c>
      <c r="HMU20" s="157" t="s">
        <v>14</v>
      </c>
      <c r="HMV20" s="157" t="s">
        <v>14</v>
      </c>
      <c r="HMW20" s="157" t="s">
        <v>14</v>
      </c>
      <c r="HMX20" s="157" t="s">
        <v>14</v>
      </c>
      <c r="HMY20" s="157" t="s">
        <v>14</v>
      </c>
      <c r="HMZ20" s="157" t="s">
        <v>14</v>
      </c>
      <c r="HNA20" s="157" t="s">
        <v>14</v>
      </c>
      <c r="HNB20" s="157" t="s">
        <v>14</v>
      </c>
      <c r="HNC20" s="157" t="s">
        <v>14</v>
      </c>
      <c r="HND20" s="157" t="s">
        <v>14</v>
      </c>
      <c r="HNE20" s="157" t="s">
        <v>14</v>
      </c>
      <c r="HNF20" s="157" t="s">
        <v>14</v>
      </c>
      <c r="HNG20" s="157" t="s">
        <v>14</v>
      </c>
      <c r="HNH20" s="157" t="s">
        <v>14</v>
      </c>
      <c r="HNI20" s="157" t="s">
        <v>14</v>
      </c>
      <c r="HNJ20" s="157" t="s">
        <v>14</v>
      </c>
      <c r="HNK20" s="157" t="s">
        <v>14</v>
      </c>
      <c r="HNL20" s="157" t="s">
        <v>14</v>
      </c>
      <c r="HNM20" s="157" t="s">
        <v>14</v>
      </c>
      <c r="HNN20" s="157" t="s">
        <v>14</v>
      </c>
      <c r="HNO20" s="157" t="s">
        <v>14</v>
      </c>
      <c r="HNP20" s="157" t="s">
        <v>14</v>
      </c>
      <c r="HNQ20" s="157" t="s">
        <v>14</v>
      </c>
      <c r="HNR20" s="157" t="s">
        <v>14</v>
      </c>
      <c r="HNS20" s="157" t="s">
        <v>14</v>
      </c>
      <c r="HNT20" s="157" t="s">
        <v>14</v>
      </c>
      <c r="HNU20" s="157" t="s">
        <v>14</v>
      </c>
      <c r="HNV20" s="157" t="s">
        <v>14</v>
      </c>
      <c r="HNW20" s="157" t="s">
        <v>14</v>
      </c>
      <c r="HNX20" s="157" t="s">
        <v>14</v>
      </c>
      <c r="HNY20" s="157" t="s">
        <v>14</v>
      </c>
      <c r="HNZ20" s="157" t="s">
        <v>14</v>
      </c>
      <c r="HOA20" s="157" t="s">
        <v>14</v>
      </c>
      <c r="HOB20" s="157" t="s">
        <v>14</v>
      </c>
      <c r="HOC20" s="157" t="s">
        <v>14</v>
      </c>
      <c r="HOD20" s="157" t="s">
        <v>14</v>
      </c>
      <c r="HOE20" s="157" t="s">
        <v>14</v>
      </c>
      <c r="HOF20" s="157" t="s">
        <v>14</v>
      </c>
      <c r="HOG20" s="157" t="s">
        <v>14</v>
      </c>
      <c r="HOH20" s="157" t="s">
        <v>14</v>
      </c>
      <c r="HOI20" s="157" t="s">
        <v>14</v>
      </c>
      <c r="HOJ20" s="157" t="s">
        <v>14</v>
      </c>
      <c r="HOK20" s="157" t="s">
        <v>14</v>
      </c>
      <c r="HOL20" s="157" t="s">
        <v>14</v>
      </c>
      <c r="HOM20" s="157" t="s">
        <v>14</v>
      </c>
      <c r="HON20" s="157" t="s">
        <v>14</v>
      </c>
      <c r="HOO20" s="157" t="s">
        <v>14</v>
      </c>
      <c r="HOP20" s="157" t="s">
        <v>14</v>
      </c>
      <c r="HOQ20" s="157" t="s">
        <v>14</v>
      </c>
      <c r="HOR20" s="157" t="s">
        <v>14</v>
      </c>
      <c r="HOS20" s="157" t="s">
        <v>14</v>
      </c>
      <c r="HOT20" s="157" t="s">
        <v>14</v>
      </c>
      <c r="HOU20" s="157" t="s">
        <v>14</v>
      </c>
      <c r="HOV20" s="157" t="s">
        <v>14</v>
      </c>
      <c r="HOW20" s="157" t="s">
        <v>14</v>
      </c>
      <c r="HOX20" s="157" t="s">
        <v>14</v>
      </c>
      <c r="HOY20" s="157" t="s">
        <v>14</v>
      </c>
      <c r="HOZ20" s="157" t="s">
        <v>14</v>
      </c>
      <c r="HPA20" s="157" t="s">
        <v>14</v>
      </c>
      <c r="HPB20" s="157" t="s">
        <v>14</v>
      </c>
      <c r="HPC20" s="157" t="s">
        <v>14</v>
      </c>
      <c r="HPD20" s="157" t="s">
        <v>14</v>
      </c>
      <c r="HPE20" s="157" t="s">
        <v>14</v>
      </c>
      <c r="HPF20" s="157" t="s">
        <v>14</v>
      </c>
      <c r="HPG20" s="157" t="s">
        <v>14</v>
      </c>
      <c r="HPH20" s="157" t="s">
        <v>14</v>
      </c>
      <c r="HPI20" s="157" t="s">
        <v>14</v>
      </c>
      <c r="HPJ20" s="157" t="s">
        <v>14</v>
      </c>
      <c r="HPK20" s="157" t="s">
        <v>14</v>
      </c>
      <c r="HPL20" s="157" t="s">
        <v>14</v>
      </c>
      <c r="HPM20" s="157" t="s">
        <v>14</v>
      </c>
      <c r="HPN20" s="157" t="s">
        <v>14</v>
      </c>
      <c r="HPO20" s="157" t="s">
        <v>14</v>
      </c>
      <c r="HPP20" s="157" t="s">
        <v>14</v>
      </c>
      <c r="HPQ20" s="157" t="s">
        <v>14</v>
      </c>
      <c r="HPR20" s="157" t="s">
        <v>14</v>
      </c>
      <c r="HPS20" s="157" t="s">
        <v>14</v>
      </c>
      <c r="HPT20" s="157" t="s">
        <v>14</v>
      </c>
      <c r="HPU20" s="157" t="s">
        <v>14</v>
      </c>
      <c r="HPV20" s="157" t="s">
        <v>14</v>
      </c>
      <c r="HPW20" s="157" t="s">
        <v>14</v>
      </c>
      <c r="HPX20" s="157" t="s">
        <v>14</v>
      </c>
      <c r="HPY20" s="157" t="s">
        <v>14</v>
      </c>
      <c r="HPZ20" s="157" t="s">
        <v>14</v>
      </c>
      <c r="HQA20" s="157" t="s">
        <v>14</v>
      </c>
      <c r="HQB20" s="157" t="s">
        <v>14</v>
      </c>
      <c r="HQC20" s="157" t="s">
        <v>14</v>
      </c>
      <c r="HQD20" s="157" t="s">
        <v>14</v>
      </c>
      <c r="HQE20" s="157" t="s">
        <v>14</v>
      </c>
      <c r="HQF20" s="157" t="s">
        <v>14</v>
      </c>
      <c r="HQG20" s="157" t="s">
        <v>14</v>
      </c>
      <c r="HQH20" s="157" t="s">
        <v>14</v>
      </c>
      <c r="HQI20" s="157" t="s">
        <v>14</v>
      </c>
      <c r="HQJ20" s="157" t="s">
        <v>14</v>
      </c>
      <c r="HQK20" s="157" t="s">
        <v>14</v>
      </c>
      <c r="HQL20" s="157" t="s">
        <v>14</v>
      </c>
      <c r="HQM20" s="157" t="s">
        <v>14</v>
      </c>
      <c r="HQN20" s="157" t="s">
        <v>14</v>
      </c>
      <c r="HQO20" s="157" t="s">
        <v>14</v>
      </c>
      <c r="HQP20" s="157" t="s">
        <v>14</v>
      </c>
      <c r="HQQ20" s="157" t="s">
        <v>14</v>
      </c>
      <c r="HQR20" s="157" t="s">
        <v>14</v>
      </c>
      <c r="HQS20" s="157" t="s">
        <v>14</v>
      </c>
      <c r="HQT20" s="157" t="s">
        <v>14</v>
      </c>
      <c r="HQU20" s="157" t="s">
        <v>14</v>
      </c>
      <c r="HQV20" s="157" t="s">
        <v>14</v>
      </c>
      <c r="HQW20" s="157" t="s">
        <v>14</v>
      </c>
      <c r="HQX20" s="157" t="s">
        <v>14</v>
      </c>
      <c r="HQY20" s="157" t="s">
        <v>14</v>
      </c>
      <c r="HQZ20" s="157" t="s">
        <v>14</v>
      </c>
      <c r="HRA20" s="157" t="s">
        <v>14</v>
      </c>
      <c r="HRB20" s="157" t="s">
        <v>14</v>
      </c>
      <c r="HRC20" s="157" t="s">
        <v>14</v>
      </c>
      <c r="HRD20" s="157" t="s">
        <v>14</v>
      </c>
      <c r="HRE20" s="157" t="s">
        <v>14</v>
      </c>
      <c r="HRF20" s="157" t="s">
        <v>14</v>
      </c>
      <c r="HRG20" s="157" t="s">
        <v>14</v>
      </c>
      <c r="HRH20" s="157" t="s">
        <v>14</v>
      </c>
      <c r="HRI20" s="157" t="s">
        <v>14</v>
      </c>
      <c r="HRJ20" s="157" t="s">
        <v>14</v>
      </c>
      <c r="HRK20" s="157" t="s">
        <v>14</v>
      </c>
      <c r="HRL20" s="157" t="s">
        <v>14</v>
      </c>
      <c r="HRM20" s="157" t="s">
        <v>14</v>
      </c>
      <c r="HRN20" s="157" t="s">
        <v>14</v>
      </c>
      <c r="HRO20" s="157" t="s">
        <v>14</v>
      </c>
      <c r="HRP20" s="157" t="s">
        <v>14</v>
      </c>
      <c r="HRQ20" s="157" t="s">
        <v>14</v>
      </c>
      <c r="HRR20" s="157" t="s">
        <v>14</v>
      </c>
      <c r="HRS20" s="157" t="s">
        <v>14</v>
      </c>
      <c r="HRT20" s="157" t="s">
        <v>14</v>
      </c>
      <c r="HRU20" s="157" t="s">
        <v>14</v>
      </c>
      <c r="HRV20" s="157" t="s">
        <v>14</v>
      </c>
      <c r="HRW20" s="157" t="s">
        <v>14</v>
      </c>
      <c r="HRX20" s="157" t="s">
        <v>14</v>
      </c>
      <c r="HRY20" s="157" t="s">
        <v>14</v>
      </c>
      <c r="HRZ20" s="157" t="s">
        <v>14</v>
      </c>
      <c r="HSA20" s="157" t="s">
        <v>14</v>
      </c>
      <c r="HSB20" s="157" t="s">
        <v>14</v>
      </c>
      <c r="HSC20" s="157" t="s">
        <v>14</v>
      </c>
      <c r="HSD20" s="157" t="s">
        <v>14</v>
      </c>
      <c r="HSE20" s="157" t="s">
        <v>14</v>
      </c>
      <c r="HSF20" s="157" t="s">
        <v>14</v>
      </c>
      <c r="HSG20" s="157" t="s">
        <v>14</v>
      </c>
      <c r="HSH20" s="157" t="s">
        <v>14</v>
      </c>
      <c r="HSI20" s="157" t="s">
        <v>14</v>
      </c>
      <c r="HSJ20" s="157" t="s">
        <v>14</v>
      </c>
      <c r="HSK20" s="157" t="s">
        <v>14</v>
      </c>
      <c r="HSL20" s="157" t="s">
        <v>14</v>
      </c>
      <c r="HSM20" s="157" t="s">
        <v>14</v>
      </c>
      <c r="HSN20" s="157" t="s">
        <v>14</v>
      </c>
      <c r="HSO20" s="157" t="s">
        <v>14</v>
      </c>
      <c r="HSP20" s="157" t="s">
        <v>14</v>
      </c>
      <c r="HSQ20" s="157" t="s">
        <v>14</v>
      </c>
      <c r="HSR20" s="157" t="s">
        <v>14</v>
      </c>
      <c r="HSS20" s="157" t="s">
        <v>14</v>
      </c>
      <c r="HST20" s="157" t="s">
        <v>14</v>
      </c>
      <c r="HSU20" s="157" t="s">
        <v>14</v>
      </c>
      <c r="HSV20" s="157" t="s">
        <v>14</v>
      </c>
      <c r="HSW20" s="157" t="s">
        <v>14</v>
      </c>
      <c r="HSX20" s="157" t="s">
        <v>14</v>
      </c>
      <c r="HSY20" s="157" t="s">
        <v>14</v>
      </c>
      <c r="HSZ20" s="157" t="s">
        <v>14</v>
      </c>
      <c r="HTA20" s="157" t="s">
        <v>14</v>
      </c>
      <c r="HTB20" s="157" t="s">
        <v>14</v>
      </c>
      <c r="HTC20" s="157" t="s">
        <v>14</v>
      </c>
      <c r="HTD20" s="157" t="s">
        <v>14</v>
      </c>
      <c r="HTE20" s="157" t="s">
        <v>14</v>
      </c>
      <c r="HTF20" s="157" t="s">
        <v>14</v>
      </c>
      <c r="HTG20" s="157" t="s">
        <v>14</v>
      </c>
      <c r="HTH20" s="157" t="s">
        <v>14</v>
      </c>
      <c r="HTI20" s="157" t="s">
        <v>14</v>
      </c>
      <c r="HTJ20" s="157" t="s">
        <v>14</v>
      </c>
      <c r="HTK20" s="157" t="s">
        <v>14</v>
      </c>
      <c r="HTL20" s="157" t="s">
        <v>14</v>
      </c>
      <c r="HTM20" s="157" t="s">
        <v>14</v>
      </c>
      <c r="HTN20" s="157" t="s">
        <v>14</v>
      </c>
      <c r="HTO20" s="157" t="s">
        <v>14</v>
      </c>
      <c r="HTP20" s="157" t="s">
        <v>14</v>
      </c>
      <c r="HTQ20" s="157" t="s">
        <v>14</v>
      </c>
      <c r="HTR20" s="157" t="s">
        <v>14</v>
      </c>
      <c r="HTS20" s="157" t="s">
        <v>14</v>
      </c>
      <c r="HTT20" s="157" t="s">
        <v>14</v>
      </c>
      <c r="HTU20" s="157" t="s">
        <v>14</v>
      </c>
      <c r="HTV20" s="157" t="s">
        <v>14</v>
      </c>
      <c r="HTW20" s="157" t="s">
        <v>14</v>
      </c>
      <c r="HTX20" s="157" t="s">
        <v>14</v>
      </c>
      <c r="HTY20" s="157" t="s">
        <v>14</v>
      </c>
      <c r="HTZ20" s="157" t="s">
        <v>14</v>
      </c>
      <c r="HUA20" s="157" t="s">
        <v>14</v>
      </c>
      <c r="HUB20" s="157" t="s">
        <v>14</v>
      </c>
      <c r="HUC20" s="157" t="s">
        <v>14</v>
      </c>
      <c r="HUD20" s="157" t="s">
        <v>14</v>
      </c>
      <c r="HUE20" s="157" t="s">
        <v>14</v>
      </c>
      <c r="HUF20" s="157" t="s">
        <v>14</v>
      </c>
      <c r="HUG20" s="157" t="s">
        <v>14</v>
      </c>
      <c r="HUH20" s="157" t="s">
        <v>14</v>
      </c>
      <c r="HUI20" s="157" t="s">
        <v>14</v>
      </c>
      <c r="HUJ20" s="157" t="s">
        <v>14</v>
      </c>
      <c r="HUK20" s="157" t="s">
        <v>14</v>
      </c>
      <c r="HUL20" s="157" t="s">
        <v>14</v>
      </c>
      <c r="HUM20" s="157" t="s">
        <v>14</v>
      </c>
      <c r="HUN20" s="157" t="s">
        <v>14</v>
      </c>
      <c r="HUO20" s="157" t="s">
        <v>14</v>
      </c>
      <c r="HUP20" s="157" t="s">
        <v>14</v>
      </c>
      <c r="HUQ20" s="157" t="s">
        <v>14</v>
      </c>
      <c r="HUR20" s="157" t="s">
        <v>14</v>
      </c>
      <c r="HUS20" s="157" t="s">
        <v>14</v>
      </c>
      <c r="HUT20" s="157" t="s">
        <v>14</v>
      </c>
      <c r="HUU20" s="157" t="s">
        <v>14</v>
      </c>
      <c r="HUV20" s="157" t="s">
        <v>14</v>
      </c>
      <c r="HUW20" s="157" t="s">
        <v>14</v>
      </c>
      <c r="HUX20" s="157" t="s">
        <v>14</v>
      </c>
      <c r="HUY20" s="157" t="s">
        <v>14</v>
      </c>
      <c r="HUZ20" s="157" t="s">
        <v>14</v>
      </c>
      <c r="HVA20" s="157" t="s">
        <v>14</v>
      </c>
      <c r="HVB20" s="157" t="s">
        <v>14</v>
      </c>
      <c r="HVC20" s="157" t="s">
        <v>14</v>
      </c>
      <c r="HVD20" s="157" t="s">
        <v>14</v>
      </c>
      <c r="HVE20" s="157" t="s">
        <v>14</v>
      </c>
      <c r="HVF20" s="157" t="s">
        <v>14</v>
      </c>
      <c r="HVG20" s="157" t="s">
        <v>14</v>
      </c>
      <c r="HVH20" s="157" t="s">
        <v>14</v>
      </c>
      <c r="HVI20" s="157" t="s">
        <v>14</v>
      </c>
      <c r="HVJ20" s="157" t="s">
        <v>14</v>
      </c>
      <c r="HVK20" s="157" t="s">
        <v>14</v>
      </c>
      <c r="HVL20" s="157" t="s">
        <v>14</v>
      </c>
      <c r="HVM20" s="157" t="s">
        <v>14</v>
      </c>
      <c r="HVN20" s="157" t="s">
        <v>14</v>
      </c>
      <c r="HVO20" s="157" t="s">
        <v>14</v>
      </c>
      <c r="HVP20" s="157" t="s">
        <v>14</v>
      </c>
      <c r="HVQ20" s="157" t="s">
        <v>14</v>
      </c>
      <c r="HVR20" s="157" t="s">
        <v>14</v>
      </c>
      <c r="HVS20" s="157" t="s">
        <v>14</v>
      </c>
      <c r="HVT20" s="157" t="s">
        <v>14</v>
      </c>
      <c r="HVU20" s="157" t="s">
        <v>14</v>
      </c>
      <c r="HVV20" s="157" t="s">
        <v>14</v>
      </c>
      <c r="HVW20" s="157" t="s">
        <v>14</v>
      </c>
      <c r="HVX20" s="157" t="s">
        <v>14</v>
      </c>
      <c r="HVY20" s="157" t="s">
        <v>14</v>
      </c>
      <c r="HVZ20" s="157" t="s">
        <v>14</v>
      </c>
      <c r="HWA20" s="157" t="s">
        <v>14</v>
      </c>
      <c r="HWB20" s="157" t="s">
        <v>14</v>
      </c>
      <c r="HWC20" s="157" t="s">
        <v>14</v>
      </c>
      <c r="HWD20" s="157" t="s">
        <v>14</v>
      </c>
      <c r="HWE20" s="157" t="s">
        <v>14</v>
      </c>
      <c r="HWF20" s="157" t="s">
        <v>14</v>
      </c>
      <c r="HWG20" s="157" t="s">
        <v>14</v>
      </c>
      <c r="HWH20" s="157" t="s">
        <v>14</v>
      </c>
      <c r="HWI20" s="157" t="s">
        <v>14</v>
      </c>
      <c r="HWJ20" s="157" t="s">
        <v>14</v>
      </c>
      <c r="HWK20" s="157" t="s">
        <v>14</v>
      </c>
      <c r="HWL20" s="157" t="s">
        <v>14</v>
      </c>
      <c r="HWM20" s="157" t="s">
        <v>14</v>
      </c>
      <c r="HWN20" s="157" t="s">
        <v>14</v>
      </c>
      <c r="HWO20" s="157" t="s">
        <v>14</v>
      </c>
      <c r="HWP20" s="157" t="s">
        <v>14</v>
      </c>
      <c r="HWQ20" s="157" t="s">
        <v>14</v>
      </c>
      <c r="HWR20" s="157" t="s">
        <v>14</v>
      </c>
      <c r="HWS20" s="157" t="s">
        <v>14</v>
      </c>
      <c r="HWT20" s="157" t="s">
        <v>14</v>
      </c>
      <c r="HWU20" s="157" t="s">
        <v>14</v>
      </c>
      <c r="HWV20" s="157" t="s">
        <v>14</v>
      </c>
      <c r="HWW20" s="157" t="s">
        <v>14</v>
      </c>
      <c r="HWX20" s="157" t="s">
        <v>14</v>
      </c>
      <c r="HWY20" s="157" t="s">
        <v>14</v>
      </c>
      <c r="HWZ20" s="157" t="s">
        <v>14</v>
      </c>
      <c r="HXA20" s="157" t="s">
        <v>14</v>
      </c>
      <c r="HXB20" s="157" t="s">
        <v>14</v>
      </c>
      <c r="HXC20" s="157" t="s">
        <v>14</v>
      </c>
      <c r="HXD20" s="157" t="s">
        <v>14</v>
      </c>
      <c r="HXE20" s="157" t="s">
        <v>14</v>
      </c>
      <c r="HXF20" s="157" t="s">
        <v>14</v>
      </c>
      <c r="HXG20" s="157" t="s">
        <v>14</v>
      </c>
      <c r="HXH20" s="157" t="s">
        <v>14</v>
      </c>
      <c r="HXI20" s="157" t="s">
        <v>14</v>
      </c>
      <c r="HXJ20" s="157" t="s">
        <v>14</v>
      </c>
      <c r="HXK20" s="157" t="s">
        <v>14</v>
      </c>
      <c r="HXL20" s="157" t="s">
        <v>14</v>
      </c>
      <c r="HXM20" s="157" t="s">
        <v>14</v>
      </c>
      <c r="HXN20" s="157" t="s">
        <v>14</v>
      </c>
      <c r="HXO20" s="157" t="s">
        <v>14</v>
      </c>
      <c r="HXP20" s="157" t="s">
        <v>14</v>
      </c>
      <c r="HXQ20" s="157" t="s">
        <v>14</v>
      </c>
      <c r="HXR20" s="157" t="s">
        <v>14</v>
      </c>
      <c r="HXS20" s="157" t="s">
        <v>14</v>
      </c>
      <c r="HXT20" s="157" t="s">
        <v>14</v>
      </c>
      <c r="HXU20" s="157" t="s">
        <v>14</v>
      </c>
      <c r="HXV20" s="157" t="s">
        <v>14</v>
      </c>
      <c r="HXW20" s="157" t="s">
        <v>14</v>
      </c>
      <c r="HXX20" s="157" t="s">
        <v>14</v>
      </c>
      <c r="HXY20" s="157" t="s">
        <v>14</v>
      </c>
      <c r="HXZ20" s="157" t="s">
        <v>14</v>
      </c>
      <c r="HYA20" s="157" t="s">
        <v>14</v>
      </c>
      <c r="HYB20" s="157" t="s">
        <v>14</v>
      </c>
      <c r="HYC20" s="157" t="s">
        <v>14</v>
      </c>
      <c r="HYD20" s="157" t="s">
        <v>14</v>
      </c>
      <c r="HYE20" s="157" t="s">
        <v>14</v>
      </c>
      <c r="HYF20" s="157" t="s">
        <v>14</v>
      </c>
      <c r="HYG20" s="157" t="s">
        <v>14</v>
      </c>
      <c r="HYH20" s="157" t="s">
        <v>14</v>
      </c>
      <c r="HYI20" s="157" t="s">
        <v>14</v>
      </c>
      <c r="HYJ20" s="157" t="s">
        <v>14</v>
      </c>
      <c r="HYK20" s="157" t="s">
        <v>14</v>
      </c>
      <c r="HYL20" s="157" t="s">
        <v>14</v>
      </c>
      <c r="HYM20" s="157" t="s">
        <v>14</v>
      </c>
      <c r="HYN20" s="157" t="s">
        <v>14</v>
      </c>
      <c r="HYO20" s="157" t="s">
        <v>14</v>
      </c>
      <c r="HYP20" s="157" t="s">
        <v>14</v>
      </c>
      <c r="HYQ20" s="157" t="s">
        <v>14</v>
      </c>
      <c r="HYR20" s="157" t="s">
        <v>14</v>
      </c>
      <c r="HYS20" s="157" t="s">
        <v>14</v>
      </c>
      <c r="HYT20" s="157" t="s">
        <v>14</v>
      </c>
      <c r="HYU20" s="157" t="s">
        <v>14</v>
      </c>
      <c r="HYV20" s="157" t="s">
        <v>14</v>
      </c>
      <c r="HYW20" s="157" t="s">
        <v>14</v>
      </c>
      <c r="HYX20" s="157" t="s">
        <v>14</v>
      </c>
      <c r="HYY20" s="157" t="s">
        <v>14</v>
      </c>
      <c r="HYZ20" s="157" t="s">
        <v>14</v>
      </c>
      <c r="HZA20" s="157" t="s">
        <v>14</v>
      </c>
      <c r="HZB20" s="157" t="s">
        <v>14</v>
      </c>
      <c r="HZC20" s="157" t="s">
        <v>14</v>
      </c>
      <c r="HZD20" s="157" t="s">
        <v>14</v>
      </c>
      <c r="HZE20" s="157" t="s">
        <v>14</v>
      </c>
      <c r="HZF20" s="157" t="s">
        <v>14</v>
      </c>
      <c r="HZG20" s="157" t="s">
        <v>14</v>
      </c>
      <c r="HZH20" s="157" t="s">
        <v>14</v>
      </c>
      <c r="HZI20" s="157" t="s">
        <v>14</v>
      </c>
      <c r="HZJ20" s="157" t="s">
        <v>14</v>
      </c>
      <c r="HZK20" s="157" t="s">
        <v>14</v>
      </c>
      <c r="HZL20" s="157" t="s">
        <v>14</v>
      </c>
      <c r="HZM20" s="157" t="s">
        <v>14</v>
      </c>
      <c r="HZN20" s="157" t="s">
        <v>14</v>
      </c>
      <c r="HZO20" s="157" t="s">
        <v>14</v>
      </c>
      <c r="HZP20" s="157" t="s">
        <v>14</v>
      </c>
      <c r="HZQ20" s="157" t="s">
        <v>14</v>
      </c>
      <c r="HZR20" s="157" t="s">
        <v>14</v>
      </c>
      <c r="HZS20" s="157" t="s">
        <v>14</v>
      </c>
      <c r="HZT20" s="157" t="s">
        <v>14</v>
      </c>
      <c r="HZU20" s="157" t="s">
        <v>14</v>
      </c>
      <c r="HZV20" s="157" t="s">
        <v>14</v>
      </c>
      <c r="HZW20" s="157" t="s">
        <v>14</v>
      </c>
      <c r="HZX20" s="157" t="s">
        <v>14</v>
      </c>
      <c r="HZY20" s="157" t="s">
        <v>14</v>
      </c>
      <c r="HZZ20" s="157" t="s">
        <v>14</v>
      </c>
      <c r="IAA20" s="157" t="s">
        <v>14</v>
      </c>
      <c r="IAB20" s="157" t="s">
        <v>14</v>
      </c>
      <c r="IAC20" s="157" t="s">
        <v>14</v>
      </c>
      <c r="IAD20" s="157" t="s">
        <v>14</v>
      </c>
      <c r="IAE20" s="157" t="s">
        <v>14</v>
      </c>
      <c r="IAF20" s="157" t="s">
        <v>14</v>
      </c>
      <c r="IAG20" s="157" t="s">
        <v>14</v>
      </c>
      <c r="IAH20" s="157" t="s">
        <v>14</v>
      </c>
      <c r="IAI20" s="157" t="s">
        <v>14</v>
      </c>
      <c r="IAJ20" s="157" t="s">
        <v>14</v>
      </c>
      <c r="IAK20" s="157" t="s">
        <v>14</v>
      </c>
      <c r="IAL20" s="157" t="s">
        <v>14</v>
      </c>
      <c r="IAM20" s="157" t="s">
        <v>14</v>
      </c>
      <c r="IAN20" s="157" t="s">
        <v>14</v>
      </c>
      <c r="IAO20" s="157" t="s">
        <v>14</v>
      </c>
      <c r="IAP20" s="157" t="s">
        <v>14</v>
      </c>
      <c r="IAQ20" s="157" t="s">
        <v>14</v>
      </c>
      <c r="IAR20" s="157" t="s">
        <v>14</v>
      </c>
      <c r="IAS20" s="157" t="s">
        <v>14</v>
      </c>
      <c r="IAT20" s="157" t="s">
        <v>14</v>
      </c>
      <c r="IAU20" s="157" t="s">
        <v>14</v>
      </c>
      <c r="IAV20" s="157" t="s">
        <v>14</v>
      </c>
      <c r="IAW20" s="157" t="s">
        <v>14</v>
      </c>
      <c r="IAX20" s="157" t="s">
        <v>14</v>
      </c>
      <c r="IAY20" s="157" t="s">
        <v>14</v>
      </c>
      <c r="IAZ20" s="157" t="s">
        <v>14</v>
      </c>
      <c r="IBA20" s="157" t="s">
        <v>14</v>
      </c>
      <c r="IBB20" s="157" t="s">
        <v>14</v>
      </c>
      <c r="IBC20" s="157" t="s">
        <v>14</v>
      </c>
      <c r="IBD20" s="157" t="s">
        <v>14</v>
      </c>
      <c r="IBE20" s="157" t="s">
        <v>14</v>
      </c>
      <c r="IBF20" s="157" t="s">
        <v>14</v>
      </c>
      <c r="IBG20" s="157" t="s">
        <v>14</v>
      </c>
      <c r="IBH20" s="157" t="s">
        <v>14</v>
      </c>
      <c r="IBI20" s="157" t="s">
        <v>14</v>
      </c>
      <c r="IBJ20" s="157" t="s">
        <v>14</v>
      </c>
      <c r="IBK20" s="157" t="s">
        <v>14</v>
      </c>
      <c r="IBL20" s="157" t="s">
        <v>14</v>
      </c>
      <c r="IBM20" s="157" t="s">
        <v>14</v>
      </c>
      <c r="IBN20" s="157" t="s">
        <v>14</v>
      </c>
      <c r="IBO20" s="157" t="s">
        <v>14</v>
      </c>
      <c r="IBP20" s="157" t="s">
        <v>14</v>
      </c>
      <c r="IBQ20" s="157" t="s">
        <v>14</v>
      </c>
      <c r="IBR20" s="157" t="s">
        <v>14</v>
      </c>
      <c r="IBS20" s="157" t="s">
        <v>14</v>
      </c>
      <c r="IBT20" s="157" t="s">
        <v>14</v>
      </c>
      <c r="IBU20" s="157" t="s">
        <v>14</v>
      </c>
      <c r="IBV20" s="157" t="s">
        <v>14</v>
      </c>
      <c r="IBW20" s="157" t="s">
        <v>14</v>
      </c>
      <c r="IBX20" s="157" t="s">
        <v>14</v>
      </c>
      <c r="IBY20" s="157" t="s">
        <v>14</v>
      </c>
      <c r="IBZ20" s="157" t="s">
        <v>14</v>
      </c>
      <c r="ICA20" s="157" t="s">
        <v>14</v>
      </c>
      <c r="ICB20" s="157" t="s">
        <v>14</v>
      </c>
      <c r="ICC20" s="157" t="s">
        <v>14</v>
      </c>
      <c r="ICD20" s="157" t="s">
        <v>14</v>
      </c>
      <c r="ICE20" s="157" t="s">
        <v>14</v>
      </c>
      <c r="ICF20" s="157" t="s">
        <v>14</v>
      </c>
      <c r="ICG20" s="157" t="s">
        <v>14</v>
      </c>
      <c r="ICH20" s="157" t="s">
        <v>14</v>
      </c>
      <c r="ICI20" s="157" t="s">
        <v>14</v>
      </c>
      <c r="ICJ20" s="157" t="s">
        <v>14</v>
      </c>
      <c r="ICK20" s="157" t="s">
        <v>14</v>
      </c>
      <c r="ICL20" s="157" t="s">
        <v>14</v>
      </c>
      <c r="ICM20" s="157" t="s">
        <v>14</v>
      </c>
      <c r="ICN20" s="157" t="s">
        <v>14</v>
      </c>
      <c r="ICO20" s="157" t="s">
        <v>14</v>
      </c>
      <c r="ICP20" s="157" t="s">
        <v>14</v>
      </c>
      <c r="ICQ20" s="157" t="s">
        <v>14</v>
      </c>
      <c r="ICR20" s="157" t="s">
        <v>14</v>
      </c>
      <c r="ICS20" s="157" t="s">
        <v>14</v>
      </c>
      <c r="ICT20" s="157" t="s">
        <v>14</v>
      </c>
      <c r="ICU20" s="157" t="s">
        <v>14</v>
      </c>
      <c r="ICV20" s="157" t="s">
        <v>14</v>
      </c>
      <c r="ICW20" s="157" t="s">
        <v>14</v>
      </c>
      <c r="ICX20" s="157" t="s">
        <v>14</v>
      </c>
      <c r="ICY20" s="157" t="s">
        <v>14</v>
      </c>
      <c r="ICZ20" s="157" t="s">
        <v>14</v>
      </c>
      <c r="IDA20" s="157" t="s">
        <v>14</v>
      </c>
      <c r="IDB20" s="157" t="s">
        <v>14</v>
      </c>
      <c r="IDC20" s="157" t="s">
        <v>14</v>
      </c>
      <c r="IDD20" s="157" t="s">
        <v>14</v>
      </c>
      <c r="IDE20" s="157" t="s">
        <v>14</v>
      </c>
      <c r="IDF20" s="157" t="s">
        <v>14</v>
      </c>
      <c r="IDG20" s="157" t="s">
        <v>14</v>
      </c>
      <c r="IDH20" s="157" t="s">
        <v>14</v>
      </c>
      <c r="IDI20" s="157" t="s">
        <v>14</v>
      </c>
      <c r="IDJ20" s="157" t="s">
        <v>14</v>
      </c>
      <c r="IDK20" s="157" t="s">
        <v>14</v>
      </c>
      <c r="IDL20" s="157" t="s">
        <v>14</v>
      </c>
      <c r="IDM20" s="157" t="s">
        <v>14</v>
      </c>
      <c r="IDN20" s="157" t="s">
        <v>14</v>
      </c>
      <c r="IDO20" s="157" t="s">
        <v>14</v>
      </c>
      <c r="IDP20" s="157" t="s">
        <v>14</v>
      </c>
      <c r="IDQ20" s="157" t="s">
        <v>14</v>
      </c>
      <c r="IDR20" s="157" t="s">
        <v>14</v>
      </c>
      <c r="IDS20" s="157" t="s">
        <v>14</v>
      </c>
      <c r="IDT20" s="157" t="s">
        <v>14</v>
      </c>
      <c r="IDU20" s="157" t="s">
        <v>14</v>
      </c>
      <c r="IDV20" s="157" t="s">
        <v>14</v>
      </c>
      <c r="IDW20" s="157" t="s">
        <v>14</v>
      </c>
      <c r="IDX20" s="157" t="s">
        <v>14</v>
      </c>
      <c r="IDY20" s="157" t="s">
        <v>14</v>
      </c>
      <c r="IDZ20" s="157" t="s">
        <v>14</v>
      </c>
      <c r="IEA20" s="157" t="s">
        <v>14</v>
      </c>
      <c r="IEB20" s="157" t="s">
        <v>14</v>
      </c>
      <c r="IEC20" s="157" t="s">
        <v>14</v>
      </c>
      <c r="IED20" s="157" t="s">
        <v>14</v>
      </c>
      <c r="IEE20" s="157" t="s">
        <v>14</v>
      </c>
      <c r="IEF20" s="157" t="s">
        <v>14</v>
      </c>
      <c r="IEG20" s="157" t="s">
        <v>14</v>
      </c>
      <c r="IEH20" s="157" t="s">
        <v>14</v>
      </c>
      <c r="IEI20" s="157" t="s">
        <v>14</v>
      </c>
      <c r="IEJ20" s="157" t="s">
        <v>14</v>
      </c>
      <c r="IEK20" s="157" t="s">
        <v>14</v>
      </c>
      <c r="IEL20" s="157" t="s">
        <v>14</v>
      </c>
      <c r="IEM20" s="157" t="s">
        <v>14</v>
      </c>
      <c r="IEN20" s="157" t="s">
        <v>14</v>
      </c>
      <c r="IEO20" s="157" t="s">
        <v>14</v>
      </c>
      <c r="IEP20" s="157" t="s">
        <v>14</v>
      </c>
      <c r="IEQ20" s="157" t="s">
        <v>14</v>
      </c>
      <c r="IER20" s="157" t="s">
        <v>14</v>
      </c>
      <c r="IES20" s="157" t="s">
        <v>14</v>
      </c>
      <c r="IET20" s="157" t="s">
        <v>14</v>
      </c>
      <c r="IEU20" s="157" t="s">
        <v>14</v>
      </c>
      <c r="IEV20" s="157" t="s">
        <v>14</v>
      </c>
      <c r="IEW20" s="157" t="s">
        <v>14</v>
      </c>
      <c r="IEX20" s="157" t="s">
        <v>14</v>
      </c>
      <c r="IEY20" s="157" t="s">
        <v>14</v>
      </c>
      <c r="IEZ20" s="157" t="s">
        <v>14</v>
      </c>
      <c r="IFA20" s="157" t="s">
        <v>14</v>
      </c>
      <c r="IFB20" s="157" t="s">
        <v>14</v>
      </c>
      <c r="IFC20" s="157" t="s">
        <v>14</v>
      </c>
      <c r="IFD20" s="157" t="s">
        <v>14</v>
      </c>
      <c r="IFE20" s="157" t="s">
        <v>14</v>
      </c>
      <c r="IFF20" s="157" t="s">
        <v>14</v>
      </c>
      <c r="IFG20" s="157" t="s">
        <v>14</v>
      </c>
      <c r="IFH20" s="157" t="s">
        <v>14</v>
      </c>
      <c r="IFI20" s="157" t="s">
        <v>14</v>
      </c>
      <c r="IFJ20" s="157" t="s">
        <v>14</v>
      </c>
      <c r="IFK20" s="157" t="s">
        <v>14</v>
      </c>
      <c r="IFL20" s="157" t="s">
        <v>14</v>
      </c>
      <c r="IFM20" s="157" t="s">
        <v>14</v>
      </c>
      <c r="IFN20" s="157" t="s">
        <v>14</v>
      </c>
      <c r="IFO20" s="157" t="s">
        <v>14</v>
      </c>
      <c r="IFP20" s="157" t="s">
        <v>14</v>
      </c>
      <c r="IFQ20" s="157" t="s">
        <v>14</v>
      </c>
      <c r="IFR20" s="157" t="s">
        <v>14</v>
      </c>
      <c r="IFS20" s="157" t="s">
        <v>14</v>
      </c>
      <c r="IFT20" s="157" t="s">
        <v>14</v>
      </c>
      <c r="IFU20" s="157" t="s">
        <v>14</v>
      </c>
      <c r="IFV20" s="157" t="s">
        <v>14</v>
      </c>
      <c r="IFW20" s="157" t="s">
        <v>14</v>
      </c>
      <c r="IFX20" s="157" t="s">
        <v>14</v>
      </c>
      <c r="IFY20" s="157" t="s">
        <v>14</v>
      </c>
      <c r="IFZ20" s="157" t="s">
        <v>14</v>
      </c>
      <c r="IGA20" s="157" t="s">
        <v>14</v>
      </c>
      <c r="IGB20" s="157" t="s">
        <v>14</v>
      </c>
      <c r="IGC20" s="157" t="s">
        <v>14</v>
      </c>
      <c r="IGD20" s="157" t="s">
        <v>14</v>
      </c>
      <c r="IGE20" s="157" t="s">
        <v>14</v>
      </c>
      <c r="IGF20" s="157" t="s">
        <v>14</v>
      </c>
      <c r="IGG20" s="157" t="s">
        <v>14</v>
      </c>
      <c r="IGH20" s="157" t="s">
        <v>14</v>
      </c>
      <c r="IGI20" s="157" t="s">
        <v>14</v>
      </c>
      <c r="IGJ20" s="157" t="s">
        <v>14</v>
      </c>
      <c r="IGK20" s="157" t="s">
        <v>14</v>
      </c>
      <c r="IGL20" s="157" t="s">
        <v>14</v>
      </c>
      <c r="IGM20" s="157" t="s">
        <v>14</v>
      </c>
      <c r="IGN20" s="157" t="s">
        <v>14</v>
      </c>
      <c r="IGO20" s="157" t="s">
        <v>14</v>
      </c>
      <c r="IGP20" s="157" t="s">
        <v>14</v>
      </c>
      <c r="IGQ20" s="157" t="s">
        <v>14</v>
      </c>
      <c r="IGR20" s="157" t="s">
        <v>14</v>
      </c>
      <c r="IGS20" s="157" t="s">
        <v>14</v>
      </c>
      <c r="IGT20" s="157" t="s">
        <v>14</v>
      </c>
      <c r="IGU20" s="157" t="s">
        <v>14</v>
      </c>
      <c r="IGV20" s="157" t="s">
        <v>14</v>
      </c>
      <c r="IGW20" s="157" t="s">
        <v>14</v>
      </c>
      <c r="IGX20" s="157" t="s">
        <v>14</v>
      </c>
      <c r="IGY20" s="157" t="s">
        <v>14</v>
      </c>
      <c r="IGZ20" s="157" t="s">
        <v>14</v>
      </c>
      <c r="IHA20" s="157" t="s">
        <v>14</v>
      </c>
      <c r="IHB20" s="157" t="s">
        <v>14</v>
      </c>
      <c r="IHC20" s="157" t="s">
        <v>14</v>
      </c>
      <c r="IHD20" s="157" t="s">
        <v>14</v>
      </c>
      <c r="IHE20" s="157" t="s">
        <v>14</v>
      </c>
      <c r="IHF20" s="157" t="s">
        <v>14</v>
      </c>
      <c r="IHG20" s="157" t="s">
        <v>14</v>
      </c>
      <c r="IHH20" s="157" t="s">
        <v>14</v>
      </c>
      <c r="IHI20" s="157" t="s">
        <v>14</v>
      </c>
      <c r="IHJ20" s="157" t="s">
        <v>14</v>
      </c>
      <c r="IHK20" s="157" t="s">
        <v>14</v>
      </c>
      <c r="IHL20" s="157" t="s">
        <v>14</v>
      </c>
      <c r="IHM20" s="157" t="s">
        <v>14</v>
      </c>
      <c r="IHN20" s="157" t="s">
        <v>14</v>
      </c>
      <c r="IHO20" s="157" t="s">
        <v>14</v>
      </c>
      <c r="IHP20" s="157" t="s">
        <v>14</v>
      </c>
      <c r="IHQ20" s="157" t="s">
        <v>14</v>
      </c>
      <c r="IHR20" s="157" t="s">
        <v>14</v>
      </c>
      <c r="IHS20" s="157" t="s">
        <v>14</v>
      </c>
      <c r="IHT20" s="157" t="s">
        <v>14</v>
      </c>
      <c r="IHU20" s="157" t="s">
        <v>14</v>
      </c>
      <c r="IHV20" s="157" t="s">
        <v>14</v>
      </c>
      <c r="IHW20" s="157" t="s">
        <v>14</v>
      </c>
      <c r="IHX20" s="157" t="s">
        <v>14</v>
      </c>
      <c r="IHY20" s="157" t="s">
        <v>14</v>
      </c>
      <c r="IHZ20" s="157" t="s">
        <v>14</v>
      </c>
      <c r="IIA20" s="157" t="s">
        <v>14</v>
      </c>
      <c r="IIB20" s="157" t="s">
        <v>14</v>
      </c>
      <c r="IIC20" s="157" t="s">
        <v>14</v>
      </c>
      <c r="IID20" s="157" t="s">
        <v>14</v>
      </c>
      <c r="IIE20" s="157" t="s">
        <v>14</v>
      </c>
      <c r="IIF20" s="157" t="s">
        <v>14</v>
      </c>
      <c r="IIG20" s="157" t="s">
        <v>14</v>
      </c>
      <c r="IIH20" s="157" t="s">
        <v>14</v>
      </c>
      <c r="III20" s="157" t="s">
        <v>14</v>
      </c>
      <c r="IIJ20" s="157" t="s">
        <v>14</v>
      </c>
      <c r="IIK20" s="157" t="s">
        <v>14</v>
      </c>
      <c r="IIL20" s="157" t="s">
        <v>14</v>
      </c>
      <c r="IIM20" s="157" t="s">
        <v>14</v>
      </c>
      <c r="IIN20" s="157" t="s">
        <v>14</v>
      </c>
      <c r="IIO20" s="157" t="s">
        <v>14</v>
      </c>
      <c r="IIP20" s="157" t="s">
        <v>14</v>
      </c>
      <c r="IIQ20" s="157" t="s">
        <v>14</v>
      </c>
      <c r="IIR20" s="157" t="s">
        <v>14</v>
      </c>
      <c r="IIS20" s="157" t="s">
        <v>14</v>
      </c>
      <c r="IIT20" s="157" t="s">
        <v>14</v>
      </c>
      <c r="IIU20" s="157" t="s">
        <v>14</v>
      </c>
      <c r="IIV20" s="157" t="s">
        <v>14</v>
      </c>
      <c r="IIW20" s="157" t="s">
        <v>14</v>
      </c>
      <c r="IIX20" s="157" t="s">
        <v>14</v>
      </c>
      <c r="IIY20" s="157" t="s">
        <v>14</v>
      </c>
      <c r="IIZ20" s="157" t="s">
        <v>14</v>
      </c>
      <c r="IJA20" s="157" t="s">
        <v>14</v>
      </c>
      <c r="IJB20" s="157" t="s">
        <v>14</v>
      </c>
      <c r="IJC20" s="157" t="s">
        <v>14</v>
      </c>
      <c r="IJD20" s="157" t="s">
        <v>14</v>
      </c>
      <c r="IJE20" s="157" t="s">
        <v>14</v>
      </c>
      <c r="IJF20" s="157" t="s">
        <v>14</v>
      </c>
      <c r="IJG20" s="157" t="s">
        <v>14</v>
      </c>
      <c r="IJH20" s="157" t="s">
        <v>14</v>
      </c>
      <c r="IJI20" s="157" t="s">
        <v>14</v>
      </c>
      <c r="IJJ20" s="157" t="s">
        <v>14</v>
      </c>
      <c r="IJK20" s="157" t="s">
        <v>14</v>
      </c>
      <c r="IJL20" s="157" t="s">
        <v>14</v>
      </c>
      <c r="IJM20" s="157" t="s">
        <v>14</v>
      </c>
      <c r="IJN20" s="157" t="s">
        <v>14</v>
      </c>
      <c r="IJO20" s="157" t="s">
        <v>14</v>
      </c>
      <c r="IJP20" s="157" t="s">
        <v>14</v>
      </c>
      <c r="IJQ20" s="157" t="s">
        <v>14</v>
      </c>
      <c r="IJR20" s="157" t="s">
        <v>14</v>
      </c>
      <c r="IJS20" s="157" t="s">
        <v>14</v>
      </c>
      <c r="IJT20" s="157" t="s">
        <v>14</v>
      </c>
      <c r="IJU20" s="157" t="s">
        <v>14</v>
      </c>
      <c r="IJV20" s="157" t="s">
        <v>14</v>
      </c>
      <c r="IJW20" s="157" t="s">
        <v>14</v>
      </c>
      <c r="IJX20" s="157" t="s">
        <v>14</v>
      </c>
      <c r="IJY20" s="157" t="s">
        <v>14</v>
      </c>
      <c r="IJZ20" s="157" t="s">
        <v>14</v>
      </c>
      <c r="IKA20" s="157" t="s">
        <v>14</v>
      </c>
      <c r="IKB20" s="157" t="s">
        <v>14</v>
      </c>
      <c r="IKC20" s="157" t="s">
        <v>14</v>
      </c>
      <c r="IKD20" s="157" t="s">
        <v>14</v>
      </c>
      <c r="IKE20" s="157" t="s">
        <v>14</v>
      </c>
      <c r="IKF20" s="157" t="s">
        <v>14</v>
      </c>
      <c r="IKG20" s="157" t="s">
        <v>14</v>
      </c>
      <c r="IKH20" s="157" t="s">
        <v>14</v>
      </c>
      <c r="IKI20" s="157" t="s">
        <v>14</v>
      </c>
      <c r="IKJ20" s="157" t="s">
        <v>14</v>
      </c>
      <c r="IKK20" s="157" t="s">
        <v>14</v>
      </c>
      <c r="IKL20" s="157" t="s">
        <v>14</v>
      </c>
      <c r="IKM20" s="157" t="s">
        <v>14</v>
      </c>
      <c r="IKN20" s="157" t="s">
        <v>14</v>
      </c>
      <c r="IKO20" s="157" t="s">
        <v>14</v>
      </c>
      <c r="IKP20" s="157" t="s">
        <v>14</v>
      </c>
      <c r="IKQ20" s="157" t="s">
        <v>14</v>
      </c>
      <c r="IKR20" s="157" t="s">
        <v>14</v>
      </c>
      <c r="IKS20" s="157" t="s">
        <v>14</v>
      </c>
      <c r="IKT20" s="157" t="s">
        <v>14</v>
      </c>
      <c r="IKU20" s="157" t="s">
        <v>14</v>
      </c>
      <c r="IKV20" s="157" t="s">
        <v>14</v>
      </c>
      <c r="IKW20" s="157" t="s">
        <v>14</v>
      </c>
      <c r="IKX20" s="157" t="s">
        <v>14</v>
      </c>
      <c r="IKY20" s="157" t="s">
        <v>14</v>
      </c>
      <c r="IKZ20" s="157" t="s">
        <v>14</v>
      </c>
      <c r="ILA20" s="157" t="s">
        <v>14</v>
      </c>
      <c r="ILB20" s="157" t="s">
        <v>14</v>
      </c>
      <c r="ILC20" s="157" t="s">
        <v>14</v>
      </c>
      <c r="ILD20" s="157" t="s">
        <v>14</v>
      </c>
      <c r="ILE20" s="157" t="s">
        <v>14</v>
      </c>
      <c r="ILF20" s="157" t="s">
        <v>14</v>
      </c>
      <c r="ILG20" s="157" t="s">
        <v>14</v>
      </c>
      <c r="ILH20" s="157" t="s">
        <v>14</v>
      </c>
      <c r="ILI20" s="157" t="s">
        <v>14</v>
      </c>
      <c r="ILJ20" s="157" t="s">
        <v>14</v>
      </c>
      <c r="ILK20" s="157" t="s">
        <v>14</v>
      </c>
      <c r="ILL20" s="157" t="s">
        <v>14</v>
      </c>
      <c r="ILM20" s="157" t="s">
        <v>14</v>
      </c>
      <c r="ILN20" s="157" t="s">
        <v>14</v>
      </c>
      <c r="ILO20" s="157" t="s">
        <v>14</v>
      </c>
      <c r="ILP20" s="157" t="s">
        <v>14</v>
      </c>
      <c r="ILQ20" s="157" t="s">
        <v>14</v>
      </c>
      <c r="ILR20" s="157" t="s">
        <v>14</v>
      </c>
      <c r="ILS20" s="157" t="s">
        <v>14</v>
      </c>
      <c r="ILT20" s="157" t="s">
        <v>14</v>
      </c>
      <c r="ILU20" s="157" t="s">
        <v>14</v>
      </c>
      <c r="ILV20" s="157" t="s">
        <v>14</v>
      </c>
      <c r="ILW20" s="157" t="s">
        <v>14</v>
      </c>
      <c r="ILX20" s="157" t="s">
        <v>14</v>
      </c>
      <c r="ILY20" s="157" t="s">
        <v>14</v>
      </c>
      <c r="ILZ20" s="157" t="s">
        <v>14</v>
      </c>
      <c r="IMA20" s="157" t="s">
        <v>14</v>
      </c>
      <c r="IMB20" s="157" t="s">
        <v>14</v>
      </c>
      <c r="IMC20" s="157" t="s">
        <v>14</v>
      </c>
      <c r="IMD20" s="157" t="s">
        <v>14</v>
      </c>
      <c r="IME20" s="157" t="s">
        <v>14</v>
      </c>
      <c r="IMF20" s="157" t="s">
        <v>14</v>
      </c>
      <c r="IMG20" s="157" t="s">
        <v>14</v>
      </c>
      <c r="IMH20" s="157" t="s">
        <v>14</v>
      </c>
      <c r="IMI20" s="157" t="s">
        <v>14</v>
      </c>
      <c r="IMJ20" s="157" t="s">
        <v>14</v>
      </c>
      <c r="IMK20" s="157" t="s">
        <v>14</v>
      </c>
      <c r="IML20" s="157" t="s">
        <v>14</v>
      </c>
      <c r="IMM20" s="157" t="s">
        <v>14</v>
      </c>
      <c r="IMN20" s="157" t="s">
        <v>14</v>
      </c>
      <c r="IMO20" s="157" t="s">
        <v>14</v>
      </c>
      <c r="IMP20" s="157" t="s">
        <v>14</v>
      </c>
      <c r="IMQ20" s="157" t="s">
        <v>14</v>
      </c>
      <c r="IMR20" s="157" t="s">
        <v>14</v>
      </c>
      <c r="IMS20" s="157" t="s">
        <v>14</v>
      </c>
      <c r="IMT20" s="157" t="s">
        <v>14</v>
      </c>
      <c r="IMU20" s="157" t="s">
        <v>14</v>
      </c>
      <c r="IMV20" s="157" t="s">
        <v>14</v>
      </c>
      <c r="IMW20" s="157" t="s">
        <v>14</v>
      </c>
      <c r="IMX20" s="157" t="s">
        <v>14</v>
      </c>
      <c r="IMY20" s="157" t="s">
        <v>14</v>
      </c>
      <c r="IMZ20" s="157" t="s">
        <v>14</v>
      </c>
      <c r="INA20" s="157" t="s">
        <v>14</v>
      </c>
      <c r="INB20" s="157" t="s">
        <v>14</v>
      </c>
      <c r="INC20" s="157" t="s">
        <v>14</v>
      </c>
      <c r="IND20" s="157" t="s">
        <v>14</v>
      </c>
      <c r="INE20" s="157" t="s">
        <v>14</v>
      </c>
      <c r="INF20" s="157" t="s">
        <v>14</v>
      </c>
      <c r="ING20" s="157" t="s">
        <v>14</v>
      </c>
      <c r="INH20" s="157" t="s">
        <v>14</v>
      </c>
      <c r="INI20" s="157" t="s">
        <v>14</v>
      </c>
      <c r="INJ20" s="157" t="s">
        <v>14</v>
      </c>
      <c r="INK20" s="157" t="s">
        <v>14</v>
      </c>
      <c r="INL20" s="157" t="s">
        <v>14</v>
      </c>
      <c r="INM20" s="157" t="s">
        <v>14</v>
      </c>
      <c r="INN20" s="157" t="s">
        <v>14</v>
      </c>
      <c r="INO20" s="157" t="s">
        <v>14</v>
      </c>
      <c r="INP20" s="157" t="s">
        <v>14</v>
      </c>
      <c r="INQ20" s="157" t="s">
        <v>14</v>
      </c>
      <c r="INR20" s="157" t="s">
        <v>14</v>
      </c>
      <c r="INS20" s="157" t="s">
        <v>14</v>
      </c>
      <c r="INT20" s="157" t="s">
        <v>14</v>
      </c>
      <c r="INU20" s="157" t="s">
        <v>14</v>
      </c>
      <c r="INV20" s="157" t="s">
        <v>14</v>
      </c>
      <c r="INW20" s="157" t="s">
        <v>14</v>
      </c>
      <c r="INX20" s="157" t="s">
        <v>14</v>
      </c>
      <c r="INY20" s="157" t="s">
        <v>14</v>
      </c>
      <c r="INZ20" s="157" t="s">
        <v>14</v>
      </c>
      <c r="IOA20" s="157" t="s">
        <v>14</v>
      </c>
      <c r="IOB20" s="157" t="s">
        <v>14</v>
      </c>
      <c r="IOC20" s="157" t="s">
        <v>14</v>
      </c>
      <c r="IOD20" s="157" t="s">
        <v>14</v>
      </c>
      <c r="IOE20" s="157" t="s">
        <v>14</v>
      </c>
      <c r="IOF20" s="157" t="s">
        <v>14</v>
      </c>
      <c r="IOG20" s="157" t="s">
        <v>14</v>
      </c>
      <c r="IOH20" s="157" t="s">
        <v>14</v>
      </c>
      <c r="IOI20" s="157" t="s">
        <v>14</v>
      </c>
      <c r="IOJ20" s="157" t="s">
        <v>14</v>
      </c>
      <c r="IOK20" s="157" t="s">
        <v>14</v>
      </c>
      <c r="IOL20" s="157" t="s">
        <v>14</v>
      </c>
      <c r="IOM20" s="157" t="s">
        <v>14</v>
      </c>
      <c r="ION20" s="157" t="s">
        <v>14</v>
      </c>
      <c r="IOO20" s="157" t="s">
        <v>14</v>
      </c>
      <c r="IOP20" s="157" t="s">
        <v>14</v>
      </c>
      <c r="IOQ20" s="157" t="s">
        <v>14</v>
      </c>
      <c r="IOR20" s="157" t="s">
        <v>14</v>
      </c>
      <c r="IOS20" s="157" t="s">
        <v>14</v>
      </c>
      <c r="IOT20" s="157" t="s">
        <v>14</v>
      </c>
      <c r="IOU20" s="157" t="s">
        <v>14</v>
      </c>
      <c r="IOV20" s="157" t="s">
        <v>14</v>
      </c>
      <c r="IOW20" s="157" t="s">
        <v>14</v>
      </c>
      <c r="IOX20" s="157" t="s">
        <v>14</v>
      </c>
      <c r="IOY20" s="157" t="s">
        <v>14</v>
      </c>
      <c r="IOZ20" s="157" t="s">
        <v>14</v>
      </c>
      <c r="IPA20" s="157" t="s">
        <v>14</v>
      </c>
      <c r="IPB20" s="157" t="s">
        <v>14</v>
      </c>
      <c r="IPC20" s="157" t="s">
        <v>14</v>
      </c>
      <c r="IPD20" s="157" t="s">
        <v>14</v>
      </c>
      <c r="IPE20" s="157" t="s">
        <v>14</v>
      </c>
      <c r="IPF20" s="157" t="s">
        <v>14</v>
      </c>
      <c r="IPG20" s="157" t="s">
        <v>14</v>
      </c>
      <c r="IPH20" s="157" t="s">
        <v>14</v>
      </c>
      <c r="IPI20" s="157" t="s">
        <v>14</v>
      </c>
      <c r="IPJ20" s="157" t="s">
        <v>14</v>
      </c>
      <c r="IPK20" s="157" t="s">
        <v>14</v>
      </c>
      <c r="IPL20" s="157" t="s">
        <v>14</v>
      </c>
      <c r="IPM20" s="157" t="s">
        <v>14</v>
      </c>
      <c r="IPN20" s="157" t="s">
        <v>14</v>
      </c>
      <c r="IPO20" s="157" t="s">
        <v>14</v>
      </c>
      <c r="IPP20" s="157" t="s">
        <v>14</v>
      </c>
      <c r="IPQ20" s="157" t="s">
        <v>14</v>
      </c>
      <c r="IPR20" s="157" t="s">
        <v>14</v>
      </c>
      <c r="IPS20" s="157" t="s">
        <v>14</v>
      </c>
      <c r="IPT20" s="157" t="s">
        <v>14</v>
      </c>
      <c r="IPU20" s="157" t="s">
        <v>14</v>
      </c>
      <c r="IPV20" s="157" t="s">
        <v>14</v>
      </c>
      <c r="IPW20" s="157" t="s">
        <v>14</v>
      </c>
      <c r="IPX20" s="157" t="s">
        <v>14</v>
      </c>
      <c r="IPY20" s="157" t="s">
        <v>14</v>
      </c>
      <c r="IPZ20" s="157" t="s">
        <v>14</v>
      </c>
      <c r="IQA20" s="157" t="s">
        <v>14</v>
      </c>
      <c r="IQB20" s="157" t="s">
        <v>14</v>
      </c>
      <c r="IQC20" s="157" t="s">
        <v>14</v>
      </c>
      <c r="IQD20" s="157" t="s">
        <v>14</v>
      </c>
      <c r="IQE20" s="157" t="s">
        <v>14</v>
      </c>
      <c r="IQF20" s="157" t="s">
        <v>14</v>
      </c>
      <c r="IQG20" s="157" t="s">
        <v>14</v>
      </c>
      <c r="IQH20" s="157" t="s">
        <v>14</v>
      </c>
      <c r="IQI20" s="157" t="s">
        <v>14</v>
      </c>
      <c r="IQJ20" s="157" t="s">
        <v>14</v>
      </c>
      <c r="IQK20" s="157" t="s">
        <v>14</v>
      </c>
      <c r="IQL20" s="157" t="s">
        <v>14</v>
      </c>
      <c r="IQM20" s="157" t="s">
        <v>14</v>
      </c>
      <c r="IQN20" s="157" t="s">
        <v>14</v>
      </c>
      <c r="IQO20" s="157" t="s">
        <v>14</v>
      </c>
      <c r="IQP20" s="157" t="s">
        <v>14</v>
      </c>
      <c r="IQQ20" s="157" t="s">
        <v>14</v>
      </c>
      <c r="IQR20" s="157" t="s">
        <v>14</v>
      </c>
      <c r="IQS20" s="157" t="s">
        <v>14</v>
      </c>
      <c r="IQT20" s="157" t="s">
        <v>14</v>
      </c>
      <c r="IQU20" s="157" t="s">
        <v>14</v>
      </c>
      <c r="IQV20" s="157" t="s">
        <v>14</v>
      </c>
      <c r="IQW20" s="157" t="s">
        <v>14</v>
      </c>
      <c r="IQX20" s="157" t="s">
        <v>14</v>
      </c>
      <c r="IQY20" s="157" t="s">
        <v>14</v>
      </c>
      <c r="IQZ20" s="157" t="s">
        <v>14</v>
      </c>
      <c r="IRA20" s="157" t="s">
        <v>14</v>
      </c>
      <c r="IRB20" s="157" t="s">
        <v>14</v>
      </c>
      <c r="IRC20" s="157" t="s">
        <v>14</v>
      </c>
      <c r="IRD20" s="157" t="s">
        <v>14</v>
      </c>
      <c r="IRE20" s="157" t="s">
        <v>14</v>
      </c>
      <c r="IRF20" s="157" t="s">
        <v>14</v>
      </c>
      <c r="IRG20" s="157" t="s">
        <v>14</v>
      </c>
      <c r="IRH20" s="157" t="s">
        <v>14</v>
      </c>
      <c r="IRI20" s="157" t="s">
        <v>14</v>
      </c>
      <c r="IRJ20" s="157" t="s">
        <v>14</v>
      </c>
      <c r="IRK20" s="157" t="s">
        <v>14</v>
      </c>
      <c r="IRL20" s="157" t="s">
        <v>14</v>
      </c>
      <c r="IRM20" s="157" t="s">
        <v>14</v>
      </c>
      <c r="IRN20" s="157" t="s">
        <v>14</v>
      </c>
      <c r="IRO20" s="157" t="s">
        <v>14</v>
      </c>
      <c r="IRP20" s="157" t="s">
        <v>14</v>
      </c>
      <c r="IRQ20" s="157" t="s">
        <v>14</v>
      </c>
      <c r="IRR20" s="157" t="s">
        <v>14</v>
      </c>
      <c r="IRS20" s="157" t="s">
        <v>14</v>
      </c>
      <c r="IRT20" s="157" t="s">
        <v>14</v>
      </c>
      <c r="IRU20" s="157" t="s">
        <v>14</v>
      </c>
      <c r="IRV20" s="157" t="s">
        <v>14</v>
      </c>
      <c r="IRW20" s="157" t="s">
        <v>14</v>
      </c>
      <c r="IRX20" s="157" t="s">
        <v>14</v>
      </c>
      <c r="IRY20" s="157" t="s">
        <v>14</v>
      </c>
      <c r="IRZ20" s="157" t="s">
        <v>14</v>
      </c>
      <c r="ISA20" s="157" t="s">
        <v>14</v>
      </c>
      <c r="ISB20" s="157" t="s">
        <v>14</v>
      </c>
      <c r="ISC20" s="157" t="s">
        <v>14</v>
      </c>
      <c r="ISD20" s="157" t="s">
        <v>14</v>
      </c>
      <c r="ISE20" s="157" t="s">
        <v>14</v>
      </c>
      <c r="ISF20" s="157" t="s">
        <v>14</v>
      </c>
      <c r="ISG20" s="157" t="s">
        <v>14</v>
      </c>
      <c r="ISH20" s="157" t="s">
        <v>14</v>
      </c>
      <c r="ISI20" s="157" t="s">
        <v>14</v>
      </c>
      <c r="ISJ20" s="157" t="s">
        <v>14</v>
      </c>
      <c r="ISK20" s="157" t="s">
        <v>14</v>
      </c>
      <c r="ISL20" s="157" t="s">
        <v>14</v>
      </c>
      <c r="ISM20" s="157" t="s">
        <v>14</v>
      </c>
      <c r="ISN20" s="157" t="s">
        <v>14</v>
      </c>
      <c r="ISO20" s="157" t="s">
        <v>14</v>
      </c>
      <c r="ISP20" s="157" t="s">
        <v>14</v>
      </c>
      <c r="ISQ20" s="157" t="s">
        <v>14</v>
      </c>
      <c r="ISR20" s="157" t="s">
        <v>14</v>
      </c>
      <c r="ISS20" s="157" t="s">
        <v>14</v>
      </c>
      <c r="IST20" s="157" t="s">
        <v>14</v>
      </c>
      <c r="ISU20" s="157" t="s">
        <v>14</v>
      </c>
      <c r="ISV20" s="157" t="s">
        <v>14</v>
      </c>
      <c r="ISW20" s="157" t="s">
        <v>14</v>
      </c>
      <c r="ISX20" s="157" t="s">
        <v>14</v>
      </c>
      <c r="ISY20" s="157" t="s">
        <v>14</v>
      </c>
      <c r="ISZ20" s="157" t="s">
        <v>14</v>
      </c>
      <c r="ITA20" s="157" t="s">
        <v>14</v>
      </c>
      <c r="ITB20" s="157" t="s">
        <v>14</v>
      </c>
      <c r="ITC20" s="157" t="s">
        <v>14</v>
      </c>
      <c r="ITD20" s="157" t="s">
        <v>14</v>
      </c>
      <c r="ITE20" s="157" t="s">
        <v>14</v>
      </c>
      <c r="ITF20" s="157" t="s">
        <v>14</v>
      </c>
      <c r="ITG20" s="157" t="s">
        <v>14</v>
      </c>
      <c r="ITH20" s="157" t="s">
        <v>14</v>
      </c>
      <c r="ITI20" s="157" t="s">
        <v>14</v>
      </c>
      <c r="ITJ20" s="157" t="s">
        <v>14</v>
      </c>
      <c r="ITK20" s="157" t="s">
        <v>14</v>
      </c>
      <c r="ITL20" s="157" t="s">
        <v>14</v>
      </c>
      <c r="ITM20" s="157" t="s">
        <v>14</v>
      </c>
      <c r="ITN20" s="157" t="s">
        <v>14</v>
      </c>
      <c r="ITO20" s="157" t="s">
        <v>14</v>
      </c>
      <c r="ITP20" s="157" t="s">
        <v>14</v>
      </c>
      <c r="ITQ20" s="157" t="s">
        <v>14</v>
      </c>
      <c r="ITR20" s="157" t="s">
        <v>14</v>
      </c>
      <c r="ITS20" s="157" t="s">
        <v>14</v>
      </c>
      <c r="ITT20" s="157" t="s">
        <v>14</v>
      </c>
      <c r="ITU20" s="157" t="s">
        <v>14</v>
      </c>
      <c r="ITV20" s="157" t="s">
        <v>14</v>
      </c>
      <c r="ITW20" s="157" t="s">
        <v>14</v>
      </c>
      <c r="ITX20" s="157" t="s">
        <v>14</v>
      </c>
      <c r="ITY20" s="157" t="s">
        <v>14</v>
      </c>
      <c r="ITZ20" s="157" t="s">
        <v>14</v>
      </c>
      <c r="IUA20" s="157" t="s">
        <v>14</v>
      </c>
      <c r="IUB20" s="157" t="s">
        <v>14</v>
      </c>
      <c r="IUC20" s="157" t="s">
        <v>14</v>
      </c>
      <c r="IUD20" s="157" t="s">
        <v>14</v>
      </c>
      <c r="IUE20" s="157" t="s">
        <v>14</v>
      </c>
      <c r="IUF20" s="157" t="s">
        <v>14</v>
      </c>
      <c r="IUG20" s="157" t="s">
        <v>14</v>
      </c>
      <c r="IUH20" s="157" t="s">
        <v>14</v>
      </c>
      <c r="IUI20" s="157" t="s">
        <v>14</v>
      </c>
      <c r="IUJ20" s="157" t="s">
        <v>14</v>
      </c>
      <c r="IUK20" s="157" t="s">
        <v>14</v>
      </c>
      <c r="IUL20" s="157" t="s">
        <v>14</v>
      </c>
      <c r="IUM20" s="157" t="s">
        <v>14</v>
      </c>
      <c r="IUN20" s="157" t="s">
        <v>14</v>
      </c>
      <c r="IUO20" s="157" t="s">
        <v>14</v>
      </c>
      <c r="IUP20" s="157" t="s">
        <v>14</v>
      </c>
      <c r="IUQ20" s="157" t="s">
        <v>14</v>
      </c>
      <c r="IUR20" s="157" t="s">
        <v>14</v>
      </c>
      <c r="IUS20" s="157" t="s">
        <v>14</v>
      </c>
      <c r="IUT20" s="157" t="s">
        <v>14</v>
      </c>
      <c r="IUU20" s="157" t="s">
        <v>14</v>
      </c>
      <c r="IUV20" s="157" t="s">
        <v>14</v>
      </c>
      <c r="IUW20" s="157" t="s">
        <v>14</v>
      </c>
      <c r="IUX20" s="157" t="s">
        <v>14</v>
      </c>
      <c r="IUY20" s="157" t="s">
        <v>14</v>
      </c>
      <c r="IUZ20" s="157" t="s">
        <v>14</v>
      </c>
      <c r="IVA20" s="157" t="s">
        <v>14</v>
      </c>
      <c r="IVB20" s="157" t="s">
        <v>14</v>
      </c>
      <c r="IVC20" s="157" t="s">
        <v>14</v>
      </c>
      <c r="IVD20" s="157" t="s">
        <v>14</v>
      </c>
      <c r="IVE20" s="157" t="s">
        <v>14</v>
      </c>
      <c r="IVF20" s="157" t="s">
        <v>14</v>
      </c>
      <c r="IVG20" s="157" t="s">
        <v>14</v>
      </c>
      <c r="IVH20" s="157" t="s">
        <v>14</v>
      </c>
      <c r="IVI20" s="157" t="s">
        <v>14</v>
      </c>
      <c r="IVJ20" s="157" t="s">
        <v>14</v>
      </c>
      <c r="IVK20" s="157" t="s">
        <v>14</v>
      </c>
      <c r="IVL20" s="157" t="s">
        <v>14</v>
      </c>
      <c r="IVM20" s="157" t="s">
        <v>14</v>
      </c>
      <c r="IVN20" s="157" t="s">
        <v>14</v>
      </c>
      <c r="IVO20" s="157" t="s">
        <v>14</v>
      </c>
      <c r="IVP20" s="157" t="s">
        <v>14</v>
      </c>
      <c r="IVQ20" s="157" t="s">
        <v>14</v>
      </c>
      <c r="IVR20" s="157" t="s">
        <v>14</v>
      </c>
      <c r="IVS20" s="157" t="s">
        <v>14</v>
      </c>
      <c r="IVT20" s="157" t="s">
        <v>14</v>
      </c>
      <c r="IVU20" s="157" t="s">
        <v>14</v>
      </c>
      <c r="IVV20" s="157" t="s">
        <v>14</v>
      </c>
      <c r="IVW20" s="157" t="s">
        <v>14</v>
      </c>
      <c r="IVX20" s="157" t="s">
        <v>14</v>
      </c>
      <c r="IVY20" s="157" t="s">
        <v>14</v>
      </c>
      <c r="IVZ20" s="157" t="s">
        <v>14</v>
      </c>
      <c r="IWA20" s="157" t="s">
        <v>14</v>
      </c>
      <c r="IWB20" s="157" t="s">
        <v>14</v>
      </c>
      <c r="IWC20" s="157" t="s">
        <v>14</v>
      </c>
      <c r="IWD20" s="157" t="s">
        <v>14</v>
      </c>
      <c r="IWE20" s="157" t="s">
        <v>14</v>
      </c>
      <c r="IWF20" s="157" t="s">
        <v>14</v>
      </c>
      <c r="IWG20" s="157" t="s">
        <v>14</v>
      </c>
      <c r="IWH20" s="157" t="s">
        <v>14</v>
      </c>
      <c r="IWI20" s="157" t="s">
        <v>14</v>
      </c>
      <c r="IWJ20" s="157" t="s">
        <v>14</v>
      </c>
      <c r="IWK20" s="157" t="s">
        <v>14</v>
      </c>
      <c r="IWL20" s="157" t="s">
        <v>14</v>
      </c>
      <c r="IWM20" s="157" t="s">
        <v>14</v>
      </c>
      <c r="IWN20" s="157" t="s">
        <v>14</v>
      </c>
      <c r="IWO20" s="157" t="s">
        <v>14</v>
      </c>
      <c r="IWP20" s="157" t="s">
        <v>14</v>
      </c>
      <c r="IWQ20" s="157" t="s">
        <v>14</v>
      </c>
      <c r="IWR20" s="157" t="s">
        <v>14</v>
      </c>
      <c r="IWS20" s="157" t="s">
        <v>14</v>
      </c>
      <c r="IWT20" s="157" t="s">
        <v>14</v>
      </c>
      <c r="IWU20" s="157" t="s">
        <v>14</v>
      </c>
      <c r="IWV20" s="157" t="s">
        <v>14</v>
      </c>
      <c r="IWW20" s="157" t="s">
        <v>14</v>
      </c>
      <c r="IWX20" s="157" t="s">
        <v>14</v>
      </c>
      <c r="IWY20" s="157" t="s">
        <v>14</v>
      </c>
      <c r="IWZ20" s="157" t="s">
        <v>14</v>
      </c>
      <c r="IXA20" s="157" t="s">
        <v>14</v>
      </c>
      <c r="IXB20" s="157" t="s">
        <v>14</v>
      </c>
      <c r="IXC20" s="157" t="s">
        <v>14</v>
      </c>
      <c r="IXD20" s="157" t="s">
        <v>14</v>
      </c>
      <c r="IXE20" s="157" t="s">
        <v>14</v>
      </c>
      <c r="IXF20" s="157" t="s">
        <v>14</v>
      </c>
      <c r="IXG20" s="157" t="s">
        <v>14</v>
      </c>
      <c r="IXH20" s="157" t="s">
        <v>14</v>
      </c>
      <c r="IXI20" s="157" t="s">
        <v>14</v>
      </c>
      <c r="IXJ20" s="157" t="s">
        <v>14</v>
      </c>
      <c r="IXK20" s="157" t="s">
        <v>14</v>
      </c>
      <c r="IXL20" s="157" t="s">
        <v>14</v>
      </c>
      <c r="IXM20" s="157" t="s">
        <v>14</v>
      </c>
      <c r="IXN20" s="157" t="s">
        <v>14</v>
      </c>
      <c r="IXO20" s="157" t="s">
        <v>14</v>
      </c>
      <c r="IXP20" s="157" t="s">
        <v>14</v>
      </c>
      <c r="IXQ20" s="157" t="s">
        <v>14</v>
      </c>
      <c r="IXR20" s="157" t="s">
        <v>14</v>
      </c>
      <c r="IXS20" s="157" t="s">
        <v>14</v>
      </c>
      <c r="IXT20" s="157" t="s">
        <v>14</v>
      </c>
      <c r="IXU20" s="157" t="s">
        <v>14</v>
      </c>
      <c r="IXV20" s="157" t="s">
        <v>14</v>
      </c>
      <c r="IXW20" s="157" t="s">
        <v>14</v>
      </c>
      <c r="IXX20" s="157" t="s">
        <v>14</v>
      </c>
      <c r="IXY20" s="157" t="s">
        <v>14</v>
      </c>
      <c r="IXZ20" s="157" t="s">
        <v>14</v>
      </c>
      <c r="IYA20" s="157" t="s">
        <v>14</v>
      </c>
      <c r="IYB20" s="157" t="s">
        <v>14</v>
      </c>
      <c r="IYC20" s="157" t="s">
        <v>14</v>
      </c>
      <c r="IYD20" s="157" t="s">
        <v>14</v>
      </c>
      <c r="IYE20" s="157" t="s">
        <v>14</v>
      </c>
      <c r="IYF20" s="157" t="s">
        <v>14</v>
      </c>
      <c r="IYG20" s="157" t="s">
        <v>14</v>
      </c>
      <c r="IYH20" s="157" t="s">
        <v>14</v>
      </c>
      <c r="IYI20" s="157" t="s">
        <v>14</v>
      </c>
      <c r="IYJ20" s="157" t="s">
        <v>14</v>
      </c>
      <c r="IYK20" s="157" t="s">
        <v>14</v>
      </c>
      <c r="IYL20" s="157" t="s">
        <v>14</v>
      </c>
      <c r="IYM20" s="157" t="s">
        <v>14</v>
      </c>
      <c r="IYN20" s="157" t="s">
        <v>14</v>
      </c>
      <c r="IYO20" s="157" t="s">
        <v>14</v>
      </c>
      <c r="IYP20" s="157" t="s">
        <v>14</v>
      </c>
      <c r="IYQ20" s="157" t="s">
        <v>14</v>
      </c>
      <c r="IYR20" s="157" t="s">
        <v>14</v>
      </c>
      <c r="IYS20" s="157" t="s">
        <v>14</v>
      </c>
      <c r="IYT20" s="157" t="s">
        <v>14</v>
      </c>
      <c r="IYU20" s="157" t="s">
        <v>14</v>
      </c>
      <c r="IYV20" s="157" t="s">
        <v>14</v>
      </c>
      <c r="IYW20" s="157" t="s">
        <v>14</v>
      </c>
      <c r="IYX20" s="157" t="s">
        <v>14</v>
      </c>
      <c r="IYY20" s="157" t="s">
        <v>14</v>
      </c>
      <c r="IYZ20" s="157" t="s">
        <v>14</v>
      </c>
      <c r="IZA20" s="157" t="s">
        <v>14</v>
      </c>
      <c r="IZB20" s="157" t="s">
        <v>14</v>
      </c>
      <c r="IZC20" s="157" t="s">
        <v>14</v>
      </c>
      <c r="IZD20" s="157" t="s">
        <v>14</v>
      </c>
      <c r="IZE20" s="157" t="s">
        <v>14</v>
      </c>
      <c r="IZF20" s="157" t="s">
        <v>14</v>
      </c>
      <c r="IZG20" s="157" t="s">
        <v>14</v>
      </c>
      <c r="IZH20" s="157" t="s">
        <v>14</v>
      </c>
      <c r="IZI20" s="157" t="s">
        <v>14</v>
      </c>
      <c r="IZJ20" s="157" t="s">
        <v>14</v>
      </c>
      <c r="IZK20" s="157" t="s">
        <v>14</v>
      </c>
      <c r="IZL20" s="157" t="s">
        <v>14</v>
      </c>
      <c r="IZM20" s="157" t="s">
        <v>14</v>
      </c>
      <c r="IZN20" s="157" t="s">
        <v>14</v>
      </c>
      <c r="IZO20" s="157" t="s">
        <v>14</v>
      </c>
      <c r="IZP20" s="157" t="s">
        <v>14</v>
      </c>
      <c r="IZQ20" s="157" t="s">
        <v>14</v>
      </c>
      <c r="IZR20" s="157" t="s">
        <v>14</v>
      </c>
      <c r="IZS20" s="157" t="s">
        <v>14</v>
      </c>
      <c r="IZT20" s="157" t="s">
        <v>14</v>
      </c>
      <c r="IZU20" s="157" t="s">
        <v>14</v>
      </c>
      <c r="IZV20" s="157" t="s">
        <v>14</v>
      </c>
      <c r="IZW20" s="157" t="s">
        <v>14</v>
      </c>
      <c r="IZX20" s="157" t="s">
        <v>14</v>
      </c>
      <c r="IZY20" s="157" t="s">
        <v>14</v>
      </c>
      <c r="IZZ20" s="157" t="s">
        <v>14</v>
      </c>
      <c r="JAA20" s="157" t="s">
        <v>14</v>
      </c>
      <c r="JAB20" s="157" t="s">
        <v>14</v>
      </c>
      <c r="JAC20" s="157" t="s">
        <v>14</v>
      </c>
      <c r="JAD20" s="157" t="s">
        <v>14</v>
      </c>
      <c r="JAE20" s="157" t="s">
        <v>14</v>
      </c>
      <c r="JAF20" s="157" t="s">
        <v>14</v>
      </c>
      <c r="JAG20" s="157" t="s">
        <v>14</v>
      </c>
      <c r="JAH20" s="157" t="s">
        <v>14</v>
      </c>
      <c r="JAI20" s="157" t="s">
        <v>14</v>
      </c>
      <c r="JAJ20" s="157" t="s">
        <v>14</v>
      </c>
      <c r="JAK20" s="157" t="s">
        <v>14</v>
      </c>
      <c r="JAL20" s="157" t="s">
        <v>14</v>
      </c>
      <c r="JAM20" s="157" t="s">
        <v>14</v>
      </c>
      <c r="JAN20" s="157" t="s">
        <v>14</v>
      </c>
      <c r="JAO20" s="157" t="s">
        <v>14</v>
      </c>
      <c r="JAP20" s="157" t="s">
        <v>14</v>
      </c>
      <c r="JAQ20" s="157" t="s">
        <v>14</v>
      </c>
      <c r="JAR20" s="157" t="s">
        <v>14</v>
      </c>
      <c r="JAS20" s="157" t="s">
        <v>14</v>
      </c>
      <c r="JAT20" s="157" t="s">
        <v>14</v>
      </c>
      <c r="JAU20" s="157" t="s">
        <v>14</v>
      </c>
      <c r="JAV20" s="157" t="s">
        <v>14</v>
      </c>
      <c r="JAW20" s="157" t="s">
        <v>14</v>
      </c>
      <c r="JAX20" s="157" t="s">
        <v>14</v>
      </c>
      <c r="JAY20" s="157" t="s">
        <v>14</v>
      </c>
      <c r="JAZ20" s="157" t="s">
        <v>14</v>
      </c>
      <c r="JBA20" s="157" t="s">
        <v>14</v>
      </c>
      <c r="JBB20" s="157" t="s">
        <v>14</v>
      </c>
      <c r="JBC20" s="157" t="s">
        <v>14</v>
      </c>
      <c r="JBD20" s="157" t="s">
        <v>14</v>
      </c>
      <c r="JBE20" s="157" t="s">
        <v>14</v>
      </c>
      <c r="JBF20" s="157" t="s">
        <v>14</v>
      </c>
      <c r="JBG20" s="157" t="s">
        <v>14</v>
      </c>
      <c r="JBH20" s="157" t="s">
        <v>14</v>
      </c>
      <c r="JBI20" s="157" t="s">
        <v>14</v>
      </c>
      <c r="JBJ20" s="157" t="s">
        <v>14</v>
      </c>
      <c r="JBK20" s="157" t="s">
        <v>14</v>
      </c>
      <c r="JBL20" s="157" t="s">
        <v>14</v>
      </c>
      <c r="JBM20" s="157" t="s">
        <v>14</v>
      </c>
      <c r="JBN20" s="157" t="s">
        <v>14</v>
      </c>
      <c r="JBO20" s="157" t="s">
        <v>14</v>
      </c>
      <c r="JBP20" s="157" t="s">
        <v>14</v>
      </c>
      <c r="JBQ20" s="157" t="s">
        <v>14</v>
      </c>
      <c r="JBR20" s="157" t="s">
        <v>14</v>
      </c>
      <c r="JBS20" s="157" t="s">
        <v>14</v>
      </c>
      <c r="JBT20" s="157" t="s">
        <v>14</v>
      </c>
      <c r="JBU20" s="157" t="s">
        <v>14</v>
      </c>
      <c r="JBV20" s="157" t="s">
        <v>14</v>
      </c>
      <c r="JBW20" s="157" t="s">
        <v>14</v>
      </c>
      <c r="JBX20" s="157" t="s">
        <v>14</v>
      </c>
      <c r="JBY20" s="157" t="s">
        <v>14</v>
      </c>
      <c r="JBZ20" s="157" t="s">
        <v>14</v>
      </c>
      <c r="JCA20" s="157" t="s">
        <v>14</v>
      </c>
      <c r="JCB20" s="157" t="s">
        <v>14</v>
      </c>
      <c r="JCC20" s="157" t="s">
        <v>14</v>
      </c>
      <c r="JCD20" s="157" t="s">
        <v>14</v>
      </c>
      <c r="JCE20" s="157" t="s">
        <v>14</v>
      </c>
      <c r="JCF20" s="157" t="s">
        <v>14</v>
      </c>
      <c r="JCG20" s="157" t="s">
        <v>14</v>
      </c>
      <c r="JCH20" s="157" t="s">
        <v>14</v>
      </c>
      <c r="JCI20" s="157" t="s">
        <v>14</v>
      </c>
      <c r="JCJ20" s="157" t="s">
        <v>14</v>
      </c>
      <c r="JCK20" s="157" t="s">
        <v>14</v>
      </c>
      <c r="JCL20" s="157" t="s">
        <v>14</v>
      </c>
      <c r="JCM20" s="157" t="s">
        <v>14</v>
      </c>
      <c r="JCN20" s="157" t="s">
        <v>14</v>
      </c>
      <c r="JCO20" s="157" t="s">
        <v>14</v>
      </c>
      <c r="JCP20" s="157" t="s">
        <v>14</v>
      </c>
      <c r="JCQ20" s="157" t="s">
        <v>14</v>
      </c>
      <c r="JCR20" s="157" t="s">
        <v>14</v>
      </c>
      <c r="JCS20" s="157" t="s">
        <v>14</v>
      </c>
      <c r="JCT20" s="157" t="s">
        <v>14</v>
      </c>
      <c r="JCU20" s="157" t="s">
        <v>14</v>
      </c>
      <c r="JCV20" s="157" t="s">
        <v>14</v>
      </c>
      <c r="JCW20" s="157" t="s">
        <v>14</v>
      </c>
      <c r="JCX20" s="157" t="s">
        <v>14</v>
      </c>
      <c r="JCY20" s="157" t="s">
        <v>14</v>
      </c>
      <c r="JCZ20" s="157" t="s">
        <v>14</v>
      </c>
      <c r="JDA20" s="157" t="s">
        <v>14</v>
      </c>
      <c r="JDB20" s="157" t="s">
        <v>14</v>
      </c>
      <c r="JDC20" s="157" t="s">
        <v>14</v>
      </c>
      <c r="JDD20" s="157" t="s">
        <v>14</v>
      </c>
      <c r="JDE20" s="157" t="s">
        <v>14</v>
      </c>
      <c r="JDF20" s="157" t="s">
        <v>14</v>
      </c>
      <c r="JDG20" s="157" t="s">
        <v>14</v>
      </c>
      <c r="JDH20" s="157" t="s">
        <v>14</v>
      </c>
      <c r="JDI20" s="157" t="s">
        <v>14</v>
      </c>
      <c r="JDJ20" s="157" t="s">
        <v>14</v>
      </c>
      <c r="JDK20" s="157" t="s">
        <v>14</v>
      </c>
      <c r="JDL20" s="157" t="s">
        <v>14</v>
      </c>
      <c r="JDM20" s="157" t="s">
        <v>14</v>
      </c>
      <c r="JDN20" s="157" t="s">
        <v>14</v>
      </c>
      <c r="JDO20" s="157" t="s">
        <v>14</v>
      </c>
      <c r="JDP20" s="157" t="s">
        <v>14</v>
      </c>
      <c r="JDQ20" s="157" t="s">
        <v>14</v>
      </c>
      <c r="JDR20" s="157" t="s">
        <v>14</v>
      </c>
      <c r="JDS20" s="157" t="s">
        <v>14</v>
      </c>
      <c r="JDT20" s="157" t="s">
        <v>14</v>
      </c>
      <c r="JDU20" s="157" t="s">
        <v>14</v>
      </c>
      <c r="JDV20" s="157" t="s">
        <v>14</v>
      </c>
      <c r="JDW20" s="157" t="s">
        <v>14</v>
      </c>
      <c r="JDX20" s="157" t="s">
        <v>14</v>
      </c>
      <c r="JDY20" s="157" t="s">
        <v>14</v>
      </c>
      <c r="JDZ20" s="157" t="s">
        <v>14</v>
      </c>
      <c r="JEA20" s="157" t="s">
        <v>14</v>
      </c>
      <c r="JEB20" s="157" t="s">
        <v>14</v>
      </c>
      <c r="JEC20" s="157" t="s">
        <v>14</v>
      </c>
      <c r="JED20" s="157" t="s">
        <v>14</v>
      </c>
      <c r="JEE20" s="157" t="s">
        <v>14</v>
      </c>
      <c r="JEF20" s="157" t="s">
        <v>14</v>
      </c>
      <c r="JEG20" s="157" t="s">
        <v>14</v>
      </c>
      <c r="JEH20" s="157" t="s">
        <v>14</v>
      </c>
      <c r="JEI20" s="157" t="s">
        <v>14</v>
      </c>
      <c r="JEJ20" s="157" t="s">
        <v>14</v>
      </c>
      <c r="JEK20" s="157" t="s">
        <v>14</v>
      </c>
      <c r="JEL20" s="157" t="s">
        <v>14</v>
      </c>
      <c r="JEM20" s="157" t="s">
        <v>14</v>
      </c>
      <c r="JEN20" s="157" t="s">
        <v>14</v>
      </c>
      <c r="JEO20" s="157" t="s">
        <v>14</v>
      </c>
      <c r="JEP20" s="157" t="s">
        <v>14</v>
      </c>
      <c r="JEQ20" s="157" t="s">
        <v>14</v>
      </c>
      <c r="JER20" s="157" t="s">
        <v>14</v>
      </c>
      <c r="JES20" s="157" t="s">
        <v>14</v>
      </c>
      <c r="JET20" s="157" t="s">
        <v>14</v>
      </c>
      <c r="JEU20" s="157" t="s">
        <v>14</v>
      </c>
      <c r="JEV20" s="157" t="s">
        <v>14</v>
      </c>
      <c r="JEW20" s="157" t="s">
        <v>14</v>
      </c>
      <c r="JEX20" s="157" t="s">
        <v>14</v>
      </c>
      <c r="JEY20" s="157" t="s">
        <v>14</v>
      </c>
      <c r="JEZ20" s="157" t="s">
        <v>14</v>
      </c>
      <c r="JFA20" s="157" t="s">
        <v>14</v>
      </c>
      <c r="JFB20" s="157" t="s">
        <v>14</v>
      </c>
      <c r="JFC20" s="157" t="s">
        <v>14</v>
      </c>
      <c r="JFD20" s="157" t="s">
        <v>14</v>
      </c>
      <c r="JFE20" s="157" t="s">
        <v>14</v>
      </c>
      <c r="JFF20" s="157" t="s">
        <v>14</v>
      </c>
      <c r="JFG20" s="157" t="s">
        <v>14</v>
      </c>
      <c r="JFH20" s="157" t="s">
        <v>14</v>
      </c>
      <c r="JFI20" s="157" t="s">
        <v>14</v>
      </c>
      <c r="JFJ20" s="157" t="s">
        <v>14</v>
      </c>
      <c r="JFK20" s="157" t="s">
        <v>14</v>
      </c>
      <c r="JFL20" s="157" t="s">
        <v>14</v>
      </c>
      <c r="JFM20" s="157" t="s">
        <v>14</v>
      </c>
      <c r="JFN20" s="157" t="s">
        <v>14</v>
      </c>
      <c r="JFO20" s="157" t="s">
        <v>14</v>
      </c>
      <c r="JFP20" s="157" t="s">
        <v>14</v>
      </c>
      <c r="JFQ20" s="157" t="s">
        <v>14</v>
      </c>
      <c r="JFR20" s="157" t="s">
        <v>14</v>
      </c>
      <c r="JFS20" s="157" t="s">
        <v>14</v>
      </c>
      <c r="JFT20" s="157" t="s">
        <v>14</v>
      </c>
      <c r="JFU20" s="157" t="s">
        <v>14</v>
      </c>
      <c r="JFV20" s="157" t="s">
        <v>14</v>
      </c>
      <c r="JFW20" s="157" t="s">
        <v>14</v>
      </c>
      <c r="JFX20" s="157" t="s">
        <v>14</v>
      </c>
      <c r="JFY20" s="157" t="s">
        <v>14</v>
      </c>
      <c r="JFZ20" s="157" t="s">
        <v>14</v>
      </c>
      <c r="JGA20" s="157" t="s">
        <v>14</v>
      </c>
      <c r="JGB20" s="157" t="s">
        <v>14</v>
      </c>
      <c r="JGC20" s="157" t="s">
        <v>14</v>
      </c>
      <c r="JGD20" s="157" t="s">
        <v>14</v>
      </c>
      <c r="JGE20" s="157" t="s">
        <v>14</v>
      </c>
      <c r="JGF20" s="157" t="s">
        <v>14</v>
      </c>
      <c r="JGG20" s="157" t="s">
        <v>14</v>
      </c>
      <c r="JGH20" s="157" t="s">
        <v>14</v>
      </c>
      <c r="JGI20" s="157" t="s">
        <v>14</v>
      </c>
      <c r="JGJ20" s="157" t="s">
        <v>14</v>
      </c>
      <c r="JGK20" s="157" t="s">
        <v>14</v>
      </c>
      <c r="JGL20" s="157" t="s">
        <v>14</v>
      </c>
      <c r="JGM20" s="157" t="s">
        <v>14</v>
      </c>
      <c r="JGN20" s="157" t="s">
        <v>14</v>
      </c>
      <c r="JGO20" s="157" t="s">
        <v>14</v>
      </c>
      <c r="JGP20" s="157" t="s">
        <v>14</v>
      </c>
      <c r="JGQ20" s="157" t="s">
        <v>14</v>
      </c>
      <c r="JGR20" s="157" t="s">
        <v>14</v>
      </c>
      <c r="JGS20" s="157" t="s">
        <v>14</v>
      </c>
      <c r="JGT20" s="157" t="s">
        <v>14</v>
      </c>
      <c r="JGU20" s="157" t="s">
        <v>14</v>
      </c>
      <c r="JGV20" s="157" t="s">
        <v>14</v>
      </c>
      <c r="JGW20" s="157" t="s">
        <v>14</v>
      </c>
      <c r="JGX20" s="157" t="s">
        <v>14</v>
      </c>
      <c r="JGY20" s="157" t="s">
        <v>14</v>
      </c>
      <c r="JGZ20" s="157" t="s">
        <v>14</v>
      </c>
      <c r="JHA20" s="157" t="s">
        <v>14</v>
      </c>
      <c r="JHB20" s="157" t="s">
        <v>14</v>
      </c>
      <c r="JHC20" s="157" t="s">
        <v>14</v>
      </c>
      <c r="JHD20" s="157" t="s">
        <v>14</v>
      </c>
      <c r="JHE20" s="157" t="s">
        <v>14</v>
      </c>
      <c r="JHF20" s="157" t="s">
        <v>14</v>
      </c>
      <c r="JHG20" s="157" t="s">
        <v>14</v>
      </c>
      <c r="JHH20" s="157" t="s">
        <v>14</v>
      </c>
      <c r="JHI20" s="157" t="s">
        <v>14</v>
      </c>
      <c r="JHJ20" s="157" t="s">
        <v>14</v>
      </c>
      <c r="JHK20" s="157" t="s">
        <v>14</v>
      </c>
      <c r="JHL20" s="157" t="s">
        <v>14</v>
      </c>
      <c r="JHM20" s="157" t="s">
        <v>14</v>
      </c>
      <c r="JHN20" s="157" t="s">
        <v>14</v>
      </c>
      <c r="JHO20" s="157" t="s">
        <v>14</v>
      </c>
      <c r="JHP20" s="157" t="s">
        <v>14</v>
      </c>
      <c r="JHQ20" s="157" t="s">
        <v>14</v>
      </c>
      <c r="JHR20" s="157" t="s">
        <v>14</v>
      </c>
      <c r="JHS20" s="157" t="s">
        <v>14</v>
      </c>
      <c r="JHT20" s="157" t="s">
        <v>14</v>
      </c>
      <c r="JHU20" s="157" t="s">
        <v>14</v>
      </c>
      <c r="JHV20" s="157" t="s">
        <v>14</v>
      </c>
      <c r="JHW20" s="157" t="s">
        <v>14</v>
      </c>
      <c r="JHX20" s="157" t="s">
        <v>14</v>
      </c>
      <c r="JHY20" s="157" t="s">
        <v>14</v>
      </c>
      <c r="JHZ20" s="157" t="s">
        <v>14</v>
      </c>
      <c r="JIA20" s="157" t="s">
        <v>14</v>
      </c>
      <c r="JIB20" s="157" t="s">
        <v>14</v>
      </c>
      <c r="JIC20" s="157" t="s">
        <v>14</v>
      </c>
      <c r="JID20" s="157" t="s">
        <v>14</v>
      </c>
      <c r="JIE20" s="157" t="s">
        <v>14</v>
      </c>
      <c r="JIF20" s="157" t="s">
        <v>14</v>
      </c>
      <c r="JIG20" s="157" t="s">
        <v>14</v>
      </c>
      <c r="JIH20" s="157" t="s">
        <v>14</v>
      </c>
      <c r="JII20" s="157" t="s">
        <v>14</v>
      </c>
      <c r="JIJ20" s="157" t="s">
        <v>14</v>
      </c>
      <c r="JIK20" s="157" t="s">
        <v>14</v>
      </c>
      <c r="JIL20" s="157" t="s">
        <v>14</v>
      </c>
      <c r="JIM20" s="157" t="s">
        <v>14</v>
      </c>
      <c r="JIN20" s="157" t="s">
        <v>14</v>
      </c>
      <c r="JIO20" s="157" t="s">
        <v>14</v>
      </c>
      <c r="JIP20" s="157" t="s">
        <v>14</v>
      </c>
      <c r="JIQ20" s="157" t="s">
        <v>14</v>
      </c>
      <c r="JIR20" s="157" t="s">
        <v>14</v>
      </c>
      <c r="JIS20" s="157" t="s">
        <v>14</v>
      </c>
      <c r="JIT20" s="157" t="s">
        <v>14</v>
      </c>
      <c r="JIU20" s="157" t="s">
        <v>14</v>
      </c>
      <c r="JIV20" s="157" t="s">
        <v>14</v>
      </c>
      <c r="JIW20" s="157" t="s">
        <v>14</v>
      </c>
      <c r="JIX20" s="157" t="s">
        <v>14</v>
      </c>
      <c r="JIY20" s="157" t="s">
        <v>14</v>
      </c>
      <c r="JIZ20" s="157" t="s">
        <v>14</v>
      </c>
      <c r="JJA20" s="157" t="s">
        <v>14</v>
      </c>
      <c r="JJB20" s="157" t="s">
        <v>14</v>
      </c>
      <c r="JJC20" s="157" t="s">
        <v>14</v>
      </c>
      <c r="JJD20" s="157" t="s">
        <v>14</v>
      </c>
      <c r="JJE20" s="157" t="s">
        <v>14</v>
      </c>
      <c r="JJF20" s="157" t="s">
        <v>14</v>
      </c>
      <c r="JJG20" s="157" t="s">
        <v>14</v>
      </c>
      <c r="JJH20" s="157" t="s">
        <v>14</v>
      </c>
      <c r="JJI20" s="157" t="s">
        <v>14</v>
      </c>
      <c r="JJJ20" s="157" t="s">
        <v>14</v>
      </c>
      <c r="JJK20" s="157" t="s">
        <v>14</v>
      </c>
      <c r="JJL20" s="157" t="s">
        <v>14</v>
      </c>
      <c r="JJM20" s="157" t="s">
        <v>14</v>
      </c>
      <c r="JJN20" s="157" t="s">
        <v>14</v>
      </c>
      <c r="JJO20" s="157" t="s">
        <v>14</v>
      </c>
      <c r="JJP20" s="157" t="s">
        <v>14</v>
      </c>
      <c r="JJQ20" s="157" t="s">
        <v>14</v>
      </c>
      <c r="JJR20" s="157" t="s">
        <v>14</v>
      </c>
      <c r="JJS20" s="157" t="s">
        <v>14</v>
      </c>
      <c r="JJT20" s="157" t="s">
        <v>14</v>
      </c>
      <c r="JJU20" s="157" t="s">
        <v>14</v>
      </c>
      <c r="JJV20" s="157" t="s">
        <v>14</v>
      </c>
      <c r="JJW20" s="157" t="s">
        <v>14</v>
      </c>
      <c r="JJX20" s="157" t="s">
        <v>14</v>
      </c>
      <c r="JJY20" s="157" t="s">
        <v>14</v>
      </c>
      <c r="JJZ20" s="157" t="s">
        <v>14</v>
      </c>
      <c r="JKA20" s="157" t="s">
        <v>14</v>
      </c>
      <c r="JKB20" s="157" t="s">
        <v>14</v>
      </c>
      <c r="JKC20" s="157" t="s">
        <v>14</v>
      </c>
      <c r="JKD20" s="157" t="s">
        <v>14</v>
      </c>
      <c r="JKE20" s="157" t="s">
        <v>14</v>
      </c>
      <c r="JKF20" s="157" t="s">
        <v>14</v>
      </c>
      <c r="JKG20" s="157" t="s">
        <v>14</v>
      </c>
      <c r="JKH20" s="157" t="s">
        <v>14</v>
      </c>
      <c r="JKI20" s="157" t="s">
        <v>14</v>
      </c>
      <c r="JKJ20" s="157" t="s">
        <v>14</v>
      </c>
      <c r="JKK20" s="157" t="s">
        <v>14</v>
      </c>
      <c r="JKL20" s="157" t="s">
        <v>14</v>
      </c>
      <c r="JKM20" s="157" t="s">
        <v>14</v>
      </c>
      <c r="JKN20" s="157" t="s">
        <v>14</v>
      </c>
      <c r="JKO20" s="157" t="s">
        <v>14</v>
      </c>
      <c r="JKP20" s="157" t="s">
        <v>14</v>
      </c>
      <c r="JKQ20" s="157" t="s">
        <v>14</v>
      </c>
      <c r="JKR20" s="157" t="s">
        <v>14</v>
      </c>
      <c r="JKS20" s="157" t="s">
        <v>14</v>
      </c>
      <c r="JKT20" s="157" t="s">
        <v>14</v>
      </c>
      <c r="JKU20" s="157" t="s">
        <v>14</v>
      </c>
      <c r="JKV20" s="157" t="s">
        <v>14</v>
      </c>
      <c r="JKW20" s="157" t="s">
        <v>14</v>
      </c>
      <c r="JKX20" s="157" t="s">
        <v>14</v>
      </c>
      <c r="JKY20" s="157" t="s">
        <v>14</v>
      </c>
      <c r="JKZ20" s="157" t="s">
        <v>14</v>
      </c>
      <c r="JLA20" s="157" t="s">
        <v>14</v>
      </c>
      <c r="JLB20" s="157" t="s">
        <v>14</v>
      </c>
      <c r="JLC20" s="157" t="s">
        <v>14</v>
      </c>
      <c r="JLD20" s="157" t="s">
        <v>14</v>
      </c>
      <c r="JLE20" s="157" t="s">
        <v>14</v>
      </c>
      <c r="JLF20" s="157" t="s">
        <v>14</v>
      </c>
      <c r="JLG20" s="157" t="s">
        <v>14</v>
      </c>
      <c r="JLH20" s="157" t="s">
        <v>14</v>
      </c>
      <c r="JLI20" s="157" t="s">
        <v>14</v>
      </c>
      <c r="JLJ20" s="157" t="s">
        <v>14</v>
      </c>
      <c r="JLK20" s="157" t="s">
        <v>14</v>
      </c>
      <c r="JLL20" s="157" t="s">
        <v>14</v>
      </c>
      <c r="JLM20" s="157" t="s">
        <v>14</v>
      </c>
      <c r="JLN20" s="157" t="s">
        <v>14</v>
      </c>
      <c r="JLO20" s="157" t="s">
        <v>14</v>
      </c>
      <c r="JLP20" s="157" t="s">
        <v>14</v>
      </c>
      <c r="JLQ20" s="157" t="s">
        <v>14</v>
      </c>
      <c r="JLR20" s="157" t="s">
        <v>14</v>
      </c>
      <c r="JLS20" s="157" t="s">
        <v>14</v>
      </c>
      <c r="JLT20" s="157" t="s">
        <v>14</v>
      </c>
      <c r="JLU20" s="157" t="s">
        <v>14</v>
      </c>
      <c r="JLV20" s="157" t="s">
        <v>14</v>
      </c>
      <c r="JLW20" s="157" t="s">
        <v>14</v>
      </c>
      <c r="JLX20" s="157" t="s">
        <v>14</v>
      </c>
      <c r="JLY20" s="157" t="s">
        <v>14</v>
      </c>
      <c r="JLZ20" s="157" t="s">
        <v>14</v>
      </c>
      <c r="JMA20" s="157" t="s">
        <v>14</v>
      </c>
      <c r="JMB20" s="157" t="s">
        <v>14</v>
      </c>
      <c r="JMC20" s="157" t="s">
        <v>14</v>
      </c>
      <c r="JMD20" s="157" t="s">
        <v>14</v>
      </c>
      <c r="JME20" s="157" t="s">
        <v>14</v>
      </c>
      <c r="JMF20" s="157" t="s">
        <v>14</v>
      </c>
      <c r="JMG20" s="157" t="s">
        <v>14</v>
      </c>
      <c r="JMH20" s="157" t="s">
        <v>14</v>
      </c>
      <c r="JMI20" s="157" t="s">
        <v>14</v>
      </c>
      <c r="JMJ20" s="157" t="s">
        <v>14</v>
      </c>
      <c r="JMK20" s="157" t="s">
        <v>14</v>
      </c>
      <c r="JML20" s="157" t="s">
        <v>14</v>
      </c>
      <c r="JMM20" s="157" t="s">
        <v>14</v>
      </c>
      <c r="JMN20" s="157" t="s">
        <v>14</v>
      </c>
      <c r="JMO20" s="157" t="s">
        <v>14</v>
      </c>
      <c r="JMP20" s="157" t="s">
        <v>14</v>
      </c>
      <c r="JMQ20" s="157" t="s">
        <v>14</v>
      </c>
      <c r="JMR20" s="157" t="s">
        <v>14</v>
      </c>
      <c r="JMS20" s="157" t="s">
        <v>14</v>
      </c>
      <c r="JMT20" s="157" t="s">
        <v>14</v>
      </c>
      <c r="JMU20" s="157" t="s">
        <v>14</v>
      </c>
      <c r="JMV20" s="157" t="s">
        <v>14</v>
      </c>
      <c r="JMW20" s="157" t="s">
        <v>14</v>
      </c>
      <c r="JMX20" s="157" t="s">
        <v>14</v>
      </c>
      <c r="JMY20" s="157" t="s">
        <v>14</v>
      </c>
      <c r="JMZ20" s="157" t="s">
        <v>14</v>
      </c>
      <c r="JNA20" s="157" t="s">
        <v>14</v>
      </c>
      <c r="JNB20" s="157" t="s">
        <v>14</v>
      </c>
      <c r="JNC20" s="157" t="s">
        <v>14</v>
      </c>
      <c r="JND20" s="157" t="s">
        <v>14</v>
      </c>
      <c r="JNE20" s="157" t="s">
        <v>14</v>
      </c>
      <c r="JNF20" s="157" t="s">
        <v>14</v>
      </c>
      <c r="JNG20" s="157" t="s">
        <v>14</v>
      </c>
      <c r="JNH20" s="157" t="s">
        <v>14</v>
      </c>
      <c r="JNI20" s="157" t="s">
        <v>14</v>
      </c>
      <c r="JNJ20" s="157" t="s">
        <v>14</v>
      </c>
      <c r="JNK20" s="157" t="s">
        <v>14</v>
      </c>
      <c r="JNL20" s="157" t="s">
        <v>14</v>
      </c>
      <c r="JNM20" s="157" t="s">
        <v>14</v>
      </c>
      <c r="JNN20" s="157" t="s">
        <v>14</v>
      </c>
      <c r="JNO20" s="157" t="s">
        <v>14</v>
      </c>
      <c r="JNP20" s="157" t="s">
        <v>14</v>
      </c>
      <c r="JNQ20" s="157" t="s">
        <v>14</v>
      </c>
      <c r="JNR20" s="157" t="s">
        <v>14</v>
      </c>
      <c r="JNS20" s="157" t="s">
        <v>14</v>
      </c>
      <c r="JNT20" s="157" t="s">
        <v>14</v>
      </c>
      <c r="JNU20" s="157" t="s">
        <v>14</v>
      </c>
      <c r="JNV20" s="157" t="s">
        <v>14</v>
      </c>
      <c r="JNW20" s="157" t="s">
        <v>14</v>
      </c>
      <c r="JNX20" s="157" t="s">
        <v>14</v>
      </c>
      <c r="JNY20" s="157" t="s">
        <v>14</v>
      </c>
      <c r="JNZ20" s="157" t="s">
        <v>14</v>
      </c>
      <c r="JOA20" s="157" t="s">
        <v>14</v>
      </c>
      <c r="JOB20" s="157" t="s">
        <v>14</v>
      </c>
      <c r="JOC20" s="157" t="s">
        <v>14</v>
      </c>
      <c r="JOD20" s="157" t="s">
        <v>14</v>
      </c>
      <c r="JOE20" s="157" t="s">
        <v>14</v>
      </c>
      <c r="JOF20" s="157" t="s">
        <v>14</v>
      </c>
      <c r="JOG20" s="157" t="s">
        <v>14</v>
      </c>
      <c r="JOH20" s="157" t="s">
        <v>14</v>
      </c>
      <c r="JOI20" s="157" t="s">
        <v>14</v>
      </c>
      <c r="JOJ20" s="157" t="s">
        <v>14</v>
      </c>
      <c r="JOK20" s="157" t="s">
        <v>14</v>
      </c>
      <c r="JOL20" s="157" t="s">
        <v>14</v>
      </c>
      <c r="JOM20" s="157" t="s">
        <v>14</v>
      </c>
      <c r="JON20" s="157" t="s">
        <v>14</v>
      </c>
      <c r="JOO20" s="157" t="s">
        <v>14</v>
      </c>
      <c r="JOP20" s="157" t="s">
        <v>14</v>
      </c>
      <c r="JOQ20" s="157" t="s">
        <v>14</v>
      </c>
      <c r="JOR20" s="157" t="s">
        <v>14</v>
      </c>
      <c r="JOS20" s="157" t="s">
        <v>14</v>
      </c>
      <c r="JOT20" s="157" t="s">
        <v>14</v>
      </c>
      <c r="JOU20" s="157" t="s">
        <v>14</v>
      </c>
      <c r="JOV20" s="157" t="s">
        <v>14</v>
      </c>
      <c r="JOW20" s="157" t="s">
        <v>14</v>
      </c>
      <c r="JOX20" s="157" t="s">
        <v>14</v>
      </c>
      <c r="JOY20" s="157" t="s">
        <v>14</v>
      </c>
      <c r="JOZ20" s="157" t="s">
        <v>14</v>
      </c>
      <c r="JPA20" s="157" t="s">
        <v>14</v>
      </c>
      <c r="JPB20" s="157" t="s">
        <v>14</v>
      </c>
      <c r="JPC20" s="157" t="s">
        <v>14</v>
      </c>
      <c r="JPD20" s="157" t="s">
        <v>14</v>
      </c>
      <c r="JPE20" s="157" t="s">
        <v>14</v>
      </c>
      <c r="JPF20" s="157" t="s">
        <v>14</v>
      </c>
      <c r="JPG20" s="157" t="s">
        <v>14</v>
      </c>
      <c r="JPH20" s="157" t="s">
        <v>14</v>
      </c>
      <c r="JPI20" s="157" t="s">
        <v>14</v>
      </c>
      <c r="JPJ20" s="157" t="s">
        <v>14</v>
      </c>
      <c r="JPK20" s="157" t="s">
        <v>14</v>
      </c>
      <c r="JPL20" s="157" t="s">
        <v>14</v>
      </c>
      <c r="JPM20" s="157" t="s">
        <v>14</v>
      </c>
      <c r="JPN20" s="157" t="s">
        <v>14</v>
      </c>
      <c r="JPO20" s="157" t="s">
        <v>14</v>
      </c>
      <c r="JPP20" s="157" t="s">
        <v>14</v>
      </c>
      <c r="JPQ20" s="157" t="s">
        <v>14</v>
      </c>
      <c r="JPR20" s="157" t="s">
        <v>14</v>
      </c>
      <c r="JPS20" s="157" t="s">
        <v>14</v>
      </c>
      <c r="JPT20" s="157" t="s">
        <v>14</v>
      </c>
      <c r="JPU20" s="157" t="s">
        <v>14</v>
      </c>
      <c r="JPV20" s="157" t="s">
        <v>14</v>
      </c>
      <c r="JPW20" s="157" t="s">
        <v>14</v>
      </c>
      <c r="JPX20" s="157" t="s">
        <v>14</v>
      </c>
      <c r="JPY20" s="157" t="s">
        <v>14</v>
      </c>
      <c r="JPZ20" s="157" t="s">
        <v>14</v>
      </c>
      <c r="JQA20" s="157" t="s">
        <v>14</v>
      </c>
      <c r="JQB20" s="157" t="s">
        <v>14</v>
      </c>
      <c r="JQC20" s="157" t="s">
        <v>14</v>
      </c>
      <c r="JQD20" s="157" t="s">
        <v>14</v>
      </c>
      <c r="JQE20" s="157" t="s">
        <v>14</v>
      </c>
      <c r="JQF20" s="157" t="s">
        <v>14</v>
      </c>
      <c r="JQG20" s="157" t="s">
        <v>14</v>
      </c>
      <c r="JQH20" s="157" t="s">
        <v>14</v>
      </c>
      <c r="JQI20" s="157" t="s">
        <v>14</v>
      </c>
      <c r="JQJ20" s="157" t="s">
        <v>14</v>
      </c>
      <c r="JQK20" s="157" t="s">
        <v>14</v>
      </c>
      <c r="JQL20" s="157" t="s">
        <v>14</v>
      </c>
      <c r="JQM20" s="157" t="s">
        <v>14</v>
      </c>
      <c r="JQN20" s="157" t="s">
        <v>14</v>
      </c>
      <c r="JQO20" s="157" t="s">
        <v>14</v>
      </c>
      <c r="JQP20" s="157" t="s">
        <v>14</v>
      </c>
      <c r="JQQ20" s="157" t="s">
        <v>14</v>
      </c>
      <c r="JQR20" s="157" t="s">
        <v>14</v>
      </c>
      <c r="JQS20" s="157" t="s">
        <v>14</v>
      </c>
      <c r="JQT20" s="157" t="s">
        <v>14</v>
      </c>
      <c r="JQU20" s="157" t="s">
        <v>14</v>
      </c>
      <c r="JQV20" s="157" t="s">
        <v>14</v>
      </c>
      <c r="JQW20" s="157" t="s">
        <v>14</v>
      </c>
      <c r="JQX20" s="157" t="s">
        <v>14</v>
      </c>
      <c r="JQY20" s="157" t="s">
        <v>14</v>
      </c>
      <c r="JQZ20" s="157" t="s">
        <v>14</v>
      </c>
      <c r="JRA20" s="157" t="s">
        <v>14</v>
      </c>
      <c r="JRB20" s="157" t="s">
        <v>14</v>
      </c>
      <c r="JRC20" s="157" t="s">
        <v>14</v>
      </c>
      <c r="JRD20" s="157" t="s">
        <v>14</v>
      </c>
      <c r="JRE20" s="157" t="s">
        <v>14</v>
      </c>
      <c r="JRF20" s="157" t="s">
        <v>14</v>
      </c>
      <c r="JRG20" s="157" t="s">
        <v>14</v>
      </c>
      <c r="JRH20" s="157" t="s">
        <v>14</v>
      </c>
      <c r="JRI20" s="157" t="s">
        <v>14</v>
      </c>
      <c r="JRJ20" s="157" t="s">
        <v>14</v>
      </c>
      <c r="JRK20" s="157" t="s">
        <v>14</v>
      </c>
      <c r="JRL20" s="157" t="s">
        <v>14</v>
      </c>
      <c r="JRM20" s="157" t="s">
        <v>14</v>
      </c>
      <c r="JRN20" s="157" t="s">
        <v>14</v>
      </c>
      <c r="JRO20" s="157" t="s">
        <v>14</v>
      </c>
      <c r="JRP20" s="157" t="s">
        <v>14</v>
      </c>
      <c r="JRQ20" s="157" t="s">
        <v>14</v>
      </c>
      <c r="JRR20" s="157" t="s">
        <v>14</v>
      </c>
      <c r="JRS20" s="157" t="s">
        <v>14</v>
      </c>
      <c r="JRT20" s="157" t="s">
        <v>14</v>
      </c>
      <c r="JRU20" s="157" t="s">
        <v>14</v>
      </c>
      <c r="JRV20" s="157" t="s">
        <v>14</v>
      </c>
      <c r="JRW20" s="157" t="s">
        <v>14</v>
      </c>
      <c r="JRX20" s="157" t="s">
        <v>14</v>
      </c>
      <c r="JRY20" s="157" t="s">
        <v>14</v>
      </c>
      <c r="JRZ20" s="157" t="s">
        <v>14</v>
      </c>
      <c r="JSA20" s="157" t="s">
        <v>14</v>
      </c>
      <c r="JSB20" s="157" t="s">
        <v>14</v>
      </c>
      <c r="JSC20" s="157" t="s">
        <v>14</v>
      </c>
      <c r="JSD20" s="157" t="s">
        <v>14</v>
      </c>
      <c r="JSE20" s="157" t="s">
        <v>14</v>
      </c>
      <c r="JSF20" s="157" t="s">
        <v>14</v>
      </c>
      <c r="JSG20" s="157" t="s">
        <v>14</v>
      </c>
      <c r="JSH20" s="157" t="s">
        <v>14</v>
      </c>
      <c r="JSI20" s="157" t="s">
        <v>14</v>
      </c>
      <c r="JSJ20" s="157" t="s">
        <v>14</v>
      </c>
      <c r="JSK20" s="157" t="s">
        <v>14</v>
      </c>
      <c r="JSL20" s="157" t="s">
        <v>14</v>
      </c>
      <c r="JSM20" s="157" t="s">
        <v>14</v>
      </c>
      <c r="JSN20" s="157" t="s">
        <v>14</v>
      </c>
      <c r="JSO20" s="157" t="s">
        <v>14</v>
      </c>
      <c r="JSP20" s="157" t="s">
        <v>14</v>
      </c>
      <c r="JSQ20" s="157" t="s">
        <v>14</v>
      </c>
      <c r="JSR20" s="157" t="s">
        <v>14</v>
      </c>
      <c r="JSS20" s="157" t="s">
        <v>14</v>
      </c>
      <c r="JST20" s="157" t="s">
        <v>14</v>
      </c>
      <c r="JSU20" s="157" t="s">
        <v>14</v>
      </c>
      <c r="JSV20" s="157" t="s">
        <v>14</v>
      </c>
      <c r="JSW20" s="157" t="s">
        <v>14</v>
      </c>
      <c r="JSX20" s="157" t="s">
        <v>14</v>
      </c>
      <c r="JSY20" s="157" t="s">
        <v>14</v>
      </c>
      <c r="JSZ20" s="157" t="s">
        <v>14</v>
      </c>
      <c r="JTA20" s="157" t="s">
        <v>14</v>
      </c>
      <c r="JTB20" s="157" t="s">
        <v>14</v>
      </c>
      <c r="JTC20" s="157" t="s">
        <v>14</v>
      </c>
      <c r="JTD20" s="157" t="s">
        <v>14</v>
      </c>
      <c r="JTE20" s="157" t="s">
        <v>14</v>
      </c>
      <c r="JTF20" s="157" t="s">
        <v>14</v>
      </c>
      <c r="JTG20" s="157" t="s">
        <v>14</v>
      </c>
      <c r="JTH20" s="157" t="s">
        <v>14</v>
      </c>
      <c r="JTI20" s="157" t="s">
        <v>14</v>
      </c>
      <c r="JTJ20" s="157" t="s">
        <v>14</v>
      </c>
      <c r="JTK20" s="157" t="s">
        <v>14</v>
      </c>
      <c r="JTL20" s="157" t="s">
        <v>14</v>
      </c>
      <c r="JTM20" s="157" t="s">
        <v>14</v>
      </c>
      <c r="JTN20" s="157" t="s">
        <v>14</v>
      </c>
      <c r="JTO20" s="157" t="s">
        <v>14</v>
      </c>
      <c r="JTP20" s="157" t="s">
        <v>14</v>
      </c>
      <c r="JTQ20" s="157" t="s">
        <v>14</v>
      </c>
      <c r="JTR20" s="157" t="s">
        <v>14</v>
      </c>
      <c r="JTS20" s="157" t="s">
        <v>14</v>
      </c>
      <c r="JTT20" s="157" t="s">
        <v>14</v>
      </c>
      <c r="JTU20" s="157" t="s">
        <v>14</v>
      </c>
      <c r="JTV20" s="157" t="s">
        <v>14</v>
      </c>
      <c r="JTW20" s="157" t="s">
        <v>14</v>
      </c>
      <c r="JTX20" s="157" t="s">
        <v>14</v>
      </c>
      <c r="JTY20" s="157" t="s">
        <v>14</v>
      </c>
      <c r="JTZ20" s="157" t="s">
        <v>14</v>
      </c>
      <c r="JUA20" s="157" t="s">
        <v>14</v>
      </c>
      <c r="JUB20" s="157" t="s">
        <v>14</v>
      </c>
      <c r="JUC20" s="157" t="s">
        <v>14</v>
      </c>
      <c r="JUD20" s="157" t="s">
        <v>14</v>
      </c>
      <c r="JUE20" s="157" t="s">
        <v>14</v>
      </c>
      <c r="JUF20" s="157" t="s">
        <v>14</v>
      </c>
      <c r="JUG20" s="157" t="s">
        <v>14</v>
      </c>
      <c r="JUH20" s="157" t="s">
        <v>14</v>
      </c>
      <c r="JUI20" s="157" t="s">
        <v>14</v>
      </c>
      <c r="JUJ20" s="157" t="s">
        <v>14</v>
      </c>
      <c r="JUK20" s="157" t="s">
        <v>14</v>
      </c>
      <c r="JUL20" s="157" t="s">
        <v>14</v>
      </c>
      <c r="JUM20" s="157" t="s">
        <v>14</v>
      </c>
      <c r="JUN20" s="157" t="s">
        <v>14</v>
      </c>
      <c r="JUO20" s="157" t="s">
        <v>14</v>
      </c>
      <c r="JUP20" s="157" t="s">
        <v>14</v>
      </c>
      <c r="JUQ20" s="157" t="s">
        <v>14</v>
      </c>
      <c r="JUR20" s="157" t="s">
        <v>14</v>
      </c>
      <c r="JUS20" s="157" t="s">
        <v>14</v>
      </c>
      <c r="JUT20" s="157" t="s">
        <v>14</v>
      </c>
      <c r="JUU20" s="157" t="s">
        <v>14</v>
      </c>
      <c r="JUV20" s="157" t="s">
        <v>14</v>
      </c>
      <c r="JUW20" s="157" t="s">
        <v>14</v>
      </c>
      <c r="JUX20" s="157" t="s">
        <v>14</v>
      </c>
      <c r="JUY20" s="157" t="s">
        <v>14</v>
      </c>
      <c r="JUZ20" s="157" t="s">
        <v>14</v>
      </c>
      <c r="JVA20" s="157" t="s">
        <v>14</v>
      </c>
      <c r="JVB20" s="157" t="s">
        <v>14</v>
      </c>
      <c r="JVC20" s="157" t="s">
        <v>14</v>
      </c>
      <c r="JVD20" s="157" t="s">
        <v>14</v>
      </c>
      <c r="JVE20" s="157" t="s">
        <v>14</v>
      </c>
      <c r="JVF20" s="157" t="s">
        <v>14</v>
      </c>
      <c r="JVG20" s="157" t="s">
        <v>14</v>
      </c>
      <c r="JVH20" s="157" t="s">
        <v>14</v>
      </c>
      <c r="JVI20" s="157" t="s">
        <v>14</v>
      </c>
      <c r="JVJ20" s="157" t="s">
        <v>14</v>
      </c>
      <c r="JVK20" s="157" t="s">
        <v>14</v>
      </c>
      <c r="JVL20" s="157" t="s">
        <v>14</v>
      </c>
      <c r="JVM20" s="157" t="s">
        <v>14</v>
      </c>
      <c r="JVN20" s="157" t="s">
        <v>14</v>
      </c>
      <c r="JVO20" s="157" t="s">
        <v>14</v>
      </c>
      <c r="JVP20" s="157" t="s">
        <v>14</v>
      </c>
      <c r="JVQ20" s="157" t="s">
        <v>14</v>
      </c>
      <c r="JVR20" s="157" t="s">
        <v>14</v>
      </c>
      <c r="JVS20" s="157" t="s">
        <v>14</v>
      </c>
      <c r="JVT20" s="157" t="s">
        <v>14</v>
      </c>
      <c r="JVU20" s="157" t="s">
        <v>14</v>
      </c>
      <c r="JVV20" s="157" t="s">
        <v>14</v>
      </c>
      <c r="JVW20" s="157" t="s">
        <v>14</v>
      </c>
      <c r="JVX20" s="157" t="s">
        <v>14</v>
      </c>
      <c r="JVY20" s="157" t="s">
        <v>14</v>
      </c>
      <c r="JVZ20" s="157" t="s">
        <v>14</v>
      </c>
      <c r="JWA20" s="157" t="s">
        <v>14</v>
      </c>
      <c r="JWB20" s="157" t="s">
        <v>14</v>
      </c>
      <c r="JWC20" s="157" t="s">
        <v>14</v>
      </c>
      <c r="JWD20" s="157" t="s">
        <v>14</v>
      </c>
      <c r="JWE20" s="157" t="s">
        <v>14</v>
      </c>
      <c r="JWF20" s="157" t="s">
        <v>14</v>
      </c>
      <c r="JWG20" s="157" t="s">
        <v>14</v>
      </c>
      <c r="JWH20" s="157" t="s">
        <v>14</v>
      </c>
      <c r="JWI20" s="157" t="s">
        <v>14</v>
      </c>
      <c r="JWJ20" s="157" t="s">
        <v>14</v>
      </c>
      <c r="JWK20" s="157" t="s">
        <v>14</v>
      </c>
      <c r="JWL20" s="157" t="s">
        <v>14</v>
      </c>
      <c r="JWM20" s="157" t="s">
        <v>14</v>
      </c>
      <c r="JWN20" s="157" t="s">
        <v>14</v>
      </c>
      <c r="JWO20" s="157" t="s">
        <v>14</v>
      </c>
      <c r="JWP20" s="157" t="s">
        <v>14</v>
      </c>
      <c r="JWQ20" s="157" t="s">
        <v>14</v>
      </c>
      <c r="JWR20" s="157" t="s">
        <v>14</v>
      </c>
      <c r="JWS20" s="157" t="s">
        <v>14</v>
      </c>
      <c r="JWT20" s="157" t="s">
        <v>14</v>
      </c>
      <c r="JWU20" s="157" t="s">
        <v>14</v>
      </c>
      <c r="JWV20" s="157" t="s">
        <v>14</v>
      </c>
      <c r="JWW20" s="157" t="s">
        <v>14</v>
      </c>
      <c r="JWX20" s="157" t="s">
        <v>14</v>
      </c>
      <c r="JWY20" s="157" t="s">
        <v>14</v>
      </c>
      <c r="JWZ20" s="157" t="s">
        <v>14</v>
      </c>
      <c r="JXA20" s="157" t="s">
        <v>14</v>
      </c>
      <c r="JXB20" s="157" t="s">
        <v>14</v>
      </c>
      <c r="JXC20" s="157" t="s">
        <v>14</v>
      </c>
      <c r="JXD20" s="157" t="s">
        <v>14</v>
      </c>
      <c r="JXE20" s="157" t="s">
        <v>14</v>
      </c>
      <c r="JXF20" s="157" t="s">
        <v>14</v>
      </c>
      <c r="JXG20" s="157" t="s">
        <v>14</v>
      </c>
      <c r="JXH20" s="157" t="s">
        <v>14</v>
      </c>
      <c r="JXI20" s="157" t="s">
        <v>14</v>
      </c>
      <c r="JXJ20" s="157" t="s">
        <v>14</v>
      </c>
      <c r="JXK20" s="157" t="s">
        <v>14</v>
      </c>
      <c r="JXL20" s="157" t="s">
        <v>14</v>
      </c>
      <c r="JXM20" s="157" t="s">
        <v>14</v>
      </c>
      <c r="JXN20" s="157" t="s">
        <v>14</v>
      </c>
      <c r="JXO20" s="157" t="s">
        <v>14</v>
      </c>
      <c r="JXP20" s="157" t="s">
        <v>14</v>
      </c>
      <c r="JXQ20" s="157" t="s">
        <v>14</v>
      </c>
      <c r="JXR20" s="157" t="s">
        <v>14</v>
      </c>
      <c r="JXS20" s="157" t="s">
        <v>14</v>
      </c>
      <c r="JXT20" s="157" t="s">
        <v>14</v>
      </c>
      <c r="JXU20" s="157" t="s">
        <v>14</v>
      </c>
      <c r="JXV20" s="157" t="s">
        <v>14</v>
      </c>
      <c r="JXW20" s="157" t="s">
        <v>14</v>
      </c>
      <c r="JXX20" s="157" t="s">
        <v>14</v>
      </c>
      <c r="JXY20" s="157" t="s">
        <v>14</v>
      </c>
      <c r="JXZ20" s="157" t="s">
        <v>14</v>
      </c>
      <c r="JYA20" s="157" t="s">
        <v>14</v>
      </c>
      <c r="JYB20" s="157" t="s">
        <v>14</v>
      </c>
      <c r="JYC20" s="157" t="s">
        <v>14</v>
      </c>
      <c r="JYD20" s="157" t="s">
        <v>14</v>
      </c>
      <c r="JYE20" s="157" t="s">
        <v>14</v>
      </c>
      <c r="JYF20" s="157" t="s">
        <v>14</v>
      </c>
      <c r="JYG20" s="157" t="s">
        <v>14</v>
      </c>
      <c r="JYH20" s="157" t="s">
        <v>14</v>
      </c>
      <c r="JYI20" s="157" t="s">
        <v>14</v>
      </c>
      <c r="JYJ20" s="157" t="s">
        <v>14</v>
      </c>
      <c r="JYK20" s="157" t="s">
        <v>14</v>
      </c>
      <c r="JYL20" s="157" t="s">
        <v>14</v>
      </c>
      <c r="JYM20" s="157" t="s">
        <v>14</v>
      </c>
      <c r="JYN20" s="157" t="s">
        <v>14</v>
      </c>
      <c r="JYO20" s="157" t="s">
        <v>14</v>
      </c>
      <c r="JYP20" s="157" t="s">
        <v>14</v>
      </c>
      <c r="JYQ20" s="157" t="s">
        <v>14</v>
      </c>
      <c r="JYR20" s="157" t="s">
        <v>14</v>
      </c>
      <c r="JYS20" s="157" t="s">
        <v>14</v>
      </c>
      <c r="JYT20" s="157" t="s">
        <v>14</v>
      </c>
      <c r="JYU20" s="157" t="s">
        <v>14</v>
      </c>
      <c r="JYV20" s="157" t="s">
        <v>14</v>
      </c>
      <c r="JYW20" s="157" t="s">
        <v>14</v>
      </c>
      <c r="JYX20" s="157" t="s">
        <v>14</v>
      </c>
      <c r="JYY20" s="157" t="s">
        <v>14</v>
      </c>
      <c r="JYZ20" s="157" t="s">
        <v>14</v>
      </c>
      <c r="JZA20" s="157" t="s">
        <v>14</v>
      </c>
      <c r="JZB20" s="157" t="s">
        <v>14</v>
      </c>
      <c r="JZC20" s="157" t="s">
        <v>14</v>
      </c>
      <c r="JZD20" s="157" t="s">
        <v>14</v>
      </c>
      <c r="JZE20" s="157" t="s">
        <v>14</v>
      </c>
      <c r="JZF20" s="157" t="s">
        <v>14</v>
      </c>
      <c r="JZG20" s="157" t="s">
        <v>14</v>
      </c>
      <c r="JZH20" s="157" t="s">
        <v>14</v>
      </c>
      <c r="JZI20" s="157" t="s">
        <v>14</v>
      </c>
      <c r="JZJ20" s="157" t="s">
        <v>14</v>
      </c>
      <c r="JZK20" s="157" t="s">
        <v>14</v>
      </c>
      <c r="JZL20" s="157" t="s">
        <v>14</v>
      </c>
      <c r="JZM20" s="157" t="s">
        <v>14</v>
      </c>
      <c r="JZN20" s="157" t="s">
        <v>14</v>
      </c>
      <c r="JZO20" s="157" t="s">
        <v>14</v>
      </c>
      <c r="JZP20" s="157" t="s">
        <v>14</v>
      </c>
      <c r="JZQ20" s="157" t="s">
        <v>14</v>
      </c>
      <c r="JZR20" s="157" t="s">
        <v>14</v>
      </c>
      <c r="JZS20" s="157" t="s">
        <v>14</v>
      </c>
      <c r="JZT20" s="157" t="s">
        <v>14</v>
      </c>
      <c r="JZU20" s="157" t="s">
        <v>14</v>
      </c>
      <c r="JZV20" s="157" t="s">
        <v>14</v>
      </c>
      <c r="JZW20" s="157" t="s">
        <v>14</v>
      </c>
      <c r="JZX20" s="157" t="s">
        <v>14</v>
      </c>
      <c r="JZY20" s="157" t="s">
        <v>14</v>
      </c>
      <c r="JZZ20" s="157" t="s">
        <v>14</v>
      </c>
      <c r="KAA20" s="157" t="s">
        <v>14</v>
      </c>
      <c r="KAB20" s="157" t="s">
        <v>14</v>
      </c>
      <c r="KAC20" s="157" t="s">
        <v>14</v>
      </c>
      <c r="KAD20" s="157" t="s">
        <v>14</v>
      </c>
      <c r="KAE20" s="157" t="s">
        <v>14</v>
      </c>
      <c r="KAF20" s="157" t="s">
        <v>14</v>
      </c>
      <c r="KAG20" s="157" t="s">
        <v>14</v>
      </c>
      <c r="KAH20" s="157" t="s">
        <v>14</v>
      </c>
      <c r="KAI20" s="157" t="s">
        <v>14</v>
      </c>
      <c r="KAJ20" s="157" t="s">
        <v>14</v>
      </c>
      <c r="KAK20" s="157" t="s">
        <v>14</v>
      </c>
      <c r="KAL20" s="157" t="s">
        <v>14</v>
      </c>
      <c r="KAM20" s="157" t="s">
        <v>14</v>
      </c>
      <c r="KAN20" s="157" t="s">
        <v>14</v>
      </c>
      <c r="KAO20" s="157" t="s">
        <v>14</v>
      </c>
      <c r="KAP20" s="157" t="s">
        <v>14</v>
      </c>
      <c r="KAQ20" s="157" t="s">
        <v>14</v>
      </c>
      <c r="KAR20" s="157" t="s">
        <v>14</v>
      </c>
      <c r="KAS20" s="157" t="s">
        <v>14</v>
      </c>
      <c r="KAT20" s="157" t="s">
        <v>14</v>
      </c>
      <c r="KAU20" s="157" t="s">
        <v>14</v>
      </c>
      <c r="KAV20" s="157" t="s">
        <v>14</v>
      </c>
      <c r="KAW20" s="157" t="s">
        <v>14</v>
      </c>
      <c r="KAX20" s="157" t="s">
        <v>14</v>
      </c>
      <c r="KAY20" s="157" t="s">
        <v>14</v>
      </c>
      <c r="KAZ20" s="157" t="s">
        <v>14</v>
      </c>
      <c r="KBA20" s="157" t="s">
        <v>14</v>
      </c>
      <c r="KBB20" s="157" t="s">
        <v>14</v>
      </c>
      <c r="KBC20" s="157" t="s">
        <v>14</v>
      </c>
      <c r="KBD20" s="157" t="s">
        <v>14</v>
      </c>
      <c r="KBE20" s="157" t="s">
        <v>14</v>
      </c>
      <c r="KBF20" s="157" t="s">
        <v>14</v>
      </c>
      <c r="KBG20" s="157" t="s">
        <v>14</v>
      </c>
      <c r="KBH20" s="157" t="s">
        <v>14</v>
      </c>
      <c r="KBI20" s="157" t="s">
        <v>14</v>
      </c>
      <c r="KBJ20" s="157" t="s">
        <v>14</v>
      </c>
      <c r="KBK20" s="157" t="s">
        <v>14</v>
      </c>
      <c r="KBL20" s="157" t="s">
        <v>14</v>
      </c>
      <c r="KBM20" s="157" t="s">
        <v>14</v>
      </c>
      <c r="KBN20" s="157" t="s">
        <v>14</v>
      </c>
      <c r="KBO20" s="157" t="s">
        <v>14</v>
      </c>
      <c r="KBP20" s="157" t="s">
        <v>14</v>
      </c>
      <c r="KBQ20" s="157" t="s">
        <v>14</v>
      </c>
      <c r="KBR20" s="157" t="s">
        <v>14</v>
      </c>
      <c r="KBS20" s="157" t="s">
        <v>14</v>
      </c>
      <c r="KBT20" s="157" t="s">
        <v>14</v>
      </c>
      <c r="KBU20" s="157" t="s">
        <v>14</v>
      </c>
      <c r="KBV20" s="157" t="s">
        <v>14</v>
      </c>
      <c r="KBW20" s="157" t="s">
        <v>14</v>
      </c>
      <c r="KBX20" s="157" t="s">
        <v>14</v>
      </c>
      <c r="KBY20" s="157" t="s">
        <v>14</v>
      </c>
      <c r="KBZ20" s="157" t="s">
        <v>14</v>
      </c>
      <c r="KCA20" s="157" t="s">
        <v>14</v>
      </c>
      <c r="KCB20" s="157" t="s">
        <v>14</v>
      </c>
      <c r="KCC20" s="157" t="s">
        <v>14</v>
      </c>
      <c r="KCD20" s="157" t="s">
        <v>14</v>
      </c>
      <c r="KCE20" s="157" t="s">
        <v>14</v>
      </c>
      <c r="KCF20" s="157" t="s">
        <v>14</v>
      </c>
      <c r="KCG20" s="157" t="s">
        <v>14</v>
      </c>
      <c r="KCH20" s="157" t="s">
        <v>14</v>
      </c>
      <c r="KCI20" s="157" t="s">
        <v>14</v>
      </c>
      <c r="KCJ20" s="157" t="s">
        <v>14</v>
      </c>
      <c r="KCK20" s="157" t="s">
        <v>14</v>
      </c>
      <c r="KCL20" s="157" t="s">
        <v>14</v>
      </c>
      <c r="KCM20" s="157" t="s">
        <v>14</v>
      </c>
      <c r="KCN20" s="157" t="s">
        <v>14</v>
      </c>
      <c r="KCO20" s="157" t="s">
        <v>14</v>
      </c>
      <c r="KCP20" s="157" t="s">
        <v>14</v>
      </c>
      <c r="KCQ20" s="157" t="s">
        <v>14</v>
      </c>
      <c r="KCR20" s="157" t="s">
        <v>14</v>
      </c>
      <c r="KCS20" s="157" t="s">
        <v>14</v>
      </c>
      <c r="KCT20" s="157" t="s">
        <v>14</v>
      </c>
      <c r="KCU20" s="157" t="s">
        <v>14</v>
      </c>
      <c r="KCV20" s="157" t="s">
        <v>14</v>
      </c>
      <c r="KCW20" s="157" t="s">
        <v>14</v>
      </c>
      <c r="KCX20" s="157" t="s">
        <v>14</v>
      </c>
      <c r="KCY20" s="157" t="s">
        <v>14</v>
      </c>
      <c r="KCZ20" s="157" t="s">
        <v>14</v>
      </c>
      <c r="KDA20" s="157" t="s">
        <v>14</v>
      </c>
      <c r="KDB20" s="157" t="s">
        <v>14</v>
      </c>
      <c r="KDC20" s="157" t="s">
        <v>14</v>
      </c>
      <c r="KDD20" s="157" t="s">
        <v>14</v>
      </c>
      <c r="KDE20" s="157" t="s">
        <v>14</v>
      </c>
      <c r="KDF20" s="157" t="s">
        <v>14</v>
      </c>
      <c r="KDG20" s="157" t="s">
        <v>14</v>
      </c>
      <c r="KDH20" s="157" t="s">
        <v>14</v>
      </c>
      <c r="KDI20" s="157" t="s">
        <v>14</v>
      </c>
      <c r="KDJ20" s="157" t="s">
        <v>14</v>
      </c>
      <c r="KDK20" s="157" t="s">
        <v>14</v>
      </c>
      <c r="KDL20" s="157" t="s">
        <v>14</v>
      </c>
      <c r="KDM20" s="157" t="s">
        <v>14</v>
      </c>
      <c r="KDN20" s="157" t="s">
        <v>14</v>
      </c>
      <c r="KDO20" s="157" t="s">
        <v>14</v>
      </c>
      <c r="KDP20" s="157" t="s">
        <v>14</v>
      </c>
      <c r="KDQ20" s="157" t="s">
        <v>14</v>
      </c>
      <c r="KDR20" s="157" t="s">
        <v>14</v>
      </c>
      <c r="KDS20" s="157" t="s">
        <v>14</v>
      </c>
      <c r="KDT20" s="157" t="s">
        <v>14</v>
      </c>
      <c r="KDU20" s="157" t="s">
        <v>14</v>
      </c>
      <c r="KDV20" s="157" t="s">
        <v>14</v>
      </c>
      <c r="KDW20" s="157" t="s">
        <v>14</v>
      </c>
      <c r="KDX20" s="157" t="s">
        <v>14</v>
      </c>
      <c r="KDY20" s="157" t="s">
        <v>14</v>
      </c>
      <c r="KDZ20" s="157" t="s">
        <v>14</v>
      </c>
      <c r="KEA20" s="157" t="s">
        <v>14</v>
      </c>
      <c r="KEB20" s="157" t="s">
        <v>14</v>
      </c>
      <c r="KEC20" s="157" t="s">
        <v>14</v>
      </c>
      <c r="KED20" s="157" t="s">
        <v>14</v>
      </c>
      <c r="KEE20" s="157" t="s">
        <v>14</v>
      </c>
      <c r="KEF20" s="157" t="s">
        <v>14</v>
      </c>
      <c r="KEG20" s="157" t="s">
        <v>14</v>
      </c>
      <c r="KEH20" s="157" t="s">
        <v>14</v>
      </c>
      <c r="KEI20" s="157" t="s">
        <v>14</v>
      </c>
      <c r="KEJ20" s="157" t="s">
        <v>14</v>
      </c>
      <c r="KEK20" s="157" t="s">
        <v>14</v>
      </c>
      <c r="KEL20" s="157" t="s">
        <v>14</v>
      </c>
      <c r="KEM20" s="157" t="s">
        <v>14</v>
      </c>
      <c r="KEN20" s="157" t="s">
        <v>14</v>
      </c>
      <c r="KEO20" s="157" t="s">
        <v>14</v>
      </c>
      <c r="KEP20" s="157" t="s">
        <v>14</v>
      </c>
      <c r="KEQ20" s="157" t="s">
        <v>14</v>
      </c>
      <c r="KER20" s="157" t="s">
        <v>14</v>
      </c>
      <c r="KES20" s="157" t="s">
        <v>14</v>
      </c>
      <c r="KET20" s="157" t="s">
        <v>14</v>
      </c>
      <c r="KEU20" s="157" t="s">
        <v>14</v>
      </c>
      <c r="KEV20" s="157" t="s">
        <v>14</v>
      </c>
      <c r="KEW20" s="157" t="s">
        <v>14</v>
      </c>
      <c r="KEX20" s="157" t="s">
        <v>14</v>
      </c>
      <c r="KEY20" s="157" t="s">
        <v>14</v>
      </c>
      <c r="KEZ20" s="157" t="s">
        <v>14</v>
      </c>
      <c r="KFA20" s="157" t="s">
        <v>14</v>
      </c>
      <c r="KFB20" s="157" t="s">
        <v>14</v>
      </c>
      <c r="KFC20" s="157" t="s">
        <v>14</v>
      </c>
      <c r="KFD20" s="157" t="s">
        <v>14</v>
      </c>
      <c r="KFE20" s="157" t="s">
        <v>14</v>
      </c>
      <c r="KFF20" s="157" t="s">
        <v>14</v>
      </c>
      <c r="KFG20" s="157" t="s">
        <v>14</v>
      </c>
      <c r="KFH20" s="157" t="s">
        <v>14</v>
      </c>
      <c r="KFI20" s="157" t="s">
        <v>14</v>
      </c>
      <c r="KFJ20" s="157" t="s">
        <v>14</v>
      </c>
      <c r="KFK20" s="157" t="s">
        <v>14</v>
      </c>
      <c r="KFL20" s="157" t="s">
        <v>14</v>
      </c>
      <c r="KFM20" s="157" t="s">
        <v>14</v>
      </c>
      <c r="KFN20" s="157" t="s">
        <v>14</v>
      </c>
      <c r="KFO20" s="157" t="s">
        <v>14</v>
      </c>
      <c r="KFP20" s="157" t="s">
        <v>14</v>
      </c>
      <c r="KFQ20" s="157" t="s">
        <v>14</v>
      </c>
      <c r="KFR20" s="157" t="s">
        <v>14</v>
      </c>
      <c r="KFS20" s="157" t="s">
        <v>14</v>
      </c>
      <c r="KFT20" s="157" t="s">
        <v>14</v>
      </c>
      <c r="KFU20" s="157" t="s">
        <v>14</v>
      </c>
      <c r="KFV20" s="157" t="s">
        <v>14</v>
      </c>
      <c r="KFW20" s="157" t="s">
        <v>14</v>
      </c>
      <c r="KFX20" s="157" t="s">
        <v>14</v>
      </c>
      <c r="KFY20" s="157" t="s">
        <v>14</v>
      </c>
      <c r="KFZ20" s="157" t="s">
        <v>14</v>
      </c>
      <c r="KGA20" s="157" t="s">
        <v>14</v>
      </c>
      <c r="KGB20" s="157" t="s">
        <v>14</v>
      </c>
      <c r="KGC20" s="157" t="s">
        <v>14</v>
      </c>
      <c r="KGD20" s="157" t="s">
        <v>14</v>
      </c>
      <c r="KGE20" s="157" t="s">
        <v>14</v>
      </c>
      <c r="KGF20" s="157" t="s">
        <v>14</v>
      </c>
      <c r="KGG20" s="157" t="s">
        <v>14</v>
      </c>
      <c r="KGH20" s="157" t="s">
        <v>14</v>
      </c>
      <c r="KGI20" s="157" t="s">
        <v>14</v>
      </c>
      <c r="KGJ20" s="157" t="s">
        <v>14</v>
      </c>
      <c r="KGK20" s="157" t="s">
        <v>14</v>
      </c>
      <c r="KGL20" s="157" t="s">
        <v>14</v>
      </c>
      <c r="KGM20" s="157" t="s">
        <v>14</v>
      </c>
      <c r="KGN20" s="157" t="s">
        <v>14</v>
      </c>
      <c r="KGO20" s="157" t="s">
        <v>14</v>
      </c>
      <c r="KGP20" s="157" t="s">
        <v>14</v>
      </c>
      <c r="KGQ20" s="157" t="s">
        <v>14</v>
      </c>
      <c r="KGR20" s="157" t="s">
        <v>14</v>
      </c>
      <c r="KGS20" s="157" t="s">
        <v>14</v>
      </c>
      <c r="KGT20" s="157" t="s">
        <v>14</v>
      </c>
      <c r="KGU20" s="157" t="s">
        <v>14</v>
      </c>
      <c r="KGV20" s="157" t="s">
        <v>14</v>
      </c>
      <c r="KGW20" s="157" t="s">
        <v>14</v>
      </c>
      <c r="KGX20" s="157" t="s">
        <v>14</v>
      </c>
      <c r="KGY20" s="157" t="s">
        <v>14</v>
      </c>
      <c r="KGZ20" s="157" t="s">
        <v>14</v>
      </c>
      <c r="KHA20" s="157" t="s">
        <v>14</v>
      </c>
      <c r="KHB20" s="157" t="s">
        <v>14</v>
      </c>
      <c r="KHC20" s="157" t="s">
        <v>14</v>
      </c>
      <c r="KHD20" s="157" t="s">
        <v>14</v>
      </c>
      <c r="KHE20" s="157" t="s">
        <v>14</v>
      </c>
      <c r="KHF20" s="157" t="s">
        <v>14</v>
      </c>
      <c r="KHG20" s="157" t="s">
        <v>14</v>
      </c>
      <c r="KHH20" s="157" t="s">
        <v>14</v>
      </c>
      <c r="KHI20" s="157" t="s">
        <v>14</v>
      </c>
      <c r="KHJ20" s="157" t="s">
        <v>14</v>
      </c>
      <c r="KHK20" s="157" t="s">
        <v>14</v>
      </c>
      <c r="KHL20" s="157" t="s">
        <v>14</v>
      </c>
      <c r="KHM20" s="157" t="s">
        <v>14</v>
      </c>
      <c r="KHN20" s="157" t="s">
        <v>14</v>
      </c>
      <c r="KHO20" s="157" t="s">
        <v>14</v>
      </c>
      <c r="KHP20" s="157" t="s">
        <v>14</v>
      </c>
      <c r="KHQ20" s="157" t="s">
        <v>14</v>
      </c>
      <c r="KHR20" s="157" t="s">
        <v>14</v>
      </c>
      <c r="KHS20" s="157" t="s">
        <v>14</v>
      </c>
      <c r="KHT20" s="157" t="s">
        <v>14</v>
      </c>
      <c r="KHU20" s="157" t="s">
        <v>14</v>
      </c>
      <c r="KHV20" s="157" t="s">
        <v>14</v>
      </c>
      <c r="KHW20" s="157" t="s">
        <v>14</v>
      </c>
      <c r="KHX20" s="157" t="s">
        <v>14</v>
      </c>
      <c r="KHY20" s="157" t="s">
        <v>14</v>
      </c>
      <c r="KHZ20" s="157" t="s">
        <v>14</v>
      </c>
      <c r="KIA20" s="157" t="s">
        <v>14</v>
      </c>
      <c r="KIB20" s="157" t="s">
        <v>14</v>
      </c>
      <c r="KIC20" s="157" t="s">
        <v>14</v>
      </c>
      <c r="KID20" s="157" t="s">
        <v>14</v>
      </c>
      <c r="KIE20" s="157" t="s">
        <v>14</v>
      </c>
      <c r="KIF20" s="157" t="s">
        <v>14</v>
      </c>
      <c r="KIG20" s="157" t="s">
        <v>14</v>
      </c>
      <c r="KIH20" s="157" t="s">
        <v>14</v>
      </c>
      <c r="KII20" s="157" t="s">
        <v>14</v>
      </c>
      <c r="KIJ20" s="157" t="s">
        <v>14</v>
      </c>
      <c r="KIK20" s="157" t="s">
        <v>14</v>
      </c>
      <c r="KIL20" s="157" t="s">
        <v>14</v>
      </c>
      <c r="KIM20" s="157" t="s">
        <v>14</v>
      </c>
      <c r="KIN20" s="157" t="s">
        <v>14</v>
      </c>
      <c r="KIO20" s="157" t="s">
        <v>14</v>
      </c>
      <c r="KIP20" s="157" t="s">
        <v>14</v>
      </c>
      <c r="KIQ20" s="157" t="s">
        <v>14</v>
      </c>
      <c r="KIR20" s="157" t="s">
        <v>14</v>
      </c>
      <c r="KIS20" s="157" t="s">
        <v>14</v>
      </c>
      <c r="KIT20" s="157" t="s">
        <v>14</v>
      </c>
      <c r="KIU20" s="157" t="s">
        <v>14</v>
      </c>
      <c r="KIV20" s="157" t="s">
        <v>14</v>
      </c>
      <c r="KIW20" s="157" t="s">
        <v>14</v>
      </c>
      <c r="KIX20" s="157" t="s">
        <v>14</v>
      </c>
      <c r="KIY20" s="157" t="s">
        <v>14</v>
      </c>
      <c r="KIZ20" s="157" t="s">
        <v>14</v>
      </c>
      <c r="KJA20" s="157" t="s">
        <v>14</v>
      </c>
      <c r="KJB20" s="157" t="s">
        <v>14</v>
      </c>
      <c r="KJC20" s="157" t="s">
        <v>14</v>
      </c>
      <c r="KJD20" s="157" t="s">
        <v>14</v>
      </c>
      <c r="KJE20" s="157" t="s">
        <v>14</v>
      </c>
      <c r="KJF20" s="157" t="s">
        <v>14</v>
      </c>
      <c r="KJG20" s="157" t="s">
        <v>14</v>
      </c>
      <c r="KJH20" s="157" t="s">
        <v>14</v>
      </c>
      <c r="KJI20" s="157" t="s">
        <v>14</v>
      </c>
      <c r="KJJ20" s="157" t="s">
        <v>14</v>
      </c>
      <c r="KJK20" s="157" t="s">
        <v>14</v>
      </c>
      <c r="KJL20" s="157" t="s">
        <v>14</v>
      </c>
      <c r="KJM20" s="157" t="s">
        <v>14</v>
      </c>
      <c r="KJN20" s="157" t="s">
        <v>14</v>
      </c>
      <c r="KJO20" s="157" t="s">
        <v>14</v>
      </c>
      <c r="KJP20" s="157" t="s">
        <v>14</v>
      </c>
      <c r="KJQ20" s="157" t="s">
        <v>14</v>
      </c>
      <c r="KJR20" s="157" t="s">
        <v>14</v>
      </c>
      <c r="KJS20" s="157" t="s">
        <v>14</v>
      </c>
      <c r="KJT20" s="157" t="s">
        <v>14</v>
      </c>
      <c r="KJU20" s="157" t="s">
        <v>14</v>
      </c>
      <c r="KJV20" s="157" t="s">
        <v>14</v>
      </c>
      <c r="KJW20" s="157" t="s">
        <v>14</v>
      </c>
      <c r="KJX20" s="157" t="s">
        <v>14</v>
      </c>
      <c r="KJY20" s="157" t="s">
        <v>14</v>
      </c>
      <c r="KJZ20" s="157" t="s">
        <v>14</v>
      </c>
      <c r="KKA20" s="157" t="s">
        <v>14</v>
      </c>
      <c r="KKB20" s="157" t="s">
        <v>14</v>
      </c>
      <c r="KKC20" s="157" t="s">
        <v>14</v>
      </c>
      <c r="KKD20" s="157" t="s">
        <v>14</v>
      </c>
      <c r="KKE20" s="157" t="s">
        <v>14</v>
      </c>
      <c r="KKF20" s="157" t="s">
        <v>14</v>
      </c>
      <c r="KKG20" s="157" t="s">
        <v>14</v>
      </c>
      <c r="KKH20" s="157" t="s">
        <v>14</v>
      </c>
      <c r="KKI20" s="157" t="s">
        <v>14</v>
      </c>
      <c r="KKJ20" s="157" t="s">
        <v>14</v>
      </c>
      <c r="KKK20" s="157" t="s">
        <v>14</v>
      </c>
      <c r="KKL20" s="157" t="s">
        <v>14</v>
      </c>
      <c r="KKM20" s="157" t="s">
        <v>14</v>
      </c>
      <c r="KKN20" s="157" t="s">
        <v>14</v>
      </c>
      <c r="KKO20" s="157" t="s">
        <v>14</v>
      </c>
      <c r="KKP20" s="157" t="s">
        <v>14</v>
      </c>
      <c r="KKQ20" s="157" t="s">
        <v>14</v>
      </c>
      <c r="KKR20" s="157" t="s">
        <v>14</v>
      </c>
      <c r="KKS20" s="157" t="s">
        <v>14</v>
      </c>
      <c r="KKT20" s="157" t="s">
        <v>14</v>
      </c>
      <c r="KKU20" s="157" t="s">
        <v>14</v>
      </c>
      <c r="KKV20" s="157" t="s">
        <v>14</v>
      </c>
      <c r="KKW20" s="157" t="s">
        <v>14</v>
      </c>
      <c r="KKX20" s="157" t="s">
        <v>14</v>
      </c>
      <c r="KKY20" s="157" t="s">
        <v>14</v>
      </c>
      <c r="KKZ20" s="157" t="s">
        <v>14</v>
      </c>
      <c r="KLA20" s="157" t="s">
        <v>14</v>
      </c>
      <c r="KLB20" s="157" t="s">
        <v>14</v>
      </c>
      <c r="KLC20" s="157" t="s">
        <v>14</v>
      </c>
      <c r="KLD20" s="157" t="s">
        <v>14</v>
      </c>
      <c r="KLE20" s="157" t="s">
        <v>14</v>
      </c>
      <c r="KLF20" s="157" t="s">
        <v>14</v>
      </c>
      <c r="KLG20" s="157" t="s">
        <v>14</v>
      </c>
      <c r="KLH20" s="157" t="s">
        <v>14</v>
      </c>
      <c r="KLI20" s="157" t="s">
        <v>14</v>
      </c>
      <c r="KLJ20" s="157" t="s">
        <v>14</v>
      </c>
      <c r="KLK20" s="157" t="s">
        <v>14</v>
      </c>
      <c r="KLL20" s="157" t="s">
        <v>14</v>
      </c>
      <c r="KLM20" s="157" t="s">
        <v>14</v>
      </c>
      <c r="KLN20" s="157" t="s">
        <v>14</v>
      </c>
      <c r="KLO20" s="157" t="s">
        <v>14</v>
      </c>
      <c r="KLP20" s="157" t="s">
        <v>14</v>
      </c>
      <c r="KLQ20" s="157" t="s">
        <v>14</v>
      </c>
      <c r="KLR20" s="157" t="s">
        <v>14</v>
      </c>
      <c r="KLS20" s="157" t="s">
        <v>14</v>
      </c>
      <c r="KLT20" s="157" t="s">
        <v>14</v>
      </c>
      <c r="KLU20" s="157" t="s">
        <v>14</v>
      </c>
      <c r="KLV20" s="157" t="s">
        <v>14</v>
      </c>
      <c r="KLW20" s="157" t="s">
        <v>14</v>
      </c>
      <c r="KLX20" s="157" t="s">
        <v>14</v>
      </c>
      <c r="KLY20" s="157" t="s">
        <v>14</v>
      </c>
      <c r="KLZ20" s="157" t="s">
        <v>14</v>
      </c>
      <c r="KMA20" s="157" t="s">
        <v>14</v>
      </c>
      <c r="KMB20" s="157" t="s">
        <v>14</v>
      </c>
      <c r="KMC20" s="157" t="s">
        <v>14</v>
      </c>
      <c r="KMD20" s="157" t="s">
        <v>14</v>
      </c>
      <c r="KME20" s="157" t="s">
        <v>14</v>
      </c>
      <c r="KMF20" s="157" t="s">
        <v>14</v>
      </c>
      <c r="KMG20" s="157" t="s">
        <v>14</v>
      </c>
      <c r="KMH20" s="157" t="s">
        <v>14</v>
      </c>
      <c r="KMI20" s="157" t="s">
        <v>14</v>
      </c>
      <c r="KMJ20" s="157" t="s">
        <v>14</v>
      </c>
      <c r="KMK20" s="157" t="s">
        <v>14</v>
      </c>
      <c r="KML20" s="157" t="s">
        <v>14</v>
      </c>
      <c r="KMM20" s="157" t="s">
        <v>14</v>
      </c>
      <c r="KMN20" s="157" t="s">
        <v>14</v>
      </c>
      <c r="KMO20" s="157" t="s">
        <v>14</v>
      </c>
      <c r="KMP20" s="157" t="s">
        <v>14</v>
      </c>
      <c r="KMQ20" s="157" t="s">
        <v>14</v>
      </c>
      <c r="KMR20" s="157" t="s">
        <v>14</v>
      </c>
      <c r="KMS20" s="157" t="s">
        <v>14</v>
      </c>
      <c r="KMT20" s="157" t="s">
        <v>14</v>
      </c>
      <c r="KMU20" s="157" t="s">
        <v>14</v>
      </c>
      <c r="KMV20" s="157" t="s">
        <v>14</v>
      </c>
      <c r="KMW20" s="157" t="s">
        <v>14</v>
      </c>
      <c r="KMX20" s="157" t="s">
        <v>14</v>
      </c>
      <c r="KMY20" s="157" t="s">
        <v>14</v>
      </c>
      <c r="KMZ20" s="157" t="s">
        <v>14</v>
      </c>
      <c r="KNA20" s="157" t="s">
        <v>14</v>
      </c>
      <c r="KNB20" s="157" t="s">
        <v>14</v>
      </c>
      <c r="KNC20" s="157" t="s">
        <v>14</v>
      </c>
      <c r="KND20" s="157" t="s">
        <v>14</v>
      </c>
      <c r="KNE20" s="157" t="s">
        <v>14</v>
      </c>
      <c r="KNF20" s="157" t="s">
        <v>14</v>
      </c>
      <c r="KNG20" s="157" t="s">
        <v>14</v>
      </c>
      <c r="KNH20" s="157" t="s">
        <v>14</v>
      </c>
      <c r="KNI20" s="157" t="s">
        <v>14</v>
      </c>
      <c r="KNJ20" s="157" t="s">
        <v>14</v>
      </c>
      <c r="KNK20" s="157" t="s">
        <v>14</v>
      </c>
      <c r="KNL20" s="157" t="s">
        <v>14</v>
      </c>
      <c r="KNM20" s="157" t="s">
        <v>14</v>
      </c>
      <c r="KNN20" s="157" t="s">
        <v>14</v>
      </c>
      <c r="KNO20" s="157" t="s">
        <v>14</v>
      </c>
      <c r="KNP20" s="157" t="s">
        <v>14</v>
      </c>
      <c r="KNQ20" s="157" t="s">
        <v>14</v>
      </c>
      <c r="KNR20" s="157" t="s">
        <v>14</v>
      </c>
      <c r="KNS20" s="157" t="s">
        <v>14</v>
      </c>
      <c r="KNT20" s="157" t="s">
        <v>14</v>
      </c>
      <c r="KNU20" s="157" t="s">
        <v>14</v>
      </c>
      <c r="KNV20" s="157" t="s">
        <v>14</v>
      </c>
      <c r="KNW20" s="157" t="s">
        <v>14</v>
      </c>
      <c r="KNX20" s="157" t="s">
        <v>14</v>
      </c>
      <c r="KNY20" s="157" t="s">
        <v>14</v>
      </c>
      <c r="KNZ20" s="157" t="s">
        <v>14</v>
      </c>
      <c r="KOA20" s="157" t="s">
        <v>14</v>
      </c>
      <c r="KOB20" s="157" t="s">
        <v>14</v>
      </c>
      <c r="KOC20" s="157" t="s">
        <v>14</v>
      </c>
      <c r="KOD20" s="157" t="s">
        <v>14</v>
      </c>
      <c r="KOE20" s="157" t="s">
        <v>14</v>
      </c>
      <c r="KOF20" s="157" t="s">
        <v>14</v>
      </c>
      <c r="KOG20" s="157" t="s">
        <v>14</v>
      </c>
      <c r="KOH20" s="157" t="s">
        <v>14</v>
      </c>
      <c r="KOI20" s="157" t="s">
        <v>14</v>
      </c>
      <c r="KOJ20" s="157" t="s">
        <v>14</v>
      </c>
      <c r="KOK20" s="157" t="s">
        <v>14</v>
      </c>
      <c r="KOL20" s="157" t="s">
        <v>14</v>
      </c>
      <c r="KOM20" s="157" t="s">
        <v>14</v>
      </c>
      <c r="KON20" s="157" t="s">
        <v>14</v>
      </c>
      <c r="KOO20" s="157" t="s">
        <v>14</v>
      </c>
      <c r="KOP20" s="157" t="s">
        <v>14</v>
      </c>
      <c r="KOQ20" s="157" t="s">
        <v>14</v>
      </c>
      <c r="KOR20" s="157" t="s">
        <v>14</v>
      </c>
      <c r="KOS20" s="157" t="s">
        <v>14</v>
      </c>
      <c r="KOT20" s="157" t="s">
        <v>14</v>
      </c>
      <c r="KOU20" s="157" t="s">
        <v>14</v>
      </c>
      <c r="KOV20" s="157" t="s">
        <v>14</v>
      </c>
      <c r="KOW20" s="157" t="s">
        <v>14</v>
      </c>
      <c r="KOX20" s="157" t="s">
        <v>14</v>
      </c>
      <c r="KOY20" s="157" t="s">
        <v>14</v>
      </c>
      <c r="KOZ20" s="157" t="s">
        <v>14</v>
      </c>
      <c r="KPA20" s="157" t="s">
        <v>14</v>
      </c>
      <c r="KPB20" s="157" t="s">
        <v>14</v>
      </c>
      <c r="KPC20" s="157" t="s">
        <v>14</v>
      </c>
      <c r="KPD20" s="157" t="s">
        <v>14</v>
      </c>
      <c r="KPE20" s="157" t="s">
        <v>14</v>
      </c>
      <c r="KPF20" s="157" t="s">
        <v>14</v>
      </c>
      <c r="KPG20" s="157" t="s">
        <v>14</v>
      </c>
      <c r="KPH20" s="157" t="s">
        <v>14</v>
      </c>
      <c r="KPI20" s="157" t="s">
        <v>14</v>
      </c>
      <c r="KPJ20" s="157" t="s">
        <v>14</v>
      </c>
      <c r="KPK20" s="157" t="s">
        <v>14</v>
      </c>
      <c r="KPL20" s="157" t="s">
        <v>14</v>
      </c>
      <c r="KPM20" s="157" t="s">
        <v>14</v>
      </c>
      <c r="KPN20" s="157" t="s">
        <v>14</v>
      </c>
      <c r="KPO20" s="157" t="s">
        <v>14</v>
      </c>
      <c r="KPP20" s="157" t="s">
        <v>14</v>
      </c>
      <c r="KPQ20" s="157" t="s">
        <v>14</v>
      </c>
      <c r="KPR20" s="157" t="s">
        <v>14</v>
      </c>
      <c r="KPS20" s="157" t="s">
        <v>14</v>
      </c>
      <c r="KPT20" s="157" t="s">
        <v>14</v>
      </c>
      <c r="KPU20" s="157" t="s">
        <v>14</v>
      </c>
      <c r="KPV20" s="157" t="s">
        <v>14</v>
      </c>
      <c r="KPW20" s="157" t="s">
        <v>14</v>
      </c>
      <c r="KPX20" s="157" t="s">
        <v>14</v>
      </c>
      <c r="KPY20" s="157" t="s">
        <v>14</v>
      </c>
      <c r="KPZ20" s="157" t="s">
        <v>14</v>
      </c>
      <c r="KQA20" s="157" t="s">
        <v>14</v>
      </c>
      <c r="KQB20" s="157" t="s">
        <v>14</v>
      </c>
      <c r="KQC20" s="157" t="s">
        <v>14</v>
      </c>
      <c r="KQD20" s="157" t="s">
        <v>14</v>
      </c>
      <c r="KQE20" s="157" t="s">
        <v>14</v>
      </c>
      <c r="KQF20" s="157" t="s">
        <v>14</v>
      </c>
      <c r="KQG20" s="157" t="s">
        <v>14</v>
      </c>
      <c r="KQH20" s="157" t="s">
        <v>14</v>
      </c>
      <c r="KQI20" s="157" t="s">
        <v>14</v>
      </c>
      <c r="KQJ20" s="157" t="s">
        <v>14</v>
      </c>
      <c r="KQK20" s="157" t="s">
        <v>14</v>
      </c>
      <c r="KQL20" s="157" t="s">
        <v>14</v>
      </c>
      <c r="KQM20" s="157" t="s">
        <v>14</v>
      </c>
      <c r="KQN20" s="157" t="s">
        <v>14</v>
      </c>
      <c r="KQO20" s="157" t="s">
        <v>14</v>
      </c>
      <c r="KQP20" s="157" t="s">
        <v>14</v>
      </c>
      <c r="KQQ20" s="157" t="s">
        <v>14</v>
      </c>
      <c r="KQR20" s="157" t="s">
        <v>14</v>
      </c>
      <c r="KQS20" s="157" t="s">
        <v>14</v>
      </c>
      <c r="KQT20" s="157" t="s">
        <v>14</v>
      </c>
      <c r="KQU20" s="157" t="s">
        <v>14</v>
      </c>
      <c r="KQV20" s="157" t="s">
        <v>14</v>
      </c>
      <c r="KQW20" s="157" t="s">
        <v>14</v>
      </c>
      <c r="KQX20" s="157" t="s">
        <v>14</v>
      </c>
      <c r="KQY20" s="157" t="s">
        <v>14</v>
      </c>
      <c r="KQZ20" s="157" t="s">
        <v>14</v>
      </c>
      <c r="KRA20" s="157" t="s">
        <v>14</v>
      </c>
      <c r="KRB20" s="157" t="s">
        <v>14</v>
      </c>
      <c r="KRC20" s="157" t="s">
        <v>14</v>
      </c>
      <c r="KRD20" s="157" t="s">
        <v>14</v>
      </c>
      <c r="KRE20" s="157" t="s">
        <v>14</v>
      </c>
      <c r="KRF20" s="157" t="s">
        <v>14</v>
      </c>
      <c r="KRG20" s="157" t="s">
        <v>14</v>
      </c>
      <c r="KRH20" s="157" t="s">
        <v>14</v>
      </c>
      <c r="KRI20" s="157" t="s">
        <v>14</v>
      </c>
      <c r="KRJ20" s="157" t="s">
        <v>14</v>
      </c>
      <c r="KRK20" s="157" t="s">
        <v>14</v>
      </c>
      <c r="KRL20" s="157" t="s">
        <v>14</v>
      </c>
      <c r="KRM20" s="157" t="s">
        <v>14</v>
      </c>
      <c r="KRN20" s="157" t="s">
        <v>14</v>
      </c>
      <c r="KRO20" s="157" t="s">
        <v>14</v>
      </c>
      <c r="KRP20" s="157" t="s">
        <v>14</v>
      </c>
      <c r="KRQ20" s="157" t="s">
        <v>14</v>
      </c>
      <c r="KRR20" s="157" t="s">
        <v>14</v>
      </c>
      <c r="KRS20" s="157" t="s">
        <v>14</v>
      </c>
      <c r="KRT20" s="157" t="s">
        <v>14</v>
      </c>
      <c r="KRU20" s="157" t="s">
        <v>14</v>
      </c>
      <c r="KRV20" s="157" t="s">
        <v>14</v>
      </c>
      <c r="KRW20" s="157" t="s">
        <v>14</v>
      </c>
      <c r="KRX20" s="157" t="s">
        <v>14</v>
      </c>
      <c r="KRY20" s="157" t="s">
        <v>14</v>
      </c>
      <c r="KRZ20" s="157" t="s">
        <v>14</v>
      </c>
      <c r="KSA20" s="157" t="s">
        <v>14</v>
      </c>
      <c r="KSB20" s="157" t="s">
        <v>14</v>
      </c>
      <c r="KSC20" s="157" t="s">
        <v>14</v>
      </c>
      <c r="KSD20" s="157" t="s">
        <v>14</v>
      </c>
      <c r="KSE20" s="157" t="s">
        <v>14</v>
      </c>
      <c r="KSF20" s="157" t="s">
        <v>14</v>
      </c>
      <c r="KSG20" s="157" t="s">
        <v>14</v>
      </c>
      <c r="KSH20" s="157" t="s">
        <v>14</v>
      </c>
      <c r="KSI20" s="157" t="s">
        <v>14</v>
      </c>
      <c r="KSJ20" s="157" t="s">
        <v>14</v>
      </c>
      <c r="KSK20" s="157" t="s">
        <v>14</v>
      </c>
      <c r="KSL20" s="157" t="s">
        <v>14</v>
      </c>
      <c r="KSM20" s="157" t="s">
        <v>14</v>
      </c>
      <c r="KSN20" s="157" t="s">
        <v>14</v>
      </c>
      <c r="KSO20" s="157" t="s">
        <v>14</v>
      </c>
      <c r="KSP20" s="157" t="s">
        <v>14</v>
      </c>
      <c r="KSQ20" s="157" t="s">
        <v>14</v>
      </c>
      <c r="KSR20" s="157" t="s">
        <v>14</v>
      </c>
      <c r="KSS20" s="157" t="s">
        <v>14</v>
      </c>
      <c r="KST20" s="157" t="s">
        <v>14</v>
      </c>
      <c r="KSU20" s="157" t="s">
        <v>14</v>
      </c>
      <c r="KSV20" s="157" t="s">
        <v>14</v>
      </c>
      <c r="KSW20" s="157" t="s">
        <v>14</v>
      </c>
      <c r="KSX20" s="157" t="s">
        <v>14</v>
      </c>
      <c r="KSY20" s="157" t="s">
        <v>14</v>
      </c>
      <c r="KSZ20" s="157" t="s">
        <v>14</v>
      </c>
      <c r="KTA20" s="157" t="s">
        <v>14</v>
      </c>
      <c r="KTB20" s="157" t="s">
        <v>14</v>
      </c>
      <c r="KTC20" s="157" t="s">
        <v>14</v>
      </c>
      <c r="KTD20" s="157" t="s">
        <v>14</v>
      </c>
      <c r="KTE20" s="157" t="s">
        <v>14</v>
      </c>
      <c r="KTF20" s="157" t="s">
        <v>14</v>
      </c>
      <c r="KTG20" s="157" t="s">
        <v>14</v>
      </c>
      <c r="KTH20" s="157" t="s">
        <v>14</v>
      </c>
      <c r="KTI20" s="157" t="s">
        <v>14</v>
      </c>
      <c r="KTJ20" s="157" t="s">
        <v>14</v>
      </c>
      <c r="KTK20" s="157" t="s">
        <v>14</v>
      </c>
      <c r="KTL20" s="157" t="s">
        <v>14</v>
      </c>
      <c r="KTM20" s="157" t="s">
        <v>14</v>
      </c>
      <c r="KTN20" s="157" t="s">
        <v>14</v>
      </c>
      <c r="KTO20" s="157" t="s">
        <v>14</v>
      </c>
      <c r="KTP20" s="157" t="s">
        <v>14</v>
      </c>
      <c r="KTQ20" s="157" t="s">
        <v>14</v>
      </c>
      <c r="KTR20" s="157" t="s">
        <v>14</v>
      </c>
      <c r="KTS20" s="157" t="s">
        <v>14</v>
      </c>
      <c r="KTT20" s="157" t="s">
        <v>14</v>
      </c>
      <c r="KTU20" s="157" t="s">
        <v>14</v>
      </c>
      <c r="KTV20" s="157" t="s">
        <v>14</v>
      </c>
      <c r="KTW20" s="157" t="s">
        <v>14</v>
      </c>
      <c r="KTX20" s="157" t="s">
        <v>14</v>
      </c>
      <c r="KTY20" s="157" t="s">
        <v>14</v>
      </c>
      <c r="KTZ20" s="157" t="s">
        <v>14</v>
      </c>
      <c r="KUA20" s="157" t="s">
        <v>14</v>
      </c>
      <c r="KUB20" s="157" t="s">
        <v>14</v>
      </c>
      <c r="KUC20" s="157" t="s">
        <v>14</v>
      </c>
      <c r="KUD20" s="157" t="s">
        <v>14</v>
      </c>
      <c r="KUE20" s="157" t="s">
        <v>14</v>
      </c>
      <c r="KUF20" s="157" t="s">
        <v>14</v>
      </c>
      <c r="KUG20" s="157" t="s">
        <v>14</v>
      </c>
      <c r="KUH20" s="157" t="s">
        <v>14</v>
      </c>
      <c r="KUI20" s="157" t="s">
        <v>14</v>
      </c>
      <c r="KUJ20" s="157" t="s">
        <v>14</v>
      </c>
      <c r="KUK20" s="157" t="s">
        <v>14</v>
      </c>
      <c r="KUL20" s="157" t="s">
        <v>14</v>
      </c>
      <c r="KUM20" s="157" t="s">
        <v>14</v>
      </c>
      <c r="KUN20" s="157" t="s">
        <v>14</v>
      </c>
      <c r="KUO20" s="157" t="s">
        <v>14</v>
      </c>
      <c r="KUP20" s="157" t="s">
        <v>14</v>
      </c>
      <c r="KUQ20" s="157" t="s">
        <v>14</v>
      </c>
      <c r="KUR20" s="157" t="s">
        <v>14</v>
      </c>
      <c r="KUS20" s="157" t="s">
        <v>14</v>
      </c>
      <c r="KUT20" s="157" t="s">
        <v>14</v>
      </c>
      <c r="KUU20" s="157" t="s">
        <v>14</v>
      </c>
      <c r="KUV20" s="157" t="s">
        <v>14</v>
      </c>
      <c r="KUW20" s="157" t="s">
        <v>14</v>
      </c>
      <c r="KUX20" s="157" t="s">
        <v>14</v>
      </c>
      <c r="KUY20" s="157" t="s">
        <v>14</v>
      </c>
      <c r="KUZ20" s="157" t="s">
        <v>14</v>
      </c>
      <c r="KVA20" s="157" t="s">
        <v>14</v>
      </c>
      <c r="KVB20" s="157" t="s">
        <v>14</v>
      </c>
      <c r="KVC20" s="157" t="s">
        <v>14</v>
      </c>
      <c r="KVD20" s="157" t="s">
        <v>14</v>
      </c>
      <c r="KVE20" s="157" t="s">
        <v>14</v>
      </c>
      <c r="KVF20" s="157" t="s">
        <v>14</v>
      </c>
      <c r="KVG20" s="157" t="s">
        <v>14</v>
      </c>
      <c r="KVH20" s="157" t="s">
        <v>14</v>
      </c>
      <c r="KVI20" s="157" t="s">
        <v>14</v>
      </c>
      <c r="KVJ20" s="157" t="s">
        <v>14</v>
      </c>
      <c r="KVK20" s="157" t="s">
        <v>14</v>
      </c>
      <c r="KVL20" s="157" t="s">
        <v>14</v>
      </c>
      <c r="KVM20" s="157" t="s">
        <v>14</v>
      </c>
      <c r="KVN20" s="157" t="s">
        <v>14</v>
      </c>
      <c r="KVO20" s="157" t="s">
        <v>14</v>
      </c>
      <c r="KVP20" s="157" t="s">
        <v>14</v>
      </c>
      <c r="KVQ20" s="157" t="s">
        <v>14</v>
      </c>
      <c r="KVR20" s="157" t="s">
        <v>14</v>
      </c>
      <c r="KVS20" s="157" t="s">
        <v>14</v>
      </c>
      <c r="KVT20" s="157" t="s">
        <v>14</v>
      </c>
      <c r="KVU20" s="157" t="s">
        <v>14</v>
      </c>
      <c r="KVV20" s="157" t="s">
        <v>14</v>
      </c>
      <c r="KVW20" s="157" t="s">
        <v>14</v>
      </c>
      <c r="KVX20" s="157" t="s">
        <v>14</v>
      </c>
      <c r="KVY20" s="157" t="s">
        <v>14</v>
      </c>
      <c r="KVZ20" s="157" t="s">
        <v>14</v>
      </c>
      <c r="KWA20" s="157" t="s">
        <v>14</v>
      </c>
      <c r="KWB20" s="157" t="s">
        <v>14</v>
      </c>
      <c r="KWC20" s="157" t="s">
        <v>14</v>
      </c>
      <c r="KWD20" s="157" t="s">
        <v>14</v>
      </c>
      <c r="KWE20" s="157" t="s">
        <v>14</v>
      </c>
      <c r="KWF20" s="157" t="s">
        <v>14</v>
      </c>
      <c r="KWG20" s="157" t="s">
        <v>14</v>
      </c>
      <c r="KWH20" s="157" t="s">
        <v>14</v>
      </c>
      <c r="KWI20" s="157" t="s">
        <v>14</v>
      </c>
      <c r="KWJ20" s="157" t="s">
        <v>14</v>
      </c>
      <c r="KWK20" s="157" t="s">
        <v>14</v>
      </c>
      <c r="KWL20" s="157" t="s">
        <v>14</v>
      </c>
      <c r="KWM20" s="157" t="s">
        <v>14</v>
      </c>
      <c r="KWN20" s="157" t="s">
        <v>14</v>
      </c>
      <c r="KWO20" s="157" t="s">
        <v>14</v>
      </c>
      <c r="KWP20" s="157" t="s">
        <v>14</v>
      </c>
      <c r="KWQ20" s="157" t="s">
        <v>14</v>
      </c>
      <c r="KWR20" s="157" t="s">
        <v>14</v>
      </c>
      <c r="KWS20" s="157" t="s">
        <v>14</v>
      </c>
      <c r="KWT20" s="157" t="s">
        <v>14</v>
      </c>
      <c r="KWU20" s="157" t="s">
        <v>14</v>
      </c>
      <c r="KWV20" s="157" t="s">
        <v>14</v>
      </c>
      <c r="KWW20" s="157" t="s">
        <v>14</v>
      </c>
      <c r="KWX20" s="157" t="s">
        <v>14</v>
      </c>
      <c r="KWY20" s="157" t="s">
        <v>14</v>
      </c>
      <c r="KWZ20" s="157" t="s">
        <v>14</v>
      </c>
      <c r="KXA20" s="157" t="s">
        <v>14</v>
      </c>
      <c r="KXB20" s="157" t="s">
        <v>14</v>
      </c>
      <c r="KXC20" s="157" t="s">
        <v>14</v>
      </c>
      <c r="KXD20" s="157" t="s">
        <v>14</v>
      </c>
      <c r="KXE20" s="157" t="s">
        <v>14</v>
      </c>
      <c r="KXF20" s="157" t="s">
        <v>14</v>
      </c>
      <c r="KXG20" s="157" t="s">
        <v>14</v>
      </c>
      <c r="KXH20" s="157" t="s">
        <v>14</v>
      </c>
      <c r="KXI20" s="157" t="s">
        <v>14</v>
      </c>
      <c r="KXJ20" s="157" t="s">
        <v>14</v>
      </c>
      <c r="KXK20" s="157" t="s">
        <v>14</v>
      </c>
      <c r="KXL20" s="157" t="s">
        <v>14</v>
      </c>
      <c r="KXM20" s="157" t="s">
        <v>14</v>
      </c>
      <c r="KXN20" s="157" t="s">
        <v>14</v>
      </c>
      <c r="KXO20" s="157" t="s">
        <v>14</v>
      </c>
      <c r="KXP20" s="157" t="s">
        <v>14</v>
      </c>
      <c r="KXQ20" s="157" t="s">
        <v>14</v>
      </c>
      <c r="KXR20" s="157" t="s">
        <v>14</v>
      </c>
      <c r="KXS20" s="157" t="s">
        <v>14</v>
      </c>
      <c r="KXT20" s="157" t="s">
        <v>14</v>
      </c>
      <c r="KXU20" s="157" t="s">
        <v>14</v>
      </c>
      <c r="KXV20" s="157" t="s">
        <v>14</v>
      </c>
      <c r="KXW20" s="157" t="s">
        <v>14</v>
      </c>
      <c r="KXX20" s="157" t="s">
        <v>14</v>
      </c>
      <c r="KXY20" s="157" t="s">
        <v>14</v>
      </c>
      <c r="KXZ20" s="157" t="s">
        <v>14</v>
      </c>
      <c r="KYA20" s="157" t="s">
        <v>14</v>
      </c>
      <c r="KYB20" s="157" t="s">
        <v>14</v>
      </c>
      <c r="KYC20" s="157" t="s">
        <v>14</v>
      </c>
      <c r="KYD20" s="157" t="s">
        <v>14</v>
      </c>
      <c r="KYE20" s="157" t="s">
        <v>14</v>
      </c>
      <c r="KYF20" s="157" t="s">
        <v>14</v>
      </c>
      <c r="KYG20" s="157" t="s">
        <v>14</v>
      </c>
      <c r="KYH20" s="157" t="s">
        <v>14</v>
      </c>
      <c r="KYI20" s="157" t="s">
        <v>14</v>
      </c>
      <c r="KYJ20" s="157" t="s">
        <v>14</v>
      </c>
      <c r="KYK20" s="157" t="s">
        <v>14</v>
      </c>
      <c r="KYL20" s="157" t="s">
        <v>14</v>
      </c>
      <c r="KYM20" s="157" t="s">
        <v>14</v>
      </c>
      <c r="KYN20" s="157" t="s">
        <v>14</v>
      </c>
      <c r="KYO20" s="157" t="s">
        <v>14</v>
      </c>
      <c r="KYP20" s="157" t="s">
        <v>14</v>
      </c>
      <c r="KYQ20" s="157" t="s">
        <v>14</v>
      </c>
      <c r="KYR20" s="157" t="s">
        <v>14</v>
      </c>
      <c r="KYS20" s="157" t="s">
        <v>14</v>
      </c>
      <c r="KYT20" s="157" t="s">
        <v>14</v>
      </c>
      <c r="KYU20" s="157" t="s">
        <v>14</v>
      </c>
      <c r="KYV20" s="157" t="s">
        <v>14</v>
      </c>
      <c r="KYW20" s="157" t="s">
        <v>14</v>
      </c>
      <c r="KYX20" s="157" t="s">
        <v>14</v>
      </c>
      <c r="KYY20" s="157" t="s">
        <v>14</v>
      </c>
      <c r="KYZ20" s="157" t="s">
        <v>14</v>
      </c>
      <c r="KZA20" s="157" t="s">
        <v>14</v>
      </c>
      <c r="KZB20" s="157" t="s">
        <v>14</v>
      </c>
      <c r="KZC20" s="157" t="s">
        <v>14</v>
      </c>
      <c r="KZD20" s="157" t="s">
        <v>14</v>
      </c>
      <c r="KZE20" s="157" t="s">
        <v>14</v>
      </c>
      <c r="KZF20" s="157" t="s">
        <v>14</v>
      </c>
      <c r="KZG20" s="157" t="s">
        <v>14</v>
      </c>
      <c r="KZH20" s="157" t="s">
        <v>14</v>
      </c>
      <c r="KZI20" s="157" t="s">
        <v>14</v>
      </c>
      <c r="KZJ20" s="157" t="s">
        <v>14</v>
      </c>
      <c r="KZK20" s="157" t="s">
        <v>14</v>
      </c>
      <c r="KZL20" s="157" t="s">
        <v>14</v>
      </c>
      <c r="KZM20" s="157" t="s">
        <v>14</v>
      </c>
      <c r="KZN20" s="157" t="s">
        <v>14</v>
      </c>
      <c r="KZO20" s="157" t="s">
        <v>14</v>
      </c>
      <c r="KZP20" s="157" t="s">
        <v>14</v>
      </c>
      <c r="KZQ20" s="157" t="s">
        <v>14</v>
      </c>
      <c r="KZR20" s="157" t="s">
        <v>14</v>
      </c>
      <c r="KZS20" s="157" t="s">
        <v>14</v>
      </c>
      <c r="KZT20" s="157" t="s">
        <v>14</v>
      </c>
      <c r="KZU20" s="157" t="s">
        <v>14</v>
      </c>
      <c r="KZV20" s="157" t="s">
        <v>14</v>
      </c>
      <c r="KZW20" s="157" t="s">
        <v>14</v>
      </c>
      <c r="KZX20" s="157" t="s">
        <v>14</v>
      </c>
      <c r="KZY20" s="157" t="s">
        <v>14</v>
      </c>
      <c r="KZZ20" s="157" t="s">
        <v>14</v>
      </c>
      <c r="LAA20" s="157" t="s">
        <v>14</v>
      </c>
      <c r="LAB20" s="157" t="s">
        <v>14</v>
      </c>
      <c r="LAC20" s="157" t="s">
        <v>14</v>
      </c>
      <c r="LAD20" s="157" t="s">
        <v>14</v>
      </c>
      <c r="LAE20" s="157" t="s">
        <v>14</v>
      </c>
      <c r="LAF20" s="157" t="s">
        <v>14</v>
      </c>
      <c r="LAG20" s="157" t="s">
        <v>14</v>
      </c>
      <c r="LAH20" s="157" t="s">
        <v>14</v>
      </c>
      <c r="LAI20" s="157" t="s">
        <v>14</v>
      </c>
      <c r="LAJ20" s="157" t="s">
        <v>14</v>
      </c>
      <c r="LAK20" s="157" t="s">
        <v>14</v>
      </c>
      <c r="LAL20" s="157" t="s">
        <v>14</v>
      </c>
      <c r="LAM20" s="157" t="s">
        <v>14</v>
      </c>
      <c r="LAN20" s="157" t="s">
        <v>14</v>
      </c>
      <c r="LAO20" s="157" t="s">
        <v>14</v>
      </c>
      <c r="LAP20" s="157" t="s">
        <v>14</v>
      </c>
      <c r="LAQ20" s="157" t="s">
        <v>14</v>
      </c>
      <c r="LAR20" s="157" t="s">
        <v>14</v>
      </c>
      <c r="LAS20" s="157" t="s">
        <v>14</v>
      </c>
      <c r="LAT20" s="157" t="s">
        <v>14</v>
      </c>
      <c r="LAU20" s="157" t="s">
        <v>14</v>
      </c>
      <c r="LAV20" s="157" t="s">
        <v>14</v>
      </c>
      <c r="LAW20" s="157" t="s">
        <v>14</v>
      </c>
      <c r="LAX20" s="157" t="s">
        <v>14</v>
      </c>
      <c r="LAY20" s="157" t="s">
        <v>14</v>
      </c>
      <c r="LAZ20" s="157" t="s">
        <v>14</v>
      </c>
      <c r="LBA20" s="157" t="s">
        <v>14</v>
      </c>
      <c r="LBB20" s="157" t="s">
        <v>14</v>
      </c>
      <c r="LBC20" s="157" t="s">
        <v>14</v>
      </c>
      <c r="LBD20" s="157" t="s">
        <v>14</v>
      </c>
      <c r="LBE20" s="157" t="s">
        <v>14</v>
      </c>
      <c r="LBF20" s="157" t="s">
        <v>14</v>
      </c>
      <c r="LBG20" s="157" t="s">
        <v>14</v>
      </c>
      <c r="LBH20" s="157" t="s">
        <v>14</v>
      </c>
      <c r="LBI20" s="157" t="s">
        <v>14</v>
      </c>
      <c r="LBJ20" s="157" t="s">
        <v>14</v>
      </c>
      <c r="LBK20" s="157" t="s">
        <v>14</v>
      </c>
      <c r="LBL20" s="157" t="s">
        <v>14</v>
      </c>
      <c r="LBM20" s="157" t="s">
        <v>14</v>
      </c>
      <c r="LBN20" s="157" t="s">
        <v>14</v>
      </c>
      <c r="LBO20" s="157" t="s">
        <v>14</v>
      </c>
      <c r="LBP20" s="157" t="s">
        <v>14</v>
      </c>
      <c r="LBQ20" s="157" t="s">
        <v>14</v>
      </c>
      <c r="LBR20" s="157" t="s">
        <v>14</v>
      </c>
      <c r="LBS20" s="157" t="s">
        <v>14</v>
      </c>
      <c r="LBT20" s="157" t="s">
        <v>14</v>
      </c>
      <c r="LBU20" s="157" t="s">
        <v>14</v>
      </c>
      <c r="LBV20" s="157" t="s">
        <v>14</v>
      </c>
      <c r="LBW20" s="157" t="s">
        <v>14</v>
      </c>
      <c r="LBX20" s="157" t="s">
        <v>14</v>
      </c>
      <c r="LBY20" s="157" t="s">
        <v>14</v>
      </c>
      <c r="LBZ20" s="157" t="s">
        <v>14</v>
      </c>
      <c r="LCA20" s="157" t="s">
        <v>14</v>
      </c>
      <c r="LCB20" s="157" t="s">
        <v>14</v>
      </c>
      <c r="LCC20" s="157" t="s">
        <v>14</v>
      </c>
      <c r="LCD20" s="157" t="s">
        <v>14</v>
      </c>
      <c r="LCE20" s="157" t="s">
        <v>14</v>
      </c>
      <c r="LCF20" s="157" t="s">
        <v>14</v>
      </c>
      <c r="LCG20" s="157" t="s">
        <v>14</v>
      </c>
      <c r="LCH20" s="157" t="s">
        <v>14</v>
      </c>
      <c r="LCI20" s="157" t="s">
        <v>14</v>
      </c>
      <c r="LCJ20" s="157" t="s">
        <v>14</v>
      </c>
      <c r="LCK20" s="157" t="s">
        <v>14</v>
      </c>
      <c r="LCL20" s="157" t="s">
        <v>14</v>
      </c>
      <c r="LCM20" s="157" t="s">
        <v>14</v>
      </c>
      <c r="LCN20" s="157" t="s">
        <v>14</v>
      </c>
      <c r="LCO20" s="157" t="s">
        <v>14</v>
      </c>
      <c r="LCP20" s="157" t="s">
        <v>14</v>
      </c>
      <c r="LCQ20" s="157" t="s">
        <v>14</v>
      </c>
      <c r="LCR20" s="157" t="s">
        <v>14</v>
      </c>
      <c r="LCS20" s="157" t="s">
        <v>14</v>
      </c>
      <c r="LCT20" s="157" t="s">
        <v>14</v>
      </c>
      <c r="LCU20" s="157" t="s">
        <v>14</v>
      </c>
      <c r="LCV20" s="157" t="s">
        <v>14</v>
      </c>
      <c r="LCW20" s="157" t="s">
        <v>14</v>
      </c>
      <c r="LCX20" s="157" t="s">
        <v>14</v>
      </c>
      <c r="LCY20" s="157" t="s">
        <v>14</v>
      </c>
      <c r="LCZ20" s="157" t="s">
        <v>14</v>
      </c>
      <c r="LDA20" s="157" t="s">
        <v>14</v>
      </c>
      <c r="LDB20" s="157" t="s">
        <v>14</v>
      </c>
      <c r="LDC20" s="157" t="s">
        <v>14</v>
      </c>
      <c r="LDD20" s="157" t="s">
        <v>14</v>
      </c>
      <c r="LDE20" s="157" t="s">
        <v>14</v>
      </c>
      <c r="LDF20" s="157" t="s">
        <v>14</v>
      </c>
      <c r="LDG20" s="157" t="s">
        <v>14</v>
      </c>
      <c r="LDH20" s="157" t="s">
        <v>14</v>
      </c>
      <c r="LDI20" s="157" t="s">
        <v>14</v>
      </c>
      <c r="LDJ20" s="157" t="s">
        <v>14</v>
      </c>
      <c r="LDK20" s="157" t="s">
        <v>14</v>
      </c>
      <c r="LDL20" s="157" t="s">
        <v>14</v>
      </c>
      <c r="LDM20" s="157" t="s">
        <v>14</v>
      </c>
      <c r="LDN20" s="157" t="s">
        <v>14</v>
      </c>
      <c r="LDO20" s="157" t="s">
        <v>14</v>
      </c>
      <c r="LDP20" s="157" t="s">
        <v>14</v>
      </c>
      <c r="LDQ20" s="157" t="s">
        <v>14</v>
      </c>
      <c r="LDR20" s="157" t="s">
        <v>14</v>
      </c>
      <c r="LDS20" s="157" t="s">
        <v>14</v>
      </c>
      <c r="LDT20" s="157" t="s">
        <v>14</v>
      </c>
      <c r="LDU20" s="157" t="s">
        <v>14</v>
      </c>
      <c r="LDV20" s="157" t="s">
        <v>14</v>
      </c>
      <c r="LDW20" s="157" t="s">
        <v>14</v>
      </c>
      <c r="LDX20" s="157" t="s">
        <v>14</v>
      </c>
      <c r="LDY20" s="157" t="s">
        <v>14</v>
      </c>
      <c r="LDZ20" s="157" t="s">
        <v>14</v>
      </c>
      <c r="LEA20" s="157" t="s">
        <v>14</v>
      </c>
      <c r="LEB20" s="157" t="s">
        <v>14</v>
      </c>
      <c r="LEC20" s="157" t="s">
        <v>14</v>
      </c>
      <c r="LED20" s="157" t="s">
        <v>14</v>
      </c>
      <c r="LEE20" s="157" t="s">
        <v>14</v>
      </c>
      <c r="LEF20" s="157" t="s">
        <v>14</v>
      </c>
      <c r="LEG20" s="157" t="s">
        <v>14</v>
      </c>
      <c r="LEH20" s="157" t="s">
        <v>14</v>
      </c>
      <c r="LEI20" s="157" t="s">
        <v>14</v>
      </c>
      <c r="LEJ20" s="157" t="s">
        <v>14</v>
      </c>
      <c r="LEK20" s="157" t="s">
        <v>14</v>
      </c>
      <c r="LEL20" s="157" t="s">
        <v>14</v>
      </c>
      <c r="LEM20" s="157" t="s">
        <v>14</v>
      </c>
      <c r="LEN20" s="157" t="s">
        <v>14</v>
      </c>
      <c r="LEO20" s="157" t="s">
        <v>14</v>
      </c>
      <c r="LEP20" s="157" t="s">
        <v>14</v>
      </c>
      <c r="LEQ20" s="157" t="s">
        <v>14</v>
      </c>
      <c r="LER20" s="157" t="s">
        <v>14</v>
      </c>
      <c r="LES20" s="157" t="s">
        <v>14</v>
      </c>
      <c r="LET20" s="157" t="s">
        <v>14</v>
      </c>
      <c r="LEU20" s="157" t="s">
        <v>14</v>
      </c>
      <c r="LEV20" s="157" t="s">
        <v>14</v>
      </c>
      <c r="LEW20" s="157" t="s">
        <v>14</v>
      </c>
      <c r="LEX20" s="157" t="s">
        <v>14</v>
      </c>
      <c r="LEY20" s="157" t="s">
        <v>14</v>
      </c>
      <c r="LEZ20" s="157" t="s">
        <v>14</v>
      </c>
      <c r="LFA20" s="157" t="s">
        <v>14</v>
      </c>
      <c r="LFB20" s="157" t="s">
        <v>14</v>
      </c>
      <c r="LFC20" s="157" t="s">
        <v>14</v>
      </c>
      <c r="LFD20" s="157" t="s">
        <v>14</v>
      </c>
      <c r="LFE20" s="157" t="s">
        <v>14</v>
      </c>
      <c r="LFF20" s="157" t="s">
        <v>14</v>
      </c>
      <c r="LFG20" s="157" t="s">
        <v>14</v>
      </c>
      <c r="LFH20" s="157" t="s">
        <v>14</v>
      </c>
      <c r="LFI20" s="157" t="s">
        <v>14</v>
      </c>
      <c r="LFJ20" s="157" t="s">
        <v>14</v>
      </c>
      <c r="LFK20" s="157" t="s">
        <v>14</v>
      </c>
      <c r="LFL20" s="157" t="s">
        <v>14</v>
      </c>
      <c r="LFM20" s="157" t="s">
        <v>14</v>
      </c>
      <c r="LFN20" s="157" t="s">
        <v>14</v>
      </c>
      <c r="LFO20" s="157" t="s">
        <v>14</v>
      </c>
      <c r="LFP20" s="157" t="s">
        <v>14</v>
      </c>
      <c r="LFQ20" s="157" t="s">
        <v>14</v>
      </c>
      <c r="LFR20" s="157" t="s">
        <v>14</v>
      </c>
      <c r="LFS20" s="157" t="s">
        <v>14</v>
      </c>
      <c r="LFT20" s="157" t="s">
        <v>14</v>
      </c>
      <c r="LFU20" s="157" t="s">
        <v>14</v>
      </c>
      <c r="LFV20" s="157" t="s">
        <v>14</v>
      </c>
      <c r="LFW20" s="157" t="s">
        <v>14</v>
      </c>
      <c r="LFX20" s="157" t="s">
        <v>14</v>
      </c>
      <c r="LFY20" s="157" t="s">
        <v>14</v>
      </c>
      <c r="LFZ20" s="157" t="s">
        <v>14</v>
      </c>
      <c r="LGA20" s="157" t="s">
        <v>14</v>
      </c>
      <c r="LGB20" s="157" t="s">
        <v>14</v>
      </c>
      <c r="LGC20" s="157" t="s">
        <v>14</v>
      </c>
      <c r="LGD20" s="157" t="s">
        <v>14</v>
      </c>
      <c r="LGE20" s="157" t="s">
        <v>14</v>
      </c>
      <c r="LGF20" s="157" t="s">
        <v>14</v>
      </c>
      <c r="LGG20" s="157" t="s">
        <v>14</v>
      </c>
      <c r="LGH20" s="157" t="s">
        <v>14</v>
      </c>
      <c r="LGI20" s="157" t="s">
        <v>14</v>
      </c>
      <c r="LGJ20" s="157" t="s">
        <v>14</v>
      </c>
      <c r="LGK20" s="157" t="s">
        <v>14</v>
      </c>
      <c r="LGL20" s="157" t="s">
        <v>14</v>
      </c>
      <c r="LGM20" s="157" t="s">
        <v>14</v>
      </c>
      <c r="LGN20" s="157" t="s">
        <v>14</v>
      </c>
      <c r="LGO20" s="157" t="s">
        <v>14</v>
      </c>
      <c r="LGP20" s="157" t="s">
        <v>14</v>
      </c>
      <c r="LGQ20" s="157" t="s">
        <v>14</v>
      </c>
      <c r="LGR20" s="157" t="s">
        <v>14</v>
      </c>
      <c r="LGS20" s="157" t="s">
        <v>14</v>
      </c>
      <c r="LGT20" s="157" t="s">
        <v>14</v>
      </c>
      <c r="LGU20" s="157" t="s">
        <v>14</v>
      </c>
      <c r="LGV20" s="157" t="s">
        <v>14</v>
      </c>
      <c r="LGW20" s="157" t="s">
        <v>14</v>
      </c>
      <c r="LGX20" s="157" t="s">
        <v>14</v>
      </c>
      <c r="LGY20" s="157" t="s">
        <v>14</v>
      </c>
      <c r="LGZ20" s="157" t="s">
        <v>14</v>
      </c>
      <c r="LHA20" s="157" t="s">
        <v>14</v>
      </c>
      <c r="LHB20" s="157" t="s">
        <v>14</v>
      </c>
      <c r="LHC20" s="157" t="s">
        <v>14</v>
      </c>
      <c r="LHD20" s="157" t="s">
        <v>14</v>
      </c>
      <c r="LHE20" s="157" t="s">
        <v>14</v>
      </c>
      <c r="LHF20" s="157" t="s">
        <v>14</v>
      </c>
      <c r="LHG20" s="157" t="s">
        <v>14</v>
      </c>
      <c r="LHH20" s="157" t="s">
        <v>14</v>
      </c>
      <c r="LHI20" s="157" t="s">
        <v>14</v>
      </c>
      <c r="LHJ20" s="157" t="s">
        <v>14</v>
      </c>
      <c r="LHK20" s="157" t="s">
        <v>14</v>
      </c>
      <c r="LHL20" s="157" t="s">
        <v>14</v>
      </c>
      <c r="LHM20" s="157" t="s">
        <v>14</v>
      </c>
      <c r="LHN20" s="157" t="s">
        <v>14</v>
      </c>
      <c r="LHO20" s="157" t="s">
        <v>14</v>
      </c>
      <c r="LHP20" s="157" t="s">
        <v>14</v>
      </c>
      <c r="LHQ20" s="157" t="s">
        <v>14</v>
      </c>
      <c r="LHR20" s="157" t="s">
        <v>14</v>
      </c>
      <c r="LHS20" s="157" t="s">
        <v>14</v>
      </c>
      <c r="LHT20" s="157" t="s">
        <v>14</v>
      </c>
      <c r="LHU20" s="157" t="s">
        <v>14</v>
      </c>
      <c r="LHV20" s="157" t="s">
        <v>14</v>
      </c>
      <c r="LHW20" s="157" t="s">
        <v>14</v>
      </c>
      <c r="LHX20" s="157" t="s">
        <v>14</v>
      </c>
      <c r="LHY20" s="157" t="s">
        <v>14</v>
      </c>
      <c r="LHZ20" s="157" t="s">
        <v>14</v>
      </c>
      <c r="LIA20" s="157" t="s">
        <v>14</v>
      </c>
      <c r="LIB20" s="157" t="s">
        <v>14</v>
      </c>
      <c r="LIC20" s="157" t="s">
        <v>14</v>
      </c>
      <c r="LID20" s="157" t="s">
        <v>14</v>
      </c>
      <c r="LIE20" s="157" t="s">
        <v>14</v>
      </c>
      <c r="LIF20" s="157" t="s">
        <v>14</v>
      </c>
      <c r="LIG20" s="157" t="s">
        <v>14</v>
      </c>
      <c r="LIH20" s="157" t="s">
        <v>14</v>
      </c>
      <c r="LII20" s="157" t="s">
        <v>14</v>
      </c>
      <c r="LIJ20" s="157" t="s">
        <v>14</v>
      </c>
      <c r="LIK20" s="157" t="s">
        <v>14</v>
      </c>
      <c r="LIL20" s="157" t="s">
        <v>14</v>
      </c>
      <c r="LIM20" s="157" t="s">
        <v>14</v>
      </c>
      <c r="LIN20" s="157" t="s">
        <v>14</v>
      </c>
      <c r="LIO20" s="157" t="s">
        <v>14</v>
      </c>
      <c r="LIP20" s="157" t="s">
        <v>14</v>
      </c>
      <c r="LIQ20" s="157" t="s">
        <v>14</v>
      </c>
      <c r="LIR20" s="157" t="s">
        <v>14</v>
      </c>
      <c r="LIS20" s="157" t="s">
        <v>14</v>
      </c>
      <c r="LIT20" s="157" t="s">
        <v>14</v>
      </c>
      <c r="LIU20" s="157" t="s">
        <v>14</v>
      </c>
      <c r="LIV20" s="157" t="s">
        <v>14</v>
      </c>
      <c r="LIW20" s="157" t="s">
        <v>14</v>
      </c>
      <c r="LIX20" s="157" t="s">
        <v>14</v>
      </c>
      <c r="LIY20" s="157" t="s">
        <v>14</v>
      </c>
      <c r="LIZ20" s="157" t="s">
        <v>14</v>
      </c>
      <c r="LJA20" s="157" t="s">
        <v>14</v>
      </c>
      <c r="LJB20" s="157" t="s">
        <v>14</v>
      </c>
      <c r="LJC20" s="157" t="s">
        <v>14</v>
      </c>
      <c r="LJD20" s="157" t="s">
        <v>14</v>
      </c>
      <c r="LJE20" s="157" t="s">
        <v>14</v>
      </c>
      <c r="LJF20" s="157" t="s">
        <v>14</v>
      </c>
      <c r="LJG20" s="157" t="s">
        <v>14</v>
      </c>
      <c r="LJH20" s="157" t="s">
        <v>14</v>
      </c>
      <c r="LJI20" s="157" t="s">
        <v>14</v>
      </c>
      <c r="LJJ20" s="157" t="s">
        <v>14</v>
      </c>
      <c r="LJK20" s="157" t="s">
        <v>14</v>
      </c>
      <c r="LJL20" s="157" t="s">
        <v>14</v>
      </c>
      <c r="LJM20" s="157" t="s">
        <v>14</v>
      </c>
      <c r="LJN20" s="157" t="s">
        <v>14</v>
      </c>
      <c r="LJO20" s="157" t="s">
        <v>14</v>
      </c>
      <c r="LJP20" s="157" t="s">
        <v>14</v>
      </c>
      <c r="LJQ20" s="157" t="s">
        <v>14</v>
      </c>
      <c r="LJR20" s="157" t="s">
        <v>14</v>
      </c>
      <c r="LJS20" s="157" t="s">
        <v>14</v>
      </c>
      <c r="LJT20" s="157" t="s">
        <v>14</v>
      </c>
      <c r="LJU20" s="157" t="s">
        <v>14</v>
      </c>
      <c r="LJV20" s="157" t="s">
        <v>14</v>
      </c>
      <c r="LJW20" s="157" t="s">
        <v>14</v>
      </c>
      <c r="LJX20" s="157" t="s">
        <v>14</v>
      </c>
      <c r="LJY20" s="157" t="s">
        <v>14</v>
      </c>
      <c r="LJZ20" s="157" t="s">
        <v>14</v>
      </c>
      <c r="LKA20" s="157" t="s">
        <v>14</v>
      </c>
      <c r="LKB20" s="157" t="s">
        <v>14</v>
      </c>
      <c r="LKC20" s="157" t="s">
        <v>14</v>
      </c>
      <c r="LKD20" s="157" t="s">
        <v>14</v>
      </c>
      <c r="LKE20" s="157" t="s">
        <v>14</v>
      </c>
      <c r="LKF20" s="157" t="s">
        <v>14</v>
      </c>
      <c r="LKG20" s="157" t="s">
        <v>14</v>
      </c>
      <c r="LKH20" s="157" t="s">
        <v>14</v>
      </c>
      <c r="LKI20" s="157" t="s">
        <v>14</v>
      </c>
      <c r="LKJ20" s="157" t="s">
        <v>14</v>
      </c>
      <c r="LKK20" s="157" t="s">
        <v>14</v>
      </c>
      <c r="LKL20" s="157" t="s">
        <v>14</v>
      </c>
      <c r="LKM20" s="157" t="s">
        <v>14</v>
      </c>
      <c r="LKN20" s="157" t="s">
        <v>14</v>
      </c>
      <c r="LKO20" s="157" t="s">
        <v>14</v>
      </c>
      <c r="LKP20" s="157" t="s">
        <v>14</v>
      </c>
      <c r="LKQ20" s="157" t="s">
        <v>14</v>
      </c>
      <c r="LKR20" s="157" t="s">
        <v>14</v>
      </c>
      <c r="LKS20" s="157" t="s">
        <v>14</v>
      </c>
      <c r="LKT20" s="157" t="s">
        <v>14</v>
      </c>
      <c r="LKU20" s="157" t="s">
        <v>14</v>
      </c>
      <c r="LKV20" s="157" t="s">
        <v>14</v>
      </c>
      <c r="LKW20" s="157" t="s">
        <v>14</v>
      </c>
      <c r="LKX20" s="157" t="s">
        <v>14</v>
      </c>
      <c r="LKY20" s="157" t="s">
        <v>14</v>
      </c>
      <c r="LKZ20" s="157" t="s">
        <v>14</v>
      </c>
      <c r="LLA20" s="157" t="s">
        <v>14</v>
      </c>
      <c r="LLB20" s="157" t="s">
        <v>14</v>
      </c>
      <c r="LLC20" s="157" t="s">
        <v>14</v>
      </c>
      <c r="LLD20" s="157" t="s">
        <v>14</v>
      </c>
      <c r="LLE20" s="157" t="s">
        <v>14</v>
      </c>
      <c r="LLF20" s="157" t="s">
        <v>14</v>
      </c>
      <c r="LLG20" s="157" t="s">
        <v>14</v>
      </c>
      <c r="LLH20" s="157" t="s">
        <v>14</v>
      </c>
      <c r="LLI20" s="157" t="s">
        <v>14</v>
      </c>
      <c r="LLJ20" s="157" t="s">
        <v>14</v>
      </c>
      <c r="LLK20" s="157" t="s">
        <v>14</v>
      </c>
      <c r="LLL20" s="157" t="s">
        <v>14</v>
      </c>
      <c r="LLM20" s="157" t="s">
        <v>14</v>
      </c>
      <c r="LLN20" s="157" t="s">
        <v>14</v>
      </c>
      <c r="LLO20" s="157" t="s">
        <v>14</v>
      </c>
      <c r="LLP20" s="157" t="s">
        <v>14</v>
      </c>
      <c r="LLQ20" s="157" t="s">
        <v>14</v>
      </c>
      <c r="LLR20" s="157" t="s">
        <v>14</v>
      </c>
      <c r="LLS20" s="157" t="s">
        <v>14</v>
      </c>
      <c r="LLT20" s="157" t="s">
        <v>14</v>
      </c>
      <c r="LLU20" s="157" t="s">
        <v>14</v>
      </c>
      <c r="LLV20" s="157" t="s">
        <v>14</v>
      </c>
      <c r="LLW20" s="157" t="s">
        <v>14</v>
      </c>
      <c r="LLX20" s="157" t="s">
        <v>14</v>
      </c>
      <c r="LLY20" s="157" t="s">
        <v>14</v>
      </c>
      <c r="LLZ20" s="157" t="s">
        <v>14</v>
      </c>
      <c r="LMA20" s="157" t="s">
        <v>14</v>
      </c>
      <c r="LMB20" s="157" t="s">
        <v>14</v>
      </c>
      <c r="LMC20" s="157" t="s">
        <v>14</v>
      </c>
      <c r="LMD20" s="157" t="s">
        <v>14</v>
      </c>
      <c r="LME20" s="157" t="s">
        <v>14</v>
      </c>
      <c r="LMF20" s="157" t="s">
        <v>14</v>
      </c>
      <c r="LMG20" s="157" t="s">
        <v>14</v>
      </c>
      <c r="LMH20" s="157" t="s">
        <v>14</v>
      </c>
      <c r="LMI20" s="157" t="s">
        <v>14</v>
      </c>
      <c r="LMJ20" s="157" t="s">
        <v>14</v>
      </c>
      <c r="LMK20" s="157" t="s">
        <v>14</v>
      </c>
      <c r="LML20" s="157" t="s">
        <v>14</v>
      </c>
      <c r="LMM20" s="157" t="s">
        <v>14</v>
      </c>
      <c r="LMN20" s="157" t="s">
        <v>14</v>
      </c>
      <c r="LMO20" s="157" t="s">
        <v>14</v>
      </c>
      <c r="LMP20" s="157" t="s">
        <v>14</v>
      </c>
      <c r="LMQ20" s="157" t="s">
        <v>14</v>
      </c>
      <c r="LMR20" s="157" t="s">
        <v>14</v>
      </c>
      <c r="LMS20" s="157" t="s">
        <v>14</v>
      </c>
      <c r="LMT20" s="157" t="s">
        <v>14</v>
      </c>
      <c r="LMU20" s="157" t="s">
        <v>14</v>
      </c>
      <c r="LMV20" s="157" t="s">
        <v>14</v>
      </c>
      <c r="LMW20" s="157" t="s">
        <v>14</v>
      </c>
      <c r="LMX20" s="157" t="s">
        <v>14</v>
      </c>
      <c r="LMY20" s="157" t="s">
        <v>14</v>
      </c>
      <c r="LMZ20" s="157" t="s">
        <v>14</v>
      </c>
      <c r="LNA20" s="157" t="s">
        <v>14</v>
      </c>
      <c r="LNB20" s="157" t="s">
        <v>14</v>
      </c>
      <c r="LNC20" s="157" t="s">
        <v>14</v>
      </c>
      <c r="LND20" s="157" t="s">
        <v>14</v>
      </c>
      <c r="LNE20" s="157" t="s">
        <v>14</v>
      </c>
      <c r="LNF20" s="157" t="s">
        <v>14</v>
      </c>
      <c r="LNG20" s="157" t="s">
        <v>14</v>
      </c>
      <c r="LNH20" s="157" t="s">
        <v>14</v>
      </c>
      <c r="LNI20" s="157" t="s">
        <v>14</v>
      </c>
      <c r="LNJ20" s="157" t="s">
        <v>14</v>
      </c>
      <c r="LNK20" s="157" t="s">
        <v>14</v>
      </c>
      <c r="LNL20" s="157" t="s">
        <v>14</v>
      </c>
      <c r="LNM20" s="157" t="s">
        <v>14</v>
      </c>
      <c r="LNN20" s="157" t="s">
        <v>14</v>
      </c>
      <c r="LNO20" s="157" t="s">
        <v>14</v>
      </c>
      <c r="LNP20" s="157" t="s">
        <v>14</v>
      </c>
      <c r="LNQ20" s="157" t="s">
        <v>14</v>
      </c>
      <c r="LNR20" s="157" t="s">
        <v>14</v>
      </c>
      <c r="LNS20" s="157" t="s">
        <v>14</v>
      </c>
      <c r="LNT20" s="157" t="s">
        <v>14</v>
      </c>
      <c r="LNU20" s="157" t="s">
        <v>14</v>
      </c>
      <c r="LNV20" s="157" t="s">
        <v>14</v>
      </c>
      <c r="LNW20" s="157" t="s">
        <v>14</v>
      </c>
      <c r="LNX20" s="157" t="s">
        <v>14</v>
      </c>
      <c r="LNY20" s="157" t="s">
        <v>14</v>
      </c>
      <c r="LNZ20" s="157" t="s">
        <v>14</v>
      </c>
      <c r="LOA20" s="157" t="s">
        <v>14</v>
      </c>
      <c r="LOB20" s="157" t="s">
        <v>14</v>
      </c>
      <c r="LOC20" s="157" t="s">
        <v>14</v>
      </c>
      <c r="LOD20" s="157" t="s">
        <v>14</v>
      </c>
      <c r="LOE20" s="157" t="s">
        <v>14</v>
      </c>
      <c r="LOF20" s="157" t="s">
        <v>14</v>
      </c>
      <c r="LOG20" s="157" t="s">
        <v>14</v>
      </c>
      <c r="LOH20" s="157" t="s">
        <v>14</v>
      </c>
      <c r="LOI20" s="157" t="s">
        <v>14</v>
      </c>
      <c r="LOJ20" s="157" t="s">
        <v>14</v>
      </c>
      <c r="LOK20" s="157" t="s">
        <v>14</v>
      </c>
      <c r="LOL20" s="157" t="s">
        <v>14</v>
      </c>
      <c r="LOM20" s="157" t="s">
        <v>14</v>
      </c>
      <c r="LON20" s="157" t="s">
        <v>14</v>
      </c>
      <c r="LOO20" s="157" t="s">
        <v>14</v>
      </c>
      <c r="LOP20" s="157" t="s">
        <v>14</v>
      </c>
      <c r="LOQ20" s="157" t="s">
        <v>14</v>
      </c>
      <c r="LOR20" s="157" t="s">
        <v>14</v>
      </c>
      <c r="LOS20" s="157" t="s">
        <v>14</v>
      </c>
      <c r="LOT20" s="157" t="s">
        <v>14</v>
      </c>
      <c r="LOU20" s="157" t="s">
        <v>14</v>
      </c>
      <c r="LOV20" s="157" t="s">
        <v>14</v>
      </c>
      <c r="LOW20" s="157" t="s">
        <v>14</v>
      </c>
      <c r="LOX20" s="157" t="s">
        <v>14</v>
      </c>
      <c r="LOY20" s="157" t="s">
        <v>14</v>
      </c>
      <c r="LOZ20" s="157" t="s">
        <v>14</v>
      </c>
      <c r="LPA20" s="157" t="s">
        <v>14</v>
      </c>
      <c r="LPB20" s="157" t="s">
        <v>14</v>
      </c>
      <c r="LPC20" s="157" t="s">
        <v>14</v>
      </c>
      <c r="LPD20" s="157" t="s">
        <v>14</v>
      </c>
      <c r="LPE20" s="157" t="s">
        <v>14</v>
      </c>
      <c r="LPF20" s="157" t="s">
        <v>14</v>
      </c>
      <c r="LPG20" s="157" t="s">
        <v>14</v>
      </c>
      <c r="LPH20" s="157" t="s">
        <v>14</v>
      </c>
      <c r="LPI20" s="157" t="s">
        <v>14</v>
      </c>
      <c r="LPJ20" s="157" t="s">
        <v>14</v>
      </c>
      <c r="LPK20" s="157" t="s">
        <v>14</v>
      </c>
      <c r="LPL20" s="157" t="s">
        <v>14</v>
      </c>
      <c r="LPM20" s="157" t="s">
        <v>14</v>
      </c>
      <c r="LPN20" s="157" t="s">
        <v>14</v>
      </c>
      <c r="LPO20" s="157" t="s">
        <v>14</v>
      </c>
      <c r="LPP20" s="157" t="s">
        <v>14</v>
      </c>
      <c r="LPQ20" s="157" t="s">
        <v>14</v>
      </c>
      <c r="LPR20" s="157" t="s">
        <v>14</v>
      </c>
      <c r="LPS20" s="157" t="s">
        <v>14</v>
      </c>
      <c r="LPT20" s="157" t="s">
        <v>14</v>
      </c>
      <c r="LPU20" s="157" t="s">
        <v>14</v>
      </c>
      <c r="LPV20" s="157" t="s">
        <v>14</v>
      </c>
      <c r="LPW20" s="157" t="s">
        <v>14</v>
      </c>
      <c r="LPX20" s="157" t="s">
        <v>14</v>
      </c>
      <c r="LPY20" s="157" t="s">
        <v>14</v>
      </c>
      <c r="LPZ20" s="157" t="s">
        <v>14</v>
      </c>
      <c r="LQA20" s="157" t="s">
        <v>14</v>
      </c>
      <c r="LQB20" s="157" t="s">
        <v>14</v>
      </c>
      <c r="LQC20" s="157" t="s">
        <v>14</v>
      </c>
      <c r="LQD20" s="157" t="s">
        <v>14</v>
      </c>
      <c r="LQE20" s="157" t="s">
        <v>14</v>
      </c>
      <c r="LQF20" s="157" t="s">
        <v>14</v>
      </c>
      <c r="LQG20" s="157" t="s">
        <v>14</v>
      </c>
      <c r="LQH20" s="157" t="s">
        <v>14</v>
      </c>
      <c r="LQI20" s="157" t="s">
        <v>14</v>
      </c>
      <c r="LQJ20" s="157" t="s">
        <v>14</v>
      </c>
      <c r="LQK20" s="157" t="s">
        <v>14</v>
      </c>
      <c r="LQL20" s="157" t="s">
        <v>14</v>
      </c>
      <c r="LQM20" s="157" t="s">
        <v>14</v>
      </c>
      <c r="LQN20" s="157" t="s">
        <v>14</v>
      </c>
      <c r="LQO20" s="157" t="s">
        <v>14</v>
      </c>
      <c r="LQP20" s="157" t="s">
        <v>14</v>
      </c>
      <c r="LQQ20" s="157" t="s">
        <v>14</v>
      </c>
      <c r="LQR20" s="157" t="s">
        <v>14</v>
      </c>
      <c r="LQS20" s="157" t="s">
        <v>14</v>
      </c>
      <c r="LQT20" s="157" t="s">
        <v>14</v>
      </c>
      <c r="LQU20" s="157" t="s">
        <v>14</v>
      </c>
      <c r="LQV20" s="157" t="s">
        <v>14</v>
      </c>
      <c r="LQW20" s="157" t="s">
        <v>14</v>
      </c>
      <c r="LQX20" s="157" t="s">
        <v>14</v>
      </c>
      <c r="LQY20" s="157" t="s">
        <v>14</v>
      </c>
      <c r="LQZ20" s="157" t="s">
        <v>14</v>
      </c>
      <c r="LRA20" s="157" t="s">
        <v>14</v>
      </c>
      <c r="LRB20" s="157" t="s">
        <v>14</v>
      </c>
      <c r="LRC20" s="157" t="s">
        <v>14</v>
      </c>
      <c r="LRD20" s="157" t="s">
        <v>14</v>
      </c>
      <c r="LRE20" s="157" t="s">
        <v>14</v>
      </c>
      <c r="LRF20" s="157" t="s">
        <v>14</v>
      </c>
      <c r="LRG20" s="157" t="s">
        <v>14</v>
      </c>
      <c r="LRH20" s="157" t="s">
        <v>14</v>
      </c>
      <c r="LRI20" s="157" t="s">
        <v>14</v>
      </c>
      <c r="LRJ20" s="157" t="s">
        <v>14</v>
      </c>
      <c r="LRK20" s="157" t="s">
        <v>14</v>
      </c>
      <c r="LRL20" s="157" t="s">
        <v>14</v>
      </c>
      <c r="LRM20" s="157" t="s">
        <v>14</v>
      </c>
      <c r="LRN20" s="157" t="s">
        <v>14</v>
      </c>
      <c r="LRO20" s="157" t="s">
        <v>14</v>
      </c>
      <c r="LRP20" s="157" t="s">
        <v>14</v>
      </c>
      <c r="LRQ20" s="157" t="s">
        <v>14</v>
      </c>
      <c r="LRR20" s="157" t="s">
        <v>14</v>
      </c>
      <c r="LRS20" s="157" t="s">
        <v>14</v>
      </c>
      <c r="LRT20" s="157" t="s">
        <v>14</v>
      </c>
      <c r="LRU20" s="157" t="s">
        <v>14</v>
      </c>
      <c r="LRV20" s="157" t="s">
        <v>14</v>
      </c>
      <c r="LRW20" s="157" t="s">
        <v>14</v>
      </c>
      <c r="LRX20" s="157" t="s">
        <v>14</v>
      </c>
      <c r="LRY20" s="157" t="s">
        <v>14</v>
      </c>
      <c r="LRZ20" s="157" t="s">
        <v>14</v>
      </c>
      <c r="LSA20" s="157" t="s">
        <v>14</v>
      </c>
      <c r="LSB20" s="157" t="s">
        <v>14</v>
      </c>
      <c r="LSC20" s="157" t="s">
        <v>14</v>
      </c>
      <c r="LSD20" s="157" t="s">
        <v>14</v>
      </c>
      <c r="LSE20" s="157" t="s">
        <v>14</v>
      </c>
      <c r="LSF20" s="157" t="s">
        <v>14</v>
      </c>
      <c r="LSG20" s="157" t="s">
        <v>14</v>
      </c>
      <c r="LSH20" s="157" t="s">
        <v>14</v>
      </c>
      <c r="LSI20" s="157" t="s">
        <v>14</v>
      </c>
      <c r="LSJ20" s="157" t="s">
        <v>14</v>
      </c>
      <c r="LSK20" s="157" t="s">
        <v>14</v>
      </c>
      <c r="LSL20" s="157" t="s">
        <v>14</v>
      </c>
      <c r="LSM20" s="157" t="s">
        <v>14</v>
      </c>
      <c r="LSN20" s="157" t="s">
        <v>14</v>
      </c>
      <c r="LSO20" s="157" t="s">
        <v>14</v>
      </c>
      <c r="LSP20" s="157" t="s">
        <v>14</v>
      </c>
      <c r="LSQ20" s="157" t="s">
        <v>14</v>
      </c>
      <c r="LSR20" s="157" t="s">
        <v>14</v>
      </c>
      <c r="LSS20" s="157" t="s">
        <v>14</v>
      </c>
      <c r="LST20" s="157" t="s">
        <v>14</v>
      </c>
      <c r="LSU20" s="157" t="s">
        <v>14</v>
      </c>
      <c r="LSV20" s="157" t="s">
        <v>14</v>
      </c>
      <c r="LSW20" s="157" t="s">
        <v>14</v>
      </c>
      <c r="LSX20" s="157" t="s">
        <v>14</v>
      </c>
      <c r="LSY20" s="157" t="s">
        <v>14</v>
      </c>
      <c r="LSZ20" s="157" t="s">
        <v>14</v>
      </c>
      <c r="LTA20" s="157" t="s">
        <v>14</v>
      </c>
      <c r="LTB20" s="157" t="s">
        <v>14</v>
      </c>
      <c r="LTC20" s="157" t="s">
        <v>14</v>
      </c>
      <c r="LTD20" s="157" t="s">
        <v>14</v>
      </c>
      <c r="LTE20" s="157" t="s">
        <v>14</v>
      </c>
      <c r="LTF20" s="157" t="s">
        <v>14</v>
      </c>
      <c r="LTG20" s="157" t="s">
        <v>14</v>
      </c>
      <c r="LTH20" s="157" t="s">
        <v>14</v>
      </c>
      <c r="LTI20" s="157" t="s">
        <v>14</v>
      </c>
      <c r="LTJ20" s="157" t="s">
        <v>14</v>
      </c>
      <c r="LTK20" s="157" t="s">
        <v>14</v>
      </c>
      <c r="LTL20" s="157" t="s">
        <v>14</v>
      </c>
      <c r="LTM20" s="157" t="s">
        <v>14</v>
      </c>
      <c r="LTN20" s="157" t="s">
        <v>14</v>
      </c>
      <c r="LTO20" s="157" t="s">
        <v>14</v>
      </c>
      <c r="LTP20" s="157" t="s">
        <v>14</v>
      </c>
      <c r="LTQ20" s="157" t="s">
        <v>14</v>
      </c>
      <c r="LTR20" s="157" t="s">
        <v>14</v>
      </c>
      <c r="LTS20" s="157" t="s">
        <v>14</v>
      </c>
      <c r="LTT20" s="157" t="s">
        <v>14</v>
      </c>
      <c r="LTU20" s="157" t="s">
        <v>14</v>
      </c>
      <c r="LTV20" s="157" t="s">
        <v>14</v>
      </c>
      <c r="LTW20" s="157" t="s">
        <v>14</v>
      </c>
      <c r="LTX20" s="157" t="s">
        <v>14</v>
      </c>
      <c r="LTY20" s="157" t="s">
        <v>14</v>
      </c>
      <c r="LTZ20" s="157" t="s">
        <v>14</v>
      </c>
      <c r="LUA20" s="157" t="s">
        <v>14</v>
      </c>
      <c r="LUB20" s="157" t="s">
        <v>14</v>
      </c>
      <c r="LUC20" s="157" t="s">
        <v>14</v>
      </c>
      <c r="LUD20" s="157" t="s">
        <v>14</v>
      </c>
      <c r="LUE20" s="157" t="s">
        <v>14</v>
      </c>
      <c r="LUF20" s="157" t="s">
        <v>14</v>
      </c>
      <c r="LUG20" s="157" t="s">
        <v>14</v>
      </c>
      <c r="LUH20" s="157" t="s">
        <v>14</v>
      </c>
      <c r="LUI20" s="157" t="s">
        <v>14</v>
      </c>
      <c r="LUJ20" s="157" t="s">
        <v>14</v>
      </c>
      <c r="LUK20" s="157" t="s">
        <v>14</v>
      </c>
      <c r="LUL20" s="157" t="s">
        <v>14</v>
      </c>
      <c r="LUM20" s="157" t="s">
        <v>14</v>
      </c>
      <c r="LUN20" s="157" t="s">
        <v>14</v>
      </c>
      <c r="LUO20" s="157" t="s">
        <v>14</v>
      </c>
      <c r="LUP20" s="157" t="s">
        <v>14</v>
      </c>
      <c r="LUQ20" s="157" t="s">
        <v>14</v>
      </c>
      <c r="LUR20" s="157" t="s">
        <v>14</v>
      </c>
      <c r="LUS20" s="157" t="s">
        <v>14</v>
      </c>
      <c r="LUT20" s="157" t="s">
        <v>14</v>
      </c>
      <c r="LUU20" s="157" t="s">
        <v>14</v>
      </c>
      <c r="LUV20" s="157" t="s">
        <v>14</v>
      </c>
      <c r="LUW20" s="157" t="s">
        <v>14</v>
      </c>
      <c r="LUX20" s="157" t="s">
        <v>14</v>
      </c>
      <c r="LUY20" s="157" t="s">
        <v>14</v>
      </c>
      <c r="LUZ20" s="157" t="s">
        <v>14</v>
      </c>
      <c r="LVA20" s="157" t="s">
        <v>14</v>
      </c>
      <c r="LVB20" s="157" t="s">
        <v>14</v>
      </c>
      <c r="LVC20" s="157" t="s">
        <v>14</v>
      </c>
      <c r="LVD20" s="157" t="s">
        <v>14</v>
      </c>
      <c r="LVE20" s="157" t="s">
        <v>14</v>
      </c>
      <c r="LVF20" s="157" t="s">
        <v>14</v>
      </c>
      <c r="LVG20" s="157" t="s">
        <v>14</v>
      </c>
      <c r="LVH20" s="157" t="s">
        <v>14</v>
      </c>
      <c r="LVI20" s="157" t="s">
        <v>14</v>
      </c>
      <c r="LVJ20" s="157" t="s">
        <v>14</v>
      </c>
      <c r="LVK20" s="157" t="s">
        <v>14</v>
      </c>
      <c r="LVL20" s="157" t="s">
        <v>14</v>
      </c>
      <c r="LVM20" s="157" t="s">
        <v>14</v>
      </c>
      <c r="LVN20" s="157" t="s">
        <v>14</v>
      </c>
      <c r="LVO20" s="157" t="s">
        <v>14</v>
      </c>
      <c r="LVP20" s="157" t="s">
        <v>14</v>
      </c>
      <c r="LVQ20" s="157" t="s">
        <v>14</v>
      </c>
      <c r="LVR20" s="157" t="s">
        <v>14</v>
      </c>
      <c r="LVS20" s="157" t="s">
        <v>14</v>
      </c>
      <c r="LVT20" s="157" t="s">
        <v>14</v>
      </c>
      <c r="LVU20" s="157" t="s">
        <v>14</v>
      </c>
      <c r="LVV20" s="157" t="s">
        <v>14</v>
      </c>
      <c r="LVW20" s="157" t="s">
        <v>14</v>
      </c>
      <c r="LVX20" s="157" t="s">
        <v>14</v>
      </c>
      <c r="LVY20" s="157" t="s">
        <v>14</v>
      </c>
      <c r="LVZ20" s="157" t="s">
        <v>14</v>
      </c>
      <c r="LWA20" s="157" t="s">
        <v>14</v>
      </c>
      <c r="LWB20" s="157" t="s">
        <v>14</v>
      </c>
      <c r="LWC20" s="157" t="s">
        <v>14</v>
      </c>
      <c r="LWD20" s="157" t="s">
        <v>14</v>
      </c>
      <c r="LWE20" s="157" t="s">
        <v>14</v>
      </c>
      <c r="LWF20" s="157" t="s">
        <v>14</v>
      </c>
      <c r="LWG20" s="157" t="s">
        <v>14</v>
      </c>
      <c r="LWH20" s="157" t="s">
        <v>14</v>
      </c>
      <c r="LWI20" s="157" t="s">
        <v>14</v>
      </c>
      <c r="LWJ20" s="157" t="s">
        <v>14</v>
      </c>
      <c r="LWK20" s="157" t="s">
        <v>14</v>
      </c>
      <c r="LWL20" s="157" t="s">
        <v>14</v>
      </c>
      <c r="LWM20" s="157" t="s">
        <v>14</v>
      </c>
      <c r="LWN20" s="157" t="s">
        <v>14</v>
      </c>
      <c r="LWO20" s="157" t="s">
        <v>14</v>
      </c>
      <c r="LWP20" s="157" t="s">
        <v>14</v>
      </c>
      <c r="LWQ20" s="157" t="s">
        <v>14</v>
      </c>
      <c r="LWR20" s="157" t="s">
        <v>14</v>
      </c>
      <c r="LWS20" s="157" t="s">
        <v>14</v>
      </c>
      <c r="LWT20" s="157" t="s">
        <v>14</v>
      </c>
      <c r="LWU20" s="157" t="s">
        <v>14</v>
      </c>
      <c r="LWV20" s="157" t="s">
        <v>14</v>
      </c>
      <c r="LWW20" s="157" t="s">
        <v>14</v>
      </c>
      <c r="LWX20" s="157" t="s">
        <v>14</v>
      </c>
      <c r="LWY20" s="157" t="s">
        <v>14</v>
      </c>
      <c r="LWZ20" s="157" t="s">
        <v>14</v>
      </c>
      <c r="LXA20" s="157" t="s">
        <v>14</v>
      </c>
      <c r="LXB20" s="157" t="s">
        <v>14</v>
      </c>
      <c r="LXC20" s="157" t="s">
        <v>14</v>
      </c>
      <c r="LXD20" s="157" t="s">
        <v>14</v>
      </c>
      <c r="LXE20" s="157" t="s">
        <v>14</v>
      </c>
      <c r="LXF20" s="157" t="s">
        <v>14</v>
      </c>
      <c r="LXG20" s="157" t="s">
        <v>14</v>
      </c>
      <c r="LXH20" s="157" t="s">
        <v>14</v>
      </c>
      <c r="LXI20" s="157" t="s">
        <v>14</v>
      </c>
      <c r="LXJ20" s="157" t="s">
        <v>14</v>
      </c>
      <c r="LXK20" s="157" t="s">
        <v>14</v>
      </c>
      <c r="LXL20" s="157" t="s">
        <v>14</v>
      </c>
      <c r="LXM20" s="157" t="s">
        <v>14</v>
      </c>
      <c r="LXN20" s="157" t="s">
        <v>14</v>
      </c>
      <c r="LXO20" s="157" t="s">
        <v>14</v>
      </c>
      <c r="LXP20" s="157" t="s">
        <v>14</v>
      </c>
      <c r="LXQ20" s="157" t="s">
        <v>14</v>
      </c>
      <c r="LXR20" s="157" t="s">
        <v>14</v>
      </c>
      <c r="LXS20" s="157" t="s">
        <v>14</v>
      </c>
      <c r="LXT20" s="157" t="s">
        <v>14</v>
      </c>
      <c r="LXU20" s="157" t="s">
        <v>14</v>
      </c>
      <c r="LXV20" s="157" t="s">
        <v>14</v>
      </c>
      <c r="LXW20" s="157" t="s">
        <v>14</v>
      </c>
      <c r="LXX20" s="157" t="s">
        <v>14</v>
      </c>
      <c r="LXY20" s="157" t="s">
        <v>14</v>
      </c>
      <c r="LXZ20" s="157" t="s">
        <v>14</v>
      </c>
      <c r="LYA20" s="157" t="s">
        <v>14</v>
      </c>
      <c r="LYB20" s="157" t="s">
        <v>14</v>
      </c>
      <c r="LYC20" s="157" t="s">
        <v>14</v>
      </c>
      <c r="LYD20" s="157" t="s">
        <v>14</v>
      </c>
      <c r="LYE20" s="157" t="s">
        <v>14</v>
      </c>
      <c r="LYF20" s="157" t="s">
        <v>14</v>
      </c>
      <c r="LYG20" s="157" t="s">
        <v>14</v>
      </c>
      <c r="LYH20" s="157" t="s">
        <v>14</v>
      </c>
      <c r="LYI20" s="157" t="s">
        <v>14</v>
      </c>
      <c r="LYJ20" s="157" t="s">
        <v>14</v>
      </c>
      <c r="LYK20" s="157" t="s">
        <v>14</v>
      </c>
      <c r="LYL20" s="157" t="s">
        <v>14</v>
      </c>
      <c r="LYM20" s="157" t="s">
        <v>14</v>
      </c>
      <c r="LYN20" s="157" t="s">
        <v>14</v>
      </c>
      <c r="LYO20" s="157" t="s">
        <v>14</v>
      </c>
      <c r="LYP20" s="157" t="s">
        <v>14</v>
      </c>
      <c r="LYQ20" s="157" t="s">
        <v>14</v>
      </c>
      <c r="LYR20" s="157" t="s">
        <v>14</v>
      </c>
      <c r="LYS20" s="157" t="s">
        <v>14</v>
      </c>
      <c r="LYT20" s="157" t="s">
        <v>14</v>
      </c>
      <c r="LYU20" s="157" t="s">
        <v>14</v>
      </c>
      <c r="LYV20" s="157" t="s">
        <v>14</v>
      </c>
      <c r="LYW20" s="157" t="s">
        <v>14</v>
      </c>
      <c r="LYX20" s="157" t="s">
        <v>14</v>
      </c>
      <c r="LYY20" s="157" t="s">
        <v>14</v>
      </c>
      <c r="LYZ20" s="157" t="s">
        <v>14</v>
      </c>
      <c r="LZA20" s="157" t="s">
        <v>14</v>
      </c>
      <c r="LZB20" s="157" t="s">
        <v>14</v>
      </c>
      <c r="LZC20" s="157" t="s">
        <v>14</v>
      </c>
      <c r="LZD20" s="157" t="s">
        <v>14</v>
      </c>
      <c r="LZE20" s="157" t="s">
        <v>14</v>
      </c>
      <c r="LZF20" s="157" t="s">
        <v>14</v>
      </c>
      <c r="LZG20" s="157" t="s">
        <v>14</v>
      </c>
      <c r="LZH20" s="157" t="s">
        <v>14</v>
      </c>
      <c r="LZI20" s="157" t="s">
        <v>14</v>
      </c>
      <c r="LZJ20" s="157" t="s">
        <v>14</v>
      </c>
      <c r="LZK20" s="157" t="s">
        <v>14</v>
      </c>
      <c r="LZL20" s="157" t="s">
        <v>14</v>
      </c>
      <c r="LZM20" s="157" t="s">
        <v>14</v>
      </c>
      <c r="LZN20" s="157" t="s">
        <v>14</v>
      </c>
      <c r="LZO20" s="157" t="s">
        <v>14</v>
      </c>
      <c r="LZP20" s="157" t="s">
        <v>14</v>
      </c>
      <c r="LZQ20" s="157" t="s">
        <v>14</v>
      </c>
      <c r="LZR20" s="157" t="s">
        <v>14</v>
      </c>
      <c r="LZS20" s="157" t="s">
        <v>14</v>
      </c>
      <c r="LZT20" s="157" t="s">
        <v>14</v>
      </c>
      <c r="LZU20" s="157" t="s">
        <v>14</v>
      </c>
      <c r="LZV20" s="157" t="s">
        <v>14</v>
      </c>
      <c r="LZW20" s="157" t="s">
        <v>14</v>
      </c>
      <c r="LZX20" s="157" t="s">
        <v>14</v>
      </c>
      <c r="LZY20" s="157" t="s">
        <v>14</v>
      </c>
      <c r="LZZ20" s="157" t="s">
        <v>14</v>
      </c>
      <c r="MAA20" s="157" t="s">
        <v>14</v>
      </c>
      <c r="MAB20" s="157" t="s">
        <v>14</v>
      </c>
      <c r="MAC20" s="157" t="s">
        <v>14</v>
      </c>
      <c r="MAD20" s="157" t="s">
        <v>14</v>
      </c>
      <c r="MAE20" s="157" t="s">
        <v>14</v>
      </c>
      <c r="MAF20" s="157" t="s">
        <v>14</v>
      </c>
      <c r="MAG20" s="157" t="s">
        <v>14</v>
      </c>
      <c r="MAH20" s="157" t="s">
        <v>14</v>
      </c>
      <c r="MAI20" s="157" t="s">
        <v>14</v>
      </c>
      <c r="MAJ20" s="157" t="s">
        <v>14</v>
      </c>
      <c r="MAK20" s="157" t="s">
        <v>14</v>
      </c>
      <c r="MAL20" s="157" t="s">
        <v>14</v>
      </c>
      <c r="MAM20" s="157" t="s">
        <v>14</v>
      </c>
      <c r="MAN20" s="157" t="s">
        <v>14</v>
      </c>
      <c r="MAO20" s="157" t="s">
        <v>14</v>
      </c>
      <c r="MAP20" s="157" t="s">
        <v>14</v>
      </c>
      <c r="MAQ20" s="157" t="s">
        <v>14</v>
      </c>
      <c r="MAR20" s="157" t="s">
        <v>14</v>
      </c>
      <c r="MAS20" s="157" t="s">
        <v>14</v>
      </c>
      <c r="MAT20" s="157" t="s">
        <v>14</v>
      </c>
      <c r="MAU20" s="157" t="s">
        <v>14</v>
      </c>
      <c r="MAV20" s="157" t="s">
        <v>14</v>
      </c>
      <c r="MAW20" s="157" t="s">
        <v>14</v>
      </c>
      <c r="MAX20" s="157" t="s">
        <v>14</v>
      </c>
      <c r="MAY20" s="157" t="s">
        <v>14</v>
      </c>
      <c r="MAZ20" s="157" t="s">
        <v>14</v>
      </c>
      <c r="MBA20" s="157" t="s">
        <v>14</v>
      </c>
      <c r="MBB20" s="157" t="s">
        <v>14</v>
      </c>
      <c r="MBC20" s="157" t="s">
        <v>14</v>
      </c>
      <c r="MBD20" s="157" t="s">
        <v>14</v>
      </c>
      <c r="MBE20" s="157" t="s">
        <v>14</v>
      </c>
      <c r="MBF20" s="157" t="s">
        <v>14</v>
      </c>
      <c r="MBG20" s="157" t="s">
        <v>14</v>
      </c>
      <c r="MBH20" s="157" t="s">
        <v>14</v>
      </c>
      <c r="MBI20" s="157" t="s">
        <v>14</v>
      </c>
      <c r="MBJ20" s="157" t="s">
        <v>14</v>
      </c>
      <c r="MBK20" s="157" t="s">
        <v>14</v>
      </c>
      <c r="MBL20" s="157" t="s">
        <v>14</v>
      </c>
      <c r="MBM20" s="157" t="s">
        <v>14</v>
      </c>
      <c r="MBN20" s="157" t="s">
        <v>14</v>
      </c>
      <c r="MBO20" s="157" t="s">
        <v>14</v>
      </c>
      <c r="MBP20" s="157" t="s">
        <v>14</v>
      </c>
      <c r="MBQ20" s="157" t="s">
        <v>14</v>
      </c>
      <c r="MBR20" s="157" t="s">
        <v>14</v>
      </c>
      <c r="MBS20" s="157" t="s">
        <v>14</v>
      </c>
      <c r="MBT20" s="157" t="s">
        <v>14</v>
      </c>
      <c r="MBU20" s="157" t="s">
        <v>14</v>
      </c>
      <c r="MBV20" s="157" t="s">
        <v>14</v>
      </c>
      <c r="MBW20" s="157" t="s">
        <v>14</v>
      </c>
      <c r="MBX20" s="157" t="s">
        <v>14</v>
      </c>
      <c r="MBY20" s="157" t="s">
        <v>14</v>
      </c>
      <c r="MBZ20" s="157" t="s">
        <v>14</v>
      </c>
      <c r="MCA20" s="157" t="s">
        <v>14</v>
      </c>
      <c r="MCB20" s="157" t="s">
        <v>14</v>
      </c>
      <c r="MCC20" s="157" t="s">
        <v>14</v>
      </c>
      <c r="MCD20" s="157" t="s">
        <v>14</v>
      </c>
      <c r="MCE20" s="157" t="s">
        <v>14</v>
      </c>
      <c r="MCF20" s="157" t="s">
        <v>14</v>
      </c>
      <c r="MCG20" s="157" t="s">
        <v>14</v>
      </c>
      <c r="MCH20" s="157" t="s">
        <v>14</v>
      </c>
      <c r="MCI20" s="157" t="s">
        <v>14</v>
      </c>
      <c r="MCJ20" s="157" t="s">
        <v>14</v>
      </c>
      <c r="MCK20" s="157" t="s">
        <v>14</v>
      </c>
      <c r="MCL20" s="157" t="s">
        <v>14</v>
      </c>
      <c r="MCM20" s="157" t="s">
        <v>14</v>
      </c>
      <c r="MCN20" s="157" t="s">
        <v>14</v>
      </c>
      <c r="MCO20" s="157" t="s">
        <v>14</v>
      </c>
      <c r="MCP20" s="157" t="s">
        <v>14</v>
      </c>
      <c r="MCQ20" s="157" t="s">
        <v>14</v>
      </c>
      <c r="MCR20" s="157" t="s">
        <v>14</v>
      </c>
      <c r="MCS20" s="157" t="s">
        <v>14</v>
      </c>
      <c r="MCT20" s="157" t="s">
        <v>14</v>
      </c>
      <c r="MCU20" s="157" t="s">
        <v>14</v>
      </c>
      <c r="MCV20" s="157" t="s">
        <v>14</v>
      </c>
      <c r="MCW20" s="157" t="s">
        <v>14</v>
      </c>
      <c r="MCX20" s="157" t="s">
        <v>14</v>
      </c>
      <c r="MCY20" s="157" t="s">
        <v>14</v>
      </c>
      <c r="MCZ20" s="157" t="s">
        <v>14</v>
      </c>
      <c r="MDA20" s="157" t="s">
        <v>14</v>
      </c>
      <c r="MDB20" s="157" t="s">
        <v>14</v>
      </c>
      <c r="MDC20" s="157" t="s">
        <v>14</v>
      </c>
      <c r="MDD20" s="157" t="s">
        <v>14</v>
      </c>
      <c r="MDE20" s="157" t="s">
        <v>14</v>
      </c>
      <c r="MDF20" s="157" t="s">
        <v>14</v>
      </c>
      <c r="MDG20" s="157" t="s">
        <v>14</v>
      </c>
      <c r="MDH20" s="157" t="s">
        <v>14</v>
      </c>
      <c r="MDI20" s="157" t="s">
        <v>14</v>
      </c>
      <c r="MDJ20" s="157" t="s">
        <v>14</v>
      </c>
      <c r="MDK20" s="157" t="s">
        <v>14</v>
      </c>
      <c r="MDL20" s="157" t="s">
        <v>14</v>
      </c>
      <c r="MDM20" s="157" t="s">
        <v>14</v>
      </c>
      <c r="MDN20" s="157" t="s">
        <v>14</v>
      </c>
      <c r="MDO20" s="157" t="s">
        <v>14</v>
      </c>
      <c r="MDP20" s="157" t="s">
        <v>14</v>
      </c>
      <c r="MDQ20" s="157" t="s">
        <v>14</v>
      </c>
      <c r="MDR20" s="157" t="s">
        <v>14</v>
      </c>
      <c r="MDS20" s="157" t="s">
        <v>14</v>
      </c>
      <c r="MDT20" s="157" t="s">
        <v>14</v>
      </c>
      <c r="MDU20" s="157" t="s">
        <v>14</v>
      </c>
      <c r="MDV20" s="157" t="s">
        <v>14</v>
      </c>
      <c r="MDW20" s="157" t="s">
        <v>14</v>
      </c>
      <c r="MDX20" s="157" t="s">
        <v>14</v>
      </c>
      <c r="MDY20" s="157" t="s">
        <v>14</v>
      </c>
      <c r="MDZ20" s="157" t="s">
        <v>14</v>
      </c>
      <c r="MEA20" s="157" t="s">
        <v>14</v>
      </c>
      <c r="MEB20" s="157" t="s">
        <v>14</v>
      </c>
      <c r="MEC20" s="157" t="s">
        <v>14</v>
      </c>
      <c r="MED20" s="157" t="s">
        <v>14</v>
      </c>
      <c r="MEE20" s="157" t="s">
        <v>14</v>
      </c>
      <c r="MEF20" s="157" t="s">
        <v>14</v>
      </c>
      <c r="MEG20" s="157" t="s">
        <v>14</v>
      </c>
      <c r="MEH20" s="157" t="s">
        <v>14</v>
      </c>
      <c r="MEI20" s="157" t="s">
        <v>14</v>
      </c>
      <c r="MEJ20" s="157" t="s">
        <v>14</v>
      </c>
      <c r="MEK20" s="157" t="s">
        <v>14</v>
      </c>
      <c r="MEL20" s="157" t="s">
        <v>14</v>
      </c>
      <c r="MEM20" s="157" t="s">
        <v>14</v>
      </c>
      <c r="MEN20" s="157" t="s">
        <v>14</v>
      </c>
      <c r="MEO20" s="157" t="s">
        <v>14</v>
      </c>
      <c r="MEP20" s="157" t="s">
        <v>14</v>
      </c>
      <c r="MEQ20" s="157" t="s">
        <v>14</v>
      </c>
      <c r="MER20" s="157" t="s">
        <v>14</v>
      </c>
      <c r="MES20" s="157" t="s">
        <v>14</v>
      </c>
      <c r="MET20" s="157" t="s">
        <v>14</v>
      </c>
      <c r="MEU20" s="157" t="s">
        <v>14</v>
      </c>
      <c r="MEV20" s="157" t="s">
        <v>14</v>
      </c>
      <c r="MEW20" s="157" t="s">
        <v>14</v>
      </c>
      <c r="MEX20" s="157" t="s">
        <v>14</v>
      </c>
      <c r="MEY20" s="157" t="s">
        <v>14</v>
      </c>
      <c r="MEZ20" s="157" t="s">
        <v>14</v>
      </c>
      <c r="MFA20" s="157" t="s">
        <v>14</v>
      </c>
      <c r="MFB20" s="157" t="s">
        <v>14</v>
      </c>
      <c r="MFC20" s="157" t="s">
        <v>14</v>
      </c>
      <c r="MFD20" s="157" t="s">
        <v>14</v>
      </c>
      <c r="MFE20" s="157" t="s">
        <v>14</v>
      </c>
      <c r="MFF20" s="157" t="s">
        <v>14</v>
      </c>
      <c r="MFG20" s="157" t="s">
        <v>14</v>
      </c>
      <c r="MFH20" s="157" t="s">
        <v>14</v>
      </c>
      <c r="MFI20" s="157" t="s">
        <v>14</v>
      </c>
      <c r="MFJ20" s="157" t="s">
        <v>14</v>
      </c>
      <c r="MFK20" s="157" t="s">
        <v>14</v>
      </c>
      <c r="MFL20" s="157" t="s">
        <v>14</v>
      </c>
      <c r="MFM20" s="157" t="s">
        <v>14</v>
      </c>
      <c r="MFN20" s="157" t="s">
        <v>14</v>
      </c>
      <c r="MFO20" s="157" t="s">
        <v>14</v>
      </c>
      <c r="MFP20" s="157" t="s">
        <v>14</v>
      </c>
      <c r="MFQ20" s="157" t="s">
        <v>14</v>
      </c>
      <c r="MFR20" s="157" t="s">
        <v>14</v>
      </c>
      <c r="MFS20" s="157" t="s">
        <v>14</v>
      </c>
      <c r="MFT20" s="157" t="s">
        <v>14</v>
      </c>
      <c r="MFU20" s="157" t="s">
        <v>14</v>
      </c>
      <c r="MFV20" s="157" t="s">
        <v>14</v>
      </c>
      <c r="MFW20" s="157" t="s">
        <v>14</v>
      </c>
      <c r="MFX20" s="157" t="s">
        <v>14</v>
      </c>
      <c r="MFY20" s="157" t="s">
        <v>14</v>
      </c>
      <c r="MFZ20" s="157" t="s">
        <v>14</v>
      </c>
      <c r="MGA20" s="157" t="s">
        <v>14</v>
      </c>
      <c r="MGB20" s="157" t="s">
        <v>14</v>
      </c>
      <c r="MGC20" s="157" t="s">
        <v>14</v>
      </c>
      <c r="MGD20" s="157" t="s">
        <v>14</v>
      </c>
      <c r="MGE20" s="157" t="s">
        <v>14</v>
      </c>
      <c r="MGF20" s="157" t="s">
        <v>14</v>
      </c>
      <c r="MGG20" s="157" t="s">
        <v>14</v>
      </c>
      <c r="MGH20" s="157" t="s">
        <v>14</v>
      </c>
      <c r="MGI20" s="157" t="s">
        <v>14</v>
      </c>
      <c r="MGJ20" s="157" t="s">
        <v>14</v>
      </c>
      <c r="MGK20" s="157" t="s">
        <v>14</v>
      </c>
      <c r="MGL20" s="157" t="s">
        <v>14</v>
      </c>
      <c r="MGM20" s="157" t="s">
        <v>14</v>
      </c>
      <c r="MGN20" s="157" t="s">
        <v>14</v>
      </c>
      <c r="MGO20" s="157" t="s">
        <v>14</v>
      </c>
      <c r="MGP20" s="157" t="s">
        <v>14</v>
      </c>
      <c r="MGQ20" s="157" t="s">
        <v>14</v>
      </c>
      <c r="MGR20" s="157" t="s">
        <v>14</v>
      </c>
      <c r="MGS20" s="157" t="s">
        <v>14</v>
      </c>
      <c r="MGT20" s="157" t="s">
        <v>14</v>
      </c>
      <c r="MGU20" s="157" t="s">
        <v>14</v>
      </c>
      <c r="MGV20" s="157" t="s">
        <v>14</v>
      </c>
      <c r="MGW20" s="157" t="s">
        <v>14</v>
      </c>
      <c r="MGX20" s="157" t="s">
        <v>14</v>
      </c>
      <c r="MGY20" s="157" t="s">
        <v>14</v>
      </c>
      <c r="MGZ20" s="157" t="s">
        <v>14</v>
      </c>
      <c r="MHA20" s="157" t="s">
        <v>14</v>
      </c>
      <c r="MHB20" s="157" t="s">
        <v>14</v>
      </c>
      <c r="MHC20" s="157" t="s">
        <v>14</v>
      </c>
      <c r="MHD20" s="157" t="s">
        <v>14</v>
      </c>
      <c r="MHE20" s="157" t="s">
        <v>14</v>
      </c>
      <c r="MHF20" s="157" t="s">
        <v>14</v>
      </c>
      <c r="MHG20" s="157" t="s">
        <v>14</v>
      </c>
      <c r="MHH20" s="157" t="s">
        <v>14</v>
      </c>
      <c r="MHI20" s="157" t="s">
        <v>14</v>
      </c>
      <c r="MHJ20" s="157" t="s">
        <v>14</v>
      </c>
      <c r="MHK20" s="157" t="s">
        <v>14</v>
      </c>
      <c r="MHL20" s="157" t="s">
        <v>14</v>
      </c>
      <c r="MHM20" s="157" t="s">
        <v>14</v>
      </c>
      <c r="MHN20" s="157" t="s">
        <v>14</v>
      </c>
      <c r="MHO20" s="157" t="s">
        <v>14</v>
      </c>
      <c r="MHP20" s="157" t="s">
        <v>14</v>
      </c>
      <c r="MHQ20" s="157" t="s">
        <v>14</v>
      </c>
      <c r="MHR20" s="157" t="s">
        <v>14</v>
      </c>
      <c r="MHS20" s="157" t="s">
        <v>14</v>
      </c>
      <c r="MHT20" s="157" t="s">
        <v>14</v>
      </c>
      <c r="MHU20" s="157" t="s">
        <v>14</v>
      </c>
      <c r="MHV20" s="157" t="s">
        <v>14</v>
      </c>
      <c r="MHW20" s="157" t="s">
        <v>14</v>
      </c>
      <c r="MHX20" s="157" t="s">
        <v>14</v>
      </c>
      <c r="MHY20" s="157" t="s">
        <v>14</v>
      </c>
      <c r="MHZ20" s="157" t="s">
        <v>14</v>
      </c>
      <c r="MIA20" s="157" t="s">
        <v>14</v>
      </c>
      <c r="MIB20" s="157" t="s">
        <v>14</v>
      </c>
      <c r="MIC20" s="157" t="s">
        <v>14</v>
      </c>
      <c r="MID20" s="157" t="s">
        <v>14</v>
      </c>
      <c r="MIE20" s="157" t="s">
        <v>14</v>
      </c>
      <c r="MIF20" s="157" t="s">
        <v>14</v>
      </c>
      <c r="MIG20" s="157" t="s">
        <v>14</v>
      </c>
      <c r="MIH20" s="157" t="s">
        <v>14</v>
      </c>
      <c r="MII20" s="157" t="s">
        <v>14</v>
      </c>
      <c r="MIJ20" s="157" t="s">
        <v>14</v>
      </c>
      <c r="MIK20" s="157" t="s">
        <v>14</v>
      </c>
      <c r="MIL20" s="157" t="s">
        <v>14</v>
      </c>
      <c r="MIM20" s="157" t="s">
        <v>14</v>
      </c>
      <c r="MIN20" s="157" t="s">
        <v>14</v>
      </c>
      <c r="MIO20" s="157" t="s">
        <v>14</v>
      </c>
      <c r="MIP20" s="157" t="s">
        <v>14</v>
      </c>
      <c r="MIQ20" s="157" t="s">
        <v>14</v>
      </c>
      <c r="MIR20" s="157" t="s">
        <v>14</v>
      </c>
      <c r="MIS20" s="157" t="s">
        <v>14</v>
      </c>
      <c r="MIT20" s="157" t="s">
        <v>14</v>
      </c>
      <c r="MIU20" s="157" t="s">
        <v>14</v>
      </c>
      <c r="MIV20" s="157" t="s">
        <v>14</v>
      </c>
      <c r="MIW20" s="157" t="s">
        <v>14</v>
      </c>
      <c r="MIX20" s="157" t="s">
        <v>14</v>
      </c>
      <c r="MIY20" s="157" t="s">
        <v>14</v>
      </c>
      <c r="MIZ20" s="157" t="s">
        <v>14</v>
      </c>
      <c r="MJA20" s="157" t="s">
        <v>14</v>
      </c>
      <c r="MJB20" s="157" t="s">
        <v>14</v>
      </c>
      <c r="MJC20" s="157" t="s">
        <v>14</v>
      </c>
      <c r="MJD20" s="157" t="s">
        <v>14</v>
      </c>
      <c r="MJE20" s="157" t="s">
        <v>14</v>
      </c>
      <c r="MJF20" s="157" t="s">
        <v>14</v>
      </c>
      <c r="MJG20" s="157" t="s">
        <v>14</v>
      </c>
      <c r="MJH20" s="157" t="s">
        <v>14</v>
      </c>
      <c r="MJI20" s="157" t="s">
        <v>14</v>
      </c>
      <c r="MJJ20" s="157" t="s">
        <v>14</v>
      </c>
      <c r="MJK20" s="157" t="s">
        <v>14</v>
      </c>
      <c r="MJL20" s="157" t="s">
        <v>14</v>
      </c>
      <c r="MJM20" s="157" t="s">
        <v>14</v>
      </c>
      <c r="MJN20" s="157" t="s">
        <v>14</v>
      </c>
      <c r="MJO20" s="157" t="s">
        <v>14</v>
      </c>
      <c r="MJP20" s="157" t="s">
        <v>14</v>
      </c>
      <c r="MJQ20" s="157" t="s">
        <v>14</v>
      </c>
      <c r="MJR20" s="157" t="s">
        <v>14</v>
      </c>
      <c r="MJS20" s="157" t="s">
        <v>14</v>
      </c>
      <c r="MJT20" s="157" t="s">
        <v>14</v>
      </c>
      <c r="MJU20" s="157" t="s">
        <v>14</v>
      </c>
      <c r="MJV20" s="157" t="s">
        <v>14</v>
      </c>
      <c r="MJW20" s="157" t="s">
        <v>14</v>
      </c>
      <c r="MJX20" s="157" t="s">
        <v>14</v>
      </c>
      <c r="MJY20" s="157" t="s">
        <v>14</v>
      </c>
      <c r="MJZ20" s="157" t="s">
        <v>14</v>
      </c>
      <c r="MKA20" s="157" t="s">
        <v>14</v>
      </c>
      <c r="MKB20" s="157" t="s">
        <v>14</v>
      </c>
      <c r="MKC20" s="157" t="s">
        <v>14</v>
      </c>
      <c r="MKD20" s="157" t="s">
        <v>14</v>
      </c>
      <c r="MKE20" s="157" t="s">
        <v>14</v>
      </c>
      <c r="MKF20" s="157" t="s">
        <v>14</v>
      </c>
      <c r="MKG20" s="157" t="s">
        <v>14</v>
      </c>
      <c r="MKH20" s="157" t="s">
        <v>14</v>
      </c>
      <c r="MKI20" s="157" t="s">
        <v>14</v>
      </c>
      <c r="MKJ20" s="157" t="s">
        <v>14</v>
      </c>
      <c r="MKK20" s="157" t="s">
        <v>14</v>
      </c>
      <c r="MKL20" s="157" t="s">
        <v>14</v>
      </c>
      <c r="MKM20" s="157" t="s">
        <v>14</v>
      </c>
      <c r="MKN20" s="157" t="s">
        <v>14</v>
      </c>
      <c r="MKO20" s="157" t="s">
        <v>14</v>
      </c>
      <c r="MKP20" s="157" t="s">
        <v>14</v>
      </c>
      <c r="MKQ20" s="157" t="s">
        <v>14</v>
      </c>
      <c r="MKR20" s="157" t="s">
        <v>14</v>
      </c>
      <c r="MKS20" s="157" t="s">
        <v>14</v>
      </c>
      <c r="MKT20" s="157" t="s">
        <v>14</v>
      </c>
      <c r="MKU20" s="157" t="s">
        <v>14</v>
      </c>
      <c r="MKV20" s="157" t="s">
        <v>14</v>
      </c>
      <c r="MKW20" s="157" t="s">
        <v>14</v>
      </c>
      <c r="MKX20" s="157" t="s">
        <v>14</v>
      </c>
      <c r="MKY20" s="157" t="s">
        <v>14</v>
      </c>
      <c r="MKZ20" s="157" t="s">
        <v>14</v>
      </c>
      <c r="MLA20" s="157" t="s">
        <v>14</v>
      </c>
      <c r="MLB20" s="157" t="s">
        <v>14</v>
      </c>
      <c r="MLC20" s="157" t="s">
        <v>14</v>
      </c>
      <c r="MLD20" s="157" t="s">
        <v>14</v>
      </c>
      <c r="MLE20" s="157" t="s">
        <v>14</v>
      </c>
      <c r="MLF20" s="157" t="s">
        <v>14</v>
      </c>
      <c r="MLG20" s="157" t="s">
        <v>14</v>
      </c>
      <c r="MLH20" s="157" t="s">
        <v>14</v>
      </c>
      <c r="MLI20" s="157" t="s">
        <v>14</v>
      </c>
      <c r="MLJ20" s="157" t="s">
        <v>14</v>
      </c>
      <c r="MLK20" s="157" t="s">
        <v>14</v>
      </c>
      <c r="MLL20" s="157" t="s">
        <v>14</v>
      </c>
      <c r="MLM20" s="157" t="s">
        <v>14</v>
      </c>
      <c r="MLN20" s="157" t="s">
        <v>14</v>
      </c>
      <c r="MLO20" s="157" t="s">
        <v>14</v>
      </c>
      <c r="MLP20" s="157" t="s">
        <v>14</v>
      </c>
      <c r="MLQ20" s="157" t="s">
        <v>14</v>
      </c>
      <c r="MLR20" s="157" t="s">
        <v>14</v>
      </c>
      <c r="MLS20" s="157" t="s">
        <v>14</v>
      </c>
      <c r="MLT20" s="157" t="s">
        <v>14</v>
      </c>
      <c r="MLU20" s="157" t="s">
        <v>14</v>
      </c>
      <c r="MLV20" s="157" t="s">
        <v>14</v>
      </c>
      <c r="MLW20" s="157" t="s">
        <v>14</v>
      </c>
      <c r="MLX20" s="157" t="s">
        <v>14</v>
      </c>
      <c r="MLY20" s="157" t="s">
        <v>14</v>
      </c>
      <c r="MLZ20" s="157" t="s">
        <v>14</v>
      </c>
      <c r="MMA20" s="157" t="s">
        <v>14</v>
      </c>
      <c r="MMB20" s="157" t="s">
        <v>14</v>
      </c>
      <c r="MMC20" s="157" t="s">
        <v>14</v>
      </c>
      <c r="MMD20" s="157" t="s">
        <v>14</v>
      </c>
      <c r="MME20" s="157" t="s">
        <v>14</v>
      </c>
      <c r="MMF20" s="157" t="s">
        <v>14</v>
      </c>
      <c r="MMG20" s="157" t="s">
        <v>14</v>
      </c>
      <c r="MMH20" s="157" t="s">
        <v>14</v>
      </c>
      <c r="MMI20" s="157" t="s">
        <v>14</v>
      </c>
      <c r="MMJ20" s="157" t="s">
        <v>14</v>
      </c>
      <c r="MMK20" s="157" t="s">
        <v>14</v>
      </c>
      <c r="MML20" s="157" t="s">
        <v>14</v>
      </c>
      <c r="MMM20" s="157" t="s">
        <v>14</v>
      </c>
      <c r="MMN20" s="157" t="s">
        <v>14</v>
      </c>
      <c r="MMO20" s="157" t="s">
        <v>14</v>
      </c>
      <c r="MMP20" s="157" t="s">
        <v>14</v>
      </c>
      <c r="MMQ20" s="157" t="s">
        <v>14</v>
      </c>
      <c r="MMR20" s="157" t="s">
        <v>14</v>
      </c>
      <c r="MMS20" s="157" t="s">
        <v>14</v>
      </c>
      <c r="MMT20" s="157" t="s">
        <v>14</v>
      </c>
      <c r="MMU20" s="157" t="s">
        <v>14</v>
      </c>
      <c r="MMV20" s="157" t="s">
        <v>14</v>
      </c>
      <c r="MMW20" s="157" t="s">
        <v>14</v>
      </c>
      <c r="MMX20" s="157" t="s">
        <v>14</v>
      </c>
      <c r="MMY20" s="157" t="s">
        <v>14</v>
      </c>
      <c r="MMZ20" s="157" t="s">
        <v>14</v>
      </c>
      <c r="MNA20" s="157" t="s">
        <v>14</v>
      </c>
      <c r="MNB20" s="157" t="s">
        <v>14</v>
      </c>
      <c r="MNC20" s="157" t="s">
        <v>14</v>
      </c>
      <c r="MND20" s="157" t="s">
        <v>14</v>
      </c>
      <c r="MNE20" s="157" t="s">
        <v>14</v>
      </c>
      <c r="MNF20" s="157" t="s">
        <v>14</v>
      </c>
      <c r="MNG20" s="157" t="s">
        <v>14</v>
      </c>
      <c r="MNH20" s="157" t="s">
        <v>14</v>
      </c>
      <c r="MNI20" s="157" t="s">
        <v>14</v>
      </c>
      <c r="MNJ20" s="157" t="s">
        <v>14</v>
      </c>
      <c r="MNK20" s="157" t="s">
        <v>14</v>
      </c>
      <c r="MNL20" s="157" t="s">
        <v>14</v>
      </c>
      <c r="MNM20" s="157" t="s">
        <v>14</v>
      </c>
      <c r="MNN20" s="157" t="s">
        <v>14</v>
      </c>
      <c r="MNO20" s="157" t="s">
        <v>14</v>
      </c>
      <c r="MNP20" s="157" t="s">
        <v>14</v>
      </c>
      <c r="MNQ20" s="157" t="s">
        <v>14</v>
      </c>
      <c r="MNR20" s="157" t="s">
        <v>14</v>
      </c>
      <c r="MNS20" s="157" t="s">
        <v>14</v>
      </c>
      <c r="MNT20" s="157" t="s">
        <v>14</v>
      </c>
      <c r="MNU20" s="157" t="s">
        <v>14</v>
      </c>
      <c r="MNV20" s="157" t="s">
        <v>14</v>
      </c>
      <c r="MNW20" s="157" t="s">
        <v>14</v>
      </c>
      <c r="MNX20" s="157" t="s">
        <v>14</v>
      </c>
      <c r="MNY20" s="157" t="s">
        <v>14</v>
      </c>
      <c r="MNZ20" s="157" t="s">
        <v>14</v>
      </c>
      <c r="MOA20" s="157" t="s">
        <v>14</v>
      </c>
      <c r="MOB20" s="157" t="s">
        <v>14</v>
      </c>
      <c r="MOC20" s="157" t="s">
        <v>14</v>
      </c>
      <c r="MOD20" s="157" t="s">
        <v>14</v>
      </c>
      <c r="MOE20" s="157" t="s">
        <v>14</v>
      </c>
      <c r="MOF20" s="157" t="s">
        <v>14</v>
      </c>
      <c r="MOG20" s="157" t="s">
        <v>14</v>
      </c>
      <c r="MOH20" s="157" t="s">
        <v>14</v>
      </c>
      <c r="MOI20" s="157" t="s">
        <v>14</v>
      </c>
      <c r="MOJ20" s="157" t="s">
        <v>14</v>
      </c>
      <c r="MOK20" s="157" t="s">
        <v>14</v>
      </c>
      <c r="MOL20" s="157" t="s">
        <v>14</v>
      </c>
      <c r="MOM20" s="157" t="s">
        <v>14</v>
      </c>
      <c r="MON20" s="157" t="s">
        <v>14</v>
      </c>
      <c r="MOO20" s="157" t="s">
        <v>14</v>
      </c>
      <c r="MOP20" s="157" t="s">
        <v>14</v>
      </c>
      <c r="MOQ20" s="157" t="s">
        <v>14</v>
      </c>
      <c r="MOR20" s="157" t="s">
        <v>14</v>
      </c>
      <c r="MOS20" s="157" t="s">
        <v>14</v>
      </c>
      <c r="MOT20" s="157" t="s">
        <v>14</v>
      </c>
      <c r="MOU20" s="157" t="s">
        <v>14</v>
      </c>
      <c r="MOV20" s="157" t="s">
        <v>14</v>
      </c>
      <c r="MOW20" s="157" t="s">
        <v>14</v>
      </c>
      <c r="MOX20" s="157" t="s">
        <v>14</v>
      </c>
      <c r="MOY20" s="157" t="s">
        <v>14</v>
      </c>
      <c r="MOZ20" s="157" t="s">
        <v>14</v>
      </c>
      <c r="MPA20" s="157" t="s">
        <v>14</v>
      </c>
      <c r="MPB20" s="157" t="s">
        <v>14</v>
      </c>
      <c r="MPC20" s="157" t="s">
        <v>14</v>
      </c>
      <c r="MPD20" s="157" t="s">
        <v>14</v>
      </c>
      <c r="MPE20" s="157" t="s">
        <v>14</v>
      </c>
      <c r="MPF20" s="157" t="s">
        <v>14</v>
      </c>
      <c r="MPG20" s="157" t="s">
        <v>14</v>
      </c>
      <c r="MPH20" s="157" t="s">
        <v>14</v>
      </c>
      <c r="MPI20" s="157" t="s">
        <v>14</v>
      </c>
      <c r="MPJ20" s="157" t="s">
        <v>14</v>
      </c>
      <c r="MPK20" s="157" t="s">
        <v>14</v>
      </c>
      <c r="MPL20" s="157" t="s">
        <v>14</v>
      </c>
      <c r="MPM20" s="157" t="s">
        <v>14</v>
      </c>
      <c r="MPN20" s="157" t="s">
        <v>14</v>
      </c>
      <c r="MPO20" s="157" t="s">
        <v>14</v>
      </c>
      <c r="MPP20" s="157" t="s">
        <v>14</v>
      </c>
      <c r="MPQ20" s="157" t="s">
        <v>14</v>
      </c>
      <c r="MPR20" s="157" t="s">
        <v>14</v>
      </c>
      <c r="MPS20" s="157" t="s">
        <v>14</v>
      </c>
      <c r="MPT20" s="157" t="s">
        <v>14</v>
      </c>
      <c r="MPU20" s="157" t="s">
        <v>14</v>
      </c>
      <c r="MPV20" s="157" t="s">
        <v>14</v>
      </c>
      <c r="MPW20" s="157" t="s">
        <v>14</v>
      </c>
      <c r="MPX20" s="157" t="s">
        <v>14</v>
      </c>
      <c r="MPY20" s="157" t="s">
        <v>14</v>
      </c>
      <c r="MPZ20" s="157" t="s">
        <v>14</v>
      </c>
      <c r="MQA20" s="157" t="s">
        <v>14</v>
      </c>
      <c r="MQB20" s="157" t="s">
        <v>14</v>
      </c>
      <c r="MQC20" s="157" t="s">
        <v>14</v>
      </c>
      <c r="MQD20" s="157" t="s">
        <v>14</v>
      </c>
      <c r="MQE20" s="157" t="s">
        <v>14</v>
      </c>
      <c r="MQF20" s="157" t="s">
        <v>14</v>
      </c>
      <c r="MQG20" s="157" t="s">
        <v>14</v>
      </c>
      <c r="MQH20" s="157" t="s">
        <v>14</v>
      </c>
      <c r="MQI20" s="157" t="s">
        <v>14</v>
      </c>
      <c r="MQJ20" s="157" t="s">
        <v>14</v>
      </c>
      <c r="MQK20" s="157" t="s">
        <v>14</v>
      </c>
      <c r="MQL20" s="157" t="s">
        <v>14</v>
      </c>
      <c r="MQM20" s="157" t="s">
        <v>14</v>
      </c>
      <c r="MQN20" s="157" t="s">
        <v>14</v>
      </c>
      <c r="MQO20" s="157" t="s">
        <v>14</v>
      </c>
      <c r="MQP20" s="157" t="s">
        <v>14</v>
      </c>
      <c r="MQQ20" s="157" t="s">
        <v>14</v>
      </c>
      <c r="MQR20" s="157" t="s">
        <v>14</v>
      </c>
      <c r="MQS20" s="157" t="s">
        <v>14</v>
      </c>
      <c r="MQT20" s="157" t="s">
        <v>14</v>
      </c>
      <c r="MQU20" s="157" t="s">
        <v>14</v>
      </c>
      <c r="MQV20" s="157" t="s">
        <v>14</v>
      </c>
      <c r="MQW20" s="157" t="s">
        <v>14</v>
      </c>
      <c r="MQX20" s="157" t="s">
        <v>14</v>
      </c>
      <c r="MQY20" s="157" t="s">
        <v>14</v>
      </c>
      <c r="MQZ20" s="157" t="s">
        <v>14</v>
      </c>
      <c r="MRA20" s="157" t="s">
        <v>14</v>
      </c>
      <c r="MRB20" s="157" t="s">
        <v>14</v>
      </c>
      <c r="MRC20" s="157" t="s">
        <v>14</v>
      </c>
      <c r="MRD20" s="157" t="s">
        <v>14</v>
      </c>
      <c r="MRE20" s="157" t="s">
        <v>14</v>
      </c>
      <c r="MRF20" s="157" t="s">
        <v>14</v>
      </c>
      <c r="MRG20" s="157" t="s">
        <v>14</v>
      </c>
      <c r="MRH20" s="157" t="s">
        <v>14</v>
      </c>
      <c r="MRI20" s="157" t="s">
        <v>14</v>
      </c>
      <c r="MRJ20" s="157" t="s">
        <v>14</v>
      </c>
      <c r="MRK20" s="157" t="s">
        <v>14</v>
      </c>
      <c r="MRL20" s="157" t="s">
        <v>14</v>
      </c>
      <c r="MRM20" s="157" t="s">
        <v>14</v>
      </c>
      <c r="MRN20" s="157" t="s">
        <v>14</v>
      </c>
      <c r="MRO20" s="157" t="s">
        <v>14</v>
      </c>
      <c r="MRP20" s="157" t="s">
        <v>14</v>
      </c>
      <c r="MRQ20" s="157" t="s">
        <v>14</v>
      </c>
      <c r="MRR20" s="157" t="s">
        <v>14</v>
      </c>
      <c r="MRS20" s="157" t="s">
        <v>14</v>
      </c>
      <c r="MRT20" s="157" t="s">
        <v>14</v>
      </c>
      <c r="MRU20" s="157" t="s">
        <v>14</v>
      </c>
      <c r="MRV20" s="157" t="s">
        <v>14</v>
      </c>
      <c r="MRW20" s="157" t="s">
        <v>14</v>
      </c>
      <c r="MRX20" s="157" t="s">
        <v>14</v>
      </c>
      <c r="MRY20" s="157" t="s">
        <v>14</v>
      </c>
      <c r="MRZ20" s="157" t="s">
        <v>14</v>
      </c>
      <c r="MSA20" s="157" t="s">
        <v>14</v>
      </c>
      <c r="MSB20" s="157" t="s">
        <v>14</v>
      </c>
      <c r="MSC20" s="157" t="s">
        <v>14</v>
      </c>
      <c r="MSD20" s="157" t="s">
        <v>14</v>
      </c>
      <c r="MSE20" s="157" t="s">
        <v>14</v>
      </c>
      <c r="MSF20" s="157" t="s">
        <v>14</v>
      </c>
      <c r="MSG20" s="157" t="s">
        <v>14</v>
      </c>
      <c r="MSH20" s="157" t="s">
        <v>14</v>
      </c>
      <c r="MSI20" s="157" t="s">
        <v>14</v>
      </c>
      <c r="MSJ20" s="157" t="s">
        <v>14</v>
      </c>
      <c r="MSK20" s="157" t="s">
        <v>14</v>
      </c>
      <c r="MSL20" s="157" t="s">
        <v>14</v>
      </c>
      <c r="MSM20" s="157" t="s">
        <v>14</v>
      </c>
      <c r="MSN20" s="157" t="s">
        <v>14</v>
      </c>
      <c r="MSO20" s="157" t="s">
        <v>14</v>
      </c>
      <c r="MSP20" s="157" t="s">
        <v>14</v>
      </c>
      <c r="MSQ20" s="157" t="s">
        <v>14</v>
      </c>
      <c r="MSR20" s="157" t="s">
        <v>14</v>
      </c>
      <c r="MSS20" s="157" t="s">
        <v>14</v>
      </c>
      <c r="MST20" s="157" t="s">
        <v>14</v>
      </c>
      <c r="MSU20" s="157" t="s">
        <v>14</v>
      </c>
      <c r="MSV20" s="157" t="s">
        <v>14</v>
      </c>
      <c r="MSW20" s="157" t="s">
        <v>14</v>
      </c>
      <c r="MSX20" s="157" t="s">
        <v>14</v>
      </c>
      <c r="MSY20" s="157" t="s">
        <v>14</v>
      </c>
      <c r="MSZ20" s="157" t="s">
        <v>14</v>
      </c>
      <c r="MTA20" s="157" t="s">
        <v>14</v>
      </c>
      <c r="MTB20" s="157" t="s">
        <v>14</v>
      </c>
      <c r="MTC20" s="157" t="s">
        <v>14</v>
      </c>
      <c r="MTD20" s="157" t="s">
        <v>14</v>
      </c>
      <c r="MTE20" s="157" t="s">
        <v>14</v>
      </c>
      <c r="MTF20" s="157" t="s">
        <v>14</v>
      </c>
      <c r="MTG20" s="157" t="s">
        <v>14</v>
      </c>
      <c r="MTH20" s="157" t="s">
        <v>14</v>
      </c>
      <c r="MTI20" s="157" t="s">
        <v>14</v>
      </c>
      <c r="MTJ20" s="157" t="s">
        <v>14</v>
      </c>
      <c r="MTK20" s="157" t="s">
        <v>14</v>
      </c>
      <c r="MTL20" s="157" t="s">
        <v>14</v>
      </c>
      <c r="MTM20" s="157" t="s">
        <v>14</v>
      </c>
      <c r="MTN20" s="157" t="s">
        <v>14</v>
      </c>
      <c r="MTO20" s="157" t="s">
        <v>14</v>
      </c>
      <c r="MTP20" s="157" t="s">
        <v>14</v>
      </c>
      <c r="MTQ20" s="157" t="s">
        <v>14</v>
      </c>
      <c r="MTR20" s="157" t="s">
        <v>14</v>
      </c>
      <c r="MTS20" s="157" t="s">
        <v>14</v>
      </c>
      <c r="MTT20" s="157" t="s">
        <v>14</v>
      </c>
      <c r="MTU20" s="157" t="s">
        <v>14</v>
      </c>
      <c r="MTV20" s="157" t="s">
        <v>14</v>
      </c>
      <c r="MTW20" s="157" t="s">
        <v>14</v>
      </c>
      <c r="MTX20" s="157" t="s">
        <v>14</v>
      </c>
      <c r="MTY20" s="157" t="s">
        <v>14</v>
      </c>
      <c r="MTZ20" s="157" t="s">
        <v>14</v>
      </c>
      <c r="MUA20" s="157" t="s">
        <v>14</v>
      </c>
      <c r="MUB20" s="157" t="s">
        <v>14</v>
      </c>
      <c r="MUC20" s="157" t="s">
        <v>14</v>
      </c>
      <c r="MUD20" s="157" t="s">
        <v>14</v>
      </c>
      <c r="MUE20" s="157" t="s">
        <v>14</v>
      </c>
      <c r="MUF20" s="157" t="s">
        <v>14</v>
      </c>
      <c r="MUG20" s="157" t="s">
        <v>14</v>
      </c>
      <c r="MUH20" s="157" t="s">
        <v>14</v>
      </c>
      <c r="MUI20" s="157" t="s">
        <v>14</v>
      </c>
      <c r="MUJ20" s="157" t="s">
        <v>14</v>
      </c>
      <c r="MUK20" s="157" t="s">
        <v>14</v>
      </c>
      <c r="MUL20" s="157" t="s">
        <v>14</v>
      </c>
      <c r="MUM20" s="157" t="s">
        <v>14</v>
      </c>
      <c r="MUN20" s="157" t="s">
        <v>14</v>
      </c>
      <c r="MUO20" s="157" t="s">
        <v>14</v>
      </c>
      <c r="MUP20" s="157" t="s">
        <v>14</v>
      </c>
      <c r="MUQ20" s="157" t="s">
        <v>14</v>
      </c>
      <c r="MUR20" s="157" t="s">
        <v>14</v>
      </c>
      <c r="MUS20" s="157" t="s">
        <v>14</v>
      </c>
      <c r="MUT20" s="157" t="s">
        <v>14</v>
      </c>
      <c r="MUU20" s="157" t="s">
        <v>14</v>
      </c>
      <c r="MUV20" s="157" t="s">
        <v>14</v>
      </c>
      <c r="MUW20" s="157" t="s">
        <v>14</v>
      </c>
      <c r="MUX20" s="157" t="s">
        <v>14</v>
      </c>
      <c r="MUY20" s="157" t="s">
        <v>14</v>
      </c>
      <c r="MUZ20" s="157" t="s">
        <v>14</v>
      </c>
      <c r="MVA20" s="157" t="s">
        <v>14</v>
      </c>
      <c r="MVB20" s="157" t="s">
        <v>14</v>
      </c>
      <c r="MVC20" s="157" t="s">
        <v>14</v>
      </c>
      <c r="MVD20" s="157" t="s">
        <v>14</v>
      </c>
      <c r="MVE20" s="157" t="s">
        <v>14</v>
      </c>
      <c r="MVF20" s="157" t="s">
        <v>14</v>
      </c>
      <c r="MVG20" s="157" t="s">
        <v>14</v>
      </c>
      <c r="MVH20" s="157" t="s">
        <v>14</v>
      </c>
      <c r="MVI20" s="157" t="s">
        <v>14</v>
      </c>
      <c r="MVJ20" s="157" t="s">
        <v>14</v>
      </c>
      <c r="MVK20" s="157" t="s">
        <v>14</v>
      </c>
      <c r="MVL20" s="157" t="s">
        <v>14</v>
      </c>
      <c r="MVM20" s="157" t="s">
        <v>14</v>
      </c>
      <c r="MVN20" s="157" t="s">
        <v>14</v>
      </c>
      <c r="MVO20" s="157" t="s">
        <v>14</v>
      </c>
      <c r="MVP20" s="157" t="s">
        <v>14</v>
      </c>
      <c r="MVQ20" s="157" t="s">
        <v>14</v>
      </c>
      <c r="MVR20" s="157" t="s">
        <v>14</v>
      </c>
      <c r="MVS20" s="157" t="s">
        <v>14</v>
      </c>
      <c r="MVT20" s="157" t="s">
        <v>14</v>
      </c>
      <c r="MVU20" s="157" t="s">
        <v>14</v>
      </c>
      <c r="MVV20" s="157" t="s">
        <v>14</v>
      </c>
      <c r="MVW20" s="157" t="s">
        <v>14</v>
      </c>
      <c r="MVX20" s="157" t="s">
        <v>14</v>
      </c>
      <c r="MVY20" s="157" t="s">
        <v>14</v>
      </c>
      <c r="MVZ20" s="157" t="s">
        <v>14</v>
      </c>
      <c r="MWA20" s="157" t="s">
        <v>14</v>
      </c>
      <c r="MWB20" s="157" t="s">
        <v>14</v>
      </c>
      <c r="MWC20" s="157" t="s">
        <v>14</v>
      </c>
      <c r="MWD20" s="157" t="s">
        <v>14</v>
      </c>
      <c r="MWE20" s="157" t="s">
        <v>14</v>
      </c>
      <c r="MWF20" s="157" t="s">
        <v>14</v>
      </c>
      <c r="MWG20" s="157" t="s">
        <v>14</v>
      </c>
      <c r="MWH20" s="157" t="s">
        <v>14</v>
      </c>
      <c r="MWI20" s="157" t="s">
        <v>14</v>
      </c>
      <c r="MWJ20" s="157" t="s">
        <v>14</v>
      </c>
      <c r="MWK20" s="157" t="s">
        <v>14</v>
      </c>
      <c r="MWL20" s="157" t="s">
        <v>14</v>
      </c>
      <c r="MWM20" s="157" t="s">
        <v>14</v>
      </c>
      <c r="MWN20" s="157" t="s">
        <v>14</v>
      </c>
      <c r="MWO20" s="157" t="s">
        <v>14</v>
      </c>
      <c r="MWP20" s="157" t="s">
        <v>14</v>
      </c>
      <c r="MWQ20" s="157" t="s">
        <v>14</v>
      </c>
      <c r="MWR20" s="157" t="s">
        <v>14</v>
      </c>
      <c r="MWS20" s="157" t="s">
        <v>14</v>
      </c>
      <c r="MWT20" s="157" t="s">
        <v>14</v>
      </c>
      <c r="MWU20" s="157" t="s">
        <v>14</v>
      </c>
      <c r="MWV20" s="157" t="s">
        <v>14</v>
      </c>
      <c r="MWW20" s="157" t="s">
        <v>14</v>
      </c>
      <c r="MWX20" s="157" t="s">
        <v>14</v>
      </c>
      <c r="MWY20" s="157" t="s">
        <v>14</v>
      </c>
      <c r="MWZ20" s="157" t="s">
        <v>14</v>
      </c>
      <c r="MXA20" s="157" t="s">
        <v>14</v>
      </c>
      <c r="MXB20" s="157" t="s">
        <v>14</v>
      </c>
      <c r="MXC20" s="157" t="s">
        <v>14</v>
      </c>
      <c r="MXD20" s="157" t="s">
        <v>14</v>
      </c>
      <c r="MXE20" s="157" t="s">
        <v>14</v>
      </c>
      <c r="MXF20" s="157" t="s">
        <v>14</v>
      </c>
      <c r="MXG20" s="157" t="s">
        <v>14</v>
      </c>
      <c r="MXH20" s="157" t="s">
        <v>14</v>
      </c>
      <c r="MXI20" s="157" t="s">
        <v>14</v>
      </c>
      <c r="MXJ20" s="157" t="s">
        <v>14</v>
      </c>
      <c r="MXK20" s="157" t="s">
        <v>14</v>
      </c>
      <c r="MXL20" s="157" t="s">
        <v>14</v>
      </c>
      <c r="MXM20" s="157" t="s">
        <v>14</v>
      </c>
      <c r="MXN20" s="157" t="s">
        <v>14</v>
      </c>
      <c r="MXO20" s="157" t="s">
        <v>14</v>
      </c>
      <c r="MXP20" s="157" t="s">
        <v>14</v>
      </c>
      <c r="MXQ20" s="157" t="s">
        <v>14</v>
      </c>
      <c r="MXR20" s="157" t="s">
        <v>14</v>
      </c>
      <c r="MXS20" s="157" t="s">
        <v>14</v>
      </c>
      <c r="MXT20" s="157" t="s">
        <v>14</v>
      </c>
      <c r="MXU20" s="157" t="s">
        <v>14</v>
      </c>
      <c r="MXV20" s="157" t="s">
        <v>14</v>
      </c>
      <c r="MXW20" s="157" t="s">
        <v>14</v>
      </c>
      <c r="MXX20" s="157" t="s">
        <v>14</v>
      </c>
      <c r="MXY20" s="157" t="s">
        <v>14</v>
      </c>
      <c r="MXZ20" s="157" t="s">
        <v>14</v>
      </c>
      <c r="MYA20" s="157" t="s">
        <v>14</v>
      </c>
      <c r="MYB20" s="157" t="s">
        <v>14</v>
      </c>
      <c r="MYC20" s="157" t="s">
        <v>14</v>
      </c>
      <c r="MYD20" s="157" t="s">
        <v>14</v>
      </c>
      <c r="MYE20" s="157" t="s">
        <v>14</v>
      </c>
      <c r="MYF20" s="157" t="s">
        <v>14</v>
      </c>
      <c r="MYG20" s="157" t="s">
        <v>14</v>
      </c>
      <c r="MYH20" s="157" t="s">
        <v>14</v>
      </c>
      <c r="MYI20" s="157" t="s">
        <v>14</v>
      </c>
      <c r="MYJ20" s="157" t="s">
        <v>14</v>
      </c>
      <c r="MYK20" s="157" t="s">
        <v>14</v>
      </c>
      <c r="MYL20" s="157" t="s">
        <v>14</v>
      </c>
      <c r="MYM20" s="157" t="s">
        <v>14</v>
      </c>
      <c r="MYN20" s="157" t="s">
        <v>14</v>
      </c>
      <c r="MYO20" s="157" t="s">
        <v>14</v>
      </c>
      <c r="MYP20" s="157" t="s">
        <v>14</v>
      </c>
      <c r="MYQ20" s="157" t="s">
        <v>14</v>
      </c>
      <c r="MYR20" s="157" t="s">
        <v>14</v>
      </c>
      <c r="MYS20" s="157" t="s">
        <v>14</v>
      </c>
      <c r="MYT20" s="157" t="s">
        <v>14</v>
      </c>
      <c r="MYU20" s="157" t="s">
        <v>14</v>
      </c>
      <c r="MYV20" s="157" t="s">
        <v>14</v>
      </c>
      <c r="MYW20" s="157" t="s">
        <v>14</v>
      </c>
      <c r="MYX20" s="157" t="s">
        <v>14</v>
      </c>
      <c r="MYY20" s="157" t="s">
        <v>14</v>
      </c>
      <c r="MYZ20" s="157" t="s">
        <v>14</v>
      </c>
      <c r="MZA20" s="157" t="s">
        <v>14</v>
      </c>
      <c r="MZB20" s="157" t="s">
        <v>14</v>
      </c>
      <c r="MZC20" s="157" t="s">
        <v>14</v>
      </c>
      <c r="MZD20" s="157" t="s">
        <v>14</v>
      </c>
      <c r="MZE20" s="157" t="s">
        <v>14</v>
      </c>
      <c r="MZF20" s="157" t="s">
        <v>14</v>
      </c>
      <c r="MZG20" s="157" t="s">
        <v>14</v>
      </c>
      <c r="MZH20" s="157" t="s">
        <v>14</v>
      </c>
      <c r="MZI20" s="157" t="s">
        <v>14</v>
      </c>
      <c r="MZJ20" s="157" t="s">
        <v>14</v>
      </c>
      <c r="MZK20" s="157" t="s">
        <v>14</v>
      </c>
      <c r="MZL20" s="157" t="s">
        <v>14</v>
      </c>
      <c r="MZM20" s="157" t="s">
        <v>14</v>
      </c>
      <c r="MZN20" s="157" t="s">
        <v>14</v>
      </c>
      <c r="MZO20" s="157" t="s">
        <v>14</v>
      </c>
      <c r="MZP20" s="157" t="s">
        <v>14</v>
      </c>
      <c r="MZQ20" s="157" t="s">
        <v>14</v>
      </c>
      <c r="MZR20" s="157" t="s">
        <v>14</v>
      </c>
      <c r="MZS20" s="157" t="s">
        <v>14</v>
      </c>
      <c r="MZT20" s="157" t="s">
        <v>14</v>
      </c>
      <c r="MZU20" s="157" t="s">
        <v>14</v>
      </c>
      <c r="MZV20" s="157" t="s">
        <v>14</v>
      </c>
      <c r="MZW20" s="157" t="s">
        <v>14</v>
      </c>
      <c r="MZX20" s="157" t="s">
        <v>14</v>
      </c>
      <c r="MZY20" s="157" t="s">
        <v>14</v>
      </c>
      <c r="MZZ20" s="157" t="s">
        <v>14</v>
      </c>
      <c r="NAA20" s="157" t="s">
        <v>14</v>
      </c>
      <c r="NAB20" s="157" t="s">
        <v>14</v>
      </c>
      <c r="NAC20" s="157" t="s">
        <v>14</v>
      </c>
      <c r="NAD20" s="157" t="s">
        <v>14</v>
      </c>
      <c r="NAE20" s="157" t="s">
        <v>14</v>
      </c>
      <c r="NAF20" s="157" t="s">
        <v>14</v>
      </c>
      <c r="NAG20" s="157" t="s">
        <v>14</v>
      </c>
      <c r="NAH20" s="157" t="s">
        <v>14</v>
      </c>
      <c r="NAI20" s="157" t="s">
        <v>14</v>
      </c>
      <c r="NAJ20" s="157" t="s">
        <v>14</v>
      </c>
      <c r="NAK20" s="157" t="s">
        <v>14</v>
      </c>
      <c r="NAL20" s="157" t="s">
        <v>14</v>
      </c>
      <c r="NAM20" s="157" t="s">
        <v>14</v>
      </c>
      <c r="NAN20" s="157" t="s">
        <v>14</v>
      </c>
      <c r="NAO20" s="157" t="s">
        <v>14</v>
      </c>
      <c r="NAP20" s="157" t="s">
        <v>14</v>
      </c>
      <c r="NAQ20" s="157" t="s">
        <v>14</v>
      </c>
      <c r="NAR20" s="157" t="s">
        <v>14</v>
      </c>
      <c r="NAS20" s="157" t="s">
        <v>14</v>
      </c>
      <c r="NAT20" s="157" t="s">
        <v>14</v>
      </c>
      <c r="NAU20" s="157" t="s">
        <v>14</v>
      </c>
      <c r="NAV20" s="157" t="s">
        <v>14</v>
      </c>
      <c r="NAW20" s="157" t="s">
        <v>14</v>
      </c>
      <c r="NAX20" s="157" t="s">
        <v>14</v>
      </c>
      <c r="NAY20" s="157" t="s">
        <v>14</v>
      </c>
      <c r="NAZ20" s="157" t="s">
        <v>14</v>
      </c>
      <c r="NBA20" s="157" t="s">
        <v>14</v>
      </c>
      <c r="NBB20" s="157" t="s">
        <v>14</v>
      </c>
      <c r="NBC20" s="157" t="s">
        <v>14</v>
      </c>
      <c r="NBD20" s="157" t="s">
        <v>14</v>
      </c>
      <c r="NBE20" s="157" t="s">
        <v>14</v>
      </c>
      <c r="NBF20" s="157" t="s">
        <v>14</v>
      </c>
      <c r="NBG20" s="157" t="s">
        <v>14</v>
      </c>
      <c r="NBH20" s="157" t="s">
        <v>14</v>
      </c>
      <c r="NBI20" s="157" t="s">
        <v>14</v>
      </c>
      <c r="NBJ20" s="157" t="s">
        <v>14</v>
      </c>
      <c r="NBK20" s="157" t="s">
        <v>14</v>
      </c>
      <c r="NBL20" s="157" t="s">
        <v>14</v>
      </c>
      <c r="NBM20" s="157" t="s">
        <v>14</v>
      </c>
      <c r="NBN20" s="157" t="s">
        <v>14</v>
      </c>
      <c r="NBO20" s="157" t="s">
        <v>14</v>
      </c>
      <c r="NBP20" s="157" t="s">
        <v>14</v>
      </c>
      <c r="NBQ20" s="157" t="s">
        <v>14</v>
      </c>
      <c r="NBR20" s="157" t="s">
        <v>14</v>
      </c>
      <c r="NBS20" s="157" t="s">
        <v>14</v>
      </c>
      <c r="NBT20" s="157" t="s">
        <v>14</v>
      </c>
      <c r="NBU20" s="157" t="s">
        <v>14</v>
      </c>
      <c r="NBV20" s="157" t="s">
        <v>14</v>
      </c>
      <c r="NBW20" s="157" t="s">
        <v>14</v>
      </c>
      <c r="NBX20" s="157" t="s">
        <v>14</v>
      </c>
      <c r="NBY20" s="157" t="s">
        <v>14</v>
      </c>
      <c r="NBZ20" s="157" t="s">
        <v>14</v>
      </c>
      <c r="NCA20" s="157" t="s">
        <v>14</v>
      </c>
      <c r="NCB20" s="157" t="s">
        <v>14</v>
      </c>
      <c r="NCC20" s="157" t="s">
        <v>14</v>
      </c>
      <c r="NCD20" s="157" t="s">
        <v>14</v>
      </c>
      <c r="NCE20" s="157" t="s">
        <v>14</v>
      </c>
      <c r="NCF20" s="157" t="s">
        <v>14</v>
      </c>
      <c r="NCG20" s="157" t="s">
        <v>14</v>
      </c>
      <c r="NCH20" s="157" t="s">
        <v>14</v>
      </c>
      <c r="NCI20" s="157" t="s">
        <v>14</v>
      </c>
      <c r="NCJ20" s="157" t="s">
        <v>14</v>
      </c>
      <c r="NCK20" s="157" t="s">
        <v>14</v>
      </c>
      <c r="NCL20" s="157" t="s">
        <v>14</v>
      </c>
      <c r="NCM20" s="157" t="s">
        <v>14</v>
      </c>
      <c r="NCN20" s="157" t="s">
        <v>14</v>
      </c>
      <c r="NCO20" s="157" t="s">
        <v>14</v>
      </c>
      <c r="NCP20" s="157" t="s">
        <v>14</v>
      </c>
      <c r="NCQ20" s="157" t="s">
        <v>14</v>
      </c>
      <c r="NCR20" s="157" t="s">
        <v>14</v>
      </c>
      <c r="NCS20" s="157" t="s">
        <v>14</v>
      </c>
      <c r="NCT20" s="157" t="s">
        <v>14</v>
      </c>
      <c r="NCU20" s="157" t="s">
        <v>14</v>
      </c>
      <c r="NCV20" s="157" t="s">
        <v>14</v>
      </c>
      <c r="NCW20" s="157" t="s">
        <v>14</v>
      </c>
      <c r="NCX20" s="157" t="s">
        <v>14</v>
      </c>
      <c r="NCY20" s="157" t="s">
        <v>14</v>
      </c>
      <c r="NCZ20" s="157" t="s">
        <v>14</v>
      </c>
      <c r="NDA20" s="157" t="s">
        <v>14</v>
      </c>
      <c r="NDB20" s="157" t="s">
        <v>14</v>
      </c>
      <c r="NDC20" s="157" t="s">
        <v>14</v>
      </c>
      <c r="NDD20" s="157" t="s">
        <v>14</v>
      </c>
      <c r="NDE20" s="157" t="s">
        <v>14</v>
      </c>
      <c r="NDF20" s="157" t="s">
        <v>14</v>
      </c>
      <c r="NDG20" s="157" t="s">
        <v>14</v>
      </c>
      <c r="NDH20" s="157" t="s">
        <v>14</v>
      </c>
      <c r="NDI20" s="157" t="s">
        <v>14</v>
      </c>
      <c r="NDJ20" s="157" t="s">
        <v>14</v>
      </c>
      <c r="NDK20" s="157" t="s">
        <v>14</v>
      </c>
      <c r="NDL20" s="157" t="s">
        <v>14</v>
      </c>
      <c r="NDM20" s="157" t="s">
        <v>14</v>
      </c>
      <c r="NDN20" s="157" t="s">
        <v>14</v>
      </c>
      <c r="NDO20" s="157" t="s">
        <v>14</v>
      </c>
      <c r="NDP20" s="157" t="s">
        <v>14</v>
      </c>
      <c r="NDQ20" s="157" t="s">
        <v>14</v>
      </c>
      <c r="NDR20" s="157" t="s">
        <v>14</v>
      </c>
      <c r="NDS20" s="157" t="s">
        <v>14</v>
      </c>
      <c r="NDT20" s="157" t="s">
        <v>14</v>
      </c>
      <c r="NDU20" s="157" t="s">
        <v>14</v>
      </c>
      <c r="NDV20" s="157" t="s">
        <v>14</v>
      </c>
      <c r="NDW20" s="157" t="s">
        <v>14</v>
      </c>
      <c r="NDX20" s="157" t="s">
        <v>14</v>
      </c>
      <c r="NDY20" s="157" t="s">
        <v>14</v>
      </c>
      <c r="NDZ20" s="157" t="s">
        <v>14</v>
      </c>
      <c r="NEA20" s="157" t="s">
        <v>14</v>
      </c>
      <c r="NEB20" s="157" t="s">
        <v>14</v>
      </c>
      <c r="NEC20" s="157" t="s">
        <v>14</v>
      </c>
      <c r="NED20" s="157" t="s">
        <v>14</v>
      </c>
      <c r="NEE20" s="157" t="s">
        <v>14</v>
      </c>
      <c r="NEF20" s="157" t="s">
        <v>14</v>
      </c>
      <c r="NEG20" s="157" t="s">
        <v>14</v>
      </c>
      <c r="NEH20" s="157" t="s">
        <v>14</v>
      </c>
      <c r="NEI20" s="157" t="s">
        <v>14</v>
      </c>
      <c r="NEJ20" s="157" t="s">
        <v>14</v>
      </c>
      <c r="NEK20" s="157" t="s">
        <v>14</v>
      </c>
      <c r="NEL20" s="157" t="s">
        <v>14</v>
      </c>
      <c r="NEM20" s="157" t="s">
        <v>14</v>
      </c>
      <c r="NEN20" s="157" t="s">
        <v>14</v>
      </c>
      <c r="NEO20" s="157" t="s">
        <v>14</v>
      </c>
      <c r="NEP20" s="157" t="s">
        <v>14</v>
      </c>
      <c r="NEQ20" s="157" t="s">
        <v>14</v>
      </c>
      <c r="NER20" s="157" t="s">
        <v>14</v>
      </c>
      <c r="NES20" s="157" t="s">
        <v>14</v>
      </c>
      <c r="NET20" s="157" t="s">
        <v>14</v>
      </c>
      <c r="NEU20" s="157" t="s">
        <v>14</v>
      </c>
      <c r="NEV20" s="157" t="s">
        <v>14</v>
      </c>
      <c r="NEW20" s="157" t="s">
        <v>14</v>
      </c>
      <c r="NEX20" s="157" t="s">
        <v>14</v>
      </c>
      <c r="NEY20" s="157" t="s">
        <v>14</v>
      </c>
      <c r="NEZ20" s="157" t="s">
        <v>14</v>
      </c>
      <c r="NFA20" s="157" t="s">
        <v>14</v>
      </c>
      <c r="NFB20" s="157" t="s">
        <v>14</v>
      </c>
      <c r="NFC20" s="157" t="s">
        <v>14</v>
      </c>
      <c r="NFD20" s="157" t="s">
        <v>14</v>
      </c>
      <c r="NFE20" s="157" t="s">
        <v>14</v>
      </c>
      <c r="NFF20" s="157" t="s">
        <v>14</v>
      </c>
      <c r="NFG20" s="157" t="s">
        <v>14</v>
      </c>
      <c r="NFH20" s="157" t="s">
        <v>14</v>
      </c>
      <c r="NFI20" s="157" t="s">
        <v>14</v>
      </c>
      <c r="NFJ20" s="157" t="s">
        <v>14</v>
      </c>
      <c r="NFK20" s="157" t="s">
        <v>14</v>
      </c>
      <c r="NFL20" s="157" t="s">
        <v>14</v>
      </c>
      <c r="NFM20" s="157" t="s">
        <v>14</v>
      </c>
      <c r="NFN20" s="157" t="s">
        <v>14</v>
      </c>
      <c r="NFO20" s="157" t="s">
        <v>14</v>
      </c>
      <c r="NFP20" s="157" t="s">
        <v>14</v>
      </c>
      <c r="NFQ20" s="157" t="s">
        <v>14</v>
      </c>
      <c r="NFR20" s="157" t="s">
        <v>14</v>
      </c>
      <c r="NFS20" s="157" t="s">
        <v>14</v>
      </c>
      <c r="NFT20" s="157" t="s">
        <v>14</v>
      </c>
      <c r="NFU20" s="157" t="s">
        <v>14</v>
      </c>
      <c r="NFV20" s="157" t="s">
        <v>14</v>
      </c>
      <c r="NFW20" s="157" t="s">
        <v>14</v>
      </c>
      <c r="NFX20" s="157" t="s">
        <v>14</v>
      </c>
      <c r="NFY20" s="157" t="s">
        <v>14</v>
      </c>
      <c r="NFZ20" s="157" t="s">
        <v>14</v>
      </c>
      <c r="NGA20" s="157" t="s">
        <v>14</v>
      </c>
      <c r="NGB20" s="157" t="s">
        <v>14</v>
      </c>
      <c r="NGC20" s="157" t="s">
        <v>14</v>
      </c>
      <c r="NGD20" s="157" t="s">
        <v>14</v>
      </c>
      <c r="NGE20" s="157" t="s">
        <v>14</v>
      </c>
      <c r="NGF20" s="157" t="s">
        <v>14</v>
      </c>
      <c r="NGG20" s="157" t="s">
        <v>14</v>
      </c>
      <c r="NGH20" s="157" t="s">
        <v>14</v>
      </c>
      <c r="NGI20" s="157" t="s">
        <v>14</v>
      </c>
      <c r="NGJ20" s="157" t="s">
        <v>14</v>
      </c>
      <c r="NGK20" s="157" t="s">
        <v>14</v>
      </c>
      <c r="NGL20" s="157" t="s">
        <v>14</v>
      </c>
      <c r="NGM20" s="157" t="s">
        <v>14</v>
      </c>
      <c r="NGN20" s="157" t="s">
        <v>14</v>
      </c>
      <c r="NGO20" s="157" t="s">
        <v>14</v>
      </c>
      <c r="NGP20" s="157" t="s">
        <v>14</v>
      </c>
      <c r="NGQ20" s="157" t="s">
        <v>14</v>
      </c>
      <c r="NGR20" s="157" t="s">
        <v>14</v>
      </c>
      <c r="NGS20" s="157" t="s">
        <v>14</v>
      </c>
      <c r="NGT20" s="157" t="s">
        <v>14</v>
      </c>
      <c r="NGU20" s="157" t="s">
        <v>14</v>
      </c>
      <c r="NGV20" s="157" t="s">
        <v>14</v>
      </c>
      <c r="NGW20" s="157" t="s">
        <v>14</v>
      </c>
      <c r="NGX20" s="157" t="s">
        <v>14</v>
      </c>
      <c r="NGY20" s="157" t="s">
        <v>14</v>
      </c>
      <c r="NGZ20" s="157" t="s">
        <v>14</v>
      </c>
      <c r="NHA20" s="157" t="s">
        <v>14</v>
      </c>
      <c r="NHB20" s="157" t="s">
        <v>14</v>
      </c>
      <c r="NHC20" s="157" t="s">
        <v>14</v>
      </c>
      <c r="NHD20" s="157" t="s">
        <v>14</v>
      </c>
      <c r="NHE20" s="157" t="s">
        <v>14</v>
      </c>
      <c r="NHF20" s="157" t="s">
        <v>14</v>
      </c>
      <c r="NHG20" s="157" t="s">
        <v>14</v>
      </c>
      <c r="NHH20" s="157" t="s">
        <v>14</v>
      </c>
      <c r="NHI20" s="157" t="s">
        <v>14</v>
      </c>
      <c r="NHJ20" s="157" t="s">
        <v>14</v>
      </c>
      <c r="NHK20" s="157" t="s">
        <v>14</v>
      </c>
      <c r="NHL20" s="157" t="s">
        <v>14</v>
      </c>
      <c r="NHM20" s="157" t="s">
        <v>14</v>
      </c>
      <c r="NHN20" s="157" t="s">
        <v>14</v>
      </c>
      <c r="NHO20" s="157" t="s">
        <v>14</v>
      </c>
      <c r="NHP20" s="157" t="s">
        <v>14</v>
      </c>
      <c r="NHQ20" s="157" t="s">
        <v>14</v>
      </c>
      <c r="NHR20" s="157" t="s">
        <v>14</v>
      </c>
      <c r="NHS20" s="157" t="s">
        <v>14</v>
      </c>
      <c r="NHT20" s="157" t="s">
        <v>14</v>
      </c>
      <c r="NHU20" s="157" t="s">
        <v>14</v>
      </c>
      <c r="NHV20" s="157" t="s">
        <v>14</v>
      </c>
      <c r="NHW20" s="157" t="s">
        <v>14</v>
      </c>
      <c r="NHX20" s="157" t="s">
        <v>14</v>
      </c>
      <c r="NHY20" s="157" t="s">
        <v>14</v>
      </c>
      <c r="NHZ20" s="157" t="s">
        <v>14</v>
      </c>
      <c r="NIA20" s="157" t="s">
        <v>14</v>
      </c>
      <c r="NIB20" s="157" t="s">
        <v>14</v>
      </c>
      <c r="NIC20" s="157" t="s">
        <v>14</v>
      </c>
      <c r="NID20" s="157" t="s">
        <v>14</v>
      </c>
      <c r="NIE20" s="157" t="s">
        <v>14</v>
      </c>
      <c r="NIF20" s="157" t="s">
        <v>14</v>
      </c>
      <c r="NIG20" s="157" t="s">
        <v>14</v>
      </c>
      <c r="NIH20" s="157" t="s">
        <v>14</v>
      </c>
      <c r="NII20" s="157" t="s">
        <v>14</v>
      </c>
      <c r="NIJ20" s="157" t="s">
        <v>14</v>
      </c>
      <c r="NIK20" s="157" t="s">
        <v>14</v>
      </c>
      <c r="NIL20" s="157" t="s">
        <v>14</v>
      </c>
      <c r="NIM20" s="157" t="s">
        <v>14</v>
      </c>
      <c r="NIN20" s="157" t="s">
        <v>14</v>
      </c>
      <c r="NIO20" s="157" t="s">
        <v>14</v>
      </c>
      <c r="NIP20" s="157" t="s">
        <v>14</v>
      </c>
      <c r="NIQ20" s="157" t="s">
        <v>14</v>
      </c>
      <c r="NIR20" s="157" t="s">
        <v>14</v>
      </c>
      <c r="NIS20" s="157" t="s">
        <v>14</v>
      </c>
      <c r="NIT20" s="157" t="s">
        <v>14</v>
      </c>
      <c r="NIU20" s="157" t="s">
        <v>14</v>
      </c>
      <c r="NIV20" s="157" t="s">
        <v>14</v>
      </c>
      <c r="NIW20" s="157" t="s">
        <v>14</v>
      </c>
      <c r="NIX20" s="157" t="s">
        <v>14</v>
      </c>
      <c r="NIY20" s="157" t="s">
        <v>14</v>
      </c>
      <c r="NIZ20" s="157" t="s">
        <v>14</v>
      </c>
      <c r="NJA20" s="157" t="s">
        <v>14</v>
      </c>
      <c r="NJB20" s="157" t="s">
        <v>14</v>
      </c>
      <c r="NJC20" s="157" t="s">
        <v>14</v>
      </c>
      <c r="NJD20" s="157" t="s">
        <v>14</v>
      </c>
      <c r="NJE20" s="157" t="s">
        <v>14</v>
      </c>
      <c r="NJF20" s="157" t="s">
        <v>14</v>
      </c>
      <c r="NJG20" s="157" t="s">
        <v>14</v>
      </c>
      <c r="NJH20" s="157" t="s">
        <v>14</v>
      </c>
      <c r="NJI20" s="157" t="s">
        <v>14</v>
      </c>
      <c r="NJJ20" s="157" t="s">
        <v>14</v>
      </c>
      <c r="NJK20" s="157" t="s">
        <v>14</v>
      </c>
      <c r="NJL20" s="157" t="s">
        <v>14</v>
      </c>
      <c r="NJM20" s="157" t="s">
        <v>14</v>
      </c>
      <c r="NJN20" s="157" t="s">
        <v>14</v>
      </c>
      <c r="NJO20" s="157" t="s">
        <v>14</v>
      </c>
      <c r="NJP20" s="157" t="s">
        <v>14</v>
      </c>
      <c r="NJQ20" s="157" t="s">
        <v>14</v>
      </c>
      <c r="NJR20" s="157" t="s">
        <v>14</v>
      </c>
      <c r="NJS20" s="157" t="s">
        <v>14</v>
      </c>
      <c r="NJT20" s="157" t="s">
        <v>14</v>
      </c>
      <c r="NJU20" s="157" t="s">
        <v>14</v>
      </c>
      <c r="NJV20" s="157" t="s">
        <v>14</v>
      </c>
      <c r="NJW20" s="157" t="s">
        <v>14</v>
      </c>
      <c r="NJX20" s="157" t="s">
        <v>14</v>
      </c>
      <c r="NJY20" s="157" t="s">
        <v>14</v>
      </c>
      <c r="NJZ20" s="157" t="s">
        <v>14</v>
      </c>
      <c r="NKA20" s="157" t="s">
        <v>14</v>
      </c>
      <c r="NKB20" s="157" t="s">
        <v>14</v>
      </c>
      <c r="NKC20" s="157" t="s">
        <v>14</v>
      </c>
      <c r="NKD20" s="157" t="s">
        <v>14</v>
      </c>
      <c r="NKE20" s="157" t="s">
        <v>14</v>
      </c>
      <c r="NKF20" s="157" t="s">
        <v>14</v>
      </c>
      <c r="NKG20" s="157" t="s">
        <v>14</v>
      </c>
      <c r="NKH20" s="157" t="s">
        <v>14</v>
      </c>
      <c r="NKI20" s="157" t="s">
        <v>14</v>
      </c>
      <c r="NKJ20" s="157" t="s">
        <v>14</v>
      </c>
      <c r="NKK20" s="157" t="s">
        <v>14</v>
      </c>
      <c r="NKL20" s="157" t="s">
        <v>14</v>
      </c>
      <c r="NKM20" s="157" t="s">
        <v>14</v>
      </c>
      <c r="NKN20" s="157" t="s">
        <v>14</v>
      </c>
      <c r="NKO20" s="157" t="s">
        <v>14</v>
      </c>
      <c r="NKP20" s="157" t="s">
        <v>14</v>
      </c>
      <c r="NKQ20" s="157" t="s">
        <v>14</v>
      </c>
      <c r="NKR20" s="157" t="s">
        <v>14</v>
      </c>
      <c r="NKS20" s="157" t="s">
        <v>14</v>
      </c>
      <c r="NKT20" s="157" t="s">
        <v>14</v>
      </c>
      <c r="NKU20" s="157" t="s">
        <v>14</v>
      </c>
      <c r="NKV20" s="157" t="s">
        <v>14</v>
      </c>
      <c r="NKW20" s="157" t="s">
        <v>14</v>
      </c>
      <c r="NKX20" s="157" t="s">
        <v>14</v>
      </c>
      <c r="NKY20" s="157" t="s">
        <v>14</v>
      </c>
      <c r="NKZ20" s="157" t="s">
        <v>14</v>
      </c>
      <c r="NLA20" s="157" t="s">
        <v>14</v>
      </c>
      <c r="NLB20" s="157" t="s">
        <v>14</v>
      </c>
      <c r="NLC20" s="157" t="s">
        <v>14</v>
      </c>
      <c r="NLD20" s="157" t="s">
        <v>14</v>
      </c>
      <c r="NLE20" s="157" t="s">
        <v>14</v>
      </c>
      <c r="NLF20" s="157" t="s">
        <v>14</v>
      </c>
      <c r="NLG20" s="157" t="s">
        <v>14</v>
      </c>
      <c r="NLH20" s="157" t="s">
        <v>14</v>
      </c>
      <c r="NLI20" s="157" t="s">
        <v>14</v>
      </c>
      <c r="NLJ20" s="157" t="s">
        <v>14</v>
      </c>
      <c r="NLK20" s="157" t="s">
        <v>14</v>
      </c>
      <c r="NLL20" s="157" t="s">
        <v>14</v>
      </c>
      <c r="NLM20" s="157" t="s">
        <v>14</v>
      </c>
      <c r="NLN20" s="157" t="s">
        <v>14</v>
      </c>
      <c r="NLO20" s="157" t="s">
        <v>14</v>
      </c>
      <c r="NLP20" s="157" t="s">
        <v>14</v>
      </c>
      <c r="NLQ20" s="157" t="s">
        <v>14</v>
      </c>
      <c r="NLR20" s="157" t="s">
        <v>14</v>
      </c>
      <c r="NLS20" s="157" t="s">
        <v>14</v>
      </c>
      <c r="NLT20" s="157" t="s">
        <v>14</v>
      </c>
      <c r="NLU20" s="157" t="s">
        <v>14</v>
      </c>
      <c r="NLV20" s="157" t="s">
        <v>14</v>
      </c>
      <c r="NLW20" s="157" t="s">
        <v>14</v>
      </c>
      <c r="NLX20" s="157" t="s">
        <v>14</v>
      </c>
      <c r="NLY20" s="157" t="s">
        <v>14</v>
      </c>
      <c r="NLZ20" s="157" t="s">
        <v>14</v>
      </c>
      <c r="NMA20" s="157" t="s">
        <v>14</v>
      </c>
      <c r="NMB20" s="157" t="s">
        <v>14</v>
      </c>
      <c r="NMC20" s="157" t="s">
        <v>14</v>
      </c>
      <c r="NMD20" s="157" t="s">
        <v>14</v>
      </c>
      <c r="NME20" s="157" t="s">
        <v>14</v>
      </c>
      <c r="NMF20" s="157" t="s">
        <v>14</v>
      </c>
      <c r="NMG20" s="157" t="s">
        <v>14</v>
      </c>
      <c r="NMH20" s="157" t="s">
        <v>14</v>
      </c>
      <c r="NMI20" s="157" t="s">
        <v>14</v>
      </c>
      <c r="NMJ20" s="157" t="s">
        <v>14</v>
      </c>
      <c r="NMK20" s="157" t="s">
        <v>14</v>
      </c>
      <c r="NML20" s="157" t="s">
        <v>14</v>
      </c>
      <c r="NMM20" s="157" t="s">
        <v>14</v>
      </c>
      <c r="NMN20" s="157" t="s">
        <v>14</v>
      </c>
      <c r="NMO20" s="157" t="s">
        <v>14</v>
      </c>
      <c r="NMP20" s="157" t="s">
        <v>14</v>
      </c>
      <c r="NMQ20" s="157" t="s">
        <v>14</v>
      </c>
      <c r="NMR20" s="157" t="s">
        <v>14</v>
      </c>
      <c r="NMS20" s="157" t="s">
        <v>14</v>
      </c>
      <c r="NMT20" s="157" t="s">
        <v>14</v>
      </c>
      <c r="NMU20" s="157" t="s">
        <v>14</v>
      </c>
      <c r="NMV20" s="157" t="s">
        <v>14</v>
      </c>
      <c r="NMW20" s="157" t="s">
        <v>14</v>
      </c>
      <c r="NMX20" s="157" t="s">
        <v>14</v>
      </c>
      <c r="NMY20" s="157" t="s">
        <v>14</v>
      </c>
      <c r="NMZ20" s="157" t="s">
        <v>14</v>
      </c>
      <c r="NNA20" s="157" t="s">
        <v>14</v>
      </c>
      <c r="NNB20" s="157" t="s">
        <v>14</v>
      </c>
      <c r="NNC20" s="157" t="s">
        <v>14</v>
      </c>
      <c r="NND20" s="157" t="s">
        <v>14</v>
      </c>
      <c r="NNE20" s="157" t="s">
        <v>14</v>
      </c>
      <c r="NNF20" s="157" t="s">
        <v>14</v>
      </c>
      <c r="NNG20" s="157" t="s">
        <v>14</v>
      </c>
      <c r="NNH20" s="157" t="s">
        <v>14</v>
      </c>
      <c r="NNI20" s="157" t="s">
        <v>14</v>
      </c>
      <c r="NNJ20" s="157" t="s">
        <v>14</v>
      </c>
      <c r="NNK20" s="157" t="s">
        <v>14</v>
      </c>
      <c r="NNL20" s="157" t="s">
        <v>14</v>
      </c>
      <c r="NNM20" s="157" t="s">
        <v>14</v>
      </c>
      <c r="NNN20" s="157" t="s">
        <v>14</v>
      </c>
      <c r="NNO20" s="157" t="s">
        <v>14</v>
      </c>
      <c r="NNP20" s="157" t="s">
        <v>14</v>
      </c>
      <c r="NNQ20" s="157" t="s">
        <v>14</v>
      </c>
      <c r="NNR20" s="157" t="s">
        <v>14</v>
      </c>
      <c r="NNS20" s="157" t="s">
        <v>14</v>
      </c>
      <c r="NNT20" s="157" t="s">
        <v>14</v>
      </c>
      <c r="NNU20" s="157" t="s">
        <v>14</v>
      </c>
      <c r="NNV20" s="157" t="s">
        <v>14</v>
      </c>
      <c r="NNW20" s="157" t="s">
        <v>14</v>
      </c>
      <c r="NNX20" s="157" t="s">
        <v>14</v>
      </c>
      <c r="NNY20" s="157" t="s">
        <v>14</v>
      </c>
      <c r="NNZ20" s="157" t="s">
        <v>14</v>
      </c>
      <c r="NOA20" s="157" t="s">
        <v>14</v>
      </c>
      <c r="NOB20" s="157" t="s">
        <v>14</v>
      </c>
      <c r="NOC20" s="157" t="s">
        <v>14</v>
      </c>
      <c r="NOD20" s="157" t="s">
        <v>14</v>
      </c>
      <c r="NOE20" s="157" t="s">
        <v>14</v>
      </c>
      <c r="NOF20" s="157" t="s">
        <v>14</v>
      </c>
      <c r="NOG20" s="157" t="s">
        <v>14</v>
      </c>
      <c r="NOH20" s="157" t="s">
        <v>14</v>
      </c>
      <c r="NOI20" s="157" t="s">
        <v>14</v>
      </c>
      <c r="NOJ20" s="157" t="s">
        <v>14</v>
      </c>
      <c r="NOK20" s="157" t="s">
        <v>14</v>
      </c>
      <c r="NOL20" s="157" t="s">
        <v>14</v>
      </c>
      <c r="NOM20" s="157" t="s">
        <v>14</v>
      </c>
      <c r="NON20" s="157" t="s">
        <v>14</v>
      </c>
      <c r="NOO20" s="157" t="s">
        <v>14</v>
      </c>
      <c r="NOP20" s="157" t="s">
        <v>14</v>
      </c>
      <c r="NOQ20" s="157" t="s">
        <v>14</v>
      </c>
      <c r="NOR20" s="157" t="s">
        <v>14</v>
      </c>
      <c r="NOS20" s="157" t="s">
        <v>14</v>
      </c>
      <c r="NOT20" s="157" t="s">
        <v>14</v>
      </c>
      <c r="NOU20" s="157" t="s">
        <v>14</v>
      </c>
      <c r="NOV20" s="157" t="s">
        <v>14</v>
      </c>
      <c r="NOW20" s="157" t="s">
        <v>14</v>
      </c>
      <c r="NOX20" s="157" t="s">
        <v>14</v>
      </c>
      <c r="NOY20" s="157" t="s">
        <v>14</v>
      </c>
      <c r="NOZ20" s="157" t="s">
        <v>14</v>
      </c>
      <c r="NPA20" s="157" t="s">
        <v>14</v>
      </c>
      <c r="NPB20" s="157" t="s">
        <v>14</v>
      </c>
      <c r="NPC20" s="157" t="s">
        <v>14</v>
      </c>
      <c r="NPD20" s="157" t="s">
        <v>14</v>
      </c>
      <c r="NPE20" s="157" t="s">
        <v>14</v>
      </c>
      <c r="NPF20" s="157" t="s">
        <v>14</v>
      </c>
      <c r="NPG20" s="157" t="s">
        <v>14</v>
      </c>
      <c r="NPH20" s="157" t="s">
        <v>14</v>
      </c>
      <c r="NPI20" s="157" t="s">
        <v>14</v>
      </c>
      <c r="NPJ20" s="157" t="s">
        <v>14</v>
      </c>
      <c r="NPK20" s="157" t="s">
        <v>14</v>
      </c>
      <c r="NPL20" s="157" t="s">
        <v>14</v>
      </c>
      <c r="NPM20" s="157" t="s">
        <v>14</v>
      </c>
      <c r="NPN20" s="157" t="s">
        <v>14</v>
      </c>
      <c r="NPO20" s="157" t="s">
        <v>14</v>
      </c>
      <c r="NPP20" s="157" t="s">
        <v>14</v>
      </c>
      <c r="NPQ20" s="157" t="s">
        <v>14</v>
      </c>
      <c r="NPR20" s="157" t="s">
        <v>14</v>
      </c>
      <c r="NPS20" s="157" t="s">
        <v>14</v>
      </c>
      <c r="NPT20" s="157" t="s">
        <v>14</v>
      </c>
      <c r="NPU20" s="157" t="s">
        <v>14</v>
      </c>
      <c r="NPV20" s="157" t="s">
        <v>14</v>
      </c>
      <c r="NPW20" s="157" t="s">
        <v>14</v>
      </c>
      <c r="NPX20" s="157" t="s">
        <v>14</v>
      </c>
      <c r="NPY20" s="157" t="s">
        <v>14</v>
      </c>
      <c r="NPZ20" s="157" t="s">
        <v>14</v>
      </c>
      <c r="NQA20" s="157" t="s">
        <v>14</v>
      </c>
      <c r="NQB20" s="157" t="s">
        <v>14</v>
      </c>
      <c r="NQC20" s="157" t="s">
        <v>14</v>
      </c>
      <c r="NQD20" s="157" t="s">
        <v>14</v>
      </c>
      <c r="NQE20" s="157" t="s">
        <v>14</v>
      </c>
      <c r="NQF20" s="157" t="s">
        <v>14</v>
      </c>
      <c r="NQG20" s="157" t="s">
        <v>14</v>
      </c>
      <c r="NQH20" s="157" t="s">
        <v>14</v>
      </c>
      <c r="NQI20" s="157" t="s">
        <v>14</v>
      </c>
      <c r="NQJ20" s="157" t="s">
        <v>14</v>
      </c>
      <c r="NQK20" s="157" t="s">
        <v>14</v>
      </c>
      <c r="NQL20" s="157" t="s">
        <v>14</v>
      </c>
      <c r="NQM20" s="157" t="s">
        <v>14</v>
      </c>
      <c r="NQN20" s="157" t="s">
        <v>14</v>
      </c>
      <c r="NQO20" s="157" t="s">
        <v>14</v>
      </c>
      <c r="NQP20" s="157" t="s">
        <v>14</v>
      </c>
      <c r="NQQ20" s="157" t="s">
        <v>14</v>
      </c>
      <c r="NQR20" s="157" t="s">
        <v>14</v>
      </c>
      <c r="NQS20" s="157" t="s">
        <v>14</v>
      </c>
      <c r="NQT20" s="157" t="s">
        <v>14</v>
      </c>
      <c r="NQU20" s="157" t="s">
        <v>14</v>
      </c>
      <c r="NQV20" s="157" t="s">
        <v>14</v>
      </c>
      <c r="NQW20" s="157" t="s">
        <v>14</v>
      </c>
      <c r="NQX20" s="157" t="s">
        <v>14</v>
      </c>
      <c r="NQY20" s="157" t="s">
        <v>14</v>
      </c>
      <c r="NQZ20" s="157" t="s">
        <v>14</v>
      </c>
      <c r="NRA20" s="157" t="s">
        <v>14</v>
      </c>
      <c r="NRB20" s="157" t="s">
        <v>14</v>
      </c>
      <c r="NRC20" s="157" t="s">
        <v>14</v>
      </c>
      <c r="NRD20" s="157" t="s">
        <v>14</v>
      </c>
      <c r="NRE20" s="157" t="s">
        <v>14</v>
      </c>
      <c r="NRF20" s="157" t="s">
        <v>14</v>
      </c>
      <c r="NRG20" s="157" t="s">
        <v>14</v>
      </c>
      <c r="NRH20" s="157" t="s">
        <v>14</v>
      </c>
      <c r="NRI20" s="157" t="s">
        <v>14</v>
      </c>
      <c r="NRJ20" s="157" t="s">
        <v>14</v>
      </c>
      <c r="NRK20" s="157" t="s">
        <v>14</v>
      </c>
      <c r="NRL20" s="157" t="s">
        <v>14</v>
      </c>
      <c r="NRM20" s="157" t="s">
        <v>14</v>
      </c>
      <c r="NRN20" s="157" t="s">
        <v>14</v>
      </c>
      <c r="NRO20" s="157" t="s">
        <v>14</v>
      </c>
      <c r="NRP20" s="157" t="s">
        <v>14</v>
      </c>
      <c r="NRQ20" s="157" t="s">
        <v>14</v>
      </c>
      <c r="NRR20" s="157" t="s">
        <v>14</v>
      </c>
      <c r="NRS20" s="157" t="s">
        <v>14</v>
      </c>
      <c r="NRT20" s="157" t="s">
        <v>14</v>
      </c>
      <c r="NRU20" s="157" t="s">
        <v>14</v>
      </c>
      <c r="NRV20" s="157" t="s">
        <v>14</v>
      </c>
      <c r="NRW20" s="157" t="s">
        <v>14</v>
      </c>
      <c r="NRX20" s="157" t="s">
        <v>14</v>
      </c>
      <c r="NRY20" s="157" t="s">
        <v>14</v>
      </c>
      <c r="NRZ20" s="157" t="s">
        <v>14</v>
      </c>
      <c r="NSA20" s="157" t="s">
        <v>14</v>
      </c>
      <c r="NSB20" s="157" t="s">
        <v>14</v>
      </c>
      <c r="NSC20" s="157" t="s">
        <v>14</v>
      </c>
      <c r="NSD20" s="157" t="s">
        <v>14</v>
      </c>
      <c r="NSE20" s="157" t="s">
        <v>14</v>
      </c>
      <c r="NSF20" s="157" t="s">
        <v>14</v>
      </c>
      <c r="NSG20" s="157" t="s">
        <v>14</v>
      </c>
      <c r="NSH20" s="157" t="s">
        <v>14</v>
      </c>
      <c r="NSI20" s="157" t="s">
        <v>14</v>
      </c>
      <c r="NSJ20" s="157" t="s">
        <v>14</v>
      </c>
      <c r="NSK20" s="157" t="s">
        <v>14</v>
      </c>
      <c r="NSL20" s="157" t="s">
        <v>14</v>
      </c>
      <c r="NSM20" s="157" t="s">
        <v>14</v>
      </c>
      <c r="NSN20" s="157" t="s">
        <v>14</v>
      </c>
      <c r="NSO20" s="157" t="s">
        <v>14</v>
      </c>
      <c r="NSP20" s="157" t="s">
        <v>14</v>
      </c>
      <c r="NSQ20" s="157" t="s">
        <v>14</v>
      </c>
      <c r="NSR20" s="157" t="s">
        <v>14</v>
      </c>
      <c r="NSS20" s="157" t="s">
        <v>14</v>
      </c>
      <c r="NST20" s="157" t="s">
        <v>14</v>
      </c>
      <c r="NSU20" s="157" t="s">
        <v>14</v>
      </c>
      <c r="NSV20" s="157" t="s">
        <v>14</v>
      </c>
      <c r="NSW20" s="157" t="s">
        <v>14</v>
      </c>
      <c r="NSX20" s="157" t="s">
        <v>14</v>
      </c>
      <c r="NSY20" s="157" t="s">
        <v>14</v>
      </c>
      <c r="NSZ20" s="157" t="s">
        <v>14</v>
      </c>
      <c r="NTA20" s="157" t="s">
        <v>14</v>
      </c>
      <c r="NTB20" s="157" t="s">
        <v>14</v>
      </c>
      <c r="NTC20" s="157" t="s">
        <v>14</v>
      </c>
      <c r="NTD20" s="157" t="s">
        <v>14</v>
      </c>
      <c r="NTE20" s="157" t="s">
        <v>14</v>
      </c>
      <c r="NTF20" s="157" t="s">
        <v>14</v>
      </c>
      <c r="NTG20" s="157" t="s">
        <v>14</v>
      </c>
      <c r="NTH20" s="157" t="s">
        <v>14</v>
      </c>
      <c r="NTI20" s="157" t="s">
        <v>14</v>
      </c>
      <c r="NTJ20" s="157" t="s">
        <v>14</v>
      </c>
      <c r="NTK20" s="157" t="s">
        <v>14</v>
      </c>
      <c r="NTL20" s="157" t="s">
        <v>14</v>
      </c>
      <c r="NTM20" s="157" t="s">
        <v>14</v>
      </c>
      <c r="NTN20" s="157" t="s">
        <v>14</v>
      </c>
      <c r="NTO20" s="157" t="s">
        <v>14</v>
      </c>
      <c r="NTP20" s="157" t="s">
        <v>14</v>
      </c>
      <c r="NTQ20" s="157" t="s">
        <v>14</v>
      </c>
      <c r="NTR20" s="157" t="s">
        <v>14</v>
      </c>
      <c r="NTS20" s="157" t="s">
        <v>14</v>
      </c>
      <c r="NTT20" s="157" t="s">
        <v>14</v>
      </c>
      <c r="NTU20" s="157" t="s">
        <v>14</v>
      </c>
      <c r="NTV20" s="157" t="s">
        <v>14</v>
      </c>
      <c r="NTW20" s="157" t="s">
        <v>14</v>
      </c>
      <c r="NTX20" s="157" t="s">
        <v>14</v>
      </c>
      <c r="NTY20" s="157" t="s">
        <v>14</v>
      </c>
      <c r="NTZ20" s="157" t="s">
        <v>14</v>
      </c>
      <c r="NUA20" s="157" t="s">
        <v>14</v>
      </c>
      <c r="NUB20" s="157" t="s">
        <v>14</v>
      </c>
      <c r="NUC20" s="157" t="s">
        <v>14</v>
      </c>
      <c r="NUD20" s="157" t="s">
        <v>14</v>
      </c>
      <c r="NUE20" s="157" t="s">
        <v>14</v>
      </c>
      <c r="NUF20" s="157" t="s">
        <v>14</v>
      </c>
      <c r="NUG20" s="157" t="s">
        <v>14</v>
      </c>
      <c r="NUH20" s="157" t="s">
        <v>14</v>
      </c>
      <c r="NUI20" s="157" t="s">
        <v>14</v>
      </c>
      <c r="NUJ20" s="157" t="s">
        <v>14</v>
      </c>
      <c r="NUK20" s="157" t="s">
        <v>14</v>
      </c>
      <c r="NUL20" s="157" t="s">
        <v>14</v>
      </c>
      <c r="NUM20" s="157" t="s">
        <v>14</v>
      </c>
      <c r="NUN20" s="157" t="s">
        <v>14</v>
      </c>
      <c r="NUO20" s="157" t="s">
        <v>14</v>
      </c>
      <c r="NUP20" s="157" t="s">
        <v>14</v>
      </c>
      <c r="NUQ20" s="157" t="s">
        <v>14</v>
      </c>
      <c r="NUR20" s="157" t="s">
        <v>14</v>
      </c>
      <c r="NUS20" s="157" t="s">
        <v>14</v>
      </c>
      <c r="NUT20" s="157" t="s">
        <v>14</v>
      </c>
      <c r="NUU20" s="157" t="s">
        <v>14</v>
      </c>
      <c r="NUV20" s="157" t="s">
        <v>14</v>
      </c>
      <c r="NUW20" s="157" t="s">
        <v>14</v>
      </c>
      <c r="NUX20" s="157" t="s">
        <v>14</v>
      </c>
      <c r="NUY20" s="157" t="s">
        <v>14</v>
      </c>
      <c r="NUZ20" s="157" t="s">
        <v>14</v>
      </c>
      <c r="NVA20" s="157" t="s">
        <v>14</v>
      </c>
      <c r="NVB20" s="157" t="s">
        <v>14</v>
      </c>
      <c r="NVC20" s="157" t="s">
        <v>14</v>
      </c>
      <c r="NVD20" s="157" t="s">
        <v>14</v>
      </c>
      <c r="NVE20" s="157" t="s">
        <v>14</v>
      </c>
      <c r="NVF20" s="157" t="s">
        <v>14</v>
      </c>
      <c r="NVG20" s="157" t="s">
        <v>14</v>
      </c>
      <c r="NVH20" s="157" t="s">
        <v>14</v>
      </c>
      <c r="NVI20" s="157" t="s">
        <v>14</v>
      </c>
      <c r="NVJ20" s="157" t="s">
        <v>14</v>
      </c>
      <c r="NVK20" s="157" t="s">
        <v>14</v>
      </c>
      <c r="NVL20" s="157" t="s">
        <v>14</v>
      </c>
      <c r="NVM20" s="157" t="s">
        <v>14</v>
      </c>
      <c r="NVN20" s="157" t="s">
        <v>14</v>
      </c>
      <c r="NVO20" s="157" t="s">
        <v>14</v>
      </c>
      <c r="NVP20" s="157" t="s">
        <v>14</v>
      </c>
      <c r="NVQ20" s="157" t="s">
        <v>14</v>
      </c>
      <c r="NVR20" s="157" t="s">
        <v>14</v>
      </c>
      <c r="NVS20" s="157" t="s">
        <v>14</v>
      </c>
      <c r="NVT20" s="157" t="s">
        <v>14</v>
      </c>
      <c r="NVU20" s="157" t="s">
        <v>14</v>
      </c>
      <c r="NVV20" s="157" t="s">
        <v>14</v>
      </c>
      <c r="NVW20" s="157" t="s">
        <v>14</v>
      </c>
      <c r="NVX20" s="157" t="s">
        <v>14</v>
      </c>
      <c r="NVY20" s="157" t="s">
        <v>14</v>
      </c>
      <c r="NVZ20" s="157" t="s">
        <v>14</v>
      </c>
      <c r="NWA20" s="157" t="s">
        <v>14</v>
      </c>
      <c r="NWB20" s="157" t="s">
        <v>14</v>
      </c>
      <c r="NWC20" s="157" t="s">
        <v>14</v>
      </c>
      <c r="NWD20" s="157" t="s">
        <v>14</v>
      </c>
      <c r="NWE20" s="157" t="s">
        <v>14</v>
      </c>
      <c r="NWF20" s="157" t="s">
        <v>14</v>
      </c>
      <c r="NWG20" s="157" t="s">
        <v>14</v>
      </c>
      <c r="NWH20" s="157" t="s">
        <v>14</v>
      </c>
      <c r="NWI20" s="157" t="s">
        <v>14</v>
      </c>
      <c r="NWJ20" s="157" t="s">
        <v>14</v>
      </c>
      <c r="NWK20" s="157" t="s">
        <v>14</v>
      </c>
      <c r="NWL20" s="157" t="s">
        <v>14</v>
      </c>
      <c r="NWM20" s="157" t="s">
        <v>14</v>
      </c>
      <c r="NWN20" s="157" t="s">
        <v>14</v>
      </c>
      <c r="NWO20" s="157" t="s">
        <v>14</v>
      </c>
      <c r="NWP20" s="157" t="s">
        <v>14</v>
      </c>
      <c r="NWQ20" s="157" t="s">
        <v>14</v>
      </c>
      <c r="NWR20" s="157" t="s">
        <v>14</v>
      </c>
      <c r="NWS20" s="157" t="s">
        <v>14</v>
      </c>
      <c r="NWT20" s="157" t="s">
        <v>14</v>
      </c>
      <c r="NWU20" s="157" t="s">
        <v>14</v>
      </c>
      <c r="NWV20" s="157" t="s">
        <v>14</v>
      </c>
      <c r="NWW20" s="157" t="s">
        <v>14</v>
      </c>
      <c r="NWX20" s="157" t="s">
        <v>14</v>
      </c>
      <c r="NWY20" s="157" t="s">
        <v>14</v>
      </c>
      <c r="NWZ20" s="157" t="s">
        <v>14</v>
      </c>
      <c r="NXA20" s="157" t="s">
        <v>14</v>
      </c>
      <c r="NXB20" s="157" t="s">
        <v>14</v>
      </c>
      <c r="NXC20" s="157" t="s">
        <v>14</v>
      </c>
      <c r="NXD20" s="157" t="s">
        <v>14</v>
      </c>
      <c r="NXE20" s="157" t="s">
        <v>14</v>
      </c>
      <c r="NXF20" s="157" t="s">
        <v>14</v>
      </c>
      <c r="NXG20" s="157" t="s">
        <v>14</v>
      </c>
      <c r="NXH20" s="157" t="s">
        <v>14</v>
      </c>
      <c r="NXI20" s="157" t="s">
        <v>14</v>
      </c>
      <c r="NXJ20" s="157" t="s">
        <v>14</v>
      </c>
      <c r="NXK20" s="157" t="s">
        <v>14</v>
      </c>
      <c r="NXL20" s="157" t="s">
        <v>14</v>
      </c>
      <c r="NXM20" s="157" t="s">
        <v>14</v>
      </c>
      <c r="NXN20" s="157" t="s">
        <v>14</v>
      </c>
      <c r="NXO20" s="157" t="s">
        <v>14</v>
      </c>
      <c r="NXP20" s="157" t="s">
        <v>14</v>
      </c>
      <c r="NXQ20" s="157" t="s">
        <v>14</v>
      </c>
      <c r="NXR20" s="157" t="s">
        <v>14</v>
      </c>
      <c r="NXS20" s="157" t="s">
        <v>14</v>
      </c>
      <c r="NXT20" s="157" t="s">
        <v>14</v>
      </c>
      <c r="NXU20" s="157" t="s">
        <v>14</v>
      </c>
      <c r="NXV20" s="157" t="s">
        <v>14</v>
      </c>
      <c r="NXW20" s="157" t="s">
        <v>14</v>
      </c>
      <c r="NXX20" s="157" t="s">
        <v>14</v>
      </c>
      <c r="NXY20" s="157" t="s">
        <v>14</v>
      </c>
      <c r="NXZ20" s="157" t="s">
        <v>14</v>
      </c>
      <c r="NYA20" s="157" t="s">
        <v>14</v>
      </c>
      <c r="NYB20" s="157" t="s">
        <v>14</v>
      </c>
      <c r="NYC20" s="157" t="s">
        <v>14</v>
      </c>
      <c r="NYD20" s="157" t="s">
        <v>14</v>
      </c>
      <c r="NYE20" s="157" t="s">
        <v>14</v>
      </c>
      <c r="NYF20" s="157" t="s">
        <v>14</v>
      </c>
      <c r="NYG20" s="157" t="s">
        <v>14</v>
      </c>
      <c r="NYH20" s="157" t="s">
        <v>14</v>
      </c>
      <c r="NYI20" s="157" t="s">
        <v>14</v>
      </c>
      <c r="NYJ20" s="157" t="s">
        <v>14</v>
      </c>
      <c r="NYK20" s="157" t="s">
        <v>14</v>
      </c>
      <c r="NYL20" s="157" t="s">
        <v>14</v>
      </c>
      <c r="NYM20" s="157" t="s">
        <v>14</v>
      </c>
      <c r="NYN20" s="157" t="s">
        <v>14</v>
      </c>
      <c r="NYO20" s="157" t="s">
        <v>14</v>
      </c>
      <c r="NYP20" s="157" t="s">
        <v>14</v>
      </c>
      <c r="NYQ20" s="157" t="s">
        <v>14</v>
      </c>
      <c r="NYR20" s="157" t="s">
        <v>14</v>
      </c>
      <c r="NYS20" s="157" t="s">
        <v>14</v>
      </c>
      <c r="NYT20" s="157" t="s">
        <v>14</v>
      </c>
      <c r="NYU20" s="157" t="s">
        <v>14</v>
      </c>
      <c r="NYV20" s="157" t="s">
        <v>14</v>
      </c>
      <c r="NYW20" s="157" t="s">
        <v>14</v>
      </c>
      <c r="NYX20" s="157" t="s">
        <v>14</v>
      </c>
      <c r="NYY20" s="157" t="s">
        <v>14</v>
      </c>
      <c r="NYZ20" s="157" t="s">
        <v>14</v>
      </c>
      <c r="NZA20" s="157" t="s">
        <v>14</v>
      </c>
      <c r="NZB20" s="157" t="s">
        <v>14</v>
      </c>
      <c r="NZC20" s="157" t="s">
        <v>14</v>
      </c>
      <c r="NZD20" s="157" t="s">
        <v>14</v>
      </c>
      <c r="NZE20" s="157" t="s">
        <v>14</v>
      </c>
      <c r="NZF20" s="157" t="s">
        <v>14</v>
      </c>
      <c r="NZG20" s="157" t="s">
        <v>14</v>
      </c>
      <c r="NZH20" s="157" t="s">
        <v>14</v>
      </c>
      <c r="NZI20" s="157" t="s">
        <v>14</v>
      </c>
      <c r="NZJ20" s="157" t="s">
        <v>14</v>
      </c>
      <c r="NZK20" s="157" t="s">
        <v>14</v>
      </c>
      <c r="NZL20" s="157" t="s">
        <v>14</v>
      </c>
      <c r="NZM20" s="157" t="s">
        <v>14</v>
      </c>
      <c r="NZN20" s="157" t="s">
        <v>14</v>
      </c>
      <c r="NZO20" s="157" t="s">
        <v>14</v>
      </c>
      <c r="NZP20" s="157" t="s">
        <v>14</v>
      </c>
      <c r="NZQ20" s="157" t="s">
        <v>14</v>
      </c>
      <c r="NZR20" s="157" t="s">
        <v>14</v>
      </c>
      <c r="NZS20" s="157" t="s">
        <v>14</v>
      </c>
      <c r="NZT20" s="157" t="s">
        <v>14</v>
      </c>
      <c r="NZU20" s="157" t="s">
        <v>14</v>
      </c>
      <c r="NZV20" s="157" t="s">
        <v>14</v>
      </c>
      <c r="NZW20" s="157" t="s">
        <v>14</v>
      </c>
      <c r="NZX20" s="157" t="s">
        <v>14</v>
      </c>
      <c r="NZY20" s="157" t="s">
        <v>14</v>
      </c>
      <c r="NZZ20" s="157" t="s">
        <v>14</v>
      </c>
      <c r="OAA20" s="157" t="s">
        <v>14</v>
      </c>
      <c r="OAB20" s="157" t="s">
        <v>14</v>
      </c>
      <c r="OAC20" s="157" t="s">
        <v>14</v>
      </c>
      <c r="OAD20" s="157" t="s">
        <v>14</v>
      </c>
      <c r="OAE20" s="157" t="s">
        <v>14</v>
      </c>
      <c r="OAF20" s="157" t="s">
        <v>14</v>
      </c>
      <c r="OAG20" s="157" t="s">
        <v>14</v>
      </c>
      <c r="OAH20" s="157" t="s">
        <v>14</v>
      </c>
      <c r="OAI20" s="157" t="s">
        <v>14</v>
      </c>
      <c r="OAJ20" s="157" t="s">
        <v>14</v>
      </c>
      <c r="OAK20" s="157" t="s">
        <v>14</v>
      </c>
      <c r="OAL20" s="157" t="s">
        <v>14</v>
      </c>
      <c r="OAM20" s="157" t="s">
        <v>14</v>
      </c>
      <c r="OAN20" s="157" t="s">
        <v>14</v>
      </c>
      <c r="OAO20" s="157" t="s">
        <v>14</v>
      </c>
      <c r="OAP20" s="157" t="s">
        <v>14</v>
      </c>
      <c r="OAQ20" s="157" t="s">
        <v>14</v>
      </c>
      <c r="OAR20" s="157" t="s">
        <v>14</v>
      </c>
      <c r="OAS20" s="157" t="s">
        <v>14</v>
      </c>
      <c r="OAT20" s="157" t="s">
        <v>14</v>
      </c>
      <c r="OAU20" s="157" t="s">
        <v>14</v>
      </c>
      <c r="OAV20" s="157" t="s">
        <v>14</v>
      </c>
      <c r="OAW20" s="157" t="s">
        <v>14</v>
      </c>
      <c r="OAX20" s="157" t="s">
        <v>14</v>
      </c>
      <c r="OAY20" s="157" t="s">
        <v>14</v>
      </c>
      <c r="OAZ20" s="157" t="s">
        <v>14</v>
      </c>
      <c r="OBA20" s="157" t="s">
        <v>14</v>
      </c>
      <c r="OBB20" s="157" t="s">
        <v>14</v>
      </c>
      <c r="OBC20" s="157" t="s">
        <v>14</v>
      </c>
      <c r="OBD20" s="157" t="s">
        <v>14</v>
      </c>
      <c r="OBE20" s="157" t="s">
        <v>14</v>
      </c>
      <c r="OBF20" s="157" t="s">
        <v>14</v>
      </c>
      <c r="OBG20" s="157" t="s">
        <v>14</v>
      </c>
      <c r="OBH20" s="157" t="s">
        <v>14</v>
      </c>
      <c r="OBI20" s="157" t="s">
        <v>14</v>
      </c>
      <c r="OBJ20" s="157" t="s">
        <v>14</v>
      </c>
      <c r="OBK20" s="157" t="s">
        <v>14</v>
      </c>
      <c r="OBL20" s="157" t="s">
        <v>14</v>
      </c>
      <c r="OBM20" s="157" t="s">
        <v>14</v>
      </c>
      <c r="OBN20" s="157" t="s">
        <v>14</v>
      </c>
      <c r="OBO20" s="157" t="s">
        <v>14</v>
      </c>
      <c r="OBP20" s="157" t="s">
        <v>14</v>
      </c>
      <c r="OBQ20" s="157" t="s">
        <v>14</v>
      </c>
      <c r="OBR20" s="157" t="s">
        <v>14</v>
      </c>
      <c r="OBS20" s="157" t="s">
        <v>14</v>
      </c>
      <c r="OBT20" s="157" t="s">
        <v>14</v>
      </c>
      <c r="OBU20" s="157" t="s">
        <v>14</v>
      </c>
      <c r="OBV20" s="157" t="s">
        <v>14</v>
      </c>
      <c r="OBW20" s="157" t="s">
        <v>14</v>
      </c>
      <c r="OBX20" s="157" t="s">
        <v>14</v>
      </c>
      <c r="OBY20" s="157" t="s">
        <v>14</v>
      </c>
      <c r="OBZ20" s="157" t="s">
        <v>14</v>
      </c>
      <c r="OCA20" s="157" t="s">
        <v>14</v>
      </c>
      <c r="OCB20" s="157" t="s">
        <v>14</v>
      </c>
      <c r="OCC20" s="157" t="s">
        <v>14</v>
      </c>
      <c r="OCD20" s="157" t="s">
        <v>14</v>
      </c>
      <c r="OCE20" s="157" t="s">
        <v>14</v>
      </c>
      <c r="OCF20" s="157" t="s">
        <v>14</v>
      </c>
      <c r="OCG20" s="157" t="s">
        <v>14</v>
      </c>
      <c r="OCH20" s="157" t="s">
        <v>14</v>
      </c>
      <c r="OCI20" s="157" t="s">
        <v>14</v>
      </c>
      <c r="OCJ20" s="157" t="s">
        <v>14</v>
      </c>
      <c r="OCK20" s="157" t="s">
        <v>14</v>
      </c>
      <c r="OCL20" s="157" t="s">
        <v>14</v>
      </c>
      <c r="OCM20" s="157" t="s">
        <v>14</v>
      </c>
      <c r="OCN20" s="157" t="s">
        <v>14</v>
      </c>
      <c r="OCO20" s="157" t="s">
        <v>14</v>
      </c>
      <c r="OCP20" s="157" t="s">
        <v>14</v>
      </c>
      <c r="OCQ20" s="157" t="s">
        <v>14</v>
      </c>
      <c r="OCR20" s="157" t="s">
        <v>14</v>
      </c>
      <c r="OCS20" s="157" t="s">
        <v>14</v>
      </c>
      <c r="OCT20" s="157" t="s">
        <v>14</v>
      </c>
      <c r="OCU20" s="157" t="s">
        <v>14</v>
      </c>
      <c r="OCV20" s="157" t="s">
        <v>14</v>
      </c>
      <c r="OCW20" s="157" t="s">
        <v>14</v>
      </c>
      <c r="OCX20" s="157" t="s">
        <v>14</v>
      </c>
      <c r="OCY20" s="157" t="s">
        <v>14</v>
      </c>
      <c r="OCZ20" s="157" t="s">
        <v>14</v>
      </c>
      <c r="ODA20" s="157" t="s">
        <v>14</v>
      </c>
      <c r="ODB20" s="157" t="s">
        <v>14</v>
      </c>
      <c r="ODC20" s="157" t="s">
        <v>14</v>
      </c>
      <c r="ODD20" s="157" t="s">
        <v>14</v>
      </c>
      <c r="ODE20" s="157" t="s">
        <v>14</v>
      </c>
      <c r="ODF20" s="157" t="s">
        <v>14</v>
      </c>
      <c r="ODG20" s="157" t="s">
        <v>14</v>
      </c>
      <c r="ODH20" s="157" t="s">
        <v>14</v>
      </c>
      <c r="ODI20" s="157" t="s">
        <v>14</v>
      </c>
      <c r="ODJ20" s="157" t="s">
        <v>14</v>
      </c>
      <c r="ODK20" s="157" t="s">
        <v>14</v>
      </c>
      <c r="ODL20" s="157" t="s">
        <v>14</v>
      </c>
      <c r="ODM20" s="157" t="s">
        <v>14</v>
      </c>
      <c r="ODN20" s="157" t="s">
        <v>14</v>
      </c>
      <c r="ODO20" s="157" t="s">
        <v>14</v>
      </c>
      <c r="ODP20" s="157" t="s">
        <v>14</v>
      </c>
      <c r="ODQ20" s="157" t="s">
        <v>14</v>
      </c>
      <c r="ODR20" s="157" t="s">
        <v>14</v>
      </c>
      <c r="ODS20" s="157" t="s">
        <v>14</v>
      </c>
      <c r="ODT20" s="157" t="s">
        <v>14</v>
      </c>
      <c r="ODU20" s="157" t="s">
        <v>14</v>
      </c>
      <c r="ODV20" s="157" t="s">
        <v>14</v>
      </c>
      <c r="ODW20" s="157" t="s">
        <v>14</v>
      </c>
      <c r="ODX20" s="157" t="s">
        <v>14</v>
      </c>
      <c r="ODY20" s="157" t="s">
        <v>14</v>
      </c>
      <c r="ODZ20" s="157" t="s">
        <v>14</v>
      </c>
      <c r="OEA20" s="157" t="s">
        <v>14</v>
      </c>
      <c r="OEB20" s="157" t="s">
        <v>14</v>
      </c>
      <c r="OEC20" s="157" t="s">
        <v>14</v>
      </c>
      <c r="OED20" s="157" t="s">
        <v>14</v>
      </c>
      <c r="OEE20" s="157" t="s">
        <v>14</v>
      </c>
      <c r="OEF20" s="157" t="s">
        <v>14</v>
      </c>
      <c r="OEG20" s="157" t="s">
        <v>14</v>
      </c>
      <c r="OEH20" s="157" t="s">
        <v>14</v>
      </c>
      <c r="OEI20" s="157" t="s">
        <v>14</v>
      </c>
      <c r="OEJ20" s="157" t="s">
        <v>14</v>
      </c>
      <c r="OEK20" s="157" t="s">
        <v>14</v>
      </c>
      <c r="OEL20" s="157" t="s">
        <v>14</v>
      </c>
      <c r="OEM20" s="157" t="s">
        <v>14</v>
      </c>
      <c r="OEN20" s="157" t="s">
        <v>14</v>
      </c>
      <c r="OEO20" s="157" t="s">
        <v>14</v>
      </c>
      <c r="OEP20" s="157" t="s">
        <v>14</v>
      </c>
      <c r="OEQ20" s="157" t="s">
        <v>14</v>
      </c>
      <c r="OER20" s="157" t="s">
        <v>14</v>
      </c>
      <c r="OES20" s="157" t="s">
        <v>14</v>
      </c>
      <c r="OET20" s="157" t="s">
        <v>14</v>
      </c>
      <c r="OEU20" s="157" t="s">
        <v>14</v>
      </c>
      <c r="OEV20" s="157" t="s">
        <v>14</v>
      </c>
      <c r="OEW20" s="157" t="s">
        <v>14</v>
      </c>
      <c r="OEX20" s="157" t="s">
        <v>14</v>
      </c>
      <c r="OEY20" s="157" t="s">
        <v>14</v>
      </c>
      <c r="OEZ20" s="157" t="s">
        <v>14</v>
      </c>
      <c r="OFA20" s="157" t="s">
        <v>14</v>
      </c>
      <c r="OFB20" s="157" t="s">
        <v>14</v>
      </c>
      <c r="OFC20" s="157" t="s">
        <v>14</v>
      </c>
      <c r="OFD20" s="157" t="s">
        <v>14</v>
      </c>
      <c r="OFE20" s="157" t="s">
        <v>14</v>
      </c>
      <c r="OFF20" s="157" t="s">
        <v>14</v>
      </c>
      <c r="OFG20" s="157" t="s">
        <v>14</v>
      </c>
      <c r="OFH20" s="157" t="s">
        <v>14</v>
      </c>
      <c r="OFI20" s="157" t="s">
        <v>14</v>
      </c>
      <c r="OFJ20" s="157" t="s">
        <v>14</v>
      </c>
      <c r="OFK20" s="157" t="s">
        <v>14</v>
      </c>
      <c r="OFL20" s="157" t="s">
        <v>14</v>
      </c>
      <c r="OFM20" s="157" t="s">
        <v>14</v>
      </c>
      <c r="OFN20" s="157" t="s">
        <v>14</v>
      </c>
      <c r="OFO20" s="157" t="s">
        <v>14</v>
      </c>
      <c r="OFP20" s="157" t="s">
        <v>14</v>
      </c>
      <c r="OFQ20" s="157" t="s">
        <v>14</v>
      </c>
      <c r="OFR20" s="157" t="s">
        <v>14</v>
      </c>
      <c r="OFS20" s="157" t="s">
        <v>14</v>
      </c>
      <c r="OFT20" s="157" t="s">
        <v>14</v>
      </c>
      <c r="OFU20" s="157" t="s">
        <v>14</v>
      </c>
      <c r="OFV20" s="157" t="s">
        <v>14</v>
      </c>
      <c r="OFW20" s="157" t="s">
        <v>14</v>
      </c>
      <c r="OFX20" s="157" t="s">
        <v>14</v>
      </c>
      <c r="OFY20" s="157" t="s">
        <v>14</v>
      </c>
      <c r="OFZ20" s="157" t="s">
        <v>14</v>
      </c>
      <c r="OGA20" s="157" t="s">
        <v>14</v>
      </c>
      <c r="OGB20" s="157" t="s">
        <v>14</v>
      </c>
      <c r="OGC20" s="157" t="s">
        <v>14</v>
      </c>
      <c r="OGD20" s="157" t="s">
        <v>14</v>
      </c>
      <c r="OGE20" s="157" t="s">
        <v>14</v>
      </c>
      <c r="OGF20" s="157" t="s">
        <v>14</v>
      </c>
      <c r="OGG20" s="157" t="s">
        <v>14</v>
      </c>
      <c r="OGH20" s="157" t="s">
        <v>14</v>
      </c>
      <c r="OGI20" s="157" t="s">
        <v>14</v>
      </c>
      <c r="OGJ20" s="157" t="s">
        <v>14</v>
      </c>
      <c r="OGK20" s="157" t="s">
        <v>14</v>
      </c>
      <c r="OGL20" s="157" t="s">
        <v>14</v>
      </c>
      <c r="OGM20" s="157" t="s">
        <v>14</v>
      </c>
      <c r="OGN20" s="157" t="s">
        <v>14</v>
      </c>
      <c r="OGO20" s="157" t="s">
        <v>14</v>
      </c>
      <c r="OGP20" s="157" t="s">
        <v>14</v>
      </c>
      <c r="OGQ20" s="157" t="s">
        <v>14</v>
      </c>
      <c r="OGR20" s="157" t="s">
        <v>14</v>
      </c>
      <c r="OGS20" s="157" t="s">
        <v>14</v>
      </c>
      <c r="OGT20" s="157" t="s">
        <v>14</v>
      </c>
      <c r="OGU20" s="157" t="s">
        <v>14</v>
      </c>
      <c r="OGV20" s="157" t="s">
        <v>14</v>
      </c>
      <c r="OGW20" s="157" t="s">
        <v>14</v>
      </c>
      <c r="OGX20" s="157" t="s">
        <v>14</v>
      </c>
      <c r="OGY20" s="157" t="s">
        <v>14</v>
      </c>
      <c r="OGZ20" s="157" t="s">
        <v>14</v>
      </c>
      <c r="OHA20" s="157" t="s">
        <v>14</v>
      </c>
      <c r="OHB20" s="157" t="s">
        <v>14</v>
      </c>
      <c r="OHC20" s="157" t="s">
        <v>14</v>
      </c>
      <c r="OHD20" s="157" t="s">
        <v>14</v>
      </c>
      <c r="OHE20" s="157" t="s">
        <v>14</v>
      </c>
      <c r="OHF20" s="157" t="s">
        <v>14</v>
      </c>
      <c r="OHG20" s="157" t="s">
        <v>14</v>
      </c>
      <c r="OHH20" s="157" t="s">
        <v>14</v>
      </c>
      <c r="OHI20" s="157" t="s">
        <v>14</v>
      </c>
      <c r="OHJ20" s="157" t="s">
        <v>14</v>
      </c>
      <c r="OHK20" s="157" t="s">
        <v>14</v>
      </c>
      <c r="OHL20" s="157" t="s">
        <v>14</v>
      </c>
      <c r="OHM20" s="157" t="s">
        <v>14</v>
      </c>
      <c r="OHN20" s="157" t="s">
        <v>14</v>
      </c>
      <c r="OHO20" s="157" t="s">
        <v>14</v>
      </c>
      <c r="OHP20" s="157" t="s">
        <v>14</v>
      </c>
      <c r="OHQ20" s="157" t="s">
        <v>14</v>
      </c>
      <c r="OHR20" s="157" t="s">
        <v>14</v>
      </c>
      <c r="OHS20" s="157" t="s">
        <v>14</v>
      </c>
      <c r="OHT20" s="157" t="s">
        <v>14</v>
      </c>
      <c r="OHU20" s="157" t="s">
        <v>14</v>
      </c>
      <c r="OHV20" s="157" t="s">
        <v>14</v>
      </c>
      <c r="OHW20" s="157" t="s">
        <v>14</v>
      </c>
      <c r="OHX20" s="157" t="s">
        <v>14</v>
      </c>
      <c r="OHY20" s="157" t="s">
        <v>14</v>
      </c>
      <c r="OHZ20" s="157" t="s">
        <v>14</v>
      </c>
      <c r="OIA20" s="157" t="s">
        <v>14</v>
      </c>
      <c r="OIB20" s="157" t="s">
        <v>14</v>
      </c>
      <c r="OIC20" s="157" t="s">
        <v>14</v>
      </c>
      <c r="OID20" s="157" t="s">
        <v>14</v>
      </c>
      <c r="OIE20" s="157" t="s">
        <v>14</v>
      </c>
      <c r="OIF20" s="157" t="s">
        <v>14</v>
      </c>
      <c r="OIG20" s="157" t="s">
        <v>14</v>
      </c>
      <c r="OIH20" s="157" t="s">
        <v>14</v>
      </c>
      <c r="OII20" s="157" t="s">
        <v>14</v>
      </c>
      <c r="OIJ20" s="157" t="s">
        <v>14</v>
      </c>
      <c r="OIK20" s="157" t="s">
        <v>14</v>
      </c>
      <c r="OIL20" s="157" t="s">
        <v>14</v>
      </c>
      <c r="OIM20" s="157" t="s">
        <v>14</v>
      </c>
      <c r="OIN20" s="157" t="s">
        <v>14</v>
      </c>
      <c r="OIO20" s="157" t="s">
        <v>14</v>
      </c>
      <c r="OIP20" s="157" t="s">
        <v>14</v>
      </c>
      <c r="OIQ20" s="157" t="s">
        <v>14</v>
      </c>
      <c r="OIR20" s="157" t="s">
        <v>14</v>
      </c>
      <c r="OIS20" s="157" t="s">
        <v>14</v>
      </c>
      <c r="OIT20" s="157" t="s">
        <v>14</v>
      </c>
      <c r="OIU20" s="157" t="s">
        <v>14</v>
      </c>
      <c r="OIV20" s="157" t="s">
        <v>14</v>
      </c>
      <c r="OIW20" s="157" t="s">
        <v>14</v>
      </c>
      <c r="OIX20" s="157" t="s">
        <v>14</v>
      </c>
      <c r="OIY20" s="157" t="s">
        <v>14</v>
      </c>
      <c r="OIZ20" s="157" t="s">
        <v>14</v>
      </c>
      <c r="OJA20" s="157" t="s">
        <v>14</v>
      </c>
      <c r="OJB20" s="157" t="s">
        <v>14</v>
      </c>
      <c r="OJC20" s="157" t="s">
        <v>14</v>
      </c>
      <c r="OJD20" s="157" t="s">
        <v>14</v>
      </c>
      <c r="OJE20" s="157" t="s">
        <v>14</v>
      </c>
      <c r="OJF20" s="157" t="s">
        <v>14</v>
      </c>
      <c r="OJG20" s="157" t="s">
        <v>14</v>
      </c>
      <c r="OJH20" s="157" t="s">
        <v>14</v>
      </c>
      <c r="OJI20" s="157" t="s">
        <v>14</v>
      </c>
      <c r="OJJ20" s="157" t="s">
        <v>14</v>
      </c>
      <c r="OJK20" s="157" t="s">
        <v>14</v>
      </c>
      <c r="OJL20" s="157" t="s">
        <v>14</v>
      </c>
      <c r="OJM20" s="157" t="s">
        <v>14</v>
      </c>
      <c r="OJN20" s="157" t="s">
        <v>14</v>
      </c>
      <c r="OJO20" s="157" t="s">
        <v>14</v>
      </c>
      <c r="OJP20" s="157" t="s">
        <v>14</v>
      </c>
      <c r="OJQ20" s="157" t="s">
        <v>14</v>
      </c>
      <c r="OJR20" s="157" t="s">
        <v>14</v>
      </c>
      <c r="OJS20" s="157" t="s">
        <v>14</v>
      </c>
      <c r="OJT20" s="157" t="s">
        <v>14</v>
      </c>
      <c r="OJU20" s="157" t="s">
        <v>14</v>
      </c>
      <c r="OJV20" s="157" t="s">
        <v>14</v>
      </c>
      <c r="OJW20" s="157" t="s">
        <v>14</v>
      </c>
      <c r="OJX20" s="157" t="s">
        <v>14</v>
      </c>
      <c r="OJY20" s="157" t="s">
        <v>14</v>
      </c>
      <c r="OJZ20" s="157" t="s">
        <v>14</v>
      </c>
      <c r="OKA20" s="157" t="s">
        <v>14</v>
      </c>
      <c r="OKB20" s="157" t="s">
        <v>14</v>
      </c>
      <c r="OKC20" s="157" t="s">
        <v>14</v>
      </c>
      <c r="OKD20" s="157" t="s">
        <v>14</v>
      </c>
      <c r="OKE20" s="157" t="s">
        <v>14</v>
      </c>
      <c r="OKF20" s="157" t="s">
        <v>14</v>
      </c>
      <c r="OKG20" s="157" t="s">
        <v>14</v>
      </c>
      <c r="OKH20" s="157" t="s">
        <v>14</v>
      </c>
      <c r="OKI20" s="157" t="s">
        <v>14</v>
      </c>
      <c r="OKJ20" s="157" t="s">
        <v>14</v>
      </c>
      <c r="OKK20" s="157" t="s">
        <v>14</v>
      </c>
      <c r="OKL20" s="157" t="s">
        <v>14</v>
      </c>
      <c r="OKM20" s="157" t="s">
        <v>14</v>
      </c>
      <c r="OKN20" s="157" t="s">
        <v>14</v>
      </c>
      <c r="OKO20" s="157" t="s">
        <v>14</v>
      </c>
      <c r="OKP20" s="157" t="s">
        <v>14</v>
      </c>
      <c r="OKQ20" s="157" t="s">
        <v>14</v>
      </c>
      <c r="OKR20" s="157" t="s">
        <v>14</v>
      </c>
      <c r="OKS20" s="157" t="s">
        <v>14</v>
      </c>
      <c r="OKT20" s="157" t="s">
        <v>14</v>
      </c>
      <c r="OKU20" s="157" t="s">
        <v>14</v>
      </c>
      <c r="OKV20" s="157" t="s">
        <v>14</v>
      </c>
      <c r="OKW20" s="157" t="s">
        <v>14</v>
      </c>
      <c r="OKX20" s="157" t="s">
        <v>14</v>
      </c>
      <c r="OKY20" s="157" t="s">
        <v>14</v>
      </c>
      <c r="OKZ20" s="157" t="s">
        <v>14</v>
      </c>
      <c r="OLA20" s="157" t="s">
        <v>14</v>
      </c>
      <c r="OLB20" s="157" t="s">
        <v>14</v>
      </c>
      <c r="OLC20" s="157" t="s">
        <v>14</v>
      </c>
      <c r="OLD20" s="157" t="s">
        <v>14</v>
      </c>
      <c r="OLE20" s="157" t="s">
        <v>14</v>
      </c>
      <c r="OLF20" s="157" t="s">
        <v>14</v>
      </c>
      <c r="OLG20" s="157" t="s">
        <v>14</v>
      </c>
      <c r="OLH20" s="157" t="s">
        <v>14</v>
      </c>
      <c r="OLI20" s="157" t="s">
        <v>14</v>
      </c>
      <c r="OLJ20" s="157" t="s">
        <v>14</v>
      </c>
      <c r="OLK20" s="157" t="s">
        <v>14</v>
      </c>
      <c r="OLL20" s="157" t="s">
        <v>14</v>
      </c>
      <c r="OLM20" s="157" t="s">
        <v>14</v>
      </c>
      <c r="OLN20" s="157" t="s">
        <v>14</v>
      </c>
      <c r="OLO20" s="157" t="s">
        <v>14</v>
      </c>
      <c r="OLP20" s="157" t="s">
        <v>14</v>
      </c>
      <c r="OLQ20" s="157" t="s">
        <v>14</v>
      </c>
      <c r="OLR20" s="157" t="s">
        <v>14</v>
      </c>
      <c r="OLS20" s="157" t="s">
        <v>14</v>
      </c>
      <c r="OLT20" s="157" t="s">
        <v>14</v>
      </c>
      <c r="OLU20" s="157" t="s">
        <v>14</v>
      </c>
      <c r="OLV20" s="157" t="s">
        <v>14</v>
      </c>
      <c r="OLW20" s="157" t="s">
        <v>14</v>
      </c>
      <c r="OLX20" s="157" t="s">
        <v>14</v>
      </c>
      <c r="OLY20" s="157" t="s">
        <v>14</v>
      </c>
      <c r="OLZ20" s="157" t="s">
        <v>14</v>
      </c>
      <c r="OMA20" s="157" t="s">
        <v>14</v>
      </c>
      <c r="OMB20" s="157" t="s">
        <v>14</v>
      </c>
      <c r="OMC20" s="157" t="s">
        <v>14</v>
      </c>
      <c r="OMD20" s="157" t="s">
        <v>14</v>
      </c>
      <c r="OME20" s="157" t="s">
        <v>14</v>
      </c>
      <c r="OMF20" s="157" t="s">
        <v>14</v>
      </c>
      <c r="OMG20" s="157" t="s">
        <v>14</v>
      </c>
      <c r="OMH20" s="157" t="s">
        <v>14</v>
      </c>
      <c r="OMI20" s="157" t="s">
        <v>14</v>
      </c>
      <c r="OMJ20" s="157" t="s">
        <v>14</v>
      </c>
      <c r="OMK20" s="157" t="s">
        <v>14</v>
      </c>
      <c r="OML20" s="157" t="s">
        <v>14</v>
      </c>
      <c r="OMM20" s="157" t="s">
        <v>14</v>
      </c>
      <c r="OMN20" s="157" t="s">
        <v>14</v>
      </c>
      <c r="OMO20" s="157" t="s">
        <v>14</v>
      </c>
      <c r="OMP20" s="157" t="s">
        <v>14</v>
      </c>
      <c r="OMQ20" s="157" t="s">
        <v>14</v>
      </c>
      <c r="OMR20" s="157" t="s">
        <v>14</v>
      </c>
      <c r="OMS20" s="157" t="s">
        <v>14</v>
      </c>
      <c r="OMT20" s="157" t="s">
        <v>14</v>
      </c>
      <c r="OMU20" s="157" t="s">
        <v>14</v>
      </c>
      <c r="OMV20" s="157" t="s">
        <v>14</v>
      </c>
      <c r="OMW20" s="157" t="s">
        <v>14</v>
      </c>
      <c r="OMX20" s="157" t="s">
        <v>14</v>
      </c>
      <c r="OMY20" s="157" t="s">
        <v>14</v>
      </c>
      <c r="OMZ20" s="157" t="s">
        <v>14</v>
      </c>
      <c r="ONA20" s="157" t="s">
        <v>14</v>
      </c>
      <c r="ONB20" s="157" t="s">
        <v>14</v>
      </c>
      <c r="ONC20" s="157" t="s">
        <v>14</v>
      </c>
      <c r="OND20" s="157" t="s">
        <v>14</v>
      </c>
      <c r="ONE20" s="157" t="s">
        <v>14</v>
      </c>
      <c r="ONF20" s="157" t="s">
        <v>14</v>
      </c>
      <c r="ONG20" s="157" t="s">
        <v>14</v>
      </c>
      <c r="ONH20" s="157" t="s">
        <v>14</v>
      </c>
      <c r="ONI20" s="157" t="s">
        <v>14</v>
      </c>
      <c r="ONJ20" s="157" t="s">
        <v>14</v>
      </c>
      <c r="ONK20" s="157" t="s">
        <v>14</v>
      </c>
      <c r="ONL20" s="157" t="s">
        <v>14</v>
      </c>
      <c r="ONM20" s="157" t="s">
        <v>14</v>
      </c>
      <c r="ONN20" s="157" t="s">
        <v>14</v>
      </c>
      <c r="ONO20" s="157" t="s">
        <v>14</v>
      </c>
      <c r="ONP20" s="157" t="s">
        <v>14</v>
      </c>
      <c r="ONQ20" s="157" t="s">
        <v>14</v>
      </c>
      <c r="ONR20" s="157" t="s">
        <v>14</v>
      </c>
      <c r="ONS20" s="157" t="s">
        <v>14</v>
      </c>
      <c r="ONT20" s="157" t="s">
        <v>14</v>
      </c>
      <c r="ONU20" s="157" t="s">
        <v>14</v>
      </c>
      <c r="ONV20" s="157" t="s">
        <v>14</v>
      </c>
      <c r="ONW20" s="157" t="s">
        <v>14</v>
      </c>
      <c r="ONX20" s="157" t="s">
        <v>14</v>
      </c>
      <c r="ONY20" s="157" t="s">
        <v>14</v>
      </c>
      <c r="ONZ20" s="157" t="s">
        <v>14</v>
      </c>
      <c r="OOA20" s="157" t="s">
        <v>14</v>
      </c>
      <c r="OOB20" s="157" t="s">
        <v>14</v>
      </c>
      <c r="OOC20" s="157" t="s">
        <v>14</v>
      </c>
      <c r="OOD20" s="157" t="s">
        <v>14</v>
      </c>
      <c r="OOE20" s="157" t="s">
        <v>14</v>
      </c>
      <c r="OOF20" s="157" t="s">
        <v>14</v>
      </c>
      <c r="OOG20" s="157" t="s">
        <v>14</v>
      </c>
      <c r="OOH20" s="157" t="s">
        <v>14</v>
      </c>
      <c r="OOI20" s="157" t="s">
        <v>14</v>
      </c>
      <c r="OOJ20" s="157" t="s">
        <v>14</v>
      </c>
      <c r="OOK20" s="157" t="s">
        <v>14</v>
      </c>
      <c r="OOL20" s="157" t="s">
        <v>14</v>
      </c>
      <c r="OOM20" s="157" t="s">
        <v>14</v>
      </c>
      <c r="OON20" s="157" t="s">
        <v>14</v>
      </c>
      <c r="OOO20" s="157" t="s">
        <v>14</v>
      </c>
      <c r="OOP20" s="157" t="s">
        <v>14</v>
      </c>
      <c r="OOQ20" s="157" t="s">
        <v>14</v>
      </c>
      <c r="OOR20" s="157" t="s">
        <v>14</v>
      </c>
      <c r="OOS20" s="157" t="s">
        <v>14</v>
      </c>
      <c r="OOT20" s="157" t="s">
        <v>14</v>
      </c>
      <c r="OOU20" s="157" t="s">
        <v>14</v>
      </c>
      <c r="OOV20" s="157" t="s">
        <v>14</v>
      </c>
      <c r="OOW20" s="157" t="s">
        <v>14</v>
      </c>
      <c r="OOX20" s="157" t="s">
        <v>14</v>
      </c>
      <c r="OOY20" s="157" t="s">
        <v>14</v>
      </c>
      <c r="OOZ20" s="157" t="s">
        <v>14</v>
      </c>
      <c r="OPA20" s="157" t="s">
        <v>14</v>
      </c>
      <c r="OPB20" s="157" t="s">
        <v>14</v>
      </c>
      <c r="OPC20" s="157" t="s">
        <v>14</v>
      </c>
      <c r="OPD20" s="157" t="s">
        <v>14</v>
      </c>
      <c r="OPE20" s="157" t="s">
        <v>14</v>
      </c>
      <c r="OPF20" s="157" t="s">
        <v>14</v>
      </c>
      <c r="OPG20" s="157" t="s">
        <v>14</v>
      </c>
      <c r="OPH20" s="157" t="s">
        <v>14</v>
      </c>
      <c r="OPI20" s="157" t="s">
        <v>14</v>
      </c>
      <c r="OPJ20" s="157" t="s">
        <v>14</v>
      </c>
      <c r="OPK20" s="157" t="s">
        <v>14</v>
      </c>
      <c r="OPL20" s="157" t="s">
        <v>14</v>
      </c>
      <c r="OPM20" s="157" t="s">
        <v>14</v>
      </c>
      <c r="OPN20" s="157" t="s">
        <v>14</v>
      </c>
      <c r="OPO20" s="157" t="s">
        <v>14</v>
      </c>
      <c r="OPP20" s="157" t="s">
        <v>14</v>
      </c>
      <c r="OPQ20" s="157" t="s">
        <v>14</v>
      </c>
      <c r="OPR20" s="157" t="s">
        <v>14</v>
      </c>
      <c r="OPS20" s="157" t="s">
        <v>14</v>
      </c>
      <c r="OPT20" s="157" t="s">
        <v>14</v>
      </c>
      <c r="OPU20" s="157" t="s">
        <v>14</v>
      </c>
      <c r="OPV20" s="157" t="s">
        <v>14</v>
      </c>
      <c r="OPW20" s="157" t="s">
        <v>14</v>
      </c>
      <c r="OPX20" s="157" t="s">
        <v>14</v>
      </c>
      <c r="OPY20" s="157" t="s">
        <v>14</v>
      </c>
      <c r="OPZ20" s="157" t="s">
        <v>14</v>
      </c>
      <c r="OQA20" s="157" t="s">
        <v>14</v>
      </c>
      <c r="OQB20" s="157" t="s">
        <v>14</v>
      </c>
      <c r="OQC20" s="157" t="s">
        <v>14</v>
      </c>
      <c r="OQD20" s="157" t="s">
        <v>14</v>
      </c>
      <c r="OQE20" s="157" t="s">
        <v>14</v>
      </c>
      <c r="OQF20" s="157" t="s">
        <v>14</v>
      </c>
      <c r="OQG20" s="157" t="s">
        <v>14</v>
      </c>
      <c r="OQH20" s="157" t="s">
        <v>14</v>
      </c>
      <c r="OQI20" s="157" t="s">
        <v>14</v>
      </c>
      <c r="OQJ20" s="157" t="s">
        <v>14</v>
      </c>
      <c r="OQK20" s="157" t="s">
        <v>14</v>
      </c>
      <c r="OQL20" s="157" t="s">
        <v>14</v>
      </c>
      <c r="OQM20" s="157" t="s">
        <v>14</v>
      </c>
      <c r="OQN20" s="157" t="s">
        <v>14</v>
      </c>
      <c r="OQO20" s="157" t="s">
        <v>14</v>
      </c>
      <c r="OQP20" s="157" t="s">
        <v>14</v>
      </c>
      <c r="OQQ20" s="157" t="s">
        <v>14</v>
      </c>
      <c r="OQR20" s="157" t="s">
        <v>14</v>
      </c>
      <c r="OQS20" s="157" t="s">
        <v>14</v>
      </c>
      <c r="OQT20" s="157" t="s">
        <v>14</v>
      </c>
      <c r="OQU20" s="157" t="s">
        <v>14</v>
      </c>
      <c r="OQV20" s="157" t="s">
        <v>14</v>
      </c>
      <c r="OQW20" s="157" t="s">
        <v>14</v>
      </c>
      <c r="OQX20" s="157" t="s">
        <v>14</v>
      </c>
      <c r="OQY20" s="157" t="s">
        <v>14</v>
      </c>
      <c r="OQZ20" s="157" t="s">
        <v>14</v>
      </c>
      <c r="ORA20" s="157" t="s">
        <v>14</v>
      </c>
      <c r="ORB20" s="157" t="s">
        <v>14</v>
      </c>
      <c r="ORC20" s="157" t="s">
        <v>14</v>
      </c>
      <c r="ORD20" s="157" t="s">
        <v>14</v>
      </c>
      <c r="ORE20" s="157" t="s">
        <v>14</v>
      </c>
      <c r="ORF20" s="157" t="s">
        <v>14</v>
      </c>
      <c r="ORG20" s="157" t="s">
        <v>14</v>
      </c>
      <c r="ORH20" s="157" t="s">
        <v>14</v>
      </c>
      <c r="ORI20" s="157" t="s">
        <v>14</v>
      </c>
      <c r="ORJ20" s="157" t="s">
        <v>14</v>
      </c>
      <c r="ORK20" s="157" t="s">
        <v>14</v>
      </c>
      <c r="ORL20" s="157" t="s">
        <v>14</v>
      </c>
      <c r="ORM20" s="157" t="s">
        <v>14</v>
      </c>
      <c r="ORN20" s="157" t="s">
        <v>14</v>
      </c>
      <c r="ORO20" s="157" t="s">
        <v>14</v>
      </c>
      <c r="ORP20" s="157" t="s">
        <v>14</v>
      </c>
      <c r="ORQ20" s="157" t="s">
        <v>14</v>
      </c>
      <c r="ORR20" s="157" t="s">
        <v>14</v>
      </c>
      <c r="ORS20" s="157" t="s">
        <v>14</v>
      </c>
      <c r="ORT20" s="157" t="s">
        <v>14</v>
      </c>
      <c r="ORU20" s="157" t="s">
        <v>14</v>
      </c>
      <c r="ORV20" s="157" t="s">
        <v>14</v>
      </c>
      <c r="ORW20" s="157" t="s">
        <v>14</v>
      </c>
      <c r="ORX20" s="157" t="s">
        <v>14</v>
      </c>
      <c r="ORY20" s="157" t="s">
        <v>14</v>
      </c>
      <c r="ORZ20" s="157" t="s">
        <v>14</v>
      </c>
      <c r="OSA20" s="157" t="s">
        <v>14</v>
      </c>
      <c r="OSB20" s="157" t="s">
        <v>14</v>
      </c>
      <c r="OSC20" s="157" t="s">
        <v>14</v>
      </c>
      <c r="OSD20" s="157" t="s">
        <v>14</v>
      </c>
      <c r="OSE20" s="157" t="s">
        <v>14</v>
      </c>
      <c r="OSF20" s="157" t="s">
        <v>14</v>
      </c>
      <c r="OSG20" s="157" t="s">
        <v>14</v>
      </c>
      <c r="OSH20" s="157" t="s">
        <v>14</v>
      </c>
      <c r="OSI20" s="157" t="s">
        <v>14</v>
      </c>
      <c r="OSJ20" s="157" t="s">
        <v>14</v>
      </c>
      <c r="OSK20" s="157" t="s">
        <v>14</v>
      </c>
      <c r="OSL20" s="157" t="s">
        <v>14</v>
      </c>
      <c r="OSM20" s="157" t="s">
        <v>14</v>
      </c>
      <c r="OSN20" s="157" t="s">
        <v>14</v>
      </c>
      <c r="OSO20" s="157" t="s">
        <v>14</v>
      </c>
      <c r="OSP20" s="157" t="s">
        <v>14</v>
      </c>
      <c r="OSQ20" s="157" t="s">
        <v>14</v>
      </c>
      <c r="OSR20" s="157" t="s">
        <v>14</v>
      </c>
      <c r="OSS20" s="157" t="s">
        <v>14</v>
      </c>
      <c r="OST20" s="157" t="s">
        <v>14</v>
      </c>
      <c r="OSU20" s="157" t="s">
        <v>14</v>
      </c>
      <c r="OSV20" s="157" t="s">
        <v>14</v>
      </c>
      <c r="OSW20" s="157" t="s">
        <v>14</v>
      </c>
      <c r="OSX20" s="157" t="s">
        <v>14</v>
      </c>
      <c r="OSY20" s="157" t="s">
        <v>14</v>
      </c>
      <c r="OSZ20" s="157" t="s">
        <v>14</v>
      </c>
      <c r="OTA20" s="157" t="s">
        <v>14</v>
      </c>
      <c r="OTB20" s="157" t="s">
        <v>14</v>
      </c>
      <c r="OTC20" s="157" t="s">
        <v>14</v>
      </c>
      <c r="OTD20" s="157" t="s">
        <v>14</v>
      </c>
      <c r="OTE20" s="157" t="s">
        <v>14</v>
      </c>
      <c r="OTF20" s="157" t="s">
        <v>14</v>
      </c>
      <c r="OTG20" s="157" t="s">
        <v>14</v>
      </c>
      <c r="OTH20" s="157" t="s">
        <v>14</v>
      </c>
      <c r="OTI20" s="157" t="s">
        <v>14</v>
      </c>
      <c r="OTJ20" s="157" t="s">
        <v>14</v>
      </c>
      <c r="OTK20" s="157" t="s">
        <v>14</v>
      </c>
      <c r="OTL20" s="157" t="s">
        <v>14</v>
      </c>
      <c r="OTM20" s="157" t="s">
        <v>14</v>
      </c>
      <c r="OTN20" s="157" t="s">
        <v>14</v>
      </c>
      <c r="OTO20" s="157" t="s">
        <v>14</v>
      </c>
      <c r="OTP20" s="157" t="s">
        <v>14</v>
      </c>
      <c r="OTQ20" s="157" t="s">
        <v>14</v>
      </c>
      <c r="OTR20" s="157" t="s">
        <v>14</v>
      </c>
      <c r="OTS20" s="157" t="s">
        <v>14</v>
      </c>
      <c r="OTT20" s="157" t="s">
        <v>14</v>
      </c>
      <c r="OTU20" s="157" t="s">
        <v>14</v>
      </c>
      <c r="OTV20" s="157" t="s">
        <v>14</v>
      </c>
      <c r="OTW20" s="157" t="s">
        <v>14</v>
      </c>
      <c r="OTX20" s="157" t="s">
        <v>14</v>
      </c>
      <c r="OTY20" s="157" t="s">
        <v>14</v>
      </c>
      <c r="OTZ20" s="157" t="s">
        <v>14</v>
      </c>
      <c r="OUA20" s="157" t="s">
        <v>14</v>
      </c>
      <c r="OUB20" s="157" t="s">
        <v>14</v>
      </c>
      <c r="OUC20" s="157" t="s">
        <v>14</v>
      </c>
      <c r="OUD20" s="157" t="s">
        <v>14</v>
      </c>
      <c r="OUE20" s="157" t="s">
        <v>14</v>
      </c>
      <c r="OUF20" s="157" t="s">
        <v>14</v>
      </c>
      <c r="OUG20" s="157" t="s">
        <v>14</v>
      </c>
      <c r="OUH20" s="157" t="s">
        <v>14</v>
      </c>
      <c r="OUI20" s="157" t="s">
        <v>14</v>
      </c>
      <c r="OUJ20" s="157" t="s">
        <v>14</v>
      </c>
      <c r="OUK20" s="157" t="s">
        <v>14</v>
      </c>
      <c r="OUL20" s="157" t="s">
        <v>14</v>
      </c>
      <c r="OUM20" s="157" t="s">
        <v>14</v>
      </c>
      <c r="OUN20" s="157" t="s">
        <v>14</v>
      </c>
      <c r="OUO20" s="157" t="s">
        <v>14</v>
      </c>
      <c r="OUP20" s="157" t="s">
        <v>14</v>
      </c>
      <c r="OUQ20" s="157" t="s">
        <v>14</v>
      </c>
      <c r="OUR20" s="157" t="s">
        <v>14</v>
      </c>
      <c r="OUS20" s="157" t="s">
        <v>14</v>
      </c>
      <c r="OUT20" s="157" t="s">
        <v>14</v>
      </c>
      <c r="OUU20" s="157" t="s">
        <v>14</v>
      </c>
      <c r="OUV20" s="157" t="s">
        <v>14</v>
      </c>
      <c r="OUW20" s="157" t="s">
        <v>14</v>
      </c>
      <c r="OUX20" s="157" t="s">
        <v>14</v>
      </c>
      <c r="OUY20" s="157" t="s">
        <v>14</v>
      </c>
      <c r="OUZ20" s="157" t="s">
        <v>14</v>
      </c>
      <c r="OVA20" s="157" t="s">
        <v>14</v>
      </c>
      <c r="OVB20" s="157" t="s">
        <v>14</v>
      </c>
      <c r="OVC20" s="157" t="s">
        <v>14</v>
      </c>
      <c r="OVD20" s="157" t="s">
        <v>14</v>
      </c>
      <c r="OVE20" s="157" t="s">
        <v>14</v>
      </c>
      <c r="OVF20" s="157" t="s">
        <v>14</v>
      </c>
      <c r="OVG20" s="157" t="s">
        <v>14</v>
      </c>
      <c r="OVH20" s="157" t="s">
        <v>14</v>
      </c>
      <c r="OVI20" s="157" t="s">
        <v>14</v>
      </c>
      <c r="OVJ20" s="157" t="s">
        <v>14</v>
      </c>
      <c r="OVK20" s="157" t="s">
        <v>14</v>
      </c>
      <c r="OVL20" s="157" t="s">
        <v>14</v>
      </c>
      <c r="OVM20" s="157" t="s">
        <v>14</v>
      </c>
      <c r="OVN20" s="157" t="s">
        <v>14</v>
      </c>
      <c r="OVO20" s="157" t="s">
        <v>14</v>
      </c>
      <c r="OVP20" s="157" t="s">
        <v>14</v>
      </c>
      <c r="OVQ20" s="157" t="s">
        <v>14</v>
      </c>
      <c r="OVR20" s="157" t="s">
        <v>14</v>
      </c>
      <c r="OVS20" s="157" t="s">
        <v>14</v>
      </c>
      <c r="OVT20" s="157" t="s">
        <v>14</v>
      </c>
      <c r="OVU20" s="157" t="s">
        <v>14</v>
      </c>
      <c r="OVV20" s="157" t="s">
        <v>14</v>
      </c>
      <c r="OVW20" s="157" t="s">
        <v>14</v>
      </c>
      <c r="OVX20" s="157" t="s">
        <v>14</v>
      </c>
      <c r="OVY20" s="157" t="s">
        <v>14</v>
      </c>
      <c r="OVZ20" s="157" t="s">
        <v>14</v>
      </c>
      <c r="OWA20" s="157" t="s">
        <v>14</v>
      </c>
      <c r="OWB20" s="157" t="s">
        <v>14</v>
      </c>
      <c r="OWC20" s="157" t="s">
        <v>14</v>
      </c>
      <c r="OWD20" s="157" t="s">
        <v>14</v>
      </c>
      <c r="OWE20" s="157" t="s">
        <v>14</v>
      </c>
      <c r="OWF20" s="157" t="s">
        <v>14</v>
      </c>
      <c r="OWG20" s="157" t="s">
        <v>14</v>
      </c>
      <c r="OWH20" s="157" t="s">
        <v>14</v>
      </c>
      <c r="OWI20" s="157" t="s">
        <v>14</v>
      </c>
      <c r="OWJ20" s="157" t="s">
        <v>14</v>
      </c>
      <c r="OWK20" s="157" t="s">
        <v>14</v>
      </c>
      <c r="OWL20" s="157" t="s">
        <v>14</v>
      </c>
      <c r="OWM20" s="157" t="s">
        <v>14</v>
      </c>
      <c r="OWN20" s="157" t="s">
        <v>14</v>
      </c>
      <c r="OWO20" s="157" t="s">
        <v>14</v>
      </c>
      <c r="OWP20" s="157" t="s">
        <v>14</v>
      </c>
      <c r="OWQ20" s="157" t="s">
        <v>14</v>
      </c>
      <c r="OWR20" s="157" t="s">
        <v>14</v>
      </c>
      <c r="OWS20" s="157" t="s">
        <v>14</v>
      </c>
      <c r="OWT20" s="157" t="s">
        <v>14</v>
      </c>
      <c r="OWU20" s="157" t="s">
        <v>14</v>
      </c>
      <c r="OWV20" s="157" t="s">
        <v>14</v>
      </c>
      <c r="OWW20" s="157" t="s">
        <v>14</v>
      </c>
      <c r="OWX20" s="157" t="s">
        <v>14</v>
      </c>
      <c r="OWY20" s="157" t="s">
        <v>14</v>
      </c>
      <c r="OWZ20" s="157" t="s">
        <v>14</v>
      </c>
      <c r="OXA20" s="157" t="s">
        <v>14</v>
      </c>
      <c r="OXB20" s="157" t="s">
        <v>14</v>
      </c>
      <c r="OXC20" s="157" t="s">
        <v>14</v>
      </c>
      <c r="OXD20" s="157" t="s">
        <v>14</v>
      </c>
      <c r="OXE20" s="157" t="s">
        <v>14</v>
      </c>
      <c r="OXF20" s="157" t="s">
        <v>14</v>
      </c>
      <c r="OXG20" s="157" t="s">
        <v>14</v>
      </c>
      <c r="OXH20" s="157" t="s">
        <v>14</v>
      </c>
      <c r="OXI20" s="157" t="s">
        <v>14</v>
      </c>
      <c r="OXJ20" s="157" t="s">
        <v>14</v>
      </c>
      <c r="OXK20" s="157" t="s">
        <v>14</v>
      </c>
      <c r="OXL20" s="157" t="s">
        <v>14</v>
      </c>
      <c r="OXM20" s="157" t="s">
        <v>14</v>
      </c>
      <c r="OXN20" s="157" t="s">
        <v>14</v>
      </c>
      <c r="OXO20" s="157" t="s">
        <v>14</v>
      </c>
      <c r="OXP20" s="157" t="s">
        <v>14</v>
      </c>
      <c r="OXQ20" s="157" t="s">
        <v>14</v>
      </c>
      <c r="OXR20" s="157" t="s">
        <v>14</v>
      </c>
      <c r="OXS20" s="157" t="s">
        <v>14</v>
      </c>
      <c r="OXT20" s="157" t="s">
        <v>14</v>
      </c>
      <c r="OXU20" s="157" t="s">
        <v>14</v>
      </c>
      <c r="OXV20" s="157" t="s">
        <v>14</v>
      </c>
      <c r="OXW20" s="157" t="s">
        <v>14</v>
      </c>
      <c r="OXX20" s="157" t="s">
        <v>14</v>
      </c>
      <c r="OXY20" s="157" t="s">
        <v>14</v>
      </c>
      <c r="OXZ20" s="157" t="s">
        <v>14</v>
      </c>
      <c r="OYA20" s="157" t="s">
        <v>14</v>
      </c>
      <c r="OYB20" s="157" t="s">
        <v>14</v>
      </c>
      <c r="OYC20" s="157" t="s">
        <v>14</v>
      </c>
      <c r="OYD20" s="157" t="s">
        <v>14</v>
      </c>
      <c r="OYE20" s="157" t="s">
        <v>14</v>
      </c>
      <c r="OYF20" s="157" t="s">
        <v>14</v>
      </c>
      <c r="OYG20" s="157" t="s">
        <v>14</v>
      </c>
      <c r="OYH20" s="157" t="s">
        <v>14</v>
      </c>
      <c r="OYI20" s="157" t="s">
        <v>14</v>
      </c>
      <c r="OYJ20" s="157" t="s">
        <v>14</v>
      </c>
      <c r="OYK20" s="157" t="s">
        <v>14</v>
      </c>
      <c r="OYL20" s="157" t="s">
        <v>14</v>
      </c>
      <c r="OYM20" s="157" t="s">
        <v>14</v>
      </c>
      <c r="OYN20" s="157" t="s">
        <v>14</v>
      </c>
      <c r="OYO20" s="157" t="s">
        <v>14</v>
      </c>
      <c r="OYP20" s="157" t="s">
        <v>14</v>
      </c>
      <c r="OYQ20" s="157" t="s">
        <v>14</v>
      </c>
      <c r="OYR20" s="157" t="s">
        <v>14</v>
      </c>
      <c r="OYS20" s="157" t="s">
        <v>14</v>
      </c>
      <c r="OYT20" s="157" t="s">
        <v>14</v>
      </c>
      <c r="OYU20" s="157" t="s">
        <v>14</v>
      </c>
      <c r="OYV20" s="157" t="s">
        <v>14</v>
      </c>
      <c r="OYW20" s="157" t="s">
        <v>14</v>
      </c>
      <c r="OYX20" s="157" t="s">
        <v>14</v>
      </c>
      <c r="OYY20" s="157" t="s">
        <v>14</v>
      </c>
      <c r="OYZ20" s="157" t="s">
        <v>14</v>
      </c>
      <c r="OZA20" s="157" t="s">
        <v>14</v>
      </c>
      <c r="OZB20" s="157" t="s">
        <v>14</v>
      </c>
      <c r="OZC20" s="157" t="s">
        <v>14</v>
      </c>
      <c r="OZD20" s="157" t="s">
        <v>14</v>
      </c>
      <c r="OZE20" s="157" t="s">
        <v>14</v>
      </c>
      <c r="OZF20" s="157" t="s">
        <v>14</v>
      </c>
      <c r="OZG20" s="157" t="s">
        <v>14</v>
      </c>
      <c r="OZH20" s="157" t="s">
        <v>14</v>
      </c>
      <c r="OZI20" s="157" t="s">
        <v>14</v>
      </c>
      <c r="OZJ20" s="157" t="s">
        <v>14</v>
      </c>
      <c r="OZK20" s="157" t="s">
        <v>14</v>
      </c>
      <c r="OZL20" s="157" t="s">
        <v>14</v>
      </c>
      <c r="OZM20" s="157" t="s">
        <v>14</v>
      </c>
      <c r="OZN20" s="157" t="s">
        <v>14</v>
      </c>
      <c r="OZO20" s="157" t="s">
        <v>14</v>
      </c>
      <c r="OZP20" s="157" t="s">
        <v>14</v>
      </c>
      <c r="OZQ20" s="157" t="s">
        <v>14</v>
      </c>
      <c r="OZR20" s="157" t="s">
        <v>14</v>
      </c>
      <c r="OZS20" s="157" t="s">
        <v>14</v>
      </c>
      <c r="OZT20" s="157" t="s">
        <v>14</v>
      </c>
      <c r="OZU20" s="157" t="s">
        <v>14</v>
      </c>
      <c r="OZV20" s="157" t="s">
        <v>14</v>
      </c>
      <c r="OZW20" s="157" t="s">
        <v>14</v>
      </c>
      <c r="OZX20" s="157" t="s">
        <v>14</v>
      </c>
      <c r="OZY20" s="157" t="s">
        <v>14</v>
      </c>
      <c r="OZZ20" s="157" t="s">
        <v>14</v>
      </c>
      <c r="PAA20" s="157" t="s">
        <v>14</v>
      </c>
      <c r="PAB20" s="157" t="s">
        <v>14</v>
      </c>
      <c r="PAC20" s="157" t="s">
        <v>14</v>
      </c>
      <c r="PAD20" s="157" t="s">
        <v>14</v>
      </c>
      <c r="PAE20" s="157" t="s">
        <v>14</v>
      </c>
      <c r="PAF20" s="157" t="s">
        <v>14</v>
      </c>
      <c r="PAG20" s="157" t="s">
        <v>14</v>
      </c>
      <c r="PAH20" s="157" t="s">
        <v>14</v>
      </c>
      <c r="PAI20" s="157" t="s">
        <v>14</v>
      </c>
      <c r="PAJ20" s="157" t="s">
        <v>14</v>
      </c>
      <c r="PAK20" s="157" t="s">
        <v>14</v>
      </c>
      <c r="PAL20" s="157" t="s">
        <v>14</v>
      </c>
      <c r="PAM20" s="157" t="s">
        <v>14</v>
      </c>
      <c r="PAN20" s="157" t="s">
        <v>14</v>
      </c>
      <c r="PAO20" s="157" t="s">
        <v>14</v>
      </c>
      <c r="PAP20" s="157" t="s">
        <v>14</v>
      </c>
      <c r="PAQ20" s="157" t="s">
        <v>14</v>
      </c>
      <c r="PAR20" s="157" t="s">
        <v>14</v>
      </c>
      <c r="PAS20" s="157" t="s">
        <v>14</v>
      </c>
      <c r="PAT20" s="157" t="s">
        <v>14</v>
      </c>
      <c r="PAU20" s="157" t="s">
        <v>14</v>
      </c>
      <c r="PAV20" s="157" t="s">
        <v>14</v>
      </c>
      <c r="PAW20" s="157" t="s">
        <v>14</v>
      </c>
      <c r="PAX20" s="157" t="s">
        <v>14</v>
      </c>
      <c r="PAY20" s="157" t="s">
        <v>14</v>
      </c>
      <c r="PAZ20" s="157" t="s">
        <v>14</v>
      </c>
      <c r="PBA20" s="157" t="s">
        <v>14</v>
      </c>
      <c r="PBB20" s="157" t="s">
        <v>14</v>
      </c>
      <c r="PBC20" s="157" t="s">
        <v>14</v>
      </c>
      <c r="PBD20" s="157" t="s">
        <v>14</v>
      </c>
      <c r="PBE20" s="157" t="s">
        <v>14</v>
      </c>
      <c r="PBF20" s="157" t="s">
        <v>14</v>
      </c>
      <c r="PBG20" s="157" t="s">
        <v>14</v>
      </c>
      <c r="PBH20" s="157" t="s">
        <v>14</v>
      </c>
      <c r="PBI20" s="157" t="s">
        <v>14</v>
      </c>
      <c r="PBJ20" s="157" t="s">
        <v>14</v>
      </c>
      <c r="PBK20" s="157" t="s">
        <v>14</v>
      </c>
      <c r="PBL20" s="157" t="s">
        <v>14</v>
      </c>
      <c r="PBM20" s="157" t="s">
        <v>14</v>
      </c>
      <c r="PBN20" s="157" t="s">
        <v>14</v>
      </c>
      <c r="PBO20" s="157" t="s">
        <v>14</v>
      </c>
      <c r="PBP20" s="157" t="s">
        <v>14</v>
      </c>
      <c r="PBQ20" s="157" t="s">
        <v>14</v>
      </c>
      <c r="PBR20" s="157" t="s">
        <v>14</v>
      </c>
      <c r="PBS20" s="157" t="s">
        <v>14</v>
      </c>
      <c r="PBT20" s="157" t="s">
        <v>14</v>
      </c>
      <c r="PBU20" s="157" t="s">
        <v>14</v>
      </c>
      <c r="PBV20" s="157" t="s">
        <v>14</v>
      </c>
      <c r="PBW20" s="157" t="s">
        <v>14</v>
      </c>
      <c r="PBX20" s="157" t="s">
        <v>14</v>
      </c>
      <c r="PBY20" s="157" t="s">
        <v>14</v>
      </c>
      <c r="PBZ20" s="157" t="s">
        <v>14</v>
      </c>
      <c r="PCA20" s="157" t="s">
        <v>14</v>
      </c>
      <c r="PCB20" s="157" t="s">
        <v>14</v>
      </c>
      <c r="PCC20" s="157" t="s">
        <v>14</v>
      </c>
      <c r="PCD20" s="157" t="s">
        <v>14</v>
      </c>
      <c r="PCE20" s="157" t="s">
        <v>14</v>
      </c>
      <c r="PCF20" s="157" t="s">
        <v>14</v>
      </c>
      <c r="PCG20" s="157" t="s">
        <v>14</v>
      </c>
      <c r="PCH20" s="157" t="s">
        <v>14</v>
      </c>
      <c r="PCI20" s="157" t="s">
        <v>14</v>
      </c>
      <c r="PCJ20" s="157" t="s">
        <v>14</v>
      </c>
      <c r="PCK20" s="157" t="s">
        <v>14</v>
      </c>
      <c r="PCL20" s="157" t="s">
        <v>14</v>
      </c>
      <c r="PCM20" s="157" t="s">
        <v>14</v>
      </c>
      <c r="PCN20" s="157" t="s">
        <v>14</v>
      </c>
      <c r="PCO20" s="157" t="s">
        <v>14</v>
      </c>
      <c r="PCP20" s="157" t="s">
        <v>14</v>
      </c>
      <c r="PCQ20" s="157" t="s">
        <v>14</v>
      </c>
      <c r="PCR20" s="157" t="s">
        <v>14</v>
      </c>
      <c r="PCS20" s="157" t="s">
        <v>14</v>
      </c>
      <c r="PCT20" s="157" t="s">
        <v>14</v>
      </c>
      <c r="PCU20" s="157" t="s">
        <v>14</v>
      </c>
      <c r="PCV20" s="157" t="s">
        <v>14</v>
      </c>
      <c r="PCW20" s="157" t="s">
        <v>14</v>
      </c>
      <c r="PCX20" s="157" t="s">
        <v>14</v>
      </c>
      <c r="PCY20" s="157" t="s">
        <v>14</v>
      </c>
      <c r="PCZ20" s="157" t="s">
        <v>14</v>
      </c>
      <c r="PDA20" s="157" t="s">
        <v>14</v>
      </c>
      <c r="PDB20" s="157" t="s">
        <v>14</v>
      </c>
      <c r="PDC20" s="157" t="s">
        <v>14</v>
      </c>
      <c r="PDD20" s="157" t="s">
        <v>14</v>
      </c>
      <c r="PDE20" s="157" t="s">
        <v>14</v>
      </c>
      <c r="PDF20" s="157" t="s">
        <v>14</v>
      </c>
      <c r="PDG20" s="157" t="s">
        <v>14</v>
      </c>
      <c r="PDH20" s="157" t="s">
        <v>14</v>
      </c>
      <c r="PDI20" s="157" t="s">
        <v>14</v>
      </c>
      <c r="PDJ20" s="157" t="s">
        <v>14</v>
      </c>
      <c r="PDK20" s="157" t="s">
        <v>14</v>
      </c>
      <c r="PDL20" s="157" t="s">
        <v>14</v>
      </c>
      <c r="PDM20" s="157" t="s">
        <v>14</v>
      </c>
      <c r="PDN20" s="157" t="s">
        <v>14</v>
      </c>
      <c r="PDO20" s="157" t="s">
        <v>14</v>
      </c>
      <c r="PDP20" s="157" t="s">
        <v>14</v>
      </c>
      <c r="PDQ20" s="157" t="s">
        <v>14</v>
      </c>
      <c r="PDR20" s="157" t="s">
        <v>14</v>
      </c>
      <c r="PDS20" s="157" t="s">
        <v>14</v>
      </c>
      <c r="PDT20" s="157" t="s">
        <v>14</v>
      </c>
      <c r="PDU20" s="157" t="s">
        <v>14</v>
      </c>
      <c r="PDV20" s="157" t="s">
        <v>14</v>
      </c>
      <c r="PDW20" s="157" t="s">
        <v>14</v>
      </c>
      <c r="PDX20" s="157" t="s">
        <v>14</v>
      </c>
      <c r="PDY20" s="157" t="s">
        <v>14</v>
      </c>
      <c r="PDZ20" s="157" t="s">
        <v>14</v>
      </c>
      <c r="PEA20" s="157" t="s">
        <v>14</v>
      </c>
      <c r="PEB20" s="157" t="s">
        <v>14</v>
      </c>
      <c r="PEC20" s="157" t="s">
        <v>14</v>
      </c>
      <c r="PED20" s="157" t="s">
        <v>14</v>
      </c>
      <c r="PEE20" s="157" t="s">
        <v>14</v>
      </c>
      <c r="PEF20" s="157" t="s">
        <v>14</v>
      </c>
      <c r="PEG20" s="157" t="s">
        <v>14</v>
      </c>
      <c r="PEH20" s="157" t="s">
        <v>14</v>
      </c>
      <c r="PEI20" s="157" t="s">
        <v>14</v>
      </c>
      <c r="PEJ20" s="157" t="s">
        <v>14</v>
      </c>
      <c r="PEK20" s="157" t="s">
        <v>14</v>
      </c>
      <c r="PEL20" s="157" t="s">
        <v>14</v>
      </c>
      <c r="PEM20" s="157" t="s">
        <v>14</v>
      </c>
      <c r="PEN20" s="157" t="s">
        <v>14</v>
      </c>
      <c r="PEO20" s="157" t="s">
        <v>14</v>
      </c>
      <c r="PEP20" s="157" t="s">
        <v>14</v>
      </c>
      <c r="PEQ20" s="157" t="s">
        <v>14</v>
      </c>
      <c r="PER20" s="157" t="s">
        <v>14</v>
      </c>
      <c r="PES20" s="157" t="s">
        <v>14</v>
      </c>
      <c r="PET20" s="157" t="s">
        <v>14</v>
      </c>
      <c r="PEU20" s="157" t="s">
        <v>14</v>
      </c>
      <c r="PEV20" s="157" t="s">
        <v>14</v>
      </c>
      <c r="PEW20" s="157" t="s">
        <v>14</v>
      </c>
      <c r="PEX20" s="157" t="s">
        <v>14</v>
      </c>
      <c r="PEY20" s="157" t="s">
        <v>14</v>
      </c>
      <c r="PEZ20" s="157" t="s">
        <v>14</v>
      </c>
      <c r="PFA20" s="157" t="s">
        <v>14</v>
      </c>
      <c r="PFB20" s="157" t="s">
        <v>14</v>
      </c>
      <c r="PFC20" s="157" t="s">
        <v>14</v>
      </c>
      <c r="PFD20" s="157" t="s">
        <v>14</v>
      </c>
      <c r="PFE20" s="157" t="s">
        <v>14</v>
      </c>
      <c r="PFF20" s="157" t="s">
        <v>14</v>
      </c>
      <c r="PFG20" s="157" t="s">
        <v>14</v>
      </c>
      <c r="PFH20" s="157" t="s">
        <v>14</v>
      </c>
      <c r="PFI20" s="157" t="s">
        <v>14</v>
      </c>
      <c r="PFJ20" s="157" t="s">
        <v>14</v>
      </c>
      <c r="PFK20" s="157" t="s">
        <v>14</v>
      </c>
      <c r="PFL20" s="157" t="s">
        <v>14</v>
      </c>
      <c r="PFM20" s="157" t="s">
        <v>14</v>
      </c>
      <c r="PFN20" s="157" t="s">
        <v>14</v>
      </c>
      <c r="PFO20" s="157" t="s">
        <v>14</v>
      </c>
      <c r="PFP20" s="157" t="s">
        <v>14</v>
      </c>
      <c r="PFQ20" s="157" t="s">
        <v>14</v>
      </c>
      <c r="PFR20" s="157" t="s">
        <v>14</v>
      </c>
      <c r="PFS20" s="157" t="s">
        <v>14</v>
      </c>
      <c r="PFT20" s="157" t="s">
        <v>14</v>
      </c>
      <c r="PFU20" s="157" t="s">
        <v>14</v>
      </c>
      <c r="PFV20" s="157" t="s">
        <v>14</v>
      </c>
      <c r="PFW20" s="157" t="s">
        <v>14</v>
      </c>
      <c r="PFX20" s="157" t="s">
        <v>14</v>
      </c>
      <c r="PFY20" s="157" t="s">
        <v>14</v>
      </c>
      <c r="PFZ20" s="157" t="s">
        <v>14</v>
      </c>
      <c r="PGA20" s="157" t="s">
        <v>14</v>
      </c>
      <c r="PGB20" s="157" t="s">
        <v>14</v>
      </c>
      <c r="PGC20" s="157" t="s">
        <v>14</v>
      </c>
      <c r="PGD20" s="157" t="s">
        <v>14</v>
      </c>
      <c r="PGE20" s="157" t="s">
        <v>14</v>
      </c>
      <c r="PGF20" s="157" t="s">
        <v>14</v>
      </c>
      <c r="PGG20" s="157" t="s">
        <v>14</v>
      </c>
      <c r="PGH20" s="157" t="s">
        <v>14</v>
      </c>
      <c r="PGI20" s="157" t="s">
        <v>14</v>
      </c>
      <c r="PGJ20" s="157" t="s">
        <v>14</v>
      </c>
      <c r="PGK20" s="157" t="s">
        <v>14</v>
      </c>
      <c r="PGL20" s="157" t="s">
        <v>14</v>
      </c>
      <c r="PGM20" s="157" t="s">
        <v>14</v>
      </c>
      <c r="PGN20" s="157" t="s">
        <v>14</v>
      </c>
      <c r="PGO20" s="157" t="s">
        <v>14</v>
      </c>
      <c r="PGP20" s="157" t="s">
        <v>14</v>
      </c>
      <c r="PGQ20" s="157" t="s">
        <v>14</v>
      </c>
      <c r="PGR20" s="157" t="s">
        <v>14</v>
      </c>
      <c r="PGS20" s="157" t="s">
        <v>14</v>
      </c>
      <c r="PGT20" s="157" t="s">
        <v>14</v>
      </c>
      <c r="PGU20" s="157" t="s">
        <v>14</v>
      </c>
      <c r="PGV20" s="157" t="s">
        <v>14</v>
      </c>
      <c r="PGW20" s="157" t="s">
        <v>14</v>
      </c>
      <c r="PGX20" s="157" t="s">
        <v>14</v>
      </c>
      <c r="PGY20" s="157" t="s">
        <v>14</v>
      </c>
      <c r="PGZ20" s="157" t="s">
        <v>14</v>
      </c>
      <c r="PHA20" s="157" t="s">
        <v>14</v>
      </c>
      <c r="PHB20" s="157" t="s">
        <v>14</v>
      </c>
      <c r="PHC20" s="157" t="s">
        <v>14</v>
      </c>
      <c r="PHD20" s="157" t="s">
        <v>14</v>
      </c>
      <c r="PHE20" s="157" t="s">
        <v>14</v>
      </c>
      <c r="PHF20" s="157" t="s">
        <v>14</v>
      </c>
      <c r="PHG20" s="157" t="s">
        <v>14</v>
      </c>
      <c r="PHH20" s="157" t="s">
        <v>14</v>
      </c>
      <c r="PHI20" s="157" t="s">
        <v>14</v>
      </c>
      <c r="PHJ20" s="157" t="s">
        <v>14</v>
      </c>
      <c r="PHK20" s="157" t="s">
        <v>14</v>
      </c>
      <c r="PHL20" s="157" t="s">
        <v>14</v>
      </c>
      <c r="PHM20" s="157" t="s">
        <v>14</v>
      </c>
      <c r="PHN20" s="157" t="s">
        <v>14</v>
      </c>
      <c r="PHO20" s="157" t="s">
        <v>14</v>
      </c>
      <c r="PHP20" s="157" t="s">
        <v>14</v>
      </c>
      <c r="PHQ20" s="157" t="s">
        <v>14</v>
      </c>
      <c r="PHR20" s="157" t="s">
        <v>14</v>
      </c>
      <c r="PHS20" s="157" t="s">
        <v>14</v>
      </c>
      <c r="PHT20" s="157" t="s">
        <v>14</v>
      </c>
      <c r="PHU20" s="157" t="s">
        <v>14</v>
      </c>
      <c r="PHV20" s="157" t="s">
        <v>14</v>
      </c>
      <c r="PHW20" s="157" t="s">
        <v>14</v>
      </c>
      <c r="PHX20" s="157" t="s">
        <v>14</v>
      </c>
      <c r="PHY20" s="157" t="s">
        <v>14</v>
      </c>
      <c r="PHZ20" s="157" t="s">
        <v>14</v>
      </c>
      <c r="PIA20" s="157" t="s">
        <v>14</v>
      </c>
      <c r="PIB20" s="157" t="s">
        <v>14</v>
      </c>
      <c r="PIC20" s="157" t="s">
        <v>14</v>
      </c>
      <c r="PID20" s="157" t="s">
        <v>14</v>
      </c>
      <c r="PIE20" s="157" t="s">
        <v>14</v>
      </c>
      <c r="PIF20" s="157" t="s">
        <v>14</v>
      </c>
      <c r="PIG20" s="157" t="s">
        <v>14</v>
      </c>
      <c r="PIH20" s="157" t="s">
        <v>14</v>
      </c>
      <c r="PII20" s="157" t="s">
        <v>14</v>
      </c>
      <c r="PIJ20" s="157" t="s">
        <v>14</v>
      </c>
      <c r="PIK20" s="157" t="s">
        <v>14</v>
      </c>
      <c r="PIL20" s="157" t="s">
        <v>14</v>
      </c>
      <c r="PIM20" s="157" t="s">
        <v>14</v>
      </c>
      <c r="PIN20" s="157" t="s">
        <v>14</v>
      </c>
      <c r="PIO20" s="157" t="s">
        <v>14</v>
      </c>
      <c r="PIP20" s="157" t="s">
        <v>14</v>
      </c>
      <c r="PIQ20" s="157" t="s">
        <v>14</v>
      </c>
      <c r="PIR20" s="157" t="s">
        <v>14</v>
      </c>
      <c r="PIS20" s="157" t="s">
        <v>14</v>
      </c>
      <c r="PIT20" s="157" t="s">
        <v>14</v>
      </c>
      <c r="PIU20" s="157" t="s">
        <v>14</v>
      </c>
      <c r="PIV20" s="157" t="s">
        <v>14</v>
      </c>
      <c r="PIW20" s="157" t="s">
        <v>14</v>
      </c>
      <c r="PIX20" s="157" t="s">
        <v>14</v>
      </c>
      <c r="PIY20" s="157" t="s">
        <v>14</v>
      </c>
      <c r="PIZ20" s="157" t="s">
        <v>14</v>
      </c>
      <c r="PJA20" s="157" t="s">
        <v>14</v>
      </c>
      <c r="PJB20" s="157" t="s">
        <v>14</v>
      </c>
      <c r="PJC20" s="157" t="s">
        <v>14</v>
      </c>
      <c r="PJD20" s="157" t="s">
        <v>14</v>
      </c>
      <c r="PJE20" s="157" t="s">
        <v>14</v>
      </c>
      <c r="PJF20" s="157" t="s">
        <v>14</v>
      </c>
      <c r="PJG20" s="157" t="s">
        <v>14</v>
      </c>
      <c r="PJH20" s="157" t="s">
        <v>14</v>
      </c>
      <c r="PJI20" s="157" t="s">
        <v>14</v>
      </c>
      <c r="PJJ20" s="157" t="s">
        <v>14</v>
      </c>
      <c r="PJK20" s="157" t="s">
        <v>14</v>
      </c>
      <c r="PJL20" s="157" t="s">
        <v>14</v>
      </c>
      <c r="PJM20" s="157" t="s">
        <v>14</v>
      </c>
      <c r="PJN20" s="157" t="s">
        <v>14</v>
      </c>
      <c r="PJO20" s="157" t="s">
        <v>14</v>
      </c>
      <c r="PJP20" s="157" t="s">
        <v>14</v>
      </c>
      <c r="PJQ20" s="157" t="s">
        <v>14</v>
      </c>
      <c r="PJR20" s="157" t="s">
        <v>14</v>
      </c>
      <c r="PJS20" s="157" t="s">
        <v>14</v>
      </c>
      <c r="PJT20" s="157" t="s">
        <v>14</v>
      </c>
      <c r="PJU20" s="157" t="s">
        <v>14</v>
      </c>
      <c r="PJV20" s="157" t="s">
        <v>14</v>
      </c>
      <c r="PJW20" s="157" t="s">
        <v>14</v>
      </c>
      <c r="PJX20" s="157" t="s">
        <v>14</v>
      </c>
      <c r="PJY20" s="157" t="s">
        <v>14</v>
      </c>
      <c r="PJZ20" s="157" t="s">
        <v>14</v>
      </c>
      <c r="PKA20" s="157" t="s">
        <v>14</v>
      </c>
      <c r="PKB20" s="157" t="s">
        <v>14</v>
      </c>
      <c r="PKC20" s="157" t="s">
        <v>14</v>
      </c>
      <c r="PKD20" s="157" t="s">
        <v>14</v>
      </c>
      <c r="PKE20" s="157" t="s">
        <v>14</v>
      </c>
      <c r="PKF20" s="157" t="s">
        <v>14</v>
      </c>
      <c r="PKG20" s="157" t="s">
        <v>14</v>
      </c>
      <c r="PKH20" s="157" t="s">
        <v>14</v>
      </c>
      <c r="PKI20" s="157" t="s">
        <v>14</v>
      </c>
      <c r="PKJ20" s="157" t="s">
        <v>14</v>
      </c>
      <c r="PKK20" s="157" t="s">
        <v>14</v>
      </c>
      <c r="PKL20" s="157" t="s">
        <v>14</v>
      </c>
      <c r="PKM20" s="157" t="s">
        <v>14</v>
      </c>
      <c r="PKN20" s="157" t="s">
        <v>14</v>
      </c>
      <c r="PKO20" s="157" t="s">
        <v>14</v>
      </c>
      <c r="PKP20" s="157" t="s">
        <v>14</v>
      </c>
      <c r="PKQ20" s="157" t="s">
        <v>14</v>
      </c>
      <c r="PKR20" s="157" t="s">
        <v>14</v>
      </c>
      <c r="PKS20" s="157" t="s">
        <v>14</v>
      </c>
      <c r="PKT20" s="157" t="s">
        <v>14</v>
      </c>
      <c r="PKU20" s="157" t="s">
        <v>14</v>
      </c>
      <c r="PKV20" s="157" t="s">
        <v>14</v>
      </c>
      <c r="PKW20" s="157" t="s">
        <v>14</v>
      </c>
      <c r="PKX20" s="157" t="s">
        <v>14</v>
      </c>
      <c r="PKY20" s="157" t="s">
        <v>14</v>
      </c>
      <c r="PKZ20" s="157" t="s">
        <v>14</v>
      </c>
      <c r="PLA20" s="157" t="s">
        <v>14</v>
      </c>
      <c r="PLB20" s="157" t="s">
        <v>14</v>
      </c>
      <c r="PLC20" s="157" t="s">
        <v>14</v>
      </c>
      <c r="PLD20" s="157" t="s">
        <v>14</v>
      </c>
      <c r="PLE20" s="157" t="s">
        <v>14</v>
      </c>
      <c r="PLF20" s="157" t="s">
        <v>14</v>
      </c>
      <c r="PLG20" s="157" t="s">
        <v>14</v>
      </c>
      <c r="PLH20" s="157" t="s">
        <v>14</v>
      </c>
      <c r="PLI20" s="157" t="s">
        <v>14</v>
      </c>
      <c r="PLJ20" s="157" t="s">
        <v>14</v>
      </c>
      <c r="PLK20" s="157" t="s">
        <v>14</v>
      </c>
      <c r="PLL20" s="157" t="s">
        <v>14</v>
      </c>
      <c r="PLM20" s="157" t="s">
        <v>14</v>
      </c>
      <c r="PLN20" s="157" t="s">
        <v>14</v>
      </c>
      <c r="PLO20" s="157" t="s">
        <v>14</v>
      </c>
      <c r="PLP20" s="157" t="s">
        <v>14</v>
      </c>
      <c r="PLQ20" s="157" t="s">
        <v>14</v>
      </c>
      <c r="PLR20" s="157" t="s">
        <v>14</v>
      </c>
      <c r="PLS20" s="157" t="s">
        <v>14</v>
      </c>
      <c r="PLT20" s="157" t="s">
        <v>14</v>
      </c>
      <c r="PLU20" s="157" t="s">
        <v>14</v>
      </c>
      <c r="PLV20" s="157" t="s">
        <v>14</v>
      </c>
      <c r="PLW20" s="157" t="s">
        <v>14</v>
      </c>
      <c r="PLX20" s="157" t="s">
        <v>14</v>
      </c>
      <c r="PLY20" s="157" t="s">
        <v>14</v>
      </c>
      <c r="PLZ20" s="157" t="s">
        <v>14</v>
      </c>
      <c r="PMA20" s="157" t="s">
        <v>14</v>
      </c>
      <c r="PMB20" s="157" t="s">
        <v>14</v>
      </c>
      <c r="PMC20" s="157" t="s">
        <v>14</v>
      </c>
      <c r="PMD20" s="157" t="s">
        <v>14</v>
      </c>
      <c r="PME20" s="157" t="s">
        <v>14</v>
      </c>
      <c r="PMF20" s="157" t="s">
        <v>14</v>
      </c>
      <c r="PMG20" s="157" t="s">
        <v>14</v>
      </c>
      <c r="PMH20" s="157" t="s">
        <v>14</v>
      </c>
      <c r="PMI20" s="157" t="s">
        <v>14</v>
      </c>
      <c r="PMJ20" s="157" t="s">
        <v>14</v>
      </c>
      <c r="PMK20" s="157" t="s">
        <v>14</v>
      </c>
      <c r="PML20" s="157" t="s">
        <v>14</v>
      </c>
      <c r="PMM20" s="157" t="s">
        <v>14</v>
      </c>
      <c r="PMN20" s="157" t="s">
        <v>14</v>
      </c>
      <c r="PMO20" s="157" t="s">
        <v>14</v>
      </c>
      <c r="PMP20" s="157" t="s">
        <v>14</v>
      </c>
      <c r="PMQ20" s="157" t="s">
        <v>14</v>
      </c>
      <c r="PMR20" s="157" t="s">
        <v>14</v>
      </c>
      <c r="PMS20" s="157" t="s">
        <v>14</v>
      </c>
      <c r="PMT20" s="157" t="s">
        <v>14</v>
      </c>
      <c r="PMU20" s="157" t="s">
        <v>14</v>
      </c>
      <c r="PMV20" s="157" t="s">
        <v>14</v>
      </c>
      <c r="PMW20" s="157" t="s">
        <v>14</v>
      </c>
      <c r="PMX20" s="157" t="s">
        <v>14</v>
      </c>
      <c r="PMY20" s="157" t="s">
        <v>14</v>
      </c>
      <c r="PMZ20" s="157" t="s">
        <v>14</v>
      </c>
      <c r="PNA20" s="157" t="s">
        <v>14</v>
      </c>
      <c r="PNB20" s="157" t="s">
        <v>14</v>
      </c>
      <c r="PNC20" s="157" t="s">
        <v>14</v>
      </c>
      <c r="PND20" s="157" t="s">
        <v>14</v>
      </c>
      <c r="PNE20" s="157" t="s">
        <v>14</v>
      </c>
      <c r="PNF20" s="157" t="s">
        <v>14</v>
      </c>
      <c r="PNG20" s="157" t="s">
        <v>14</v>
      </c>
      <c r="PNH20" s="157" t="s">
        <v>14</v>
      </c>
      <c r="PNI20" s="157" t="s">
        <v>14</v>
      </c>
      <c r="PNJ20" s="157" t="s">
        <v>14</v>
      </c>
      <c r="PNK20" s="157" t="s">
        <v>14</v>
      </c>
      <c r="PNL20" s="157" t="s">
        <v>14</v>
      </c>
      <c r="PNM20" s="157" t="s">
        <v>14</v>
      </c>
      <c r="PNN20" s="157" t="s">
        <v>14</v>
      </c>
      <c r="PNO20" s="157" t="s">
        <v>14</v>
      </c>
      <c r="PNP20" s="157" t="s">
        <v>14</v>
      </c>
      <c r="PNQ20" s="157" t="s">
        <v>14</v>
      </c>
      <c r="PNR20" s="157" t="s">
        <v>14</v>
      </c>
      <c r="PNS20" s="157" t="s">
        <v>14</v>
      </c>
      <c r="PNT20" s="157" t="s">
        <v>14</v>
      </c>
      <c r="PNU20" s="157" t="s">
        <v>14</v>
      </c>
      <c r="PNV20" s="157" t="s">
        <v>14</v>
      </c>
      <c r="PNW20" s="157" t="s">
        <v>14</v>
      </c>
      <c r="PNX20" s="157" t="s">
        <v>14</v>
      </c>
      <c r="PNY20" s="157" t="s">
        <v>14</v>
      </c>
      <c r="PNZ20" s="157" t="s">
        <v>14</v>
      </c>
      <c r="POA20" s="157" t="s">
        <v>14</v>
      </c>
      <c r="POB20" s="157" t="s">
        <v>14</v>
      </c>
      <c r="POC20" s="157" t="s">
        <v>14</v>
      </c>
      <c r="POD20" s="157" t="s">
        <v>14</v>
      </c>
      <c r="POE20" s="157" t="s">
        <v>14</v>
      </c>
      <c r="POF20" s="157" t="s">
        <v>14</v>
      </c>
      <c r="POG20" s="157" t="s">
        <v>14</v>
      </c>
      <c r="POH20" s="157" t="s">
        <v>14</v>
      </c>
      <c r="POI20" s="157" t="s">
        <v>14</v>
      </c>
      <c r="POJ20" s="157" t="s">
        <v>14</v>
      </c>
      <c r="POK20" s="157" t="s">
        <v>14</v>
      </c>
      <c r="POL20" s="157" t="s">
        <v>14</v>
      </c>
      <c r="POM20" s="157" t="s">
        <v>14</v>
      </c>
      <c r="PON20" s="157" t="s">
        <v>14</v>
      </c>
      <c r="POO20" s="157" t="s">
        <v>14</v>
      </c>
      <c r="POP20" s="157" t="s">
        <v>14</v>
      </c>
      <c r="POQ20" s="157" t="s">
        <v>14</v>
      </c>
      <c r="POR20" s="157" t="s">
        <v>14</v>
      </c>
      <c r="POS20" s="157" t="s">
        <v>14</v>
      </c>
      <c r="POT20" s="157" t="s">
        <v>14</v>
      </c>
      <c r="POU20" s="157" t="s">
        <v>14</v>
      </c>
      <c r="POV20" s="157" t="s">
        <v>14</v>
      </c>
      <c r="POW20" s="157" t="s">
        <v>14</v>
      </c>
      <c r="POX20" s="157" t="s">
        <v>14</v>
      </c>
      <c r="POY20" s="157" t="s">
        <v>14</v>
      </c>
      <c r="POZ20" s="157" t="s">
        <v>14</v>
      </c>
      <c r="PPA20" s="157" t="s">
        <v>14</v>
      </c>
      <c r="PPB20" s="157" t="s">
        <v>14</v>
      </c>
      <c r="PPC20" s="157" t="s">
        <v>14</v>
      </c>
      <c r="PPD20" s="157" t="s">
        <v>14</v>
      </c>
      <c r="PPE20" s="157" t="s">
        <v>14</v>
      </c>
      <c r="PPF20" s="157" t="s">
        <v>14</v>
      </c>
      <c r="PPG20" s="157" t="s">
        <v>14</v>
      </c>
      <c r="PPH20" s="157" t="s">
        <v>14</v>
      </c>
      <c r="PPI20" s="157" t="s">
        <v>14</v>
      </c>
      <c r="PPJ20" s="157" t="s">
        <v>14</v>
      </c>
      <c r="PPK20" s="157" t="s">
        <v>14</v>
      </c>
      <c r="PPL20" s="157" t="s">
        <v>14</v>
      </c>
      <c r="PPM20" s="157" t="s">
        <v>14</v>
      </c>
      <c r="PPN20" s="157" t="s">
        <v>14</v>
      </c>
      <c r="PPO20" s="157" t="s">
        <v>14</v>
      </c>
      <c r="PPP20" s="157" t="s">
        <v>14</v>
      </c>
      <c r="PPQ20" s="157" t="s">
        <v>14</v>
      </c>
      <c r="PPR20" s="157" t="s">
        <v>14</v>
      </c>
      <c r="PPS20" s="157" t="s">
        <v>14</v>
      </c>
      <c r="PPT20" s="157" t="s">
        <v>14</v>
      </c>
      <c r="PPU20" s="157" t="s">
        <v>14</v>
      </c>
      <c r="PPV20" s="157" t="s">
        <v>14</v>
      </c>
      <c r="PPW20" s="157" t="s">
        <v>14</v>
      </c>
      <c r="PPX20" s="157" t="s">
        <v>14</v>
      </c>
      <c r="PPY20" s="157" t="s">
        <v>14</v>
      </c>
      <c r="PPZ20" s="157" t="s">
        <v>14</v>
      </c>
      <c r="PQA20" s="157" t="s">
        <v>14</v>
      </c>
      <c r="PQB20" s="157" t="s">
        <v>14</v>
      </c>
      <c r="PQC20" s="157" t="s">
        <v>14</v>
      </c>
      <c r="PQD20" s="157" t="s">
        <v>14</v>
      </c>
      <c r="PQE20" s="157" t="s">
        <v>14</v>
      </c>
      <c r="PQF20" s="157" t="s">
        <v>14</v>
      </c>
      <c r="PQG20" s="157" t="s">
        <v>14</v>
      </c>
      <c r="PQH20" s="157" t="s">
        <v>14</v>
      </c>
      <c r="PQI20" s="157" t="s">
        <v>14</v>
      </c>
      <c r="PQJ20" s="157" t="s">
        <v>14</v>
      </c>
      <c r="PQK20" s="157" t="s">
        <v>14</v>
      </c>
      <c r="PQL20" s="157" t="s">
        <v>14</v>
      </c>
      <c r="PQM20" s="157" t="s">
        <v>14</v>
      </c>
      <c r="PQN20" s="157" t="s">
        <v>14</v>
      </c>
      <c r="PQO20" s="157" t="s">
        <v>14</v>
      </c>
      <c r="PQP20" s="157" t="s">
        <v>14</v>
      </c>
      <c r="PQQ20" s="157" t="s">
        <v>14</v>
      </c>
      <c r="PQR20" s="157" t="s">
        <v>14</v>
      </c>
      <c r="PQS20" s="157" t="s">
        <v>14</v>
      </c>
      <c r="PQT20" s="157" t="s">
        <v>14</v>
      </c>
      <c r="PQU20" s="157" t="s">
        <v>14</v>
      </c>
      <c r="PQV20" s="157" t="s">
        <v>14</v>
      </c>
      <c r="PQW20" s="157" t="s">
        <v>14</v>
      </c>
      <c r="PQX20" s="157" t="s">
        <v>14</v>
      </c>
      <c r="PQY20" s="157" t="s">
        <v>14</v>
      </c>
      <c r="PQZ20" s="157" t="s">
        <v>14</v>
      </c>
      <c r="PRA20" s="157" t="s">
        <v>14</v>
      </c>
      <c r="PRB20" s="157" t="s">
        <v>14</v>
      </c>
      <c r="PRC20" s="157" t="s">
        <v>14</v>
      </c>
      <c r="PRD20" s="157" t="s">
        <v>14</v>
      </c>
      <c r="PRE20" s="157" t="s">
        <v>14</v>
      </c>
      <c r="PRF20" s="157" t="s">
        <v>14</v>
      </c>
      <c r="PRG20" s="157" t="s">
        <v>14</v>
      </c>
      <c r="PRH20" s="157" t="s">
        <v>14</v>
      </c>
      <c r="PRI20" s="157" t="s">
        <v>14</v>
      </c>
      <c r="PRJ20" s="157" t="s">
        <v>14</v>
      </c>
      <c r="PRK20" s="157" t="s">
        <v>14</v>
      </c>
      <c r="PRL20" s="157" t="s">
        <v>14</v>
      </c>
      <c r="PRM20" s="157" t="s">
        <v>14</v>
      </c>
      <c r="PRN20" s="157" t="s">
        <v>14</v>
      </c>
      <c r="PRO20" s="157" t="s">
        <v>14</v>
      </c>
      <c r="PRP20" s="157" t="s">
        <v>14</v>
      </c>
      <c r="PRQ20" s="157" t="s">
        <v>14</v>
      </c>
      <c r="PRR20" s="157" t="s">
        <v>14</v>
      </c>
      <c r="PRS20" s="157" t="s">
        <v>14</v>
      </c>
      <c r="PRT20" s="157" t="s">
        <v>14</v>
      </c>
      <c r="PRU20" s="157" t="s">
        <v>14</v>
      </c>
      <c r="PRV20" s="157" t="s">
        <v>14</v>
      </c>
      <c r="PRW20" s="157" t="s">
        <v>14</v>
      </c>
      <c r="PRX20" s="157" t="s">
        <v>14</v>
      </c>
      <c r="PRY20" s="157" t="s">
        <v>14</v>
      </c>
      <c r="PRZ20" s="157" t="s">
        <v>14</v>
      </c>
      <c r="PSA20" s="157" t="s">
        <v>14</v>
      </c>
      <c r="PSB20" s="157" t="s">
        <v>14</v>
      </c>
      <c r="PSC20" s="157" t="s">
        <v>14</v>
      </c>
      <c r="PSD20" s="157" t="s">
        <v>14</v>
      </c>
      <c r="PSE20" s="157" t="s">
        <v>14</v>
      </c>
      <c r="PSF20" s="157" t="s">
        <v>14</v>
      </c>
      <c r="PSG20" s="157" t="s">
        <v>14</v>
      </c>
      <c r="PSH20" s="157" t="s">
        <v>14</v>
      </c>
      <c r="PSI20" s="157" t="s">
        <v>14</v>
      </c>
      <c r="PSJ20" s="157" t="s">
        <v>14</v>
      </c>
      <c r="PSK20" s="157" t="s">
        <v>14</v>
      </c>
      <c r="PSL20" s="157" t="s">
        <v>14</v>
      </c>
      <c r="PSM20" s="157" t="s">
        <v>14</v>
      </c>
      <c r="PSN20" s="157" t="s">
        <v>14</v>
      </c>
      <c r="PSO20" s="157" t="s">
        <v>14</v>
      </c>
      <c r="PSP20" s="157" t="s">
        <v>14</v>
      </c>
      <c r="PSQ20" s="157" t="s">
        <v>14</v>
      </c>
      <c r="PSR20" s="157" t="s">
        <v>14</v>
      </c>
      <c r="PSS20" s="157" t="s">
        <v>14</v>
      </c>
      <c r="PST20" s="157" t="s">
        <v>14</v>
      </c>
      <c r="PSU20" s="157" t="s">
        <v>14</v>
      </c>
      <c r="PSV20" s="157" t="s">
        <v>14</v>
      </c>
      <c r="PSW20" s="157" t="s">
        <v>14</v>
      </c>
      <c r="PSX20" s="157" t="s">
        <v>14</v>
      </c>
      <c r="PSY20" s="157" t="s">
        <v>14</v>
      </c>
      <c r="PSZ20" s="157" t="s">
        <v>14</v>
      </c>
      <c r="PTA20" s="157" t="s">
        <v>14</v>
      </c>
      <c r="PTB20" s="157" t="s">
        <v>14</v>
      </c>
      <c r="PTC20" s="157" t="s">
        <v>14</v>
      </c>
      <c r="PTD20" s="157" t="s">
        <v>14</v>
      </c>
      <c r="PTE20" s="157" t="s">
        <v>14</v>
      </c>
      <c r="PTF20" s="157" t="s">
        <v>14</v>
      </c>
      <c r="PTG20" s="157" t="s">
        <v>14</v>
      </c>
      <c r="PTH20" s="157" t="s">
        <v>14</v>
      </c>
      <c r="PTI20" s="157" t="s">
        <v>14</v>
      </c>
      <c r="PTJ20" s="157" t="s">
        <v>14</v>
      </c>
      <c r="PTK20" s="157" t="s">
        <v>14</v>
      </c>
      <c r="PTL20" s="157" t="s">
        <v>14</v>
      </c>
      <c r="PTM20" s="157" t="s">
        <v>14</v>
      </c>
      <c r="PTN20" s="157" t="s">
        <v>14</v>
      </c>
      <c r="PTO20" s="157" t="s">
        <v>14</v>
      </c>
      <c r="PTP20" s="157" t="s">
        <v>14</v>
      </c>
      <c r="PTQ20" s="157" t="s">
        <v>14</v>
      </c>
      <c r="PTR20" s="157" t="s">
        <v>14</v>
      </c>
      <c r="PTS20" s="157" t="s">
        <v>14</v>
      </c>
      <c r="PTT20" s="157" t="s">
        <v>14</v>
      </c>
      <c r="PTU20" s="157" t="s">
        <v>14</v>
      </c>
      <c r="PTV20" s="157" t="s">
        <v>14</v>
      </c>
      <c r="PTW20" s="157" t="s">
        <v>14</v>
      </c>
      <c r="PTX20" s="157" t="s">
        <v>14</v>
      </c>
      <c r="PTY20" s="157" t="s">
        <v>14</v>
      </c>
      <c r="PTZ20" s="157" t="s">
        <v>14</v>
      </c>
      <c r="PUA20" s="157" t="s">
        <v>14</v>
      </c>
      <c r="PUB20" s="157" t="s">
        <v>14</v>
      </c>
      <c r="PUC20" s="157" t="s">
        <v>14</v>
      </c>
      <c r="PUD20" s="157" t="s">
        <v>14</v>
      </c>
      <c r="PUE20" s="157" t="s">
        <v>14</v>
      </c>
      <c r="PUF20" s="157" t="s">
        <v>14</v>
      </c>
      <c r="PUG20" s="157" t="s">
        <v>14</v>
      </c>
      <c r="PUH20" s="157" t="s">
        <v>14</v>
      </c>
      <c r="PUI20" s="157" t="s">
        <v>14</v>
      </c>
      <c r="PUJ20" s="157" t="s">
        <v>14</v>
      </c>
      <c r="PUK20" s="157" t="s">
        <v>14</v>
      </c>
      <c r="PUL20" s="157" t="s">
        <v>14</v>
      </c>
      <c r="PUM20" s="157" t="s">
        <v>14</v>
      </c>
      <c r="PUN20" s="157" t="s">
        <v>14</v>
      </c>
      <c r="PUO20" s="157" t="s">
        <v>14</v>
      </c>
      <c r="PUP20" s="157" t="s">
        <v>14</v>
      </c>
      <c r="PUQ20" s="157" t="s">
        <v>14</v>
      </c>
      <c r="PUR20" s="157" t="s">
        <v>14</v>
      </c>
      <c r="PUS20" s="157" t="s">
        <v>14</v>
      </c>
      <c r="PUT20" s="157" t="s">
        <v>14</v>
      </c>
      <c r="PUU20" s="157" t="s">
        <v>14</v>
      </c>
      <c r="PUV20" s="157" t="s">
        <v>14</v>
      </c>
      <c r="PUW20" s="157" t="s">
        <v>14</v>
      </c>
      <c r="PUX20" s="157" t="s">
        <v>14</v>
      </c>
      <c r="PUY20" s="157" t="s">
        <v>14</v>
      </c>
      <c r="PUZ20" s="157" t="s">
        <v>14</v>
      </c>
      <c r="PVA20" s="157" t="s">
        <v>14</v>
      </c>
      <c r="PVB20" s="157" t="s">
        <v>14</v>
      </c>
      <c r="PVC20" s="157" t="s">
        <v>14</v>
      </c>
      <c r="PVD20" s="157" t="s">
        <v>14</v>
      </c>
      <c r="PVE20" s="157" t="s">
        <v>14</v>
      </c>
      <c r="PVF20" s="157" t="s">
        <v>14</v>
      </c>
      <c r="PVG20" s="157" t="s">
        <v>14</v>
      </c>
      <c r="PVH20" s="157" t="s">
        <v>14</v>
      </c>
      <c r="PVI20" s="157" t="s">
        <v>14</v>
      </c>
      <c r="PVJ20" s="157" t="s">
        <v>14</v>
      </c>
      <c r="PVK20" s="157" t="s">
        <v>14</v>
      </c>
      <c r="PVL20" s="157" t="s">
        <v>14</v>
      </c>
      <c r="PVM20" s="157" t="s">
        <v>14</v>
      </c>
      <c r="PVN20" s="157" t="s">
        <v>14</v>
      </c>
      <c r="PVO20" s="157" t="s">
        <v>14</v>
      </c>
      <c r="PVP20" s="157" t="s">
        <v>14</v>
      </c>
      <c r="PVQ20" s="157" t="s">
        <v>14</v>
      </c>
      <c r="PVR20" s="157" t="s">
        <v>14</v>
      </c>
      <c r="PVS20" s="157" t="s">
        <v>14</v>
      </c>
      <c r="PVT20" s="157" t="s">
        <v>14</v>
      </c>
      <c r="PVU20" s="157" t="s">
        <v>14</v>
      </c>
      <c r="PVV20" s="157" t="s">
        <v>14</v>
      </c>
      <c r="PVW20" s="157" t="s">
        <v>14</v>
      </c>
      <c r="PVX20" s="157" t="s">
        <v>14</v>
      </c>
      <c r="PVY20" s="157" t="s">
        <v>14</v>
      </c>
      <c r="PVZ20" s="157" t="s">
        <v>14</v>
      </c>
      <c r="PWA20" s="157" t="s">
        <v>14</v>
      </c>
      <c r="PWB20" s="157" t="s">
        <v>14</v>
      </c>
      <c r="PWC20" s="157" t="s">
        <v>14</v>
      </c>
      <c r="PWD20" s="157" t="s">
        <v>14</v>
      </c>
      <c r="PWE20" s="157" t="s">
        <v>14</v>
      </c>
      <c r="PWF20" s="157" t="s">
        <v>14</v>
      </c>
      <c r="PWG20" s="157" t="s">
        <v>14</v>
      </c>
      <c r="PWH20" s="157" t="s">
        <v>14</v>
      </c>
      <c r="PWI20" s="157" t="s">
        <v>14</v>
      </c>
      <c r="PWJ20" s="157" t="s">
        <v>14</v>
      </c>
      <c r="PWK20" s="157" t="s">
        <v>14</v>
      </c>
      <c r="PWL20" s="157" t="s">
        <v>14</v>
      </c>
      <c r="PWM20" s="157" t="s">
        <v>14</v>
      </c>
      <c r="PWN20" s="157" t="s">
        <v>14</v>
      </c>
      <c r="PWO20" s="157" t="s">
        <v>14</v>
      </c>
      <c r="PWP20" s="157" t="s">
        <v>14</v>
      </c>
      <c r="PWQ20" s="157" t="s">
        <v>14</v>
      </c>
      <c r="PWR20" s="157" t="s">
        <v>14</v>
      </c>
      <c r="PWS20" s="157" t="s">
        <v>14</v>
      </c>
      <c r="PWT20" s="157" t="s">
        <v>14</v>
      </c>
      <c r="PWU20" s="157" t="s">
        <v>14</v>
      </c>
      <c r="PWV20" s="157" t="s">
        <v>14</v>
      </c>
      <c r="PWW20" s="157" t="s">
        <v>14</v>
      </c>
      <c r="PWX20" s="157" t="s">
        <v>14</v>
      </c>
      <c r="PWY20" s="157" t="s">
        <v>14</v>
      </c>
      <c r="PWZ20" s="157" t="s">
        <v>14</v>
      </c>
      <c r="PXA20" s="157" t="s">
        <v>14</v>
      </c>
      <c r="PXB20" s="157" t="s">
        <v>14</v>
      </c>
      <c r="PXC20" s="157" t="s">
        <v>14</v>
      </c>
      <c r="PXD20" s="157" t="s">
        <v>14</v>
      </c>
      <c r="PXE20" s="157" t="s">
        <v>14</v>
      </c>
      <c r="PXF20" s="157" t="s">
        <v>14</v>
      </c>
      <c r="PXG20" s="157" t="s">
        <v>14</v>
      </c>
      <c r="PXH20" s="157" t="s">
        <v>14</v>
      </c>
      <c r="PXI20" s="157" t="s">
        <v>14</v>
      </c>
      <c r="PXJ20" s="157" t="s">
        <v>14</v>
      </c>
      <c r="PXK20" s="157" t="s">
        <v>14</v>
      </c>
      <c r="PXL20" s="157" t="s">
        <v>14</v>
      </c>
      <c r="PXM20" s="157" t="s">
        <v>14</v>
      </c>
      <c r="PXN20" s="157" t="s">
        <v>14</v>
      </c>
      <c r="PXO20" s="157" t="s">
        <v>14</v>
      </c>
      <c r="PXP20" s="157" t="s">
        <v>14</v>
      </c>
      <c r="PXQ20" s="157" t="s">
        <v>14</v>
      </c>
      <c r="PXR20" s="157" t="s">
        <v>14</v>
      </c>
      <c r="PXS20" s="157" t="s">
        <v>14</v>
      </c>
      <c r="PXT20" s="157" t="s">
        <v>14</v>
      </c>
      <c r="PXU20" s="157" t="s">
        <v>14</v>
      </c>
      <c r="PXV20" s="157" t="s">
        <v>14</v>
      </c>
      <c r="PXW20" s="157" t="s">
        <v>14</v>
      </c>
      <c r="PXX20" s="157" t="s">
        <v>14</v>
      </c>
      <c r="PXY20" s="157" t="s">
        <v>14</v>
      </c>
      <c r="PXZ20" s="157" t="s">
        <v>14</v>
      </c>
      <c r="PYA20" s="157" t="s">
        <v>14</v>
      </c>
      <c r="PYB20" s="157" t="s">
        <v>14</v>
      </c>
      <c r="PYC20" s="157" t="s">
        <v>14</v>
      </c>
      <c r="PYD20" s="157" t="s">
        <v>14</v>
      </c>
      <c r="PYE20" s="157" t="s">
        <v>14</v>
      </c>
      <c r="PYF20" s="157" t="s">
        <v>14</v>
      </c>
      <c r="PYG20" s="157" t="s">
        <v>14</v>
      </c>
      <c r="PYH20" s="157" t="s">
        <v>14</v>
      </c>
      <c r="PYI20" s="157" t="s">
        <v>14</v>
      </c>
      <c r="PYJ20" s="157" t="s">
        <v>14</v>
      </c>
      <c r="PYK20" s="157" t="s">
        <v>14</v>
      </c>
      <c r="PYL20" s="157" t="s">
        <v>14</v>
      </c>
      <c r="PYM20" s="157" t="s">
        <v>14</v>
      </c>
      <c r="PYN20" s="157" t="s">
        <v>14</v>
      </c>
      <c r="PYO20" s="157" t="s">
        <v>14</v>
      </c>
      <c r="PYP20" s="157" t="s">
        <v>14</v>
      </c>
      <c r="PYQ20" s="157" t="s">
        <v>14</v>
      </c>
      <c r="PYR20" s="157" t="s">
        <v>14</v>
      </c>
      <c r="PYS20" s="157" t="s">
        <v>14</v>
      </c>
      <c r="PYT20" s="157" t="s">
        <v>14</v>
      </c>
      <c r="PYU20" s="157" t="s">
        <v>14</v>
      </c>
      <c r="PYV20" s="157" t="s">
        <v>14</v>
      </c>
      <c r="PYW20" s="157" t="s">
        <v>14</v>
      </c>
      <c r="PYX20" s="157" t="s">
        <v>14</v>
      </c>
      <c r="PYY20" s="157" t="s">
        <v>14</v>
      </c>
      <c r="PYZ20" s="157" t="s">
        <v>14</v>
      </c>
      <c r="PZA20" s="157" t="s">
        <v>14</v>
      </c>
      <c r="PZB20" s="157" t="s">
        <v>14</v>
      </c>
      <c r="PZC20" s="157" t="s">
        <v>14</v>
      </c>
      <c r="PZD20" s="157" t="s">
        <v>14</v>
      </c>
      <c r="PZE20" s="157" t="s">
        <v>14</v>
      </c>
      <c r="PZF20" s="157" t="s">
        <v>14</v>
      </c>
      <c r="PZG20" s="157" t="s">
        <v>14</v>
      </c>
      <c r="PZH20" s="157" t="s">
        <v>14</v>
      </c>
      <c r="PZI20" s="157" t="s">
        <v>14</v>
      </c>
      <c r="PZJ20" s="157" t="s">
        <v>14</v>
      </c>
      <c r="PZK20" s="157" t="s">
        <v>14</v>
      </c>
      <c r="PZL20" s="157" t="s">
        <v>14</v>
      </c>
      <c r="PZM20" s="157" t="s">
        <v>14</v>
      </c>
      <c r="PZN20" s="157" t="s">
        <v>14</v>
      </c>
      <c r="PZO20" s="157" t="s">
        <v>14</v>
      </c>
      <c r="PZP20" s="157" t="s">
        <v>14</v>
      </c>
      <c r="PZQ20" s="157" t="s">
        <v>14</v>
      </c>
      <c r="PZR20" s="157" t="s">
        <v>14</v>
      </c>
      <c r="PZS20" s="157" t="s">
        <v>14</v>
      </c>
      <c r="PZT20" s="157" t="s">
        <v>14</v>
      </c>
      <c r="PZU20" s="157" t="s">
        <v>14</v>
      </c>
      <c r="PZV20" s="157" t="s">
        <v>14</v>
      </c>
      <c r="PZW20" s="157" t="s">
        <v>14</v>
      </c>
      <c r="PZX20" s="157" t="s">
        <v>14</v>
      </c>
      <c r="PZY20" s="157" t="s">
        <v>14</v>
      </c>
      <c r="PZZ20" s="157" t="s">
        <v>14</v>
      </c>
      <c r="QAA20" s="157" t="s">
        <v>14</v>
      </c>
      <c r="QAB20" s="157" t="s">
        <v>14</v>
      </c>
      <c r="QAC20" s="157" t="s">
        <v>14</v>
      </c>
      <c r="QAD20" s="157" t="s">
        <v>14</v>
      </c>
      <c r="QAE20" s="157" t="s">
        <v>14</v>
      </c>
      <c r="QAF20" s="157" t="s">
        <v>14</v>
      </c>
      <c r="QAG20" s="157" t="s">
        <v>14</v>
      </c>
      <c r="QAH20" s="157" t="s">
        <v>14</v>
      </c>
      <c r="QAI20" s="157" t="s">
        <v>14</v>
      </c>
      <c r="QAJ20" s="157" t="s">
        <v>14</v>
      </c>
      <c r="QAK20" s="157" t="s">
        <v>14</v>
      </c>
      <c r="QAL20" s="157" t="s">
        <v>14</v>
      </c>
      <c r="QAM20" s="157" t="s">
        <v>14</v>
      </c>
      <c r="QAN20" s="157" t="s">
        <v>14</v>
      </c>
      <c r="QAO20" s="157" t="s">
        <v>14</v>
      </c>
      <c r="QAP20" s="157" t="s">
        <v>14</v>
      </c>
      <c r="QAQ20" s="157" t="s">
        <v>14</v>
      </c>
      <c r="QAR20" s="157" t="s">
        <v>14</v>
      </c>
      <c r="QAS20" s="157" t="s">
        <v>14</v>
      </c>
      <c r="QAT20" s="157" t="s">
        <v>14</v>
      </c>
      <c r="QAU20" s="157" t="s">
        <v>14</v>
      </c>
      <c r="QAV20" s="157" t="s">
        <v>14</v>
      </c>
      <c r="QAW20" s="157" t="s">
        <v>14</v>
      </c>
      <c r="QAX20" s="157" t="s">
        <v>14</v>
      </c>
      <c r="QAY20" s="157" t="s">
        <v>14</v>
      </c>
      <c r="QAZ20" s="157" t="s">
        <v>14</v>
      </c>
      <c r="QBA20" s="157" t="s">
        <v>14</v>
      </c>
      <c r="QBB20" s="157" t="s">
        <v>14</v>
      </c>
      <c r="QBC20" s="157" t="s">
        <v>14</v>
      </c>
      <c r="QBD20" s="157" t="s">
        <v>14</v>
      </c>
      <c r="QBE20" s="157" t="s">
        <v>14</v>
      </c>
      <c r="QBF20" s="157" t="s">
        <v>14</v>
      </c>
      <c r="QBG20" s="157" t="s">
        <v>14</v>
      </c>
      <c r="QBH20" s="157" t="s">
        <v>14</v>
      </c>
      <c r="QBI20" s="157" t="s">
        <v>14</v>
      </c>
      <c r="QBJ20" s="157" t="s">
        <v>14</v>
      </c>
      <c r="QBK20" s="157" t="s">
        <v>14</v>
      </c>
      <c r="QBL20" s="157" t="s">
        <v>14</v>
      </c>
      <c r="QBM20" s="157" t="s">
        <v>14</v>
      </c>
      <c r="QBN20" s="157" t="s">
        <v>14</v>
      </c>
      <c r="QBO20" s="157" t="s">
        <v>14</v>
      </c>
      <c r="QBP20" s="157" t="s">
        <v>14</v>
      </c>
      <c r="QBQ20" s="157" t="s">
        <v>14</v>
      </c>
      <c r="QBR20" s="157" t="s">
        <v>14</v>
      </c>
      <c r="QBS20" s="157" t="s">
        <v>14</v>
      </c>
      <c r="QBT20" s="157" t="s">
        <v>14</v>
      </c>
      <c r="QBU20" s="157" t="s">
        <v>14</v>
      </c>
      <c r="QBV20" s="157" t="s">
        <v>14</v>
      </c>
      <c r="QBW20" s="157" t="s">
        <v>14</v>
      </c>
      <c r="QBX20" s="157" t="s">
        <v>14</v>
      </c>
      <c r="QBY20" s="157" t="s">
        <v>14</v>
      </c>
      <c r="QBZ20" s="157" t="s">
        <v>14</v>
      </c>
      <c r="QCA20" s="157" t="s">
        <v>14</v>
      </c>
      <c r="QCB20" s="157" t="s">
        <v>14</v>
      </c>
      <c r="QCC20" s="157" t="s">
        <v>14</v>
      </c>
      <c r="QCD20" s="157" t="s">
        <v>14</v>
      </c>
      <c r="QCE20" s="157" t="s">
        <v>14</v>
      </c>
      <c r="QCF20" s="157" t="s">
        <v>14</v>
      </c>
      <c r="QCG20" s="157" t="s">
        <v>14</v>
      </c>
      <c r="QCH20" s="157" t="s">
        <v>14</v>
      </c>
      <c r="QCI20" s="157" t="s">
        <v>14</v>
      </c>
      <c r="QCJ20" s="157" t="s">
        <v>14</v>
      </c>
      <c r="QCK20" s="157" t="s">
        <v>14</v>
      </c>
      <c r="QCL20" s="157" t="s">
        <v>14</v>
      </c>
      <c r="QCM20" s="157" t="s">
        <v>14</v>
      </c>
      <c r="QCN20" s="157" t="s">
        <v>14</v>
      </c>
      <c r="QCO20" s="157" t="s">
        <v>14</v>
      </c>
      <c r="QCP20" s="157" t="s">
        <v>14</v>
      </c>
      <c r="QCQ20" s="157" t="s">
        <v>14</v>
      </c>
      <c r="QCR20" s="157" t="s">
        <v>14</v>
      </c>
      <c r="QCS20" s="157" t="s">
        <v>14</v>
      </c>
      <c r="QCT20" s="157" t="s">
        <v>14</v>
      </c>
      <c r="QCU20" s="157" t="s">
        <v>14</v>
      </c>
      <c r="QCV20" s="157" t="s">
        <v>14</v>
      </c>
      <c r="QCW20" s="157" t="s">
        <v>14</v>
      </c>
      <c r="QCX20" s="157" t="s">
        <v>14</v>
      </c>
      <c r="QCY20" s="157" t="s">
        <v>14</v>
      </c>
      <c r="QCZ20" s="157" t="s">
        <v>14</v>
      </c>
      <c r="QDA20" s="157" t="s">
        <v>14</v>
      </c>
      <c r="QDB20" s="157" t="s">
        <v>14</v>
      </c>
      <c r="QDC20" s="157" t="s">
        <v>14</v>
      </c>
      <c r="QDD20" s="157" t="s">
        <v>14</v>
      </c>
      <c r="QDE20" s="157" t="s">
        <v>14</v>
      </c>
      <c r="QDF20" s="157" t="s">
        <v>14</v>
      </c>
      <c r="QDG20" s="157" t="s">
        <v>14</v>
      </c>
      <c r="QDH20" s="157" t="s">
        <v>14</v>
      </c>
      <c r="QDI20" s="157" t="s">
        <v>14</v>
      </c>
      <c r="QDJ20" s="157" t="s">
        <v>14</v>
      </c>
      <c r="QDK20" s="157" t="s">
        <v>14</v>
      </c>
      <c r="QDL20" s="157" t="s">
        <v>14</v>
      </c>
      <c r="QDM20" s="157" t="s">
        <v>14</v>
      </c>
      <c r="QDN20" s="157" t="s">
        <v>14</v>
      </c>
      <c r="QDO20" s="157" t="s">
        <v>14</v>
      </c>
      <c r="QDP20" s="157" t="s">
        <v>14</v>
      </c>
      <c r="QDQ20" s="157" t="s">
        <v>14</v>
      </c>
      <c r="QDR20" s="157" t="s">
        <v>14</v>
      </c>
      <c r="QDS20" s="157" t="s">
        <v>14</v>
      </c>
      <c r="QDT20" s="157" t="s">
        <v>14</v>
      </c>
      <c r="QDU20" s="157" t="s">
        <v>14</v>
      </c>
      <c r="QDV20" s="157" t="s">
        <v>14</v>
      </c>
      <c r="QDW20" s="157" t="s">
        <v>14</v>
      </c>
      <c r="QDX20" s="157" t="s">
        <v>14</v>
      </c>
      <c r="QDY20" s="157" t="s">
        <v>14</v>
      </c>
      <c r="QDZ20" s="157" t="s">
        <v>14</v>
      </c>
      <c r="QEA20" s="157" t="s">
        <v>14</v>
      </c>
      <c r="QEB20" s="157" t="s">
        <v>14</v>
      </c>
      <c r="QEC20" s="157" t="s">
        <v>14</v>
      </c>
      <c r="QED20" s="157" t="s">
        <v>14</v>
      </c>
      <c r="QEE20" s="157" t="s">
        <v>14</v>
      </c>
      <c r="QEF20" s="157" t="s">
        <v>14</v>
      </c>
      <c r="QEG20" s="157" t="s">
        <v>14</v>
      </c>
      <c r="QEH20" s="157" t="s">
        <v>14</v>
      </c>
      <c r="QEI20" s="157" t="s">
        <v>14</v>
      </c>
      <c r="QEJ20" s="157" t="s">
        <v>14</v>
      </c>
      <c r="QEK20" s="157" t="s">
        <v>14</v>
      </c>
      <c r="QEL20" s="157" t="s">
        <v>14</v>
      </c>
      <c r="QEM20" s="157" t="s">
        <v>14</v>
      </c>
      <c r="QEN20" s="157" t="s">
        <v>14</v>
      </c>
      <c r="QEO20" s="157" t="s">
        <v>14</v>
      </c>
      <c r="QEP20" s="157" t="s">
        <v>14</v>
      </c>
      <c r="QEQ20" s="157" t="s">
        <v>14</v>
      </c>
      <c r="QER20" s="157" t="s">
        <v>14</v>
      </c>
      <c r="QES20" s="157" t="s">
        <v>14</v>
      </c>
      <c r="QET20" s="157" t="s">
        <v>14</v>
      </c>
      <c r="QEU20" s="157" t="s">
        <v>14</v>
      </c>
      <c r="QEV20" s="157" t="s">
        <v>14</v>
      </c>
      <c r="QEW20" s="157" t="s">
        <v>14</v>
      </c>
      <c r="QEX20" s="157" t="s">
        <v>14</v>
      </c>
      <c r="QEY20" s="157" t="s">
        <v>14</v>
      </c>
      <c r="QEZ20" s="157" t="s">
        <v>14</v>
      </c>
      <c r="QFA20" s="157" t="s">
        <v>14</v>
      </c>
      <c r="QFB20" s="157" t="s">
        <v>14</v>
      </c>
      <c r="QFC20" s="157" t="s">
        <v>14</v>
      </c>
      <c r="QFD20" s="157" t="s">
        <v>14</v>
      </c>
      <c r="QFE20" s="157" t="s">
        <v>14</v>
      </c>
      <c r="QFF20" s="157" t="s">
        <v>14</v>
      </c>
      <c r="QFG20" s="157" t="s">
        <v>14</v>
      </c>
      <c r="QFH20" s="157" t="s">
        <v>14</v>
      </c>
      <c r="QFI20" s="157" t="s">
        <v>14</v>
      </c>
      <c r="QFJ20" s="157" t="s">
        <v>14</v>
      </c>
      <c r="QFK20" s="157" t="s">
        <v>14</v>
      </c>
      <c r="QFL20" s="157" t="s">
        <v>14</v>
      </c>
      <c r="QFM20" s="157" t="s">
        <v>14</v>
      </c>
      <c r="QFN20" s="157" t="s">
        <v>14</v>
      </c>
      <c r="QFO20" s="157" t="s">
        <v>14</v>
      </c>
      <c r="QFP20" s="157" t="s">
        <v>14</v>
      </c>
      <c r="QFQ20" s="157" t="s">
        <v>14</v>
      </c>
      <c r="QFR20" s="157" t="s">
        <v>14</v>
      </c>
      <c r="QFS20" s="157" t="s">
        <v>14</v>
      </c>
      <c r="QFT20" s="157" t="s">
        <v>14</v>
      </c>
      <c r="QFU20" s="157" t="s">
        <v>14</v>
      </c>
      <c r="QFV20" s="157" t="s">
        <v>14</v>
      </c>
      <c r="QFW20" s="157" t="s">
        <v>14</v>
      </c>
      <c r="QFX20" s="157" t="s">
        <v>14</v>
      </c>
      <c r="QFY20" s="157" t="s">
        <v>14</v>
      </c>
      <c r="QFZ20" s="157" t="s">
        <v>14</v>
      </c>
      <c r="QGA20" s="157" t="s">
        <v>14</v>
      </c>
      <c r="QGB20" s="157" t="s">
        <v>14</v>
      </c>
      <c r="QGC20" s="157" t="s">
        <v>14</v>
      </c>
      <c r="QGD20" s="157" t="s">
        <v>14</v>
      </c>
      <c r="QGE20" s="157" t="s">
        <v>14</v>
      </c>
      <c r="QGF20" s="157" t="s">
        <v>14</v>
      </c>
      <c r="QGG20" s="157" t="s">
        <v>14</v>
      </c>
      <c r="QGH20" s="157" t="s">
        <v>14</v>
      </c>
      <c r="QGI20" s="157" t="s">
        <v>14</v>
      </c>
      <c r="QGJ20" s="157" t="s">
        <v>14</v>
      </c>
      <c r="QGK20" s="157" t="s">
        <v>14</v>
      </c>
      <c r="QGL20" s="157" t="s">
        <v>14</v>
      </c>
      <c r="QGM20" s="157" t="s">
        <v>14</v>
      </c>
      <c r="QGN20" s="157" t="s">
        <v>14</v>
      </c>
      <c r="QGO20" s="157" t="s">
        <v>14</v>
      </c>
      <c r="QGP20" s="157" t="s">
        <v>14</v>
      </c>
      <c r="QGQ20" s="157" t="s">
        <v>14</v>
      </c>
      <c r="QGR20" s="157" t="s">
        <v>14</v>
      </c>
      <c r="QGS20" s="157" t="s">
        <v>14</v>
      </c>
      <c r="QGT20" s="157" t="s">
        <v>14</v>
      </c>
      <c r="QGU20" s="157" t="s">
        <v>14</v>
      </c>
      <c r="QGV20" s="157" t="s">
        <v>14</v>
      </c>
      <c r="QGW20" s="157" t="s">
        <v>14</v>
      </c>
      <c r="QGX20" s="157" t="s">
        <v>14</v>
      </c>
      <c r="QGY20" s="157" t="s">
        <v>14</v>
      </c>
      <c r="QGZ20" s="157" t="s">
        <v>14</v>
      </c>
      <c r="QHA20" s="157" t="s">
        <v>14</v>
      </c>
      <c r="QHB20" s="157" t="s">
        <v>14</v>
      </c>
      <c r="QHC20" s="157" t="s">
        <v>14</v>
      </c>
      <c r="QHD20" s="157" t="s">
        <v>14</v>
      </c>
      <c r="QHE20" s="157" t="s">
        <v>14</v>
      </c>
      <c r="QHF20" s="157" t="s">
        <v>14</v>
      </c>
      <c r="QHG20" s="157" t="s">
        <v>14</v>
      </c>
      <c r="QHH20" s="157" t="s">
        <v>14</v>
      </c>
      <c r="QHI20" s="157" t="s">
        <v>14</v>
      </c>
      <c r="QHJ20" s="157" t="s">
        <v>14</v>
      </c>
      <c r="QHK20" s="157" t="s">
        <v>14</v>
      </c>
      <c r="QHL20" s="157" t="s">
        <v>14</v>
      </c>
      <c r="QHM20" s="157" t="s">
        <v>14</v>
      </c>
      <c r="QHN20" s="157" t="s">
        <v>14</v>
      </c>
      <c r="QHO20" s="157" t="s">
        <v>14</v>
      </c>
      <c r="QHP20" s="157" t="s">
        <v>14</v>
      </c>
      <c r="QHQ20" s="157" t="s">
        <v>14</v>
      </c>
      <c r="QHR20" s="157" t="s">
        <v>14</v>
      </c>
      <c r="QHS20" s="157" t="s">
        <v>14</v>
      </c>
      <c r="QHT20" s="157" t="s">
        <v>14</v>
      </c>
      <c r="QHU20" s="157" t="s">
        <v>14</v>
      </c>
      <c r="QHV20" s="157" t="s">
        <v>14</v>
      </c>
      <c r="QHW20" s="157" t="s">
        <v>14</v>
      </c>
      <c r="QHX20" s="157" t="s">
        <v>14</v>
      </c>
      <c r="QHY20" s="157" t="s">
        <v>14</v>
      </c>
      <c r="QHZ20" s="157" t="s">
        <v>14</v>
      </c>
      <c r="QIA20" s="157" t="s">
        <v>14</v>
      </c>
      <c r="QIB20" s="157" t="s">
        <v>14</v>
      </c>
      <c r="QIC20" s="157" t="s">
        <v>14</v>
      </c>
      <c r="QID20" s="157" t="s">
        <v>14</v>
      </c>
      <c r="QIE20" s="157" t="s">
        <v>14</v>
      </c>
      <c r="QIF20" s="157" t="s">
        <v>14</v>
      </c>
      <c r="QIG20" s="157" t="s">
        <v>14</v>
      </c>
      <c r="QIH20" s="157" t="s">
        <v>14</v>
      </c>
      <c r="QII20" s="157" t="s">
        <v>14</v>
      </c>
      <c r="QIJ20" s="157" t="s">
        <v>14</v>
      </c>
      <c r="QIK20" s="157" t="s">
        <v>14</v>
      </c>
      <c r="QIL20" s="157" t="s">
        <v>14</v>
      </c>
      <c r="QIM20" s="157" t="s">
        <v>14</v>
      </c>
      <c r="QIN20" s="157" t="s">
        <v>14</v>
      </c>
      <c r="QIO20" s="157" t="s">
        <v>14</v>
      </c>
      <c r="QIP20" s="157" t="s">
        <v>14</v>
      </c>
      <c r="QIQ20" s="157" t="s">
        <v>14</v>
      </c>
      <c r="QIR20" s="157" t="s">
        <v>14</v>
      </c>
      <c r="QIS20" s="157" t="s">
        <v>14</v>
      </c>
      <c r="QIT20" s="157" t="s">
        <v>14</v>
      </c>
      <c r="QIU20" s="157" t="s">
        <v>14</v>
      </c>
      <c r="QIV20" s="157" t="s">
        <v>14</v>
      </c>
      <c r="QIW20" s="157" t="s">
        <v>14</v>
      </c>
      <c r="QIX20" s="157" t="s">
        <v>14</v>
      </c>
      <c r="QIY20" s="157" t="s">
        <v>14</v>
      </c>
      <c r="QIZ20" s="157" t="s">
        <v>14</v>
      </c>
      <c r="QJA20" s="157" t="s">
        <v>14</v>
      </c>
      <c r="QJB20" s="157" t="s">
        <v>14</v>
      </c>
      <c r="QJC20" s="157" t="s">
        <v>14</v>
      </c>
      <c r="QJD20" s="157" t="s">
        <v>14</v>
      </c>
      <c r="QJE20" s="157" t="s">
        <v>14</v>
      </c>
      <c r="QJF20" s="157" t="s">
        <v>14</v>
      </c>
      <c r="QJG20" s="157" t="s">
        <v>14</v>
      </c>
      <c r="QJH20" s="157" t="s">
        <v>14</v>
      </c>
      <c r="QJI20" s="157" t="s">
        <v>14</v>
      </c>
      <c r="QJJ20" s="157" t="s">
        <v>14</v>
      </c>
      <c r="QJK20" s="157" t="s">
        <v>14</v>
      </c>
      <c r="QJL20" s="157" t="s">
        <v>14</v>
      </c>
      <c r="QJM20" s="157" t="s">
        <v>14</v>
      </c>
      <c r="QJN20" s="157" t="s">
        <v>14</v>
      </c>
      <c r="QJO20" s="157" t="s">
        <v>14</v>
      </c>
      <c r="QJP20" s="157" t="s">
        <v>14</v>
      </c>
      <c r="QJQ20" s="157" t="s">
        <v>14</v>
      </c>
      <c r="QJR20" s="157" t="s">
        <v>14</v>
      </c>
      <c r="QJS20" s="157" t="s">
        <v>14</v>
      </c>
      <c r="QJT20" s="157" t="s">
        <v>14</v>
      </c>
      <c r="QJU20" s="157" t="s">
        <v>14</v>
      </c>
      <c r="QJV20" s="157" t="s">
        <v>14</v>
      </c>
      <c r="QJW20" s="157" t="s">
        <v>14</v>
      </c>
      <c r="QJX20" s="157" t="s">
        <v>14</v>
      </c>
      <c r="QJY20" s="157" t="s">
        <v>14</v>
      </c>
      <c r="QJZ20" s="157" t="s">
        <v>14</v>
      </c>
      <c r="QKA20" s="157" t="s">
        <v>14</v>
      </c>
      <c r="QKB20" s="157" t="s">
        <v>14</v>
      </c>
      <c r="QKC20" s="157" t="s">
        <v>14</v>
      </c>
      <c r="QKD20" s="157" t="s">
        <v>14</v>
      </c>
      <c r="QKE20" s="157" t="s">
        <v>14</v>
      </c>
      <c r="QKF20" s="157" t="s">
        <v>14</v>
      </c>
      <c r="QKG20" s="157" t="s">
        <v>14</v>
      </c>
      <c r="QKH20" s="157" t="s">
        <v>14</v>
      </c>
      <c r="QKI20" s="157" t="s">
        <v>14</v>
      </c>
      <c r="QKJ20" s="157" t="s">
        <v>14</v>
      </c>
      <c r="QKK20" s="157" t="s">
        <v>14</v>
      </c>
      <c r="QKL20" s="157" t="s">
        <v>14</v>
      </c>
      <c r="QKM20" s="157" t="s">
        <v>14</v>
      </c>
      <c r="QKN20" s="157" t="s">
        <v>14</v>
      </c>
      <c r="QKO20" s="157" t="s">
        <v>14</v>
      </c>
      <c r="QKP20" s="157" t="s">
        <v>14</v>
      </c>
      <c r="QKQ20" s="157" t="s">
        <v>14</v>
      </c>
      <c r="QKR20" s="157" t="s">
        <v>14</v>
      </c>
      <c r="QKS20" s="157" t="s">
        <v>14</v>
      </c>
      <c r="QKT20" s="157" t="s">
        <v>14</v>
      </c>
      <c r="QKU20" s="157" t="s">
        <v>14</v>
      </c>
      <c r="QKV20" s="157" t="s">
        <v>14</v>
      </c>
      <c r="QKW20" s="157" t="s">
        <v>14</v>
      </c>
      <c r="QKX20" s="157" t="s">
        <v>14</v>
      </c>
      <c r="QKY20" s="157" t="s">
        <v>14</v>
      </c>
      <c r="QKZ20" s="157" t="s">
        <v>14</v>
      </c>
      <c r="QLA20" s="157" t="s">
        <v>14</v>
      </c>
      <c r="QLB20" s="157" t="s">
        <v>14</v>
      </c>
      <c r="QLC20" s="157" t="s">
        <v>14</v>
      </c>
      <c r="QLD20" s="157" t="s">
        <v>14</v>
      </c>
      <c r="QLE20" s="157" t="s">
        <v>14</v>
      </c>
      <c r="QLF20" s="157" t="s">
        <v>14</v>
      </c>
      <c r="QLG20" s="157" t="s">
        <v>14</v>
      </c>
      <c r="QLH20" s="157" t="s">
        <v>14</v>
      </c>
      <c r="QLI20" s="157" t="s">
        <v>14</v>
      </c>
      <c r="QLJ20" s="157" t="s">
        <v>14</v>
      </c>
      <c r="QLK20" s="157" t="s">
        <v>14</v>
      </c>
      <c r="QLL20" s="157" t="s">
        <v>14</v>
      </c>
      <c r="QLM20" s="157" t="s">
        <v>14</v>
      </c>
      <c r="QLN20" s="157" t="s">
        <v>14</v>
      </c>
      <c r="QLO20" s="157" t="s">
        <v>14</v>
      </c>
      <c r="QLP20" s="157" t="s">
        <v>14</v>
      </c>
      <c r="QLQ20" s="157" t="s">
        <v>14</v>
      </c>
      <c r="QLR20" s="157" t="s">
        <v>14</v>
      </c>
      <c r="QLS20" s="157" t="s">
        <v>14</v>
      </c>
      <c r="QLT20" s="157" t="s">
        <v>14</v>
      </c>
      <c r="QLU20" s="157" t="s">
        <v>14</v>
      </c>
      <c r="QLV20" s="157" t="s">
        <v>14</v>
      </c>
      <c r="QLW20" s="157" t="s">
        <v>14</v>
      </c>
      <c r="QLX20" s="157" t="s">
        <v>14</v>
      </c>
      <c r="QLY20" s="157" t="s">
        <v>14</v>
      </c>
      <c r="QLZ20" s="157" t="s">
        <v>14</v>
      </c>
      <c r="QMA20" s="157" t="s">
        <v>14</v>
      </c>
      <c r="QMB20" s="157" t="s">
        <v>14</v>
      </c>
      <c r="QMC20" s="157" t="s">
        <v>14</v>
      </c>
      <c r="QMD20" s="157" t="s">
        <v>14</v>
      </c>
      <c r="QME20" s="157" t="s">
        <v>14</v>
      </c>
      <c r="QMF20" s="157" t="s">
        <v>14</v>
      </c>
      <c r="QMG20" s="157" t="s">
        <v>14</v>
      </c>
      <c r="QMH20" s="157" t="s">
        <v>14</v>
      </c>
      <c r="QMI20" s="157" t="s">
        <v>14</v>
      </c>
      <c r="QMJ20" s="157" t="s">
        <v>14</v>
      </c>
      <c r="QMK20" s="157" t="s">
        <v>14</v>
      </c>
      <c r="QML20" s="157" t="s">
        <v>14</v>
      </c>
      <c r="QMM20" s="157" t="s">
        <v>14</v>
      </c>
      <c r="QMN20" s="157" t="s">
        <v>14</v>
      </c>
      <c r="QMO20" s="157" t="s">
        <v>14</v>
      </c>
      <c r="QMP20" s="157" t="s">
        <v>14</v>
      </c>
      <c r="QMQ20" s="157" t="s">
        <v>14</v>
      </c>
      <c r="QMR20" s="157" t="s">
        <v>14</v>
      </c>
      <c r="QMS20" s="157" t="s">
        <v>14</v>
      </c>
      <c r="QMT20" s="157" t="s">
        <v>14</v>
      </c>
      <c r="QMU20" s="157" t="s">
        <v>14</v>
      </c>
      <c r="QMV20" s="157" t="s">
        <v>14</v>
      </c>
      <c r="QMW20" s="157" t="s">
        <v>14</v>
      </c>
      <c r="QMX20" s="157" t="s">
        <v>14</v>
      </c>
      <c r="QMY20" s="157" t="s">
        <v>14</v>
      </c>
      <c r="QMZ20" s="157" t="s">
        <v>14</v>
      </c>
      <c r="QNA20" s="157" t="s">
        <v>14</v>
      </c>
      <c r="QNB20" s="157" t="s">
        <v>14</v>
      </c>
      <c r="QNC20" s="157" t="s">
        <v>14</v>
      </c>
      <c r="QND20" s="157" t="s">
        <v>14</v>
      </c>
      <c r="QNE20" s="157" t="s">
        <v>14</v>
      </c>
      <c r="QNF20" s="157" t="s">
        <v>14</v>
      </c>
      <c r="QNG20" s="157" t="s">
        <v>14</v>
      </c>
      <c r="QNH20" s="157" t="s">
        <v>14</v>
      </c>
      <c r="QNI20" s="157" t="s">
        <v>14</v>
      </c>
      <c r="QNJ20" s="157" t="s">
        <v>14</v>
      </c>
      <c r="QNK20" s="157" t="s">
        <v>14</v>
      </c>
      <c r="QNL20" s="157" t="s">
        <v>14</v>
      </c>
      <c r="QNM20" s="157" t="s">
        <v>14</v>
      </c>
      <c r="QNN20" s="157" t="s">
        <v>14</v>
      </c>
      <c r="QNO20" s="157" t="s">
        <v>14</v>
      </c>
      <c r="QNP20" s="157" t="s">
        <v>14</v>
      </c>
      <c r="QNQ20" s="157" t="s">
        <v>14</v>
      </c>
      <c r="QNR20" s="157" t="s">
        <v>14</v>
      </c>
      <c r="QNS20" s="157" t="s">
        <v>14</v>
      </c>
      <c r="QNT20" s="157" t="s">
        <v>14</v>
      </c>
      <c r="QNU20" s="157" t="s">
        <v>14</v>
      </c>
      <c r="QNV20" s="157" t="s">
        <v>14</v>
      </c>
      <c r="QNW20" s="157" t="s">
        <v>14</v>
      </c>
      <c r="QNX20" s="157" t="s">
        <v>14</v>
      </c>
      <c r="QNY20" s="157" t="s">
        <v>14</v>
      </c>
      <c r="QNZ20" s="157" t="s">
        <v>14</v>
      </c>
      <c r="QOA20" s="157" t="s">
        <v>14</v>
      </c>
      <c r="QOB20" s="157" t="s">
        <v>14</v>
      </c>
      <c r="QOC20" s="157" t="s">
        <v>14</v>
      </c>
      <c r="QOD20" s="157" t="s">
        <v>14</v>
      </c>
      <c r="QOE20" s="157" t="s">
        <v>14</v>
      </c>
      <c r="QOF20" s="157" t="s">
        <v>14</v>
      </c>
      <c r="QOG20" s="157" t="s">
        <v>14</v>
      </c>
      <c r="QOH20" s="157" t="s">
        <v>14</v>
      </c>
      <c r="QOI20" s="157" t="s">
        <v>14</v>
      </c>
      <c r="QOJ20" s="157" t="s">
        <v>14</v>
      </c>
      <c r="QOK20" s="157" t="s">
        <v>14</v>
      </c>
      <c r="QOL20" s="157" t="s">
        <v>14</v>
      </c>
      <c r="QOM20" s="157" t="s">
        <v>14</v>
      </c>
      <c r="QON20" s="157" t="s">
        <v>14</v>
      </c>
      <c r="QOO20" s="157" t="s">
        <v>14</v>
      </c>
      <c r="QOP20" s="157" t="s">
        <v>14</v>
      </c>
      <c r="QOQ20" s="157" t="s">
        <v>14</v>
      </c>
      <c r="QOR20" s="157" t="s">
        <v>14</v>
      </c>
      <c r="QOS20" s="157" t="s">
        <v>14</v>
      </c>
      <c r="QOT20" s="157" t="s">
        <v>14</v>
      </c>
      <c r="QOU20" s="157" t="s">
        <v>14</v>
      </c>
      <c r="QOV20" s="157" t="s">
        <v>14</v>
      </c>
      <c r="QOW20" s="157" t="s">
        <v>14</v>
      </c>
      <c r="QOX20" s="157" t="s">
        <v>14</v>
      </c>
      <c r="QOY20" s="157" t="s">
        <v>14</v>
      </c>
      <c r="QOZ20" s="157" t="s">
        <v>14</v>
      </c>
      <c r="QPA20" s="157" t="s">
        <v>14</v>
      </c>
      <c r="QPB20" s="157" t="s">
        <v>14</v>
      </c>
      <c r="QPC20" s="157" t="s">
        <v>14</v>
      </c>
      <c r="QPD20" s="157" t="s">
        <v>14</v>
      </c>
      <c r="QPE20" s="157" t="s">
        <v>14</v>
      </c>
      <c r="QPF20" s="157" t="s">
        <v>14</v>
      </c>
      <c r="QPG20" s="157" t="s">
        <v>14</v>
      </c>
      <c r="QPH20" s="157" t="s">
        <v>14</v>
      </c>
      <c r="QPI20" s="157" t="s">
        <v>14</v>
      </c>
      <c r="QPJ20" s="157" t="s">
        <v>14</v>
      </c>
      <c r="QPK20" s="157" t="s">
        <v>14</v>
      </c>
      <c r="QPL20" s="157" t="s">
        <v>14</v>
      </c>
      <c r="QPM20" s="157" t="s">
        <v>14</v>
      </c>
      <c r="QPN20" s="157" t="s">
        <v>14</v>
      </c>
      <c r="QPO20" s="157" t="s">
        <v>14</v>
      </c>
      <c r="QPP20" s="157" t="s">
        <v>14</v>
      </c>
      <c r="QPQ20" s="157" t="s">
        <v>14</v>
      </c>
      <c r="QPR20" s="157" t="s">
        <v>14</v>
      </c>
      <c r="QPS20" s="157" t="s">
        <v>14</v>
      </c>
      <c r="QPT20" s="157" t="s">
        <v>14</v>
      </c>
      <c r="QPU20" s="157" t="s">
        <v>14</v>
      </c>
      <c r="QPV20" s="157" t="s">
        <v>14</v>
      </c>
      <c r="QPW20" s="157" t="s">
        <v>14</v>
      </c>
      <c r="QPX20" s="157" t="s">
        <v>14</v>
      </c>
      <c r="QPY20" s="157" t="s">
        <v>14</v>
      </c>
      <c r="QPZ20" s="157" t="s">
        <v>14</v>
      </c>
      <c r="QQA20" s="157" t="s">
        <v>14</v>
      </c>
      <c r="QQB20" s="157" t="s">
        <v>14</v>
      </c>
      <c r="QQC20" s="157" t="s">
        <v>14</v>
      </c>
      <c r="QQD20" s="157" t="s">
        <v>14</v>
      </c>
      <c r="QQE20" s="157" t="s">
        <v>14</v>
      </c>
      <c r="QQF20" s="157" t="s">
        <v>14</v>
      </c>
      <c r="QQG20" s="157" t="s">
        <v>14</v>
      </c>
      <c r="QQH20" s="157" t="s">
        <v>14</v>
      </c>
      <c r="QQI20" s="157" t="s">
        <v>14</v>
      </c>
      <c r="QQJ20" s="157" t="s">
        <v>14</v>
      </c>
      <c r="QQK20" s="157" t="s">
        <v>14</v>
      </c>
      <c r="QQL20" s="157" t="s">
        <v>14</v>
      </c>
      <c r="QQM20" s="157" t="s">
        <v>14</v>
      </c>
      <c r="QQN20" s="157" t="s">
        <v>14</v>
      </c>
      <c r="QQO20" s="157" t="s">
        <v>14</v>
      </c>
      <c r="QQP20" s="157" t="s">
        <v>14</v>
      </c>
      <c r="QQQ20" s="157" t="s">
        <v>14</v>
      </c>
      <c r="QQR20" s="157" t="s">
        <v>14</v>
      </c>
      <c r="QQS20" s="157" t="s">
        <v>14</v>
      </c>
      <c r="QQT20" s="157" t="s">
        <v>14</v>
      </c>
      <c r="QQU20" s="157" t="s">
        <v>14</v>
      </c>
      <c r="QQV20" s="157" t="s">
        <v>14</v>
      </c>
      <c r="QQW20" s="157" t="s">
        <v>14</v>
      </c>
      <c r="QQX20" s="157" t="s">
        <v>14</v>
      </c>
      <c r="QQY20" s="157" t="s">
        <v>14</v>
      </c>
      <c r="QQZ20" s="157" t="s">
        <v>14</v>
      </c>
      <c r="QRA20" s="157" t="s">
        <v>14</v>
      </c>
      <c r="QRB20" s="157" t="s">
        <v>14</v>
      </c>
      <c r="QRC20" s="157" t="s">
        <v>14</v>
      </c>
      <c r="QRD20" s="157" t="s">
        <v>14</v>
      </c>
      <c r="QRE20" s="157" t="s">
        <v>14</v>
      </c>
      <c r="QRF20" s="157" t="s">
        <v>14</v>
      </c>
      <c r="QRG20" s="157" t="s">
        <v>14</v>
      </c>
      <c r="QRH20" s="157" t="s">
        <v>14</v>
      </c>
      <c r="QRI20" s="157" t="s">
        <v>14</v>
      </c>
      <c r="QRJ20" s="157" t="s">
        <v>14</v>
      </c>
      <c r="QRK20" s="157" t="s">
        <v>14</v>
      </c>
      <c r="QRL20" s="157" t="s">
        <v>14</v>
      </c>
      <c r="QRM20" s="157" t="s">
        <v>14</v>
      </c>
      <c r="QRN20" s="157" t="s">
        <v>14</v>
      </c>
      <c r="QRO20" s="157" t="s">
        <v>14</v>
      </c>
      <c r="QRP20" s="157" t="s">
        <v>14</v>
      </c>
      <c r="QRQ20" s="157" t="s">
        <v>14</v>
      </c>
      <c r="QRR20" s="157" t="s">
        <v>14</v>
      </c>
      <c r="QRS20" s="157" t="s">
        <v>14</v>
      </c>
      <c r="QRT20" s="157" t="s">
        <v>14</v>
      </c>
      <c r="QRU20" s="157" t="s">
        <v>14</v>
      </c>
      <c r="QRV20" s="157" t="s">
        <v>14</v>
      </c>
      <c r="QRW20" s="157" t="s">
        <v>14</v>
      </c>
      <c r="QRX20" s="157" t="s">
        <v>14</v>
      </c>
      <c r="QRY20" s="157" t="s">
        <v>14</v>
      </c>
      <c r="QRZ20" s="157" t="s">
        <v>14</v>
      </c>
      <c r="QSA20" s="157" t="s">
        <v>14</v>
      </c>
      <c r="QSB20" s="157" t="s">
        <v>14</v>
      </c>
      <c r="QSC20" s="157" t="s">
        <v>14</v>
      </c>
      <c r="QSD20" s="157" t="s">
        <v>14</v>
      </c>
      <c r="QSE20" s="157" t="s">
        <v>14</v>
      </c>
      <c r="QSF20" s="157" t="s">
        <v>14</v>
      </c>
      <c r="QSG20" s="157" t="s">
        <v>14</v>
      </c>
      <c r="QSH20" s="157" t="s">
        <v>14</v>
      </c>
      <c r="QSI20" s="157" t="s">
        <v>14</v>
      </c>
      <c r="QSJ20" s="157" t="s">
        <v>14</v>
      </c>
      <c r="QSK20" s="157" t="s">
        <v>14</v>
      </c>
      <c r="QSL20" s="157" t="s">
        <v>14</v>
      </c>
      <c r="QSM20" s="157" t="s">
        <v>14</v>
      </c>
      <c r="QSN20" s="157" t="s">
        <v>14</v>
      </c>
      <c r="QSO20" s="157" t="s">
        <v>14</v>
      </c>
      <c r="QSP20" s="157" t="s">
        <v>14</v>
      </c>
      <c r="QSQ20" s="157" t="s">
        <v>14</v>
      </c>
      <c r="QSR20" s="157" t="s">
        <v>14</v>
      </c>
      <c r="QSS20" s="157" t="s">
        <v>14</v>
      </c>
      <c r="QST20" s="157" t="s">
        <v>14</v>
      </c>
      <c r="QSU20" s="157" t="s">
        <v>14</v>
      </c>
      <c r="QSV20" s="157" t="s">
        <v>14</v>
      </c>
      <c r="QSW20" s="157" t="s">
        <v>14</v>
      </c>
      <c r="QSX20" s="157" t="s">
        <v>14</v>
      </c>
      <c r="QSY20" s="157" t="s">
        <v>14</v>
      </c>
      <c r="QSZ20" s="157" t="s">
        <v>14</v>
      </c>
      <c r="QTA20" s="157" t="s">
        <v>14</v>
      </c>
      <c r="QTB20" s="157" t="s">
        <v>14</v>
      </c>
      <c r="QTC20" s="157" t="s">
        <v>14</v>
      </c>
      <c r="QTD20" s="157" t="s">
        <v>14</v>
      </c>
      <c r="QTE20" s="157" t="s">
        <v>14</v>
      </c>
      <c r="QTF20" s="157" t="s">
        <v>14</v>
      </c>
      <c r="QTG20" s="157" t="s">
        <v>14</v>
      </c>
      <c r="QTH20" s="157" t="s">
        <v>14</v>
      </c>
      <c r="QTI20" s="157" t="s">
        <v>14</v>
      </c>
      <c r="QTJ20" s="157" t="s">
        <v>14</v>
      </c>
      <c r="QTK20" s="157" t="s">
        <v>14</v>
      </c>
      <c r="QTL20" s="157" t="s">
        <v>14</v>
      </c>
      <c r="QTM20" s="157" t="s">
        <v>14</v>
      </c>
      <c r="QTN20" s="157" t="s">
        <v>14</v>
      </c>
      <c r="QTO20" s="157" t="s">
        <v>14</v>
      </c>
      <c r="QTP20" s="157" t="s">
        <v>14</v>
      </c>
      <c r="QTQ20" s="157" t="s">
        <v>14</v>
      </c>
      <c r="QTR20" s="157" t="s">
        <v>14</v>
      </c>
      <c r="QTS20" s="157" t="s">
        <v>14</v>
      </c>
      <c r="QTT20" s="157" t="s">
        <v>14</v>
      </c>
      <c r="QTU20" s="157" t="s">
        <v>14</v>
      </c>
      <c r="QTV20" s="157" t="s">
        <v>14</v>
      </c>
      <c r="QTW20" s="157" t="s">
        <v>14</v>
      </c>
      <c r="QTX20" s="157" t="s">
        <v>14</v>
      </c>
      <c r="QTY20" s="157" t="s">
        <v>14</v>
      </c>
      <c r="QTZ20" s="157" t="s">
        <v>14</v>
      </c>
      <c r="QUA20" s="157" t="s">
        <v>14</v>
      </c>
      <c r="QUB20" s="157" t="s">
        <v>14</v>
      </c>
      <c r="QUC20" s="157" t="s">
        <v>14</v>
      </c>
      <c r="QUD20" s="157" t="s">
        <v>14</v>
      </c>
      <c r="QUE20" s="157" t="s">
        <v>14</v>
      </c>
      <c r="QUF20" s="157" t="s">
        <v>14</v>
      </c>
      <c r="QUG20" s="157" t="s">
        <v>14</v>
      </c>
      <c r="QUH20" s="157" t="s">
        <v>14</v>
      </c>
      <c r="QUI20" s="157" t="s">
        <v>14</v>
      </c>
      <c r="QUJ20" s="157" t="s">
        <v>14</v>
      </c>
      <c r="QUK20" s="157" t="s">
        <v>14</v>
      </c>
      <c r="QUL20" s="157" t="s">
        <v>14</v>
      </c>
      <c r="QUM20" s="157" t="s">
        <v>14</v>
      </c>
      <c r="QUN20" s="157" t="s">
        <v>14</v>
      </c>
      <c r="QUO20" s="157" t="s">
        <v>14</v>
      </c>
      <c r="QUP20" s="157" t="s">
        <v>14</v>
      </c>
      <c r="QUQ20" s="157" t="s">
        <v>14</v>
      </c>
      <c r="QUR20" s="157" t="s">
        <v>14</v>
      </c>
      <c r="QUS20" s="157" t="s">
        <v>14</v>
      </c>
      <c r="QUT20" s="157" t="s">
        <v>14</v>
      </c>
      <c r="QUU20" s="157" t="s">
        <v>14</v>
      </c>
      <c r="QUV20" s="157" t="s">
        <v>14</v>
      </c>
      <c r="QUW20" s="157" t="s">
        <v>14</v>
      </c>
      <c r="QUX20" s="157" t="s">
        <v>14</v>
      </c>
      <c r="QUY20" s="157" t="s">
        <v>14</v>
      </c>
      <c r="QUZ20" s="157" t="s">
        <v>14</v>
      </c>
      <c r="QVA20" s="157" t="s">
        <v>14</v>
      </c>
      <c r="QVB20" s="157" t="s">
        <v>14</v>
      </c>
      <c r="QVC20" s="157" t="s">
        <v>14</v>
      </c>
      <c r="QVD20" s="157" t="s">
        <v>14</v>
      </c>
      <c r="QVE20" s="157" t="s">
        <v>14</v>
      </c>
      <c r="QVF20" s="157" t="s">
        <v>14</v>
      </c>
      <c r="QVG20" s="157" t="s">
        <v>14</v>
      </c>
      <c r="QVH20" s="157" t="s">
        <v>14</v>
      </c>
      <c r="QVI20" s="157" t="s">
        <v>14</v>
      </c>
      <c r="QVJ20" s="157" t="s">
        <v>14</v>
      </c>
      <c r="QVK20" s="157" t="s">
        <v>14</v>
      </c>
      <c r="QVL20" s="157" t="s">
        <v>14</v>
      </c>
      <c r="QVM20" s="157" t="s">
        <v>14</v>
      </c>
      <c r="QVN20" s="157" t="s">
        <v>14</v>
      </c>
      <c r="QVO20" s="157" t="s">
        <v>14</v>
      </c>
      <c r="QVP20" s="157" t="s">
        <v>14</v>
      </c>
      <c r="QVQ20" s="157" t="s">
        <v>14</v>
      </c>
      <c r="QVR20" s="157" t="s">
        <v>14</v>
      </c>
      <c r="QVS20" s="157" t="s">
        <v>14</v>
      </c>
      <c r="QVT20" s="157" t="s">
        <v>14</v>
      </c>
      <c r="QVU20" s="157" t="s">
        <v>14</v>
      </c>
      <c r="QVV20" s="157" t="s">
        <v>14</v>
      </c>
      <c r="QVW20" s="157" t="s">
        <v>14</v>
      </c>
      <c r="QVX20" s="157" t="s">
        <v>14</v>
      </c>
      <c r="QVY20" s="157" t="s">
        <v>14</v>
      </c>
      <c r="QVZ20" s="157" t="s">
        <v>14</v>
      </c>
      <c r="QWA20" s="157" t="s">
        <v>14</v>
      </c>
      <c r="QWB20" s="157" t="s">
        <v>14</v>
      </c>
      <c r="QWC20" s="157" t="s">
        <v>14</v>
      </c>
      <c r="QWD20" s="157" t="s">
        <v>14</v>
      </c>
      <c r="QWE20" s="157" t="s">
        <v>14</v>
      </c>
      <c r="QWF20" s="157" t="s">
        <v>14</v>
      </c>
      <c r="QWG20" s="157" t="s">
        <v>14</v>
      </c>
      <c r="QWH20" s="157" t="s">
        <v>14</v>
      </c>
      <c r="QWI20" s="157" t="s">
        <v>14</v>
      </c>
      <c r="QWJ20" s="157" t="s">
        <v>14</v>
      </c>
      <c r="QWK20" s="157" t="s">
        <v>14</v>
      </c>
      <c r="QWL20" s="157" t="s">
        <v>14</v>
      </c>
      <c r="QWM20" s="157" t="s">
        <v>14</v>
      </c>
      <c r="QWN20" s="157" t="s">
        <v>14</v>
      </c>
      <c r="QWO20" s="157" t="s">
        <v>14</v>
      </c>
      <c r="QWP20" s="157" t="s">
        <v>14</v>
      </c>
      <c r="QWQ20" s="157" t="s">
        <v>14</v>
      </c>
      <c r="QWR20" s="157" t="s">
        <v>14</v>
      </c>
      <c r="QWS20" s="157" t="s">
        <v>14</v>
      </c>
      <c r="QWT20" s="157" t="s">
        <v>14</v>
      </c>
      <c r="QWU20" s="157" t="s">
        <v>14</v>
      </c>
      <c r="QWV20" s="157" t="s">
        <v>14</v>
      </c>
      <c r="QWW20" s="157" t="s">
        <v>14</v>
      </c>
      <c r="QWX20" s="157" t="s">
        <v>14</v>
      </c>
      <c r="QWY20" s="157" t="s">
        <v>14</v>
      </c>
      <c r="QWZ20" s="157" t="s">
        <v>14</v>
      </c>
      <c r="QXA20" s="157" t="s">
        <v>14</v>
      </c>
      <c r="QXB20" s="157" t="s">
        <v>14</v>
      </c>
      <c r="QXC20" s="157" t="s">
        <v>14</v>
      </c>
      <c r="QXD20" s="157" t="s">
        <v>14</v>
      </c>
      <c r="QXE20" s="157" t="s">
        <v>14</v>
      </c>
      <c r="QXF20" s="157" t="s">
        <v>14</v>
      </c>
      <c r="QXG20" s="157" t="s">
        <v>14</v>
      </c>
      <c r="QXH20" s="157" t="s">
        <v>14</v>
      </c>
      <c r="QXI20" s="157" t="s">
        <v>14</v>
      </c>
      <c r="QXJ20" s="157" t="s">
        <v>14</v>
      </c>
      <c r="QXK20" s="157" t="s">
        <v>14</v>
      </c>
      <c r="QXL20" s="157" t="s">
        <v>14</v>
      </c>
      <c r="QXM20" s="157" t="s">
        <v>14</v>
      </c>
      <c r="QXN20" s="157" t="s">
        <v>14</v>
      </c>
      <c r="QXO20" s="157" t="s">
        <v>14</v>
      </c>
      <c r="QXP20" s="157" t="s">
        <v>14</v>
      </c>
      <c r="QXQ20" s="157" t="s">
        <v>14</v>
      </c>
      <c r="QXR20" s="157" t="s">
        <v>14</v>
      </c>
      <c r="QXS20" s="157" t="s">
        <v>14</v>
      </c>
      <c r="QXT20" s="157" t="s">
        <v>14</v>
      </c>
      <c r="QXU20" s="157" t="s">
        <v>14</v>
      </c>
      <c r="QXV20" s="157" t="s">
        <v>14</v>
      </c>
      <c r="QXW20" s="157" t="s">
        <v>14</v>
      </c>
      <c r="QXX20" s="157" t="s">
        <v>14</v>
      </c>
      <c r="QXY20" s="157" t="s">
        <v>14</v>
      </c>
      <c r="QXZ20" s="157" t="s">
        <v>14</v>
      </c>
      <c r="QYA20" s="157" t="s">
        <v>14</v>
      </c>
      <c r="QYB20" s="157" t="s">
        <v>14</v>
      </c>
      <c r="QYC20" s="157" t="s">
        <v>14</v>
      </c>
      <c r="QYD20" s="157" t="s">
        <v>14</v>
      </c>
      <c r="QYE20" s="157" t="s">
        <v>14</v>
      </c>
      <c r="QYF20" s="157" t="s">
        <v>14</v>
      </c>
      <c r="QYG20" s="157" t="s">
        <v>14</v>
      </c>
      <c r="QYH20" s="157" t="s">
        <v>14</v>
      </c>
      <c r="QYI20" s="157" t="s">
        <v>14</v>
      </c>
      <c r="QYJ20" s="157" t="s">
        <v>14</v>
      </c>
      <c r="QYK20" s="157" t="s">
        <v>14</v>
      </c>
      <c r="QYL20" s="157" t="s">
        <v>14</v>
      </c>
      <c r="QYM20" s="157" t="s">
        <v>14</v>
      </c>
      <c r="QYN20" s="157" t="s">
        <v>14</v>
      </c>
      <c r="QYO20" s="157" t="s">
        <v>14</v>
      </c>
      <c r="QYP20" s="157" t="s">
        <v>14</v>
      </c>
      <c r="QYQ20" s="157" t="s">
        <v>14</v>
      </c>
      <c r="QYR20" s="157" t="s">
        <v>14</v>
      </c>
      <c r="QYS20" s="157" t="s">
        <v>14</v>
      </c>
      <c r="QYT20" s="157" t="s">
        <v>14</v>
      </c>
      <c r="QYU20" s="157" t="s">
        <v>14</v>
      </c>
      <c r="QYV20" s="157" t="s">
        <v>14</v>
      </c>
      <c r="QYW20" s="157" t="s">
        <v>14</v>
      </c>
      <c r="QYX20" s="157" t="s">
        <v>14</v>
      </c>
      <c r="QYY20" s="157" t="s">
        <v>14</v>
      </c>
      <c r="QYZ20" s="157" t="s">
        <v>14</v>
      </c>
      <c r="QZA20" s="157" t="s">
        <v>14</v>
      </c>
      <c r="QZB20" s="157" t="s">
        <v>14</v>
      </c>
      <c r="QZC20" s="157" t="s">
        <v>14</v>
      </c>
      <c r="QZD20" s="157" t="s">
        <v>14</v>
      </c>
      <c r="QZE20" s="157" t="s">
        <v>14</v>
      </c>
      <c r="QZF20" s="157" t="s">
        <v>14</v>
      </c>
      <c r="QZG20" s="157" t="s">
        <v>14</v>
      </c>
      <c r="QZH20" s="157" t="s">
        <v>14</v>
      </c>
      <c r="QZI20" s="157" t="s">
        <v>14</v>
      </c>
      <c r="QZJ20" s="157" t="s">
        <v>14</v>
      </c>
      <c r="QZK20" s="157" t="s">
        <v>14</v>
      </c>
      <c r="QZL20" s="157" t="s">
        <v>14</v>
      </c>
      <c r="QZM20" s="157" t="s">
        <v>14</v>
      </c>
      <c r="QZN20" s="157" t="s">
        <v>14</v>
      </c>
      <c r="QZO20" s="157" t="s">
        <v>14</v>
      </c>
      <c r="QZP20" s="157" t="s">
        <v>14</v>
      </c>
      <c r="QZQ20" s="157" t="s">
        <v>14</v>
      </c>
      <c r="QZR20" s="157" t="s">
        <v>14</v>
      </c>
      <c r="QZS20" s="157" t="s">
        <v>14</v>
      </c>
      <c r="QZT20" s="157" t="s">
        <v>14</v>
      </c>
      <c r="QZU20" s="157" t="s">
        <v>14</v>
      </c>
      <c r="QZV20" s="157" t="s">
        <v>14</v>
      </c>
      <c r="QZW20" s="157" t="s">
        <v>14</v>
      </c>
      <c r="QZX20" s="157" t="s">
        <v>14</v>
      </c>
      <c r="QZY20" s="157" t="s">
        <v>14</v>
      </c>
      <c r="QZZ20" s="157" t="s">
        <v>14</v>
      </c>
      <c r="RAA20" s="157" t="s">
        <v>14</v>
      </c>
      <c r="RAB20" s="157" t="s">
        <v>14</v>
      </c>
      <c r="RAC20" s="157" t="s">
        <v>14</v>
      </c>
      <c r="RAD20" s="157" t="s">
        <v>14</v>
      </c>
      <c r="RAE20" s="157" t="s">
        <v>14</v>
      </c>
      <c r="RAF20" s="157" t="s">
        <v>14</v>
      </c>
      <c r="RAG20" s="157" t="s">
        <v>14</v>
      </c>
      <c r="RAH20" s="157" t="s">
        <v>14</v>
      </c>
      <c r="RAI20" s="157" t="s">
        <v>14</v>
      </c>
      <c r="RAJ20" s="157" t="s">
        <v>14</v>
      </c>
      <c r="RAK20" s="157" t="s">
        <v>14</v>
      </c>
      <c r="RAL20" s="157" t="s">
        <v>14</v>
      </c>
      <c r="RAM20" s="157" t="s">
        <v>14</v>
      </c>
      <c r="RAN20" s="157" t="s">
        <v>14</v>
      </c>
      <c r="RAO20" s="157" t="s">
        <v>14</v>
      </c>
      <c r="RAP20" s="157" t="s">
        <v>14</v>
      </c>
      <c r="RAQ20" s="157" t="s">
        <v>14</v>
      </c>
      <c r="RAR20" s="157" t="s">
        <v>14</v>
      </c>
      <c r="RAS20" s="157" t="s">
        <v>14</v>
      </c>
      <c r="RAT20" s="157" t="s">
        <v>14</v>
      </c>
      <c r="RAU20" s="157" t="s">
        <v>14</v>
      </c>
      <c r="RAV20" s="157" t="s">
        <v>14</v>
      </c>
      <c r="RAW20" s="157" t="s">
        <v>14</v>
      </c>
      <c r="RAX20" s="157" t="s">
        <v>14</v>
      </c>
      <c r="RAY20" s="157" t="s">
        <v>14</v>
      </c>
      <c r="RAZ20" s="157" t="s">
        <v>14</v>
      </c>
      <c r="RBA20" s="157" t="s">
        <v>14</v>
      </c>
      <c r="RBB20" s="157" t="s">
        <v>14</v>
      </c>
      <c r="RBC20" s="157" t="s">
        <v>14</v>
      </c>
      <c r="RBD20" s="157" t="s">
        <v>14</v>
      </c>
      <c r="RBE20" s="157" t="s">
        <v>14</v>
      </c>
      <c r="RBF20" s="157" t="s">
        <v>14</v>
      </c>
      <c r="RBG20" s="157" t="s">
        <v>14</v>
      </c>
      <c r="RBH20" s="157" t="s">
        <v>14</v>
      </c>
      <c r="RBI20" s="157" t="s">
        <v>14</v>
      </c>
      <c r="RBJ20" s="157" t="s">
        <v>14</v>
      </c>
      <c r="RBK20" s="157" t="s">
        <v>14</v>
      </c>
      <c r="RBL20" s="157" t="s">
        <v>14</v>
      </c>
      <c r="RBM20" s="157" t="s">
        <v>14</v>
      </c>
      <c r="RBN20" s="157" t="s">
        <v>14</v>
      </c>
      <c r="RBO20" s="157" t="s">
        <v>14</v>
      </c>
      <c r="RBP20" s="157" t="s">
        <v>14</v>
      </c>
      <c r="RBQ20" s="157" t="s">
        <v>14</v>
      </c>
      <c r="RBR20" s="157" t="s">
        <v>14</v>
      </c>
      <c r="RBS20" s="157" t="s">
        <v>14</v>
      </c>
      <c r="RBT20" s="157" t="s">
        <v>14</v>
      </c>
      <c r="RBU20" s="157" t="s">
        <v>14</v>
      </c>
      <c r="RBV20" s="157" t="s">
        <v>14</v>
      </c>
      <c r="RBW20" s="157" t="s">
        <v>14</v>
      </c>
      <c r="RBX20" s="157" t="s">
        <v>14</v>
      </c>
      <c r="RBY20" s="157" t="s">
        <v>14</v>
      </c>
      <c r="RBZ20" s="157" t="s">
        <v>14</v>
      </c>
      <c r="RCA20" s="157" t="s">
        <v>14</v>
      </c>
      <c r="RCB20" s="157" t="s">
        <v>14</v>
      </c>
      <c r="RCC20" s="157" t="s">
        <v>14</v>
      </c>
      <c r="RCD20" s="157" t="s">
        <v>14</v>
      </c>
      <c r="RCE20" s="157" t="s">
        <v>14</v>
      </c>
      <c r="RCF20" s="157" t="s">
        <v>14</v>
      </c>
      <c r="RCG20" s="157" t="s">
        <v>14</v>
      </c>
      <c r="RCH20" s="157" t="s">
        <v>14</v>
      </c>
      <c r="RCI20" s="157" t="s">
        <v>14</v>
      </c>
      <c r="RCJ20" s="157" t="s">
        <v>14</v>
      </c>
      <c r="RCK20" s="157" t="s">
        <v>14</v>
      </c>
      <c r="RCL20" s="157" t="s">
        <v>14</v>
      </c>
      <c r="RCM20" s="157" t="s">
        <v>14</v>
      </c>
      <c r="RCN20" s="157" t="s">
        <v>14</v>
      </c>
      <c r="RCO20" s="157" t="s">
        <v>14</v>
      </c>
      <c r="RCP20" s="157" t="s">
        <v>14</v>
      </c>
      <c r="RCQ20" s="157" t="s">
        <v>14</v>
      </c>
      <c r="RCR20" s="157" t="s">
        <v>14</v>
      </c>
      <c r="RCS20" s="157" t="s">
        <v>14</v>
      </c>
      <c r="RCT20" s="157" t="s">
        <v>14</v>
      </c>
      <c r="RCU20" s="157" t="s">
        <v>14</v>
      </c>
      <c r="RCV20" s="157" t="s">
        <v>14</v>
      </c>
      <c r="RCW20" s="157" t="s">
        <v>14</v>
      </c>
      <c r="RCX20" s="157" t="s">
        <v>14</v>
      </c>
      <c r="RCY20" s="157" t="s">
        <v>14</v>
      </c>
      <c r="RCZ20" s="157" t="s">
        <v>14</v>
      </c>
      <c r="RDA20" s="157" t="s">
        <v>14</v>
      </c>
      <c r="RDB20" s="157" t="s">
        <v>14</v>
      </c>
      <c r="RDC20" s="157" t="s">
        <v>14</v>
      </c>
      <c r="RDD20" s="157" t="s">
        <v>14</v>
      </c>
      <c r="RDE20" s="157" t="s">
        <v>14</v>
      </c>
      <c r="RDF20" s="157" t="s">
        <v>14</v>
      </c>
      <c r="RDG20" s="157" t="s">
        <v>14</v>
      </c>
      <c r="RDH20" s="157" t="s">
        <v>14</v>
      </c>
      <c r="RDI20" s="157" t="s">
        <v>14</v>
      </c>
      <c r="RDJ20" s="157" t="s">
        <v>14</v>
      </c>
      <c r="RDK20" s="157" t="s">
        <v>14</v>
      </c>
      <c r="RDL20" s="157" t="s">
        <v>14</v>
      </c>
      <c r="RDM20" s="157" t="s">
        <v>14</v>
      </c>
      <c r="RDN20" s="157" t="s">
        <v>14</v>
      </c>
      <c r="RDO20" s="157" t="s">
        <v>14</v>
      </c>
      <c r="RDP20" s="157" t="s">
        <v>14</v>
      </c>
      <c r="RDQ20" s="157" t="s">
        <v>14</v>
      </c>
      <c r="RDR20" s="157" t="s">
        <v>14</v>
      </c>
      <c r="RDS20" s="157" t="s">
        <v>14</v>
      </c>
      <c r="RDT20" s="157" t="s">
        <v>14</v>
      </c>
      <c r="RDU20" s="157" t="s">
        <v>14</v>
      </c>
      <c r="RDV20" s="157" t="s">
        <v>14</v>
      </c>
      <c r="RDW20" s="157" t="s">
        <v>14</v>
      </c>
      <c r="RDX20" s="157" t="s">
        <v>14</v>
      </c>
      <c r="RDY20" s="157" t="s">
        <v>14</v>
      </c>
      <c r="RDZ20" s="157" t="s">
        <v>14</v>
      </c>
      <c r="REA20" s="157" t="s">
        <v>14</v>
      </c>
      <c r="REB20" s="157" t="s">
        <v>14</v>
      </c>
      <c r="REC20" s="157" t="s">
        <v>14</v>
      </c>
      <c r="RED20" s="157" t="s">
        <v>14</v>
      </c>
      <c r="REE20" s="157" t="s">
        <v>14</v>
      </c>
      <c r="REF20" s="157" t="s">
        <v>14</v>
      </c>
      <c r="REG20" s="157" t="s">
        <v>14</v>
      </c>
      <c r="REH20" s="157" t="s">
        <v>14</v>
      </c>
      <c r="REI20" s="157" t="s">
        <v>14</v>
      </c>
      <c r="REJ20" s="157" t="s">
        <v>14</v>
      </c>
      <c r="REK20" s="157" t="s">
        <v>14</v>
      </c>
      <c r="REL20" s="157" t="s">
        <v>14</v>
      </c>
      <c r="REM20" s="157" t="s">
        <v>14</v>
      </c>
      <c r="REN20" s="157" t="s">
        <v>14</v>
      </c>
      <c r="REO20" s="157" t="s">
        <v>14</v>
      </c>
      <c r="REP20" s="157" t="s">
        <v>14</v>
      </c>
      <c r="REQ20" s="157" t="s">
        <v>14</v>
      </c>
      <c r="RER20" s="157" t="s">
        <v>14</v>
      </c>
      <c r="RES20" s="157" t="s">
        <v>14</v>
      </c>
      <c r="RET20" s="157" t="s">
        <v>14</v>
      </c>
      <c r="REU20" s="157" t="s">
        <v>14</v>
      </c>
      <c r="REV20" s="157" t="s">
        <v>14</v>
      </c>
      <c r="REW20" s="157" t="s">
        <v>14</v>
      </c>
      <c r="REX20" s="157" t="s">
        <v>14</v>
      </c>
      <c r="REY20" s="157" t="s">
        <v>14</v>
      </c>
      <c r="REZ20" s="157" t="s">
        <v>14</v>
      </c>
      <c r="RFA20" s="157" t="s">
        <v>14</v>
      </c>
      <c r="RFB20" s="157" t="s">
        <v>14</v>
      </c>
      <c r="RFC20" s="157" t="s">
        <v>14</v>
      </c>
      <c r="RFD20" s="157" t="s">
        <v>14</v>
      </c>
      <c r="RFE20" s="157" t="s">
        <v>14</v>
      </c>
      <c r="RFF20" s="157" t="s">
        <v>14</v>
      </c>
      <c r="RFG20" s="157" t="s">
        <v>14</v>
      </c>
      <c r="RFH20" s="157" t="s">
        <v>14</v>
      </c>
      <c r="RFI20" s="157" t="s">
        <v>14</v>
      </c>
      <c r="RFJ20" s="157" t="s">
        <v>14</v>
      </c>
      <c r="RFK20" s="157" t="s">
        <v>14</v>
      </c>
      <c r="RFL20" s="157" t="s">
        <v>14</v>
      </c>
      <c r="RFM20" s="157" t="s">
        <v>14</v>
      </c>
      <c r="RFN20" s="157" t="s">
        <v>14</v>
      </c>
      <c r="RFO20" s="157" t="s">
        <v>14</v>
      </c>
      <c r="RFP20" s="157" t="s">
        <v>14</v>
      </c>
      <c r="RFQ20" s="157" t="s">
        <v>14</v>
      </c>
      <c r="RFR20" s="157" t="s">
        <v>14</v>
      </c>
      <c r="RFS20" s="157" t="s">
        <v>14</v>
      </c>
      <c r="RFT20" s="157" t="s">
        <v>14</v>
      </c>
      <c r="RFU20" s="157" t="s">
        <v>14</v>
      </c>
      <c r="RFV20" s="157" t="s">
        <v>14</v>
      </c>
      <c r="RFW20" s="157" t="s">
        <v>14</v>
      </c>
      <c r="RFX20" s="157" t="s">
        <v>14</v>
      </c>
      <c r="RFY20" s="157" t="s">
        <v>14</v>
      </c>
      <c r="RFZ20" s="157" t="s">
        <v>14</v>
      </c>
      <c r="RGA20" s="157" t="s">
        <v>14</v>
      </c>
      <c r="RGB20" s="157" t="s">
        <v>14</v>
      </c>
      <c r="RGC20" s="157" t="s">
        <v>14</v>
      </c>
      <c r="RGD20" s="157" t="s">
        <v>14</v>
      </c>
      <c r="RGE20" s="157" t="s">
        <v>14</v>
      </c>
      <c r="RGF20" s="157" t="s">
        <v>14</v>
      </c>
      <c r="RGG20" s="157" t="s">
        <v>14</v>
      </c>
      <c r="RGH20" s="157" t="s">
        <v>14</v>
      </c>
      <c r="RGI20" s="157" t="s">
        <v>14</v>
      </c>
      <c r="RGJ20" s="157" t="s">
        <v>14</v>
      </c>
      <c r="RGK20" s="157" t="s">
        <v>14</v>
      </c>
      <c r="RGL20" s="157" t="s">
        <v>14</v>
      </c>
      <c r="RGM20" s="157" t="s">
        <v>14</v>
      </c>
      <c r="RGN20" s="157" t="s">
        <v>14</v>
      </c>
      <c r="RGO20" s="157" t="s">
        <v>14</v>
      </c>
      <c r="RGP20" s="157" t="s">
        <v>14</v>
      </c>
      <c r="RGQ20" s="157" t="s">
        <v>14</v>
      </c>
      <c r="RGR20" s="157" t="s">
        <v>14</v>
      </c>
      <c r="RGS20" s="157" t="s">
        <v>14</v>
      </c>
      <c r="RGT20" s="157" t="s">
        <v>14</v>
      </c>
      <c r="RGU20" s="157" t="s">
        <v>14</v>
      </c>
      <c r="RGV20" s="157" t="s">
        <v>14</v>
      </c>
      <c r="RGW20" s="157" t="s">
        <v>14</v>
      </c>
      <c r="RGX20" s="157" t="s">
        <v>14</v>
      </c>
      <c r="RGY20" s="157" t="s">
        <v>14</v>
      </c>
      <c r="RGZ20" s="157" t="s">
        <v>14</v>
      </c>
      <c r="RHA20" s="157" t="s">
        <v>14</v>
      </c>
      <c r="RHB20" s="157" t="s">
        <v>14</v>
      </c>
      <c r="RHC20" s="157" t="s">
        <v>14</v>
      </c>
      <c r="RHD20" s="157" t="s">
        <v>14</v>
      </c>
      <c r="RHE20" s="157" t="s">
        <v>14</v>
      </c>
      <c r="RHF20" s="157" t="s">
        <v>14</v>
      </c>
      <c r="RHG20" s="157" t="s">
        <v>14</v>
      </c>
      <c r="RHH20" s="157" t="s">
        <v>14</v>
      </c>
      <c r="RHI20" s="157" t="s">
        <v>14</v>
      </c>
      <c r="RHJ20" s="157" t="s">
        <v>14</v>
      </c>
      <c r="RHK20" s="157" t="s">
        <v>14</v>
      </c>
      <c r="RHL20" s="157" t="s">
        <v>14</v>
      </c>
      <c r="RHM20" s="157" t="s">
        <v>14</v>
      </c>
      <c r="RHN20" s="157" t="s">
        <v>14</v>
      </c>
      <c r="RHO20" s="157" t="s">
        <v>14</v>
      </c>
      <c r="RHP20" s="157" t="s">
        <v>14</v>
      </c>
      <c r="RHQ20" s="157" t="s">
        <v>14</v>
      </c>
      <c r="RHR20" s="157" t="s">
        <v>14</v>
      </c>
      <c r="RHS20" s="157" t="s">
        <v>14</v>
      </c>
      <c r="RHT20" s="157" t="s">
        <v>14</v>
      </c>
      <c r="RHU20" s="157" t="s">
        <v>14</v>
      </c>
      <c r="RHV20" s="157" t="s">
        <v>14</v>
      </c>
      <c r="RHW20" s="157" t="s">
        <v>14</v>
      </c>
      <c r="RHX20" s="157" t="s">
        <v>14</v>
      </c>
      <c r="RHY20" s="157" t="s">
        <v>14</v>
      </c>
      <c r="RHZ20" s="157" t="s">
        <v>14</v>
      </c>
      <c r="RIA20" s="157" t="s">
        <v>14</v>
      </c>
      <c r="RIB20" s="157" t="s">
        <v>14</v>
      </c>
      <c r="RIC20" s="157" t="s">
        <v>14</v>
      </c>
      <c r="RID20" s="157" t="s">
        <v>14</v>
      </c>
      <c r="RIE20" s="157" t="s">
        <v>14</v>
      </c>
      <c r="RIF20" s="157" t="s">
        <v>14</v>
      </c>
      <c r="RIG20" s="157" t="s">
        <v>14</v>
      </c>
      <c r="RIH20" s="157" t="s">
        <v>14</v>
      </c>
      <c r="RII20" s="157" t="s">
        <v>14</v>
      </c>
      <c r="RIJ20" s="157" t="s">
        <v>14</v>
      </c>
      <c r="RIK20" s="157" t="s">
        <v>14</v>
      </c>
      <c r="RIL20" s="157" t="s">
        <v>14</v>
      </c>
      <c r="RIM20" s="157" t="s">
        <v>14</v>
      </c>
      <c r="RIN20" s="157" t="s">
        <v>14</v>
      </c>
      <c r="RIO20" s="157" t="s">
        <v>14</v>
      </c>
      <c r="RIP20" s="157" t="s">
        <v>14</v>
      </c>
      <c r="RIQ20" s="157" t="s">
        <v>14</v>
      </c>
      <c r="RIR20" s="157" t="s">
        <v>14</v>
      </c>
      <c r="RIS20" s="157" t="s">
        <v>14</v>
      </c>
      <c r="RIT20" s="157" t="s">
        <v>14</v>
      </c>
      <c r="RIU20" s="157" t="s">
        <v>14</v>
      </c>
      <c r="RIV20" s="157" t="s">
        <v>14</v>
      </c>
      <c r="RIW20" s="157" t="s">
        <v>14</v>
      </c>
      <c r="RIX20" s="157" t="s">
        <v>14</v>
      </c>
      <c r="RIY20" s="157" t="s">
        <v>14</v>
      </c>
      <c r="RIZ20" s="157" t="s">
        <v>14</v>
      </c>
      <c r="RJA20" s="157" t="s">
        <v>14</v>
      </c>
      <c r="RJB20" s="157" t="s">
        <v>14</v>
      </c>
      <c r="RJC20" s="157" t="s">
        <v>14</v>
      </c>
      <c r="RJD20" s="157" t="s">
        <v>14</v>
      </c>
      <c r="RJE20" s="157" t="s">
        <v>14</v>
      </c>
      <c r="RJF20" s="157" t="s">
        <v>14</v>
      </c>
      <c r="RJG20" s="157" t="s">
        <v>14</v>
      </c>
      <c r="RJH20" s="157" t="s">
        <v>14</v>
      </c>
      <c r="RJI20" s="157" t="s">
        <v>14</v>
      </c>
      <c r="RJJ20" s="157" t="s">
        <v>14</v>
      </c>
      <c r="RJK20" s="157" t="s">
        <v>14</v>
      </c>
      <c r="RJL20" s="157" t="s">
        <v>14</v>
      </c>
      <c r="RJM20" s="157" t="s">
        <v>14</v>
      </c>
      <c r="RJN20" s="157" t="s">
        <v>14</v>
      </c>
      <c r="RJO20" s="157" t="s">
        <v>14</v>
      </c>
      <c r="RJP20" s="157" t="s">
        <v>14</v>
      </c>
      <c r="RJQ20" s="157" t="s">
        <v>14</v>
      </c>
      <c r="RJR20" s="157" t="s">
        <v>14</v>
      </c>
      <c r="RJS20" s="157" t="s">
        <v>14</v>
      </c>
      <c r="RJT20" s="157" t="s">
        <v>14</v>
      </c>
      <c r="RJU20" s="157" t="s">
        <v>14</v>
      </c>
      <c r="RJV20" s="157" t="s">
        <v>14</v>
      </c>
      <c r="RJW20" s="157" t="s">
        <v>14</v>
      </c>
      <c r="RJX20" s="157" t="s">
        <v>14</v>
      </c>
      <c r="RJY20" s="157" t="s">
        <v>14</v>
      </c>
      <c r="RJZ20" s="157" t="s">
        <v>14</v>
      </c>
      <c r="RKA20" s="157" t="s">
        <v>14</v>
      </c>
      <c r="RKB20" s="157" t="s">
        <v>14</v>
      </c>
      <c r="RKC20" s="157" t="s">
        <v>14</v>
      </c>
      <c r="RKD20" s="157" t="s">
        <v>14</v>
      </c>
      <c r="RKE20" s="157" t="s">
        <v>14</v>
      </c>
      <c r="RKF20" s="157" t="s">
        <v>14</v>
      </c>
      <c r="RKG20" s="157" t="s">
        <v>14</v>
      </c>
      <c r="RKH20" s="157" t="s">
        <v>14</v>
      </c>
      <c r="RKI20" s="157" t="s">
        <v>14</v>
      </c>
      <c r="RKJ20" s="157" t="s">
        <v>14</v>
      </c>
      <c r="RKK20" s="157" t="s">
        <v>14</v>
      </c>
      <c r="RKL20" s="157" t="s">
        <v>14</v>
      </c>
      <c r="RKM20" s="157" t="s">
        <v>14</v>
      </c>
      <c r="RKN20" s="157" t="s">
        <v>14</v>
      </c>
      <c r="RKO20" s="157" t="s">
        <v>14</v>
      </c>
      <c r="RKP20" s="157" t="s">
        <v>14</v>
      </c>
      <c r="RKQ20" s="157" t="s">
        <v>14</v>
      </c>
      <c r="RKR20" s="157" t="s">
        <v>14</v>
      </c>
      <c r="RKS20" s="157" t="s">
        <v>14</v>
      </c>
      <c r="RKT20" s="157" t="s">
        <v>14</v>
      </c>
      <c r="RKU20" s="157" t="s">
        <v>14</v>
      </c>
      <c r="RKV20" s="157" t="s">
        <v>14</v>
      </c>
      <c r="RKW20" s="157" t="s">
        <v>14</v>
      </c>
      <c r="RKX20" s="157" t="s">
        <v>14</v>
      </c>
      <c r="RKY20" s="157" t="s">
        <v>14</v>
      </c>
      <c r="RKZ20" s="157" t="s">
        <v>14</v>
      </c>
      <c r="RLA20" s="157" t="s">
        <v>14</v>
      </c>
      <c r="RLB20" s="157" t="s">
        <v>14</v>
      </c>
      <c r="RLC20" s="157" t="s">
        <v>14</v>
      </c>
      <c r="RLD20" s="157" t="s">
        <v>14</v>
      </c>
      <c r="RLE20" s="157" t="s">
        <v>14</v>
      </c>
      <c r="RLF20" s="157" t="s">
        <v>14</v>
      </c>
      <c r="RLG20" s="157" t="s">
        <v>14</v>
      </c>
      <c r="RLH20" s="157" t="s">
        <v>14</v>
      </c>
      <c r="RLI20" s="157" t="s">
        <v>14</v>
      </c>
      <c r="RLJ20" s="157" t="s">
        <v>14</v>
      </c>
      <c r="RLK20" s="157" t="s">
        <v>14</v>
      </c>
      <c r="RLL20" s="157" t="s">
        <v>14</v>
      </c>
      <c r="RLM20" s="157" t="s">
        <v>14</v>
      </c>
      <c r="RLN20" s="157" t="s">
        <v>14</v>
      </c>
      <c r="RLO20" s="157" t="s">
        <v>14</v>
      </c>
      <c r="RLP20" s="157" t="s">
        <v>14</v>
      </c>
      <c r="RLQ20" s="157" t="s">
        <v>14</v>
      </c>
      <c r="RLR20" s="157" t="s">
        <v>14</v>
      </c>
      <c r="RLS20" s="157" t="s">
        <v>14</v>
      </c>
      <c r="RLT20" s="157" t="s">
        <v>14</v>
      </c>
      <c r="RLU20" s="157" t="s">
        <v>14</v>
      </c>
      <c r="RLV20" s="157" t="s">
        <v>14</v>
      </c>
      <c r="RLW20" s="157" t="s">
        <v>14</v>
      </c>
      <c r="RLX20" s="157" t="s">
        <v>14</v>
      </c>
      <c r="RLY20" s="157" t="s">
        <v>14</v>
      </c>
      <c r="RLZ20" s="157" t="s">
        <v>14</v>
      </c>
      <c r="RMA20" s="157" t="s">
        <v>14</v>
      </c>
      <c r="RMB20" s="157" t="s">
        <v>14</v>
      </c>
      <c r="RMC20" s="157" t="s">
        <v>14</v>
      </c>
      <c r="RMD20" s="157" t="s">
        <v>14</v>
      </c>
      <c r="RME20" s="157" t="s">
        <v>14</v>
      </c>
      <c r="RMF20" s="157" t="s">
        <v>14</v>
      </c>
      <c r="RMG20" s="157" t="s">
        <v>14</v>
      </c>
      <c r="RMH20" s="157" t="s">
        <v>14</v>
      </c>
      <c r="RMI20" s="157" t="s">
        <v>14</v>
      </c>
      <c r="RMJ20" s="157" t="s">
        <v>14</v>
      </c>
      <c r="RMK20" s="157" t="s">
        <v>14</v>
      </c>
      <c r="RML20" s="157" t="s">
        <v>14</v>
      </c>
      <c r="RMM20" s="157" t="s">
        <v>14</v>
      </c>
      <c r="RMN20" s="157" t="s">
        <v>14</v>
      </c>
      <c r="RMO20" s="157" t="s">
        <v>14</v>
      </c>
      <c r="RMP20" s="157" t="s">
        <v>14</v>
      </c>
      <c r="RMQ20" s="157" t="s">
        <v>14</v>
      </c>
      <c r="RMR20" s="157" t="s">
        <v>14</v>
      </c>
      <c r="RMS20" s="157" t="s">
        <v>14</v>
      </c>
      <c r="RMT20" s="157" t="s">
        <v>14</v>
      </c>
      <c r="RMU20" s="157" t="s">
        <v>14</v>
      </c>
      <c r="RMV20" s="157" t="s">
        <v>14</v>
      </c>
      <c r="RMW20" s="157" t="s">
        <v>14</v>
      </c>
      <c r="RMX20" s="157" t="s">
        <v>14</v>
      </c>
      <c r="RMY20" s="157" t="s">
        <v>14</v>
      </c>
      <c r="RMZ20" s="157" t="s">
        <v>14</v>
      </c>
      <c r="RNA20" s="157" t="s">
        <v>14</v>
      </c>
      <c r="RNB20" s="157" t="s">
        <v>14</v>
      </c>
      <c r="RNC20" s="157" t="s">
        <v>14</v>
      </c>
      <c r="RND20" s="157" t="s">
        <v>14</v>
      </c>
      <c r="RNE20" s="157" t="s">
        <v>14</v>
      </c>
      <c r="RNF20" s="157" t="s">
        <v>14</v>
      </c>
      <c r="RNG20" s="157" t="s">
        <v>14</v>
      </c>
      <c r="RNH20" s="157" t="s">
        <v>14</v>
      </c>
      <c r="RNI20" s="157" t="s">
        <v>14</v>
      </c>
      <c r="RNJ20" s="157" t="s">
        <v>14</v>
      </c>
      <c r="RNK20" s="157" t="s">
        <v>14</v>
      </c>
      <c r="RNL20" s="157" t="s">
        <v>14</v>
      </c>
      <c r="RNM20" s="157" t="s">
        <v>14</v>
      </c>
      <c r="RNN20" s="157" t="s">
        <v>14</v>
      </c>
      <c r="RNO20" s="157" t="s">
        <v>14</v>
      </c>
      <c r="RNP20" s="157" t="s">
        <v>14</v>
      </c>
      <c r="RNQ20" s="157" t="s">
        <v>14</v>
      </c>
      <c r="RNR20" s="157" t="s">
        <v>14</v>
      </c>
      <c r="RNS20" s="157" t="s">
        <v>14</v>
      </c>
      <c r="RNT20" s="157" t="s">
        <v>14</v>
      </c>
      <c r="RNU20" s="157" t="s">
        <v>14</v>
      </c>
      <c r="RNV20" s="157" t="s">
        <v>14</v>
      </c>
      <c r="RNW20" s="157" t="s">
        <v>14</v>
      </c>
      <c r="RNX20" s="157" t="s">
        <v>14</v>
      </c>
      <c r="RNY20" s="157" t="s">
        <v>14</v>
      </c>
      <c r="RNZ20" s="157" t="s">
        <v>14</v>
      </c>
      <c r="ROA20" s="157" t="s">
        <v>14</v>
      </c>
      <c r="ROB20" s="157" t="s">
        <v>14</v>
      </c>
      <c r="ROC20" s="157" t="s">
        <v>14</v>
      </c>
      <c r="ROD20" s="157" t="s">
        <v>14</v>
      </c>
      <c r="ROE20" s="157" t="s">
        <v>14</v>
      </c>
      <c r="ROF20" s="157" t="s">
        <v>14</v>
      </c>
      <c r="ROG20" s="157" t="s">
        <v>14</v>
      </c>
      <c r="ROH20" s="157" t="s">
        <v>14</v>
      </c>
      <c r="ROI20" s="157" t="s">
        <v>14</v>
      </c>
      <c r="ROJ20" s="157" t="s">
        <v>14</v>
      </c>
      <c r="ROK20" s="157" t="s">
        <v>14</v>
      </c>
      <c r="ROL20" s="157" t="s">
        <v>14</v>
      </c>
      <c r="ROM20" s="157" t="s">
        <v>14</v>
      </c>
      <c r="RON20" s="157" t="s">
        <v>14</v>
      </c>
      <c r="ROO20" s="157" t="s">
        <v>14</v>
      </c>
      <c r="ROP20" s="157" t="s">
        <v>14</v>
      </c>
      <c r="ROQ20" s="157" t="s">
        <v>14</v>
      </c>
      <c r="ROR20" s="157" t="s">
        <v>14</v>
      </c>
      <c r="ROS20" s="157" t="s">
        <v>14</v>
      </c>
      <c r="ROT20" s="157" t="s">
        <v>14</v>
      </c>
      <c r="ROU20" s="157" t="s">
        <v>14</v>
      </c>
      <c r="ROV20" s="157" t="s">
        <v>14</v>
      </c>
      <c r="ROW20" s="157" t="s">
        <v>14</v>
      </c>
      <c r="ROX20" s="157" t="s">
        <v>14</v>
      </c>
      <c r="ROY20" s="157" t="s">
        <v>14</v>
      </c>
      <c r="ROZ20" s="157" t="s">
        <v>14</v>
      </c>
      <c r="RPA20" s="157" t="s">
        <v>14</v>
      </c>
      <c r="RPB20" s="157" t="s">
        <v>14</v>
      </c>
      <c r="RPC20" s="157" t="s">
        <v>14</v>
      </c>
      <c r="RPD20" s="157" t="s">
        <v>14</v>
      </c>
      <c r="RPE20" s="157" t="s">
        <v>14</v>
      </c>
      <c r="RPF20" s="157" t="s">
        <v>14</v>
      </c>
      <c r="RPG20" s="157" t="s">
        <v>14</v>
      </c>
      <c r="RPH20" s="157" t="s">
        <v>14</v>
      </c>
      <c r="RPI20" s="157" t="s">
        <v>14</v>
      </c>
      <c r="RPJ20" s="157" t="s">
        <v>14</v>
      </c>
      <c r="RPK20" s="157" t="s">
        <v>14</v>
      </c>
      <c r="RPL20" s="157" t="s">
        <v>14</v>
      </c>
      <c r="RPM20" s="157" t="s">
        <v>14</v>
      </c>
      <c r="RPN20" s="157" t="s">
        <v>14</v>
      </c>
      <c r="RPO20" s="157" t="s">
        <v>14</v>
      </c>
      <c r="RPP20" s="157" t="s">
        <v>14</v>
      </c>
      <c r="RPQ20" s="157" t="s">
        <v>14</v>
      </c>
      <c r="RPR20" s="157" t="s">
        <v>14</v>
      </c>
      <c r="RPS20" s="157" t="s">
        <v>14</v>
      </c>
      <c r="RPT20" s="157" t="s">
        <v>14</v>
      </c>
      <c r="RPU20" s="157" t="s">
        <v>14</v>
      </c>
      <c r="RPV20" s="157" t="s">
        <v>14</v>
      </c>
      <c r="RPW20" s="157" t="s">
        <v>14</v>
      </c>
      <c r="RPX20" s="157" t="s">
        <v>14</v>
      </c>
      <c r="RPY20" s="157" t="s">
        <v>14</v>
      </c>
      <c r="RPZ20" s="157" t="s">
        <v>14</v>
      </c>
      <c r="RQA20" s="157" t="s">
        <v>14</v>
      </c>
      <c r="RQB20" s="157" t="s">
        <v>14</v>
      </c>
      <c r="RQC20" s="157" t="s">
        <v>14</v>
      </c>
      <c r="RQD20" s="157" t="s">
        <v>14</v>
      </c>
      <c r="RQE20" s="157" t="s">
        <v>14</v>
      </c>
      <c r="RQF20" s="157" t="s">
        <v>14</v>
      </c>
      <c r="RQG20" s="157" t="s">
        <v>14</v>
      </c>
      <c r="RQH20" s="157" t="s">
        <v>14</v>
      </c>
      <c r="RQI20" s="157" t="s">
        <v>14</v>
      </c>
      <c r="RQJ20" s="157" t="s">
        <v>14</v>
      </c>
      <c r="RQK20" s="157" t="s">
        <v>14</v>
      </c>
      <c r="RQL20" s="157" t="s">
        <v>14</v>
      </c>
      <c r="RQM20" s="157" t="s">
        <v>14</v>
      </c>
      <c r="RQN20" s="157" t="s">
        <v>14</v>
      </c>
      <c r="RQO20" s="157" t="s">
        <v>14</v>
      </c>
      <c r="RQP20" s="157" t="s">
        <v>14</v>
      </c>
      <c r="RQQ20" s="157" t="s">
        <v>14</v>
      </c>
      <c r="RQR20" s="157" t="s">
        <v>14</v>
      </c>
      <c r="RQS20" s="157" t="s">
        <v>14</v>
      </c>
      <c r="RQT20" s="157" t="s">
        <v>14</v>
      </c>
      <c r="RQU20" s="157" t="s">
        <v>14</v>
      </c>
      <c r="RQV20" s="157" t="s">
        <v>14</v>
      </c>
      <c r="RQW20" s="157" t="s">
        <v>14</v>
      </c>
      <c r="RQX20" s="157" t="s">
        <v>14</v>
      </c>
      <c r="RQY20" s="157" t="s">
        <v>14</v>
      </c>
      <c r="RQZ20" s="157" t="s">
        <v>14</v>
      </c>
      <c r="RRA20" s="157" t="s">
        <v>14</v>
      </c>
      <c r="RRB20" s="157" t="s">
        <v>14</v>
      </c>
      <c r="RRC20" s="157" t="s">
        <v>14</v>
      </c>
      <c r="RRD20" s="157" t="s">
        <v>14</v>
      </c>
      <c r="RRE20" s="157" t="s">
        <v>14</v>
      </c>
      <c r="RRF20" s="157" t="s">
        <v>14</v>
      </c>
      <c r="RRG20" s="157" t="s">
        <v>14</v>
      </c>
      <c r="RRH20" s="157" t="s">
        <v>14</v>
      </c>
      <c r="RRI20" s="157" t="s">
        <v>14</v>
      </c>
      <c r="RRJ20" s="157" t="s">
        <v>14</v>
      </c>
      <c r="RRK20" s="157" t="s">
        <v>14</v>
      </c>
      <c r="RRL20" s="157" t="s">
        <v>14</v>
      </c>
      <c r="RRM20" s="157" t="s">
        <v>14</v>
      </c>
      <c r="RRN20" s="157" t="s">
        <v>14</v>
      </c>
      <c r="RRO20" s="157" t="s">
        <v>14</v>
      </c>
      <c r="RRP20" s="157" t="s">
        <v>14</v>
      </c>
      <c r="RRQ20" s="157" t="s">
        <v>14</v>
      </c>
      <c r="RRR20" s="157" t="s">
        <v>14</v>
      </c>
      <c r="RRS20" s="157" t="s">
        <v>14</v>
      </c>
      <c r="RRT20" s="157" t="s">
        <v>14</v>
      </c>
      <c r="RRU20" s="157" t="s">
        <v>14</v>
      </c>
      <c r="RRV20" s="157" t="s">
        <v>14</v>
      </c>
      <c r="RRW20" s="157" t="s">
        <v>14</v>
      </c>
      <c r="RRX20" s="157" t="s">
        <v>14</v>
      </c>
      <c r="RRY20" s="157" t="s">
        <v>14</v>
      </c>
      <c r="RRZ20" s="157" t="s">
        <v>14</v>
      </c>
      <c r="RSA20" s="157" t="s">
        <v>14</v>
      </c>
      <c r="RSB20" s="157" t="s">
        <v>14</v>
      </c>
      <c r="RSC20" s="157" t="s">
        <v>14</v>
      </c>
      <c r="RSD20" s="157" t="s">
        <v>14</v>
      </c>
      <c r="RSE20" s="157" t="s">
        <v>14</v>
      </c>
      <c r="RSF20" s="157" t="s">
        <v>14</v>
      </c>
      <c r="RSG20" s="157" t="s">
        <v>14</v>
      </c>
      <c r="RSH20" s="157" t="s">
        <v>14</v>
      </c>
      <c r="RSI20" s="157" t="s">
        <v>14</v>
      </c>
      <c r="RSJ20" s="157" t="s">
        <v>14</v>
      </c>
      <c r="RSK20" s="157" t="s">
        <v>14</v>
      </c>
      <c r="RSL20" s="157" t="s">
        <v>14</v>
      </c>
      <c r="RSM20" s="157" t="s">
        <v>14</v>
      </c>
      <c r="RSN20" s="157" t="s">
        <v>14</v>
      </c>
      <c r="RSO20" s="157" t="s">
        <v>14</v>
      </c>
      <c r="RSP20" s="157" t="s">
        <v>14</v>
      </c>
      <c r="RSQ20" s="157" t="s">
        <v>14</v>
      </c>
      <c r="RSR20" s="157" t="s">
        <v>14</v>
      </c>
      <c r="RSS20" s="157" t="s">
        <v>14</v>
      </c>
      <c r="RST20" s="157" t="s">
        <v>14</v>
      </c>
      <c r="RSU20" s="157" t="s">
        <v>14</v>
      </c>
      <c r="RSV20" s="157" t="s">
        <v>14</v>
      </c>
      <c r="RSW20" s="157" t="s">
        <v>14</v>
      </c>
      <c r="RSX20" s="157" t="s">
        <v>14</v>
      </c>
      <c r="RSY20" s="157" t="s">
        <v>14</v>
      </c>
      <c r="RSZ20" s="157" t="s">
        <v>14</v>
      </c>
      <c r="RTA20" s="157" t="s">
        <v>14</v>
      </c>
      <c r="RTB20" s="157" t="s">
        <v>14</v>
      </c>
      <c r="RTC20" s="157" t="s">
        <v>14</v>
      </c>
      <c r="RTD20" s="157" t="s">
        <v>14</v>
      </c>
      <c r="RTE20" s="157" t="s">
        <v>14</v>
      </c>
      <c r="RTF20" s="157" t="s">
        <v>14</v>
      </c>
      <c r="RTG20" s="157" t="s">
        <v>14</v>
      </c>
      <c r="RTH20" s="157" t="s">
        <v>14</v>
      </c>
      <c r="RTI20" s="157" t="s">
        <v>14</v>
      </c>
      <c r="RTJ20" s="157" t="s">
        <v>14</v>
      </c>
      <c r="RTK20" s="157" t="s">
        <v>14</v>
      </c>
      <c r="RTL20" s="157" t="s">
        <v>14</v>
      </c>
      <c r="RTM20" s="157" t="s">
        <v>14</v>
      </c>
      <c r="RTN20" s="157" t="s">
        <v>14</v>
      </c>
      <c r="RTO20" s="157" t="s">
        <v>14</v>
      </c>
      <c r="RTP20" s="157" t="s">
        <v>14</v>
      </c>
      <c r="RTQ20" s="157" t="s">
        <v>14</v>
      </c>
      <c r="RTR20" s="157" t="s">
        <v>14</v>
      </c>
      <c r="RTS20" s="157" t="s">
        <v>14</v>
      </c>
      <c r="RTT20" s="157" t="s">
        <v>14</v>
      </c>
      <c r="RTU20" s="157" t="s">
        <v>14</v>
      </c>
      <c r="RTV20" s="157" t="s">
        <v>14</v>
      </c>
      <c r="RTW20" s="157" t="s">
        <v>14</v>
      </c>
      <c r="RTX20" s="157" t="s">
        <v>14</v>
      </c>
      <c r="RTY20" s="157" t="s">
        <v>14</v>
      </c>
      <c r="RTZ20" s="157" t="s">
        <v>14</v>
      </c>
      <c r="RUA20" s="157" t="s">
        <v>14</v>
      </c>
      <c r="RUB20" s="157" t="s">
        <v>14</v>
      </c>
      <c r="RUC20" s="157" t="s">
        <v>14</v>
      </c>
      <c r="RUD20" s="157" t="s">
        <v>14</v>
      </c>
      <c r="RUE20" s="157" t="s">
        <v>14</v>
      </c>
      <c r="RUF20" s="157" t="s">
        <v>14</v>
      </c>
      <c r="RUG20" s="157" t="s">
        <v>14</v>
      </c>
      <c r="RUH20" s="157" t="s">
        <v>14</v>
      </c>
      <c r="RUI20" s="157" t="s">
        <v>14</v>
      </c>
      <c r="RUJ20" s="157" t="s">
        <v>14</v>
      </c>
      <c r="RUK20" s="157" t="s">
        <v>14</v>
      </c>
      <c r="RUL20" s="157" t="s">
        <v>14</v>
      </c>
      <c r="RUM20" s="157" t="s">
        <v>14</v>
      </c>
      <c r="RUN20" s="157" t="s">
        <v>14</v>
      </c>
      <c r="RUO20" s="157" t="s">
        <v>14</v>
      </c>
      <c r="RUP20" s="157" t="s">
        <v>14</v>
      </c>
      <c r="RUQ20" s="157" t="s">
        <v>14</v>
      </c>
      <c r="RUR20" s="157" t="s">
        <v>14</v>
      </c>
      <c r="RUS20" s="157" t="s">
        <v>14</v>
      </c>
      <c r="RUT20" s="157" t="s">
        <v>14</v>
      </c>
      <c r="RUU20" s="157" t="s">
        <v>14</v>
      </c>
      <c r="RUV20" s="157" t="s">
        <v>14</v>
      </c>
      <c r="RUW20" s="157" t="s">
        <v>14</v>
      </c>
      <c r="RUX20" s="157" t="s">
        <v>14</v>
      </c>
      <c r="RUY20" s="157" t="s">
        <v>14</v>
      </c>
      <c r="RUZ20" s="157" t="s">
        <v>14</v>
      </c>
      <c r="RVA20" s="157" t="s">
        <v>14</v>
      </c>
      <c r="RVB20" s="157" t="s">
        <v>14</v>
      </c>
      <c r="RVC20" s="157" t="s">
        <v>14</v>
      </c>
      <c r="RVD20" s="157" t="s">
        <v>14</v>
      </c>
      <c r="RVE20" s="157" t="s">
        <v>14</v>
      </c>
      <c r="RVF20" s="157" t="s">
        <v>14</v>
      </c>
      <c r="RVG20" s="157" t="s">
        <v>14</v>
      </c>
      <c r="RVH20" s="157" t="s">
        <v>14</v>
      </c>
      <c r="RVI20" s="157" t="s">
        <v>14</v>
      </c>
      <c r="RVJ20" s="157" t="s">
        <v>14</v>
      </c>
      <c r="RVK20" s="157" t="s">
        <v>14</v>
      </c>
      <c r="RVL20" s="157" t="s">
        <v>14</v>
      </c>
      <c r="RVM20" s="157" t="s">
        <v>14</v>
      </c>
      <c r="RVN20" s="157" t="s">
        <v>14</v>
      </c>
      <c r="RVO20" s="157" t="s">
        <v>14</v>
      </c>
      <c r="RVP20" s="157" t="s">
        <v>14</v>
      </c>
      <c r="RVQ20" s="157" t="s">
        <v>14</v>
      </c>
      <c r="RVR20" s="157" t="s">
        <v>14</v>
      </c>
      <c r="RVS20" s="157" t="s">
        <v>14</v>
      </c>
      <c r="RVT20" s="157" t="s">
        <v>14</v>
      </c>
      <c r="RVU20" s="157" t="s">
        <v>14</v>
      </c>
      <c r="RVV20" s="157" t="s">
        <v>14</v>
      </c>
      <c r="RVW20" s="157" t="s">
        <v>14</v>
      </c>
      <c r="RVX20" s="157" t="s">
        <v>14</v>
      </c>
      <c r="RVY20" s="157" t="s">
        <v>14</v>
      </c>
      <c r="RVZ20" s="157" t="s">
        <v>14</v>
      </c>
      <c r="RWA20" s="157" t="s">
        <v>14</v>
      </c>
      <c r="RWB20" s="157" t="s">
        <v>14</v>
      </c>
      <c r="RWC20" s="157" t="s">
        <v>14</v>
      </c>
      <c r="RWD20" s="157" t="s">
        <v>14</v>
      </c>
      <c r="RWE20" s="157" t="s">
        <v>14</v>
      </c>
      <c r="RWF20" s="157" t="s">
        <v>14</v>
      </c>
      <c r="RWG20" s="157" t="s">
        <v>14</v>
      </c>
      <c r="RWH20" s="157" t="s">
        <v>14</v>
      </c>
      <c r="RWI20" s="157" t="s">
        <v>14</v>
      </c>
      <c r="RWJ20" s="157" t="s">
        <v>14</v>
      </c>
      <c r="RWK20" s="157" t="s">
        <v>14</v>
      </c>
      <c r="RWL20" s="157" t="s">
        <v>14</v>
      </c>
      <c r="RWM20" s="157" t="s">
        <v>14</v>
      </c>
      <c r="RWN20" s="157" t="s">
        <v>14</v>
      </c>
      <c r="RWO20" s="157" t="s">
        <v>14</v>
      </c>
      <c r="RWP20" s="157" t="s">
        <v>14</v>
      </c>
      <c r="RWQ20" s="157" t="s">
        <v>14</v>
      </c>
      <c r="RWR20" s="157" t="s">
        <v>14</v>
      </c>
      <c r="RWS20" s="157" t="s">
        <v>14</v>
      </c>
      <c r="RWT20" s="157" t="s">
        <v>14</v>
      </c>
      <c r="RWU20" s="157" t="s">
        <v>14</v>
      </c>
      <c r="RWV20" s="157" t="s">
        <v>14</v>
      </c>
      <c r="RWW20" s="157" t="s">
        <v>14</v>
      </c>
      <c r="RWX20" s="157" t="s">
        <v>14</v>
      </c>
      <c r="RWY20" s="157" t="s">
        <v>14</v>
      </c>
      <c r="RWZ20" s="157" t="s">
        <v>14</v>
      </c>
      <c r="RXA20" s="157" t="s">
        <v>14</v>
      </c>
      <c r="RXB20" s="157" t="s">
        <v>14</v>
      </c>
      <c r="RXC20" s="157" t="s">
        <v>14</v>
      </c>
      <c r="RXD20" s="157" t="s">
        <v>14</v>
      </c>
      <c r="RXE20" s="157" t="s">
        <v>14</v>
      </c>
      <c r="RXF20" s="157" t="s">
        <v>14</v>
      </c>
      <c r="RXG20" s="157" t="s">
        <v>14</v>
      </c>
      <c r="RXH20" s="157" t="s">
        <v>14</v>
      </c>
      <c r="RXI20" s="157" t="s">
        <v>14</v>
      </c>
      <c r="RXJ20" s="157" t="s">
        <v>14</v>
      </c>
      <c r="RXK20" s="157" t="s">
        <v>14</v>
      </c>
      <c r="RXL20" s="157" t="s">
        <v>14</v>
      </c>
      <c r="RXM20" s="157" t="s">
        <v>14</v>
      </c>
      <c r="RXN20" s="157" t="s">
        <v>14</v>
      </c>
      <c r="RXO20" s="157" t="s">
        <v>14</v>
      </c>
      <c r="RXP20" s="157" t="s">
        <v>14</v>
      </c>
      <c r="RXQ20" s="157" t="s">
        <v>14</v>
      </c>
      <c r="RXR20" s="157" t="s">
        <v>14</v>
      </c>
      <c r="RXS20" s="157" t="s">
        <v>14</v>
      </c>
      <c r="RXT20" s="157" t="s">
        <v>14</v>
      </c>
      <c r="RXU20" s="157" t="s">
        <v>14</v>
      </c>
      <c r="RXV20" s="157" t="s">
        <v>14</v>
      </c>
      <c r="RXW20" s="157" t="s">
        <v>14</v>
      </c>
      <c r="RXX20" s="157" t="s">
        <v>14</v>
      </c>
      <c r="RXY20" s="157" t="s">
        <v>14</v>
      </c>
      <c r="RXZ20" s="157" t="s">
        <v>14</v>
      </c>
      <c r="RYA20" s="157" t="s">
        <v>14</v>
      </c>
      <c r="RYB20" s="157" t="s">
        <v>14</v>
      </c>
      <c r="RYC20" s="157" t="s">
        <v>14</v>
      </c>
      <c r="RYD20" s="157" t="s">
        <v>14</v>
      </c>
      <c r="RYE20" s="157" t="s">
        <v>14</v>
      </c>
      <c r="RYF20" s="157" t="s">
        <v>14</v>
      </c>
      <c r="RYG20" s="157" t="s">
        <v>14</v>
      </c>
      <c r="RYH20" s="157" t="s">
        <v>14</v>
      </c>
      <c r="RYI20" s="157" t="s">
        <v>14</v>
      </c>
      <c r="RYJ20" s="157" t="s">
        <v>14</v>
      </c>
      <c r="RYK20" s="157" t="s">
        <v>14</v>
      </c>
      <c r="RYL20" s="157" t="s">
        <v>14</v>
      </c>
      <c r="RYM20" s="157" t="s">
        <v>14</v>
      </c>
      <c r="RYN20" s="157" t="s">
        <v>14</v>
      </c>
      <c r="RYO20" s="157" t="s">
        <v>14</v>
      </c>
      <c r="RYP20" s="157" t="s">
        <v>14</v>
      </c>
      <c r="RYQ20" s="157" t="s">
        <v>14</v>
      </c>
      <c r="RYR20" s="157" t="s">
        <v>14</v>
      </c>
      <c r="RYS20" s="157" t="s">
        <v>14</v>
      </c>
      <c r="RYT20" s="157" t="s">
        <v>14</v>
      </c>
      <c r="RYU20" s="157" t="s">
        <v>14</v>
      </c>
      <c r="RYV20" s="157" t="s">
        <v>14</v>
      </c>
      <c r="RYW20" s="157" t="s">
        <v>14</v>
      </c>
      <c r="RYX20" s="157" t="s">
        <v>14</v>
      </c>
      <c r="RYY20" s="157" t="s">
        <v>14</v>
      </c>
      <c r="RYZ20" s="157" t="s">
        <v>14</v>
      </c>
      <c r="RZA20" s="157" t="s">
        <v>14</v>
      </c>
      <c r="RZB20" s="157" t="s">
        <v>14</v>
      </c>
      <c r="RZC20" s="157" t="s">
        <v>14</v>
      </c>
      <c r="RZD20" s="157" t="s">
        <v>14</v>
      </c>
      <c r="RZE20" s="157" t="s">
        <v>14</v>
      </c>
      <c r="RZF20" s="157" t="s">
        <v>14</v>
      </c>
      <c r="RZG20" s="157" t="s">
        <v>14</v>
      </c>
      <c r="RZH20" s="157" t="s">
        <v>14</v>
      </c>
      <c r="RZI20" s="157" t="s">
        <v>14</v>
      </c>
      <c r="RZJ20" s="157" t="s">
        <v>14</v>
      </c>
      <c r="RZK20" s="157" t="s">
        <v>14</v>
      </c>
      <c r="RZL20" s="157" t="s">
        <v>14</v>
      </c>
      <c r="RZM20" s="157" t="s">
        <v>14</v>
      </c>
      <c r="RZN20" s="157" t="s">
        <v>14</v>
      </c>
      <c r="RZO20" s="157" t="s">
        <v>14</v>
      </c>
      <c r="RZP20" s="157" t="s">
        <v>14</v>
      </c>
      <c r="RZQ20" s="157" t="s">
        <v>14</v>
      </c>
      <c r="RZR20" s="157" t="s">
        <v>14</v>
      </c>
      <c r="RZS20" s="157" t="s">
        <v>14</v>
      </c>
      <c r="RZT20" s="157" t="s">
        <v>14</v>
      </c>
      <c r="RZU20" s="157" t="s">
        <v>14</v>
      </c>
      <c r="RZV20" s="157" t="s">
        <v>14</v>
      </c>
      <c r="RZW20" s="157" t="s">
        <v>14</v>
      </c>
      <c r="RZX20" s="157" t="s">
        <v>14</v>
      </c>
      <c r="RZY20" s="157" t="s">
        <v>14</v>
      </c>
      <c r="RZZ20" s="157" t="s">
        <v>14</v>
      </c>
      <c r="SAA20" s="157" t="s">
        <v>14</v>
      </c>
      <c r="SAB20" s="157" t="s">
        <v>14</v>
      </c>
      <c r="SAC20" s="157" t="s">
        <v>14</v>
      </c>
      <c r="SAD20" s="157" t="s">
        <v>14</v>
      </c>
      <c r="SAE20" s="157" t="s">
        <v>14</v>
      </c>
      <c r="SAF20" s="157" t="s">
        <v>14</v>
      </c>
      <c r="SAG20" s="157" t="s">
        <v>14</v>
      </c>
      <c r="SAH20" s="157" t="s">
        <v>14</v>
      </c>
      <c r="SAI20" s="157" t="s">
        <v>14</v>
      </c>
      <c r="SAJ20" s="157" t="s">
        <v>14</v>
      </c>
      <c r="SAK20" s="157" t="s">
        <v>14</v>
      </c>
      <c r="SAL20" s="157" t="s">
        <v>14</v>
      </c>
      <c r="SAM20" s="157" t="s">
        <v>14</v>
      </c>
      <c r="SAN20" s="157" t="s">
        <v>14</v>
      </c>
      <c r="SAO20" s="157" t="s">
        <v>14</v>
      </c>
      <c r="SAP20" s="157" t="s">
        <v>14</v>
      </c>
      <c r="SAQ20" s="157" t="s">
        <v>14</v>
      </c>
      <c r="SAR20" s="157" t="s">
        <v>14</v>
      </c>
      <c r="SAS20" s="157" t="s">
        <v>14</v>
      </c>
      <c r="SAT20" s="157" t="s">
        <v>14</v>
      </c>
      <c r="SAU20" s="157" t="s">
        <v>14</v>
      </c>
      <c r="SAV20" s="157" t="s">
        <v>14</v>
      </c>
      <c r="SAW20" s="157" t="s">
        <v>14</v>
      </c>
      <c r="SAX20" s="157" t="s">
        <v>14</v>
      </c>
      <c r="SAY20" s="157" t="s">
        <v>14</v>
      </c>
      <c r="SAZ20" s="157" t="s">
        <v>14</v>
      </c>
      <c r="SBA20" s="157" t="s">
        <v>14</v>
      </c>
      <c r="SBB20" s="157" t="s">
        <v>14</v>
      </c>
      <c r="SBC20" s="157" t="s">
        <v>14</v>
      </c>
      <c r="SBD20" s="157" t="s">
        <v>14</v>
      </c>
      <c r="SBE20" s="157" t="s">
        <v>14</v>
      </c>
      <c r="SBF20" s="157" t="s">
        <v>14</v>
      </c>
      <c r="SBG20" s="157" t="s">
        <v>14</v>
      </c>
      <c r="SBH20" s="157" t="s">
        <v>14</v>
      </c>
      <c r="SBI20" s="157" t="s">
        <v>14</v>
      </c>
      <c r="SBJ20" s="157" t="s">
        <v>14</v>
      </c>
      <c r="SBK20" s="157" t="s">
        <v>14</v>
      </c>
      <c r="SBL20" s="157" t="s">
        <v>14</v>
      </c>
      <c r="SBM20" s="157" t="s">
        <v>14</v>
      </c>
      <c r="SBN20" s="157" t="s">
        <v>14</v>
      </c>
      <c r="SBO20" s="157" t="s">
        <v>14</v>
      </c>
      <c r="SBP20" s="157" t="s">
        <v>14</v>
      </c>
      <c r="SBQ20" s="157" t="s">
        <v>14</v>
      </c>
      <c r="SBR20" s="157" t="s">
        <v>14</v>
      </c>
      <c r="SBS20" s="157" t="s">
        <v>14</v>
      </c>
      <c r="SBT20" s="157" t="s">
        <v>14</v>
      </c>
      <c r="SBU20" s="157" t="s">
        <v>14</v>
      </c>
      <c r="SBV20" s="157" t="s">
        <v>14</v>
      </c>
      <c r="SBW20" s="157" t="s">
        <v>14</v>
      </c>
      <c r="SBX20" s="157" t="s">
        <v>14</v>
      </c>
      <c r="SBY20" s="157" t="s">
        <v>14</v>
      </c>
      <c r="SBZ20" s="157" t="s">
        <v>14</v>
      </c>
      <c r="SCA20" s="157" t="s">
        <v>14</v>
      </c>
      <c r="SCB20" s="157" t="s">
        <v>14</v>
      </c>
      <c r="SCC20" s="157" t="s">
        <v>14</v>
      </c>
      <c r="SCD20" s="157" t="s">
        <v>14</v>
      </c>
      <c r="SCE20" s="157" t="s">
        <v>14</v>
      </c>
      <c r="SCF20" s="157" t="s">
        <v>14</v>
      </c>
      <c r="SCG20" s="157" t="s">
        <v>14</v>
      </c>
      <c r="SCH20" s="157" t="s">
        <v>14</v>
      </c>
      <c r="SCI20" s="157" t="s">
        <v>14</v>
      </c>
      <c r="SCJ20" s="157" t="s">
        <v>14</v>
      </c>
      <c r="SCK20" s="157" t="s">
        <v>14</v>
      </c>
      <c r="SCL20" s="157" t="s">
        <v>14</v>
      </c>
      <c r="SCM20" s="157" t="s">
        <v>14</v>
      </c>
      <c r="SCN20" s="157" t="s">
        <v>14</v>
      </c>
      <c r="SCO20" s="157" t="s">
        <v>14</v>
      </c>
      <c r="SCP20" s="157" t="s">
        <v>14</v>
      </c>
      <c r="SCQ20" s="157" t="s">
        <v>14</v>
      </c>
      <c r="SCR20" s="157" t="s">
        <v>14</v>
      </c>
      <c r="SCS20" s="157" t="s">
        <v>14</v>
      </c>
      <c r="SCT20" s="157" t="s">
        <v>14</v>
      </c>
      <c r="SCU20" s="157" t="s">
        <v>14</v>
      </c>
      <c r="SCV20" s="157" t="s">
        <v>14</v>
      </c>
      <c r="SCW20" s="157" t="s">
        <v>14</v>
      </c>
      <c r="SCX20" s="157" t="s">
        <v>14</v>
      </c>
      <c r="SCY20" s="157" t="s">
        <v>14</v>
      </c>
      <c r="SCZ20" s="157" t="s">
        <v>14</v>
      </c>
      <c r="SDA20" s="157" t="s">
        <v>14</v>
      </c>
      <c r="SDB20" s="157" t="s">
        <v>14</v>
      </c>
      <c r="SDC20" s="157" t="s">
        <v>14</v>
      </c>
      <c r="SDD20" s="157" t="s">
        <v>14</v>
      </c>
      <c r="SDE20" s="157" t="s">
        <v>14</v>
      </c>
      <c r="SDF20" s="157" t="s">
        <v>14</v>
      </c>
      <c r="SDG20" s="157" t="s">
        <v>14</v>
      </c>
      <c r="SDH20" s="157" t="s">
        <v>14</v>
      </c>
      <c r="SDI20" s="157" t="s">
        <v>14</v>
      </c>
      <c r="SDJ20" s="157" t="s">
        <v>14</v>
      </c>
      <c r="SDK20" s="157" t="s">
        <v>14</v>
      </c>
      <c r="SDL20" s="157" t="s">
        <v>14</v>
      </c>
      <c r="SDM20" s="157" t="s">
        <v>14</v>
      </c>
      <c r="SDN20" s="157" t="s">
        <v>14</v>
      </c>
      <c r="SDO20" s="157" t="s">
        <v>14</v>
      </c>
      <c r="SDP20" s="157" t="s">
        <v>14</v>
      </c>
      <c r="SDQ20" s="157" t="s">
        <v>14</v>
      </c>
      <c r="SDR20" s="157" t="s">
        <v>14</v>
      </c>
      <c r="SDS20" s="157" t="s">
        <v>14</v>
      </c>
      <c r="SDT20" s="157" t="s">
        <v>14</v>
      </c>
      <c r="SDU20" s="157" t="s">
        <v>14</v>
      </c>
      <c r="SDV20" s="157" t="s">
        <v>14</v>
      </c>
      <c r="SDW20" s="157" t="s">
        <v>14</v>
      </c>
      <c r="SDX20" s="157" t="s">
        <v>14</v>
      </c>
      <c r="SDY20" s="157" t="s">
        <v>14</v>
      </c>
      <c r="SDZ20" s="157" t="s">
        <v>14</v>
      </c>
      <c r="SEA20" s="157" t="s">
        <v>14</v>
      </c>
      <c r="SEB20" s="157" t="s">
        <v>14</v>
      </c>
      <c r="SEC20" s="157" t="s">
        <v>14</v>
      </c>
      <c r="SED20" s="157" t="s">
        <v>14</v>
      </c>
      <c r="SEE20" s="157" t="s">
        <v>14</v>
      </c>
      <c r="SEF20" s="157" t="s">
        <v>14</v>
      </c>
      <c r="SEG20" s="157" t="s">
        <v>14</v>
      </c>
      <c r="SEH20" s="157" t="s">
        <v>14</v>
      </c>
      <c r="SEI20" s="157" t="s">
        <v>14</v>
      </c>
      <c r="SEJ20" s="157" t="s">
        <v>14</v>
      </c>
      <c r="SEK20" s="157" t="s">
        <v>14</v>
      </c>
      <c r="SEL20" s="157" t="s">
        <v>14</v>
      </c>
      <c r="SEM20" s="157" t="s">
        <v>14</v>
      </c>
      <c r="SEN20" s="157" t="s">
        <v>14</v>
      </c>
      <c r="SEO20" s="157" t="s">
        <v>14</v>
      </c>
      <c r="SEP20" s="157" t="s">
        <v>14</v>
      </c>
      <c r="SEQ20" s="157" t="s">
        <v>14</v>
      </c>
      <c r="SER20" s="157" t="s">
        <v>14</v>
      </c>
      <c r="SES20" s="157" t="s">
        <v>14</v>
      </c>
      <c r="SET20" s="157" t="s">
        <v>14</v>
      </c>
      <c r="SEU20" s="157" t="s">
        <v>14</v>
      </c>
      <c r="SEV20" s="157" t="s">
        <v>14</v>
      </c>
      <c r="SEW20" s="157" t="s">
        <v>14</v>
      </c>
      <c r="SEX20" s="157" t="s">
        <v>14</v>
      </c>
      <c r="SEY20" s="157" t="s">
        <v>14</v>
      </c>
      <c r="SEZ20" s="157" t="s">
        <v>14</v>
      </c>
      <c r="SFA20" s="157" t="s">
        <v>14</v>
      </c>
      <c r="SFB20" s="157" t="s">
        <v>14</v>
      </c>
      <c r="SFC20" s="157" t="s">
        <v>14</v>
      </c>
      <c r="SFD20" s="157" t="s">
        <v>14</v>
      </c>
      <c r="SFE20" s="157" t="s">
        <v>14</v>
      </c>
      <c r="SFF20" s="157" t="s">
        <v>14</v>
      </c>
      <c r="SFG20" s="157" t="s">
        <v>14</v>
      </c>
      <c r="SFH20" s="157" t="s">
        <v>14</v>
      </c>
      <c r="SFI20" s="157" t="s">
        <v>14</v>
      </c>
      <c r="SFJ20" s="157" t="s">
        <v>14</v>
      </c>
      <c r="SFK20" s="157" t="s">
        <v>14</v>
      </c>
      <c r="SFL20" s="157" t="s">
        <v>14</v>
      </c>
      <c r="SFM20" s="157" t="s">
        <v>14</v>
      </c>
      <c r="SFN20" s="157" t="s">
        <v>14</v>
      </c>
      <c r="SFO20" s="157" t="s">
        <v>14</v>
      </c>
      <c r="SFP20" s="157" t="s">
        <v>14</v>
      </c>
      <c r="SFQ20" s="157" t="s">
        <v>14</v>
      </c>
      <c r="SFR20" s="157" t="s">
        <v>14</v>
      </c>
      <c r="SFS20" s="157" t="s">
        <v>14</v>
      </c>
      <c r="SFT20" s="157" t="s">
        <v>14</v>
      </c>
      <c r="SFU20" s="157" t="s">
        <v>14</v>
      </c>
      <c r="SFV20" s="157" t="s">
        <v>14</v>
      </c>
      <c r="SFW20" s="157" t="s">
        <v>14</v>
      </c>
      <c r="SFX20" s="157" t="s">
        <v>14</v>
      </c>
      <c r="SFY20" s="157" t="s">
        <v>14</v>
      </c>
      <c r="SFZ20" s="157" t="s">
        <v>14</v>
      </c>
      <c r="SGA20" s="157" t="s">
        <v>14</v>
      </c>
      <c r="SGB20" s="157" t="s">
        <v>14</v>
      </c>
      <c r="SGC20" s="157" t="s">
        <v>14</v>
      </c>
      <c r="SGD20" s="157" t="s">
        <v>14</v>
      </c>
      <c r="SGE20" s="157" t="s">
        <v>14</v>
      </c>
      <c r="SGF20" s="157" t="s">
        <v>14</v>
      </c>
      <c r="SGG20" s="157" t="s">
        <v>14</v>
      </c>
      <c r="SGH20" s="157" t="s">
        <v>14</v>
      </c>
      <c r="SGI20" s="157" t="s">
        <v>14</v>
      </c>
      <c r="SGJ20" s="157" t="s">
        <v>14</v>
      </c>
      <c r="SGK20" s="157" t="s">
        <v>14</v>
      </c>
      <c r="SGL20" s="157" t="s">
        <v>14</v>
      </c>
      <c r="SGM20" s="157" t="s">
        <v>14</v>
      </c>
      <c r="SGN20" s="157" t="s">
        <v>14</v>
      </c>
      <c r="SGO20" s="157" t="s">
        <v>14</v>
      </c>
      <c r="SGP20" s="157" t="s">
        <v>14</v>
      </c>
      <c r="SGQ20" s="157" t="s">
        <v>14</v>
      </c>
      <c r="SGR20" s="157" t="s">
        <v>14</v>
      </c>
      <c r="SGS20" s="157" t="s">
        <v>14</v>
      </c>
      <c r="SGT20" s="157" t="s">
        <v>14</v>
      </c>
      <c r="SGU20" s="157" t="s">
        <v>14</v>
      </c>
      <c r="SGV20" s="157" t="s">
        <v>14</v>
      </c>
      <c r="SGW20" s="157" t="s">
        <v>14</v>
      </c>
      <c r="SGX20" s="157" t="s">
        <v>14</v>
      </c>
      <c r="SGY20" s="157" t="s">
        <v>14</v>
      </c>
      <c r="SGZ20" s="157" t="s">
        <v>14</v>
      </c>
      <c r="SHA20" s="157" t="s">
        <v>14</v>
      </c>
      <c r="SHB20" s="157" t="s">
        <v>14</v>
      </c>
      <c r="SHC20" s="157" t="s">
        <v>14</v>
      </c>
      <c r="SHD20" s="157" t="s">
        <v>14</v>
      </c>
      <c r="SHE20" s="157" t="s">
        <v>14</v>
      </c>
      <c r="SHF20" s="157" t="s">
        <v>14</v>
      </c>
      <c r="SHG20" s="157" t="s">
        <v>14</v>
      </c>
      <c r="SHH20" s="157" t="s">
        <v>14</v>
      </c>
      <c r="SHI20" s="157" t="s">
        <v>14</v>
      </c>
      <c r="SHJ20" s="157" t="s">
        <v>14</v>
      </c>
      <c r="SHK20" s="157" t="s">
        <v>14</v>
      </c>
      <c r="SHL20" s="157" t="s">
        <v>14</v>
      </c>
      <c r="SHM20" s="157" t="s">
        <v>14</v>
      </c>
      <c r="SHN20" s="157" t="s">
        <v>14</v>
      </c>
      <c r="SHO20" s="157" t="s">
        <v>14</v>
      </c>
      <c r="SHP20" s="157" t="s">
        <v>14</v>
      </c>
      <c r="SHQ20" s="157" t="s">
        <v>14</v>
      </c>
      <c r="SHR20" s="157" t="s">
        <v>14</v>
      </c>
      <c r="SHS20" s="157" t="s">
        <v>14</v>
      </c>
      <c r="SHT20" s="157" t="s">
        <v>14</v>
      </c>
      <c r="SHU20" s="157" t="s">
        <v>14</v>
      </c>
      <c r="SHV20" s="157" t="s">
        <v>14</v>
      </c>
      <c r="SHW20" s="157" t="s">
        <v>14</v>
      </c>
      <c r="SHX20" s="157" t="s">
        <v>14</v>
      </c>
      <c r="SHY20" s="157" t="s">
        <v>14</v>
      </c>
      <c r="SHZ20" s="157" t="s">
        <v>14</v>
      </c>
      <c r="SIA20" s="157" t="s">
        <v>14</v>
      </c>
      <c r="SIB20" s="157" t="s">
        <v>14</v>
      </c>
      <c r="SIC20" s="157" t="s">
        <v>14</v>
      </c>
      <c r="SID20" s="157" t="s">
        <v>14</v>
      </c>
      <c r="SIE20" s="157" t="s">
        <v>14</v>
      </c>
      <c r="SIF20" s="157" t="s">
        <v>14</v>
      </c>
      <c r="SIG20" s="157" t="s">
        <v>14</v>
      </c>
      <c r="SIH20" s="157" t="s">
        <v>14</v>
      </c>
      <c r="SII20" s="157" t="s">
        <v>14</v>
      </c>
      <c r="SIJ20" s="157" t="s">
        <v>14</v>
      </c>
      <c r="SIK20" s="157" t="s">
        <v>14</v>
      </c>
      <c r="SIL20" s="157" t="s">
        <v>14</v>
      </c>
      <c r="SIM20" s="157" t="s">
        <v>14</v>
      </c>
      <c r="SIN20" s="157" t="s">
        <v>14</v>
      </c>
      <c r="SIO20" s="157" t="s">
        <v>14</v>
      </c>
      <c r="SIP20" s="157" t="s">
        <v>14</v>
      </c>
      <c r="SIQ20" s="157" t="s">
        <v>14</v>
      </c>
      <c r="SIR20" s="157" t="s">
        <v>14</v>
      </c>
      <c r="SIS20" s="157" t="s">
        <v>14</v>
      </c>
      <c r="SIT20" s="157" t="s">
        <v>14</v>
      </c>
      <c r="SIU20" s="157" t="s">
        <v>14</v>
      </c>
      <c r="SIV20" s="157" t="s">
        <v>14</v>
      </c>
      <c r="SIW20" s="157" t="s">
        <v>14</v>
      </c>
      <c r="SIX20" s="157" t="s">
        <v>14</v>
      </c>
      <c r="SIY20" s="157" t="s">
        <v>14</v>
      </c>
      <c r="SIZ20" s="157" t="s">
        <v>14</v>
      </c>
      <c r="SJA20" s="157" t="s">
        <v>14</v>
      </c>
      <c r="SJB20" s="157" t="s">
        <v>14</v>
      </c>
      <c r="SJC20" s="157" t="s">
        <v>14</v>
      </c>
      <c r="SJD20" s="157" t="s">
        <v>14</v>
      </c>
      <c r="SJE20" s="157" t="s">
        <v>14</v>
      </c>
      <c r="SJF20" s="157" t="s">
        <v>14</v>
      </c>
      <c r="SJG20" s="157" t="s">
        <v>14</v>
      </c>
      <c r="SJH20" s="157" t="s">
        <v>14</v>
      </c>
      <c r="SJI20" s="157" t="s">
        <v>14</v>
      </c>
      <c r="SJJ20" s="157" t="s">
        <v>14</v>
      </c>
      <c r="SJK20" s="157" t="s">
        <v>14</v>
      </c>
      <c r="SJL20" s="157" t="s">
        <v>14</v>
      </c>
      <c r="SJM20" s="157" t="s">
        <v>14</v>
      </c>
      <c r="SJN20" s="157" t="s">
        <v>14</v>
      </c>
      <c r="SJO20" s="157" t="s">
        <v>14</v>
      </c>
      <c r="SJP20" s="157" t="s">
        <v>14</v>
      </c>
      <c r="SJQ20" s="157" t="s">
        <v>14</v>
      </c>
      <c r="SJR20" s="157" t="s">
        <v>14</v>
      </c>
      <c r="SJS20" s="157" t="s">
        <v>14</v>
      </c>
      <c r="SJT20" s="157" t="s">
        <v>14</v>
      </c>
      <c r="SJU20" s="157" t="s">
        <v>14</v>
      </c>
      <c r="SJV20" s="157" t="s">
        <v>14</v>
      </c>
      <c r="SJW20" s="157" t="s">
        <v>14</v>
      </c>
      <c r="SJX20" s="157" t="s">
        <v>14</v>
      </c>
      <c r="SJY20" s="157" t="s">
        <v>14</v>
      </c>
      <c r="SJZ20" s="157" t="s">
        <v>14</v>
      </c>
      <c r="SKA20" s="157" t="s">
        <v>14</v>
      </c>
      <c r="SKB20" s="157" t="s">
        <v>14</v>
      </c>
      <c r="SKC20" s="157" t="s">
        <v>14</v>
      </c>
      <c r="SKD20" s="157" t="s">
        <v>14</v>
      </c>
      <c r="SKE20" s="157" t="s">
        <v>14</v>
      </c>
      <c r="SKF20" s="157" t="s">
        <v>14</v>
      </c>
      <c r="SKG20" s="157" t="s">
        <v>14</v>
      </c>
      <c r="SKH20" s="157" t="s">
        <v>14</v>
      </c>
      <c r="SKI20" s="157" t="s">
        <v>14</v>
      </c>
      <c r="SKJ20" s="157" t="s">
        <v>14</v>
      </c>
      <c r="SKK20" s="157" t="s">
        <v>14</v>
      </c>
      <c r="SKL20" s="157" t="s">
        <v>14</v>
      </c>
      <c r="SKM20" s="157" t="s">
        <v>14</v>
      </c>
      <c r="SKN20" s="157" t="s">
        <v>14</v>
      </c>
      <c r="SKO20" s="157" t="s">
        <v>14</v>
      </c>
      <c r="SKP20" s="157" t="s">
        <v>14</v>
      </c>
      <c r="SKQ20" s="157" t="s">
        <v>14</v>
      </c>
      <c r="SKR20" s="157" t="s">
        <v>14</v>
      </c>
      <c r="SKS20" s="157" t="s">
        <v>14</v>
      </c>
      <c r="SKT20" s="157" t="s">
        <v>14</v>
      </c>
      <c r="SKU20" s="157" t="s">
        <v>14</v>
      </c>
      <c r="SKV20" s="157" t="s">
        <v>14</v>
      </c>
      <c r="SKW20" s="157" t="s">
        <v>14</v>
      </c>
      <c r="SKX20" s="157" t="s">
        <v>14</v>
      </c>
      <c r="SKY20" s="157" t="s">
        <v>14</v>
      </c>
      <c r="SKZ20" s="157" t="s">
        <v>14</v>
      </c>
      <c r="SLA20" s="157" t="s">
        <v>14</v>
      </c>
      <c r="SLB20" s="157" t="s">
        <v>14</v>
      </c>
      <c r="SLC20" s="157" t="s">
        <v>14</v>
      </c>
      <c r="SLD20" s="157" t="s">
        <v>14</v>
      </c>
      <c r="SLE20" s="157" t="s">
        <v>14</v>
      </c>
      <c r="SLF20" s="157" t="s">
        <v>14</v>
      </c>
      <c r="SLG20" s="157" t="s">
        <v>14</v>
      </c>
      <c r="SLH20" s="157" t="s">
        <v>14</v>
      </c>
      <c r="SLI20" s="157" t="s">
        <v>14</v>
      </c>
      <c r="SLJ20" s="157" t="s">
        <v>14</v>
      </c>
      <c r="SLK20" s="157" t="s">
        <v>14</v>
      </c>
      <c r="SLL20" s="157" t="s">
        <v>14</v>
      </c>
      <c r="SLM20" s="157" t="s">
        <v>14</v>
      </c>
      <c r="SLN20" s="157" t="s">
        <v>14</v>
      </c>
      <c r="SLO20" s="157" t="s">
        <v>14</v>
      </c>
      <c r="SLP20" s="157" t="s">
        <v>14</v>
      </c>
      <c r="SLQ20" s="157" t="s">
        <v>14</v>
      </c>
      <c r="SLR20" s="157" t="s">
        <v>14</v>
      </c>
      <c r="SLS20" s="157" t="s">
        <v>14</v>
      </c>
      <c r="SLT20" s="157" t="s">
        <v>14</v>
      </c>
      <c r="SLU20" s="157" t="s">
        <v>14</v>
      </c>
      <c r="SLV20" s="157" t="s">
        <v>14</v>
      </c>
      <c r="SLW20" s="157" t="s">
        <v>14</v>
      </c>
      <c r="SLX20" s="157" t="s">
        <v>14</v>
      </c>
      <c r="SLY20" s="157" t="s">
        <v>14</v>
      </c>
      <c r="SLZ20" s="157" t="s">
        <v>14</v>
      </c>
      <c r="SMA20" s="157" t="s">
        <v>14</v>
      </c>
      <c r="SMB20" s="157" t="s">
        <v>14</v>
      </c>
      <c r="SMC20" s="157" t="s">
        <v>14</v>
      </c>
      <c r="SMD20" s="157" t="s">
        <v>14</v>
      </c>
      <c r="SME20" s="157" t="s">
        <v>14</v>
      </c>
      <c r="SMF20" s="157" t="s">
        <v>14</v>
      </c>
      <c r="SMG20" s="157" t="s">
        <v>14</v>
      </c>
      <c r="SMH20" s="157" t="s">
        <v>14</v>
      </c>
      <c r="SMI20" s="157" t="s">
        <v>14</v>
      </c>
      <c r="SMJ20" s="157" t="s">
        <v>14</v>
      </c>
      <c r="SMK20" s="157" t="s">
        <v>14</v>
      </c>
      <c r="SML20" s="157" t="s">
        <v>14</v>
      </c>
      <c r="SMM20" s="157" t="s">
        <v>14</v>
      </c>
      <c r="SMN20" s="157" t="s">
        <v>14</v>
      </c>
      <c r="SMO20" s="157" t="s">
        <v>14</v>
      </c>
      <c r="SMP20" s="157" t="s">
        <v>14</v>
      </c>
      <c r="SMQ20" s="157" t="s">
        <v>14</v>
      </c>
      <c r="SMR20" s="157" t="s">
        <v>14</v>
      </c>
      <c r="SMS20" s="157" t="s">
        <v>14</v>
      </c>
      <c r="SMT20" s="157" t="s">
        <v>14</v>
      </c>
      <c r="SMU20" s="157" t="s">
        <v>14</v>
      </c>
      <c r="SMV20" s="157" t="s">
        <v>14</v>
      </c>
      <c r="SMW20" s="157" t="s">
        <v>14</v>
      </c>
      <c r="SMX20" s="157" t="s">
        <v>14</v>
      </c>
      <c r="SMY20" s="157" t="s">
        <v>14</v>
      </c>
      <c r="SMZ20" s="157" t="s">
        <v>14</v>
      </c>
      <c r="SNA20" s="157" t="s">
        <v>14</v>
      </c>
      <c r="SNB20" s="157" t="s">
        <v>14</v>
      </c>
      <c r="SNC20" s="157" t="s">
        <v>14</v>
      </c>
      <c r="SND20" s="157" t="s">
        <v>14</v>
      </c>
      <c r="SNE20" s="157" t="s">
        <v>14</v>
      </c>
      <c r="SNF20" s="157" t="s">
        <v>14</v>
      </c>
      <c r="SNG20" s="157" t="s">
        <v>14</v>
      </c>
      <c r="SNH20" s="157" t="s">
        <v>14</v>
      </c>
      <c r="SNI20" s="157" t="s">
        <v>14</v>
      </c>
      <c r="SNJ20" s="157" t="s">
        <v>14</v>
      </c>
      <c r="SNK20" s="157" t="s">
        <v>14</v>
      </c>
      <c r="SNL20" s="157" t="s">
        <v>14</v>
      </c>
      <c r="SNM20" s="157" t="s">
        <v>14</v>
      </c>
      <c r="SNN20" s="157" t="s">
        <v>14</v>
      </c>
      <c r="SNO20" s="157" t="s">
        <v>14</v>
      </c>
      <c r="SNP20" s="157" t="s">
        <v>14</v>
      </c>
      <c r="SNQ20" s="157" t="s">
        <v>14</v>
      </c>
      <c r="SNR20" s="157" t="s">
        <v>14</v>
      </c>
      <c r="SNS20" s="157" t="s">
        <v>14</v>
      </c>
      <c r="SNT20" s="157" t="s">
        <v>14</v>
      </c>
      <c r="SNU20" s="157" t="s">
        <v>14</v>
      </c>
      <c r="SNV20" s="157" t="s">
        <v>14</v>
      </c>
      <c r="SNW20" s="157" t="s">
        <v>14</v>
      </c>
      <c r="SNX20" s="157" t="s">
        <v>14</v>
      </c>
      <c r="SNY20" s="157" t="s">
        <v>14</v>
      </c>
      <c r="SNZ20" s="157" t="s">
        <v>14</v>
      </c>
      <c r="SOA20" s="157" t="s">
        <v>14</v>
      </c>
      <c r="SOB20" s="157" t="s">
        <v>14</v>
      </c>
      <c r="SOC20" s="157" t="s">
        <v>14</v>
      </c>
      <c r="SOD20" s="157" t="s">
        <v>14</v>
      </c>
      <c r="SOE20" s="157" t="s">
        <v>14</v>
      </c>
      <c r="SOF20" s="157" t="s">
        <v>14</v>
      </c>
      <c r="SOG20" s="157" t="s">
        <v>14</v>
      </c>
      <c r="SOH20" s="157" t="s">
        <v>14</v>
      </c>
      <c r="SOI20" s="157" t="s">
        <v>14</v>
      </c>
      <c r="SOJ20" s="157" t="s">
        <v>14</v>
      </c>
      <c r="SOK20" s="157" t="s">
        <v>14</v>
      </c>
      <c r="SOL20" s="157" t="s">
        <v>14</v>
      </c>
      <c r="SOM20" s="157" t="s">
        <v>14</v>
      </c>
      <c r="SON20" s="157" t="s">
        <v>14</v>
      </c>
      <c r="SOO20" s="157" t="s">
        <v>14</v>
      </c>
      <c r="SOP20" s="157" t="s">
        <v>14</v>
      </c>
      <c r="SOQ20" s="157" t="s">
        <v>14</v>
      </c>
      <c r="SOR20" s="157" t="s">
        <v>14</v>
      </c>
      <c r="SOS20" s="157" t="s">
        <v>14</v>
      </c>
      <c r="SOT20" s="157" t="s">
        <v>14</v>
      </c>
      <c r="SOU20" s="157" t="s">
        <v>14</v>
      </c>
      <c r="SOV20" s="157" t="s">
        <v>14</v>
      </c>
      <c r="SOW20" s="157" t="s">
        <v>14</v>
      </c>
      <c r="SOX20" s="157" t="s">
        <v>14</v>
      </c>
      <c r="SOY20" s="157" t="s">
        <v>14</v>
      </c>
      <c r="SOZ20" s="157" t="s">
        <v>14</v>
      </c>
      <c r="SPA20" s="157" t="s">
        <v>14</v>
      </c>
      <c r="SPB20" s="157" t="s">
        <v>14</v>
      </c>
      <c r="SPC20" s="157" t="s">
        <v>14</v>
      </c>
      <c r="SPD20" s="157" t="s">
        <v>14</v>
      </c>
      <c r="SPE20" s="157" t="s">
        <v>14</v>
      </c>
      <c r="SPF20" s="157" t="s">
        <v>14</v>
      </c>
      <c r="SPG20" s="157" t="s">
        <v>14</v>
      </c>
      <c r="SPH20" s="157" t="s">
        <v>14</v>
      </c>
      <c r="SPI20" s="157" t="s">
        <v>14</v>
      </c>
      <c r="SPJ20" s="157" t="s">
        <v>14</v>
      </c>
      <c r="SPK20" s="157" t="s">
        <v>14</v>
      </c>
      <c r="SPL20" s="157" t="s">
        <v>14</v>
      </c>
      <c r="SPM20" s="157" t="s">
        <v>14</v>
      </c>
      <c r="SPN20" s="157" t="s">
        <v>14</v>
      </c>
      <c r="SPO20" s="157" t="s">
        <v>14</v>
      </c>
      <c r="SPP20" s="157" t="s">
        <v>14</v>
      </c>
      <c r="SPQ20" s="157" t="s">
        <v>14</v>
      </c>
      <c r="SPR20" s="157" t="s">
        <v>14</v>
      </c>
      <c r="SPS20" s="157" t="s">
        <v>14</v>
      </c>
      <c r="SPT20" s="157" t="s">
        <v>14</v>
      </c>
      <c r="SPU20" s="157" t="s">
        <v>14</v>
      </c>
      <c r="SPV20" s="157" t="s">
        <v>14</v>
      </c>
      <c r="SPW20" s="157" t="s">
        <v>14</v>
      </c>
      <c r="SPX20" s="157" t="s">
        <v>14</v>
      </c>
      <c r="SPY20" s="157" t="s">
        <v>14</v>
      </c>
      <c r="SPZ20" s="157" t="s">
        <v>14</v>
      </c>
      <c r="SQA20" s="157" t="s">
        <v>14</v>
      </c>
      <c r="SQB20" s="157" t="s">
        <v>14</v>
      </c>
      <c r="SQC20" s="157" t="s">
        <v>14</v>
      </c>
      <c r="SQD20" s="157" t="s">
        <v>14</v>
      </c>
      <c r="SQE20" s="157" t="s">
        <v>14</v>
      </c>
      <c r="SQF20" s="157" t="s">
        <v>14</v>
      </c>
      <c r="SQG20" s="157" t="s">
        <v>14</v>
      </c>
      <c r="SQH20" s="157" t="s">
        <v>14</v>
      </c>
      <c r="SQI20" s="157" t="s">
        <v>14</v>
      </c>
      <c r="SQJ20" s="157" t="s">
        <v>14</v>
      </c>
      <c r="SQK20" s="157" t="s">
        <v>14</v>
      </c>
      <c r="SQL20" s="157" t="s">
        <v>14</v>
      </c>
      <c r="SQM20" s="157" t="s">
        <v>14</v>
      </c>
      <c r="SQN20" s="157" t="s">
        <v>14</v>
      </c>
      <c r="SQO20" s="157" t="s">
        <v>14</v>
      </c>
      <c r="SQP20" s="157" t="s">
        <v>14</v>
      </c>
      <c r="SQQ20" s="157" t="s">
        <v>14</v>
      </c>
      <c r="SQR20" s="157" t="s">
        <v>14</v>
      </c>
      <c r="SQS20" s="157" t="s">
        <v>14</v>
      </c>
      <c r="SQT20" s="157" t="s">
        <v>14</v>
      </c>
      <c r="SQU20" s="157" t="s">
        <v>14</v>
      </c>
      <c r="SQV20" s="157" t="s">
        <v>14</v>
      </c>
      <c r="SQW20" s="157" t="s">
        <v>14</v>
      </c>
      <c r="SQX20" s="157" t="s">
        <v>14</v>
      </c>
      <c r="SQY20" s="157" t="s">
        <v>14</v>
      </c>
      <c r="SQZ20" s="157" t="s">
        <v>14</v>
      </c>
      <c r="SRA20" s="157" t="s">
        <v>14</v>
      </c>
      <c r="SRB20" s="157" t="s">
        <v>14</v>
      </c>
      <c r="SRC20" s="157" t="s">
        <v>14</v>
      </c>
      <c r="SRD20" s="157" t="s">
        <v>14</v>
      </c>
      <c r="SRE20" s="157" t="s">
        <v>14</v>
      </c>
      <c r="SRF20" s="157" t="s">
        <v>14</v>
      </c>
      <c r="SRG20" s="157" t="s">
        <v>14</v>
      </c>
      <c r="SRH20" s="157" t="s">
        <v>14</v>
      </c>
      <c r="SRI20" s="157" t="s">
        <v>14</v>
      </c>
      <c r="SRJ20" s="157" t="s">
        <v>14</v>
      </c>
      <c r="SRK20" s="157" t="s">
        <v>14</v>
      </c>
      <c r="SRL20" s="157" t="s">
        <v>14</v>
      </c>
      <c r="SRM20" s="157" t="s">
        <v>14</v>
      </c>
      <c r="SRN20" s="157" t="s">
        <v>14</v>
      </c>
      <c r="SRO20" s="157" t="s">
        <v>14</v>
      </c>
      <c r="SRP20" s="157" t="s">
        <v>14</v>
      </c>
      <c r="SRQ20" s="157" t="s">
        <v>14</v>
      </c>
      <c r="SRR20" s="157" t="s">
        <v>14</v>
      </c>
      <c r="SRS20" s="157" t="s">
        <v>14</v>
      </c>
      <c r="SRT20" s="157" t="s">
        <v>14</v>
      </c>
      <c r="SRU20" s="157" t="s">
        <v>14</v>
      </c>
      <c r="SRV20" s="157" t="s">
        <v>14</v>
      </c>
      <c r="SRW20" s="157" t="s">
        <v>14</v>
      </c>
      <c r="SRX20" s="157" t="s">
        <v>14</v>
      </c>
      <c r="SRY20" s="157" t="s">
        <v>14</v>
      </c>
      <c r="SRZ20" s="157" t="s">
        <v>14</v>
      </c>
      <c r="SSA20" s="157" t="s">
        <v>14</v>
      </c>
      <c r="SSB20" s="157" t="s">
        <v>14</v>
      </c>
      <c r="SSC20" s="157" t="s">
        <v>14</v>
      </c>
      <c r="SSD20" s="157" t="s">
        <v>14</v>
      </c>
      <c r="SSE20" s="157" t="s">
        <v>14</v>
      </c>
      <c r="SSF20" s="157" t="s">
        <v>14</v>
      </c>
      <c r="SSG20" s="157" t="s">
        <v>14</v>
      </c>
      <c r="SSH20" s="157" t="s">
        <v>14</v>
      </c>
      <c r="SSI20" s="157" t="s">
        <v>14</v>
      </c>
      <c r="SSJ20" s="157" t="s">
        <v>14</v>
      </c>
      <c r="SSK20" s="157" t="s">
        <v>14</v>
      </c>
      <c r="SSL20" s="157" t="s">
        <v>14</v>
      </c>
      <c r="SSM20" s="157" t="s">
        <v>14</v>
      </c>
      <c r="SSN20" s="157" t="s">
        <v>14</v>
      </c>
      <c r="SSO20" s="157" t="s">
        <v>14</v>
      </c>
      <c r="SSP20" s="157" t="s">
        <v>14</v>
      </c>
      <c r="SSQ20" s="157" t="s">
        <v>14</v>
      </c>
      <c r="SSR20" s="157" t="s">
        <v>14</v>
      </c>
      <c r="SSS20" s="157" t="s">
        <v>14</v>
      </c>
      <c r="SST20" s="157" t="s">
        <v>14</v>
      </c>
      <c r="SSU20" s="157" t="s">
        <v>14</v>
      </c>
      <c r="SSV20" s="157" t="s">
        <v>14</v>
      </c>
      <c r="SSW20" s="157" t="s">
        <v>14</v>
      </c>
      <c r="SSX20" s="157" t="s">
        <v>14</v>
      </c>
      <c r="SSY20" s="157" t="s">
        <v>14</v>
      </c>
      <c r="SSZ20" s="157" t="s">
        <v>14</v>
      </c>
      <c r="STA20" s="157" t="s">
        <v>14</v>
      </c>
      <c r="STB20" s="157" t="s">
        <v>14</v>
      </c>
      <c r="STC20" s="157" t="s">
        <v>14</v>
      </c>
      <c r="STD20" s="157" t="s">
        <v>14</v>
      </c>
      <c r="STE20" s="157" t="s">
        <v>14</v>
      </c>
      <c r="STF20" s="157" t="s">
        <v>14</v>
      </c>
      <c r="STG20" s="157" t="s">
        <v>14</v>
      </c>
      <c r="STH20" s="157" t="s">
        <v>14</v>
      </c>
      <c r="STI20" s="157" t="s">
        <v>14</v>
      </c>
      <c r="STJ20" s="157" t="s">
        <v>14</v>
      </c>
      <c r="STK20" s="157" t="s">
        <v>14</v>
      </c>
      <c r="STL20" s="157" t="s">
        <v>14</v>
      </c>
      <c r="STM20" s="157" t="s">
        <v>14</v>
      </c>
      <c r="STN20" s="157" t="s">
        <v>14</v>
      </c>
      <c r="STO20" s="157" t="s">
        <v>14</v>
      </c>
      <c r="STP20" s="157" t="s">
        <v>14</v>
      </c>
      <c r="STQ20" s="157" t="s">
        <v>14</v>
      </c>
      <c r="STR20" s="157" t="s">
        <v>14</v>
      </c>
      <c r="STS20" s="157" t="s">
        <v>14</v>
      </c>
      <c r="STT20" s="157" t="s">
        <v>14</v>
      </c>
      <c r="STU20" s="157" t="s">
        <v>14</v>
      </c>
      <c r="STV20" s="157" t="s">
        <v>14</v>
      </c>
      <c r="STW20" s="157" t="s">
        <v>14</v>
      </c>
      <c r="STX20" s="157" t="s">
        <v>14</v>
      </c>
      <c r="STY20" s="157" t="s">
        <v>14</v>
      </c>
      <c r="STZ20" s="157" t="s">
        <v>14</v>
      </c>
      <c r="SUA20" s="157" t="s">
        <v>14</v>
      </c>
      <c r="SUB20" s="157" t="s">
        <v>14</v>
      </c>
      <c r="SUC20" s="157" t="s">
        <v>14</v>
      </c>
      <c r="SUD20" s="157" t="s">
        <v>14</v>
      </c>
      <c r="SUE20" s="157" t="s">
        <v>14</v>
      </c>
      <c r="SUF20" s="157" t="s">
        <v>14</v>
      </c>
      <c r="SUG20" s="157" t="s">
        <v>14</v>
      </c>
      <c r="SUH20" s="157" t="s">
        <v>14</v>
      </c>
      <c r="SUI20" s="157" t="s">
        <v>14</v>
      </c>
      <c r="SUJ20" s="157" t="s">
        <v>14</v>
      </c>
      <c r="SUK20" s="157" t="s">
        <v>14</v>
      </c>
      <c r="SUL20" s="157" t="s">
        <v>14</v>
      </c>
      <c r="SUM20" s="157" t="s">
        <v>14</v>
      </c>
      <c r="SUN20" s="157" t="s">
        <v>14</v>
      </c>
      <c r="SUO20" s="157" t="s">
        <v>14</v>
      </c>
      <c r="SUP20" s="157" t="s">
        <v>14</v>
      </c>
      <c r="SUQ20" s="157" t="s">
        <v>14</v>
      </c>
      <c r="SUR20" s="157" t="s">
        <v>14</v>
      </c>
      <c r="SUS20" s="157" t="s">
        <v>14</v>
      </c>
      <c r="SUT20" s="157" t="s">
        <v>14</v>
      </c>
      <c r="SUU20" s="157" t="s">
        <v>14</v>
      </c>
      <c r="SUV20" s="157" t="s">
        <v>14</v>
      </c>
      <c r="SUW20" s="157" t="s">
        <v>14</v>
      </c>
      <c r="SUX20" s="157" t="s">
        <v>14</v>
      </c>
      <c r="SUY20" s="157" t="s">
        <v>14</v>
      </c>
      <c r="SUZ20" s="157" t="s">
        <v>14</v>
      </c>
      <c r="SVA20" s="157" t="s">
        <v>14</v>
      </c>
      <c r="SVB20" s="157" t="s">
        <v>14</v>
      </c>
      <c r="SVC20" s="157" t="s">
        <v>14</v>
      </c>
      <c r="SVD20" s="157" t="s">
        <v>14</v>
      </c>
      <c r="SVE20" s="157" t="s">
        <v>14</v>
      </c>
      <c r="SVF20" s="157" t="s">
        <v>14</v>
      </c>
      <c r="SVG20" s="157" t="s">
        <v>14</v>
      </c>
      <c r="SVH20" s="157" t="s">
        <v>14</v>
      </c>
      <c r="SVI20" s="157" t="s">
        <v>14</v>
      </c>
      <c r="SVJ20" s="157" t="s">
        <v>14</v>
      </c>
      <c r="SVK20" s="157" t="s">
        <v>14</v>
      </c>
      <c r="SVL20" s="157" t="s">
        <v>14</v>
      </c>
      <c r="SVM20" s="157" t="s">
        <v>14</v>
      </c>
      <c r="SVN20" s="157" t="s">
        <v>14</v>
      </c>
      <c r="SVO20" s="157" t="s">
        <v>14</v>
      </c>
      <c r="SVP20" s="157" t="s">
        <v>14</v>
      </c>
      <c r="SVQ20" s="157" t="s">
        <v>14</v>
      </c>
      <c r="SVR20" s="157" t="s">
        <v>14</v>
      </c>
      <c r="SVS20" s="157" t="s">
        <v>14</v>
      </c>
      <c r="SVT20" s="157" t="s">
        <v>14</v>
      </c>
      <c r="SVU20" s="157" t="s">
        <v>14</v>
      </c>
      <c r="SVV20" s="157" t="s">
        <v>14</v>
      </c>
      <c r="SVW20" s="157" t="s">
        <v>14</v>
      </c>
      <c r="SVX20" s="157" t="s">
        <v>14</v>
      </c>
      <c r="SVY20" s="157" t="s">
        <v>14</v>
      </c>
      <c r="SVZ20" s="157" t="s">
        <v>14</v>
      </c>
      <c r="SWA20" s="157" t="s">
        <v>14</v>
      </c>
      <c r="SWB20" s="157" t="s">
        <v>14</v>
      </c>
      <c r="SWC20" s="157" t="s">
        <v>14</v>
      </c>
      <c r="SWD20" s="157" t="s">
        <v>14</v>
      </c>
      <c r="SWE20" s="157" t="s">
        <v>14</v>
      </c>
      <c r="SWF20" s="157" t="s">
        <v>14</v>
      </c>
      <c r="SWG20" s="157" t="s">
        <v>14</v>
      </c>
      <c r="SWH20" s="157" t="s">
        <v>14</v>
      </c>
      <c r="SWI20" s="157" t="s">
        <v>14</v>
      </c>
      <c r="SWJ20" s="157" t="s">
        <v>14</v>
      </c>
      <c r="SWK20" s="157" t="s">
        <v>14</v>
      </c>
      <c r="SWL20" s="157" t="s">
        <v>14</v>
      </c>
      <c r="SWM20" s="157" t="s">
        <v>14</v>
      </c>
      <c r="SWN20" s="157" t="s">
        <v>14</v>
      </c>
      <c r="SWO20" s="157" t="s">
        <v>14</v>
      </c>
      <c r="SWP20" s="157" t="s">
        <v>14</v>
      </c>
      <c r="SWQ20" s="157" t="s">
        <v>14</v>
      </c>
      <c r="SWR20" s="157" t="s">
        <v>14</v>
      </c>
      <c r="SWS20" s="157" t="s">
        <v>14</v>
      </c>
      <c r="SWT20" s="157" t="s">
        <v>14</v>
      </c>
      <c r="SWU20" s="157" t="s">
        <v>14</v>
      </c>
      <c r="SWV20" s="157" t="s">
        <v>14</v>
      </c>
      <c r="SWW20" s="157" t="s">
        <v>14</v>
      </c>
      <c r="SWX20" s="157" t="s">
        <v>14</v>
      </c>
      <c r="SWY20" s="157" t="s">
        <v>14</v>
      </c>
      <c r="SWZ20" s="157" t="s">
        <v>14</v>
      </c>
      <c r="SXA20" s="157" t="s">
        <v>14</v>
      </c>
      <c r="SXB20" s="157" t="s">
        <v>14</v>
      </c>
      <c r="SXC20" s="157" t="s">
        <v>14</v>
      </c>
      <c r="SXD20" s="157" t="s">
        <v>14</v>
      </c>
      <c r="SXE20" s="157" t="s">
        <v>14</v>
      </c>
      <c r="SXF20" s="157" t="s">
        <v>14</v>
      </c>
      <c r="SXG20" s="157" t="s">
        <v>14</v>
      </c>
      <c r="SXH20" s="157" t="s">
        <v>14</v>
      </c>
      <c r="SXI20" s="157" t="s">
        <v>14</v>
      </c>
      <c r="SXJ20" s="157" t="s">
        <v>14</v>
      </c>
      <c r="SXK20" s="157" t="s">
        <v>14</v>
      </c>
      <c r="SXL20" s="157" t="s">
        <v>14</v>
      </c>
      <c r="SXM20" s="157" t="s">
        <v>14</v>
      </c>
      <c r="SXN20" s="157" t="s">
        <v>14</v>
      </c>
      <c r="SXO20" s="157" t="s">
        <v>14</v>
      </c>
      <c r="SXP20" s="157" t="s">
        <v>14</v>
      </c>
      <c r="SXQ20" s="157" t="s">
        <v>14</v>
      </c>
      <c r="SXR20" s="157" t="s">
        <v>14</v>
      </c>
      <c r="SXS20" s="157" t="s">
        <v>14</v>
      </c>
      <c r="SXT20" s="157" t="s">
        <v>14</v>
      </c>
      <c r="SXU20" s="157" t="s">
        <v>14</v>
      </c>
      <c r="SXV20" s="157" t="s">
        <v>14</v>
      </c>
      <c r="SXW20" s="157" t="s">
        <v>14</v>
      </c>
      <c r="SXX20" s="157" t="s">
        <v>14</v>
      </c>
      <c r="SXY20" s="157" t="s">
        <v>14</v>
      </c>
      <c r="SXZ20" s="157" t="s">
        <v>14</v>
      </c>
      <c r="SYA20" s="157" t="s">
        <v>14</v>
      </c>
      <c r="SYB20" s="157" t="s">
        <v>14</v>
      </c>
      <c r="SYC20" s="157" t="s">
        <v>14</v>
      </c>
      <c r="SYD20" s="157" t="s">
        <v>14</v>
      </c>
      <c r="SYE20" s="157" t="s">
        <v>14</v>
      </c>
      <c r="SYF20" s="157" t="s">
        <v>14</v>
      </c>
      <c r="SYG20" s="157" t="s">
        <v>14</v>
      </c>
      <c r="SYH20" s="157" t="s">
        <v>14</v>
      </c>
      <c r="SYI20" s="157" t="s">
        <v>14</v>
      </c>
      <c r="SYJ20" s="157" t="s">
        <v>14</v>
      </c>
      <c r="SYK20" s="157" t="s">
        <v>14</v>
      </c>
      <c r="SYL20" s="157" t="s">
        <v>14</v>
      </c>
      <c r="SYM20" s="157" t="s">
        <v>14</v>
      </c>
      <c r="SYN20" s="157" t="s">
        <v>14</v>
      </c>
      <c r="SYO20" s="157" t="s">
        <v>14</v>
      </c>
      <c r="SYP20" s="157" t="s">
        <v>14</v>
      </c>
      <c r="SYQ20" s="157" t="s">
        <v>14</v>
      </c>
      <c r="SYR20" s="157" t="s">
        <v>14</v>
      </c>
      <c r="SYS20" s="157" t="s">
        <v>14</v>
      </c>
      <c r="SYT20" s="157" t="s">
        <v>14</v>
      </c>
      <c r="SYU20" s="157" t="s">
        <v>14</v>
      </c>
      <c r="SYV20" s="157" t="s">
        <v>14</v>
      </c>
      <c r="SYW20" s="157" t="s">
        <v>14</v>
      </c>
      <c r="SYX20" s="157" t="s">
        <v>14</v>
      </c>
      <c r="SYY20" s="157" t="s">
        <v>14</v>
      </c>
      <c r="SYZ20" s="157" t="s">
        <v>14</v>
      </c>
      <c r="SZA20" s="157" t="s">
        <v>14</v>
      </c>
      <c r="SZB20" s="157" t="s">
        <v>14</v>
      </c>
      <c r="SZC20" s="157" t="s">
        <v>14</v>
      </c>
      <c r="SZD20" s="157" t="s">
        <v>14</v>
      </c>
      <c r="SZE20" s="157" t="s">
        <v>14</v>
      </c>
      <c r="SZF20" s="157" t="s">
        <v>14</v>
      </c>
      <c r="SZG20" s="157" t="s">
        <v>14</v>
      </c>
      <c r="SZH20" s="157" t="s">
        <v>14</v>
      </c>
      <c r="SZI20" s="157" t="s">
        <v>14</v>
      </c>
      <c r="SZJ20" s="157" t="s">
        <v>14</v>
      </c>
      <c r="SZK20" s="157" t="s">
        <v>14</v>
      </c>
      <c r="SZL20" s="157" t="s">
        <v>14</v>
      </c>
      <c r="SZM20" s="157" t="s">
        <v>14</v>
      </c>
      <c r="SZN20" s="157" t="s">
        <v>14</v>
      </c>
      <c r="SZO20" s="157" t="s">
        <v>14</v>
      </c>
      <c r="SZP20" s="157" t="s">
        <v>14</v>
      </c>
      <c r="SZQ20" s="157" t="s">
        <v>14</v>
      </c>
      <c r="SZR20" s="157" t="s">
        <v>14</v>
      </c>
      <c r="SZS20" s="157" t="s">
        <v>14</v>
      </c>
      <c r="SZT20" s="157" t="s">
        <v>14</v>
      </c>
      <c r="SZU20" s="157" t="s">
        <v>14</v>
      </c>
      <c r="SZV20" s="157" t="s">
        <v>14</v>
      </c>
      <c r="SZW20" s="157" t="s">
        <v>14</v>
      </c>
      <c r="SZX20" s="157" t="s">
        <v>14</v>
      </c>
      <c r="SZY20" s="157" t="s">
        <v>14</v>
      </c>
      <c r="SZZ20" s="157" t="s">
        <v>14</v>
      </c>
      <c r="TAA20" s="157" t="s">
        <v>14</v>
      </c>
      <c r="TAB20" s="157" t="s">
        <v>14</v>
      </c>
      <c r="TAC20" s="157" t="s">
        <v>14</v>
      </c>
      <c r="TAD20" s="157" t="s">
        <v>14</v>
      </c>
      <c r="TAE20" s="157" t="s">
        <v>14</v>
      </c>
      <c r="TAF20" s="157" t="s">
        <v>14</v>
      </c>
      <c r="TAG20" s="157" t="s">
        <v>14</v>
      </c>
      <c r="TAH20" s="157" t="s">
        <v>14</v>
      </c>
      <c r="TAI20" s="157" t="s">
        <v>14</v>
      </c>
      <c r="TAJ20" s="157" t="s">
        <v>14</v>
      </c>
      <c r="TAK20" s="157" t="s">
        <v>14</v>
      </c>
      <c r="TAL20" s="157" t="s">
        <v>14</v>
      </c>
      <c r="TAM20" s="157" t="s">
        <v>14</v>
      </c>
      <c r="TAN20" s="157" t="s">
        <v>14</v>
      </c>
      <c r="TAO20" s="157" t="s">
        <v>14</v>
      </c>
      <c r="TAP20" s="157" t="s">
        <v>14</v>
      </c>
      <c r="TAQ20" s="157" t="s">
        <v>14</v>
      </c>
      <c r="TAR20" s="157" t="s">
        <v>14</v>
      </c>
      <c r="TAS20" s="157" t="s">
        <v>14</v>
      </c>
      <c r="TAT20" s="157" t="s">
        <v>14</v>
      </c>
      <c r="TAU20" s="157" t="s">
        <v>14</v>
      </c>
      <c r="TAV20" s="157" t="s">
        <v>14</v>
      </c>
      <c r="TAW20" s="157" t="s">
        <v>14</v>
      </c>
      <c r="TAX20" s="157" t="s">
        <v>14</v>
      </c>
      <c r="TAY20" s="157" t="s">
        <v>14</v>
      </c>
      <c r="TAZ20" s="157" t="s">
        <v>14</v>
      </c>
      <c r="TBA20" s="157" t="s">
        <v>14</v>
      </c>
      <c r="TBB20" s="157" t="s">
        <v>14</v>
      </c>
      <c r="TBC20" s="157" t="s">
        <v>14</v>
      </c>
      <c r="TBD20" s="157" t="s">
        <v>14</v>
      </c>
      <c r="TBE20" s="157" t="s">
        <v>14</v>
      </c>
      <c r="TBF20" s="157" t="s">
        <v>14</v>
      </c>
      <c r="TBG20" s="157" t="s">
        <v>14</v>
      </c>
      <c r="TBH20" s="157" t="s">
        <v>14</v>
      </c>
      <c r="TBI20" s="157" t="s">
        <v>14</v>
      </c>
      <c r="TBJ20" s="157" t="s">
        <v>14</v>
      </c>
      <c r="TBK20" s="157" t="s">
        <v>14</v>
      </c>
      <c r="TBL20" s="157" t="s">
        <v>14</v>
      </c>
      <c r="TBM20" s="157" t="s">
        <v>14</v>
      </c>
      <c r="TBN20" s="157" t="s">
        <v>14</v>
      </c>
      <c r="TBO20" s="157" t="s">
        <v>14</v>
      </c>
      <c r="TBP20" s="157" t="s">
        <v>14</v>
      </c>
      <c r="TBQ20" s="157" t="s">
        <v>14</v>
      </c>
      <c r="TBR20" s="157" t="s">
        <v>14</v>
      </c>
      <c r="TBS20" s="157" t="s">
        <v>14</v>
      </c>
      <c r="TBT20" s="157" t="s">
        <v>14</v>
      </c>
      <c r="TBU20" s="157" t="s">
        <v>14</v>
      </c>
      <c r="TBV20" s="157" t="s">
        <v>14</v>
      </c>
      <c r="TBW20" s="157" t="s">
        <v>14</v>
      </c>
      <c r="TBX20" s="157" t="s">
        <v>14</v>
      </c>
      <c r="TBY20" s="157" t="s">
        <v>14</v>
      </c>
      <c r="TBZ20" s="157" t="s">
        <v>14</v>
      </c>
      <c r="TCA20" s="157" t="s">
        <v>14</v>
      </c>
      <c r="TCB20" s="157" t="s">
        <v>14</v>
      </c>
      <c r="TCC20" s="157" t="s">
        <v>14</v>
      </c>
      <c r="TCD20" s="157" t="s">
        <v>14</v>
      </c>
      <c r="TCE20" s="157" t="s">
        <v>14</v>
      </c>
      <c r="TCF20" s="157" t="s">
        <v>14</v>
      </c>
      <c r="TCG20" s="157" t="s">
        <v>14</v>
      </c>
      <c r="TCH20" s="157" t="s">
        <v>14</v>
      </c>
      <c r="TCI20" s="157" t="s">
        <v>14</v>
      </c>
      <c r="TCJ20" s="157" t="s">
        <v>14</v>
      </c>
      <c r="TCK20" s="157" t="s">
        <v>14</v>
      </c>
      <c r="TCL20" s="157" t="s">
        <v>14</v>
      </c>
      <c r="TCM20" s="157" t="s">
        <v>14</v>
      </c>
      <c r="TCN20" s="157" t="s">
        <v>14</v>
      </c>
      <c r="TCO20" s="157" t="s">
        <v>14</v>
      </c>
      <c r="TCP20" s="157" t="s">
        <v>14</v>
      </c>
      <c r="TCQ20" s="157" t="s">
        <v>14</v>
      </c>
      <c r="TCR20" s="157" t="s">
        <v>14</v>
      </c>
      <c r="TCS20" s="157" t="s">
        <v>14</v>
      </c>
      <c r="TCT20" s="157" t="s">
        <v>14</v>
      </c>
      <c r="TCU20" s="157" t="s">
        <v>14</v>
      </c>
      <c r="TCV20" s="157" t="s">
        <v>14</v>
      </c>
      <c r="TCW20" s="157" t="s">
        <v>14</v>
      </c>
      <c r="TCX20" s="157" t="s">
        <v>14</v>
      </c>
      <c r="TCY20" s="157" t="s">
        <v>14</v>
      </c>
      <c r="TCZ20" s="157" t="s">
        <v>14</v>
      </c>
      <c r="TDA20" s="157" t="s">
        <v>14</v>
      </c>
      <c r="TDB20" s="157" t="s">
        <v>14</v>
      </c>
      <c r="TDC20" s="157" t="s">
        <v>14</v>
      </c>
      <c r="TDD20" s="157" t="s">
        <v>14</v>
      </c>
      <c r="TDE20" s="157" t="s">
        <v>14</v>
      </c>
      <c r="TDF20" s="157" t="s">
        <v>14</v>
      </c>
      <c r="TDG20" s="157" t="s">
        <v>14</v>
      </c>
      <c r="TDH20" s="157" t="s">
        <v>14</v>
      </c>
      <c r="TDI20" s="157" t="s">
        <v>14</v>
      </c>
      <c r="TDJ20" s="157" t="s">
        <v>14</v>
      </c>
      <c r="TDK20" s="157" t="s">
        <v>14</v>
      </c>
      <c r="TDL20" s="157" t="s">
        <v>14</v>
      </c>
      <c r="TDM20" s="157" t="s">
        <v>14</v>
      </c>
      <c r="TDN20" s="157" t="s">
        <v>14</v>
      </c>
      <c r="TDO20" s="157" t="s">
        <v>14</v>
      </c>
      <c r="TDP20" s="157" t="s">
        <v>14</v>
      </c>
      <c r="TDQ20" s="157" t="s">
        <v>14</v>
      </c>
      <c r="TDR20" s="157" t="s">
        <v>14</v>
      </c>
      <c r="TDS20" s="157" t="s">
        <v>14</v>
      </c>
      <c r="TDT20" s="157" t="s">
        <v>14</v>
      </c>
      <c r="TDU20" s="157" t="s">
        <v>14</v>
      </c>
      <c r="TDV20" s="157" t="s">
        <v>14</v>
      </c>
      <c r="TDW20" s="157" t="s">
        <v>14</v>
      </c>
      <c r="TDX20" s="157" t="s">
        <v>14</v>
      </c>
      <c r="TDY20" s="157" t="s">
        <v>14</v>
      </c>
      <c r="TDZ20" s="157" t="s">
        <v>14</v>
      </c>
      <c r="TEA20" s="157" t="s">
        <v>14</v>
      </c>
      <c r="TEB20" s="157" t="s">
        <v>14</v>
      </c>
      <c r="TEC20" s="157" t="s">
        <v>14</v>
      </c>
      <c r="TED20" s="157" t="s">
        <v>14</v>
      </c>
      <c r="TEE20" s="157" t="s">
        <v>14</v>
      </c>
      <c r="TEF20" s="157" t="s">
        <v>14</v>
      </c>
      <c r="TEG20" s="157" t="s">
        <v>14</v>
      </c>
      <c r="TEH20" s="157" t="s">
        <v>14</v>
      </c>
      <c r="TEI20" s="157" t="s">
        <v>14</v>
      </c>
      <c r="TEJ20" s="157" t="s">
        <v>14</v>
      </c>
      <c r="TEK20" s="157" t="s">
        <v>14</v>
      </c>
      <c r="TEL20" s="157" t="s">
        <v>14</v>
      </c>
      <c r="TEM20" s="157" t="s">
        <v>14</v>
      </c>
      <c r="TEN20" s="157" t="s">
        <v>14</v>
      </c>
      <c r="TEO20" s="157" t="s">
        <v>14</v>
      </c>
      <c r="TEP20" s="157" t="s">
        <v>14</v>
      </c>
      <c r="TEQ20" s="157" t="s">
        <v>14</v>
      </c>
      <c r="TER20" s="157" t="s">
        <v>14</v>
      </c>
      <c r="TES20" s="157" t="s">
        <v>14</v>
      </c>
      <c r="TET20" s="157" t="s">
        <v>14</v>
      </c>
      <c r="TEU20" s="157" t="s">
        <v>14</v>
      </c>
      <c r="TEV20" s="157" t="s">
        <v>14</v>
      </c>
      <c r="TEW20" s="157" t="s">
        <v>14</v>
      </c>
      <c r="TEX20" s="157" t="s">
        <v>14</v>
      </c>
      <c r="TEY20" s="157" t="s">
        <v>14</v>
      </c>
      <c r="TEZ20" s="157" t="s">
        <v>14</v>
      </c>
      <c r="TFA20" s="157" t="s">
        <v>14</v>
      </c>
      <c r="TFB20" s="157" t="s">
        <v>14</v>
      </c>
      <c r="TFC20" s="157" t="s">
        <v>14</v>
      </c>
      <c r="TFD20" s="157" t="s">
        <v>14</v>
      </c>
      <c r="TFE20" s="157" t="s">
        <v>14</v>
      </c>
      <c r="TFF20" s="157" t="s">
        <v>14</v>
      </c>
      <c r="TFG20" s="157" t="s">
        <v>14</v>
      </c>
      <c r="TFH20" s="157" t="s">
        <v>14</v>
      </c>
      <c r="TFI20" s="157" t="s">
        <v>14</v>
      </c>
      <c r="TFJ20" s="157" t="s">
        <v>14</v>
      </c>
      <c r="TFK20" s="157" t="s">
        <v>14</v>
      </c>
      <c r="TFL20" s="157" t="s">
        <v>14</v>
      </c>
      <c r="TFM20" s="157" t="s">
        <v>14</v>
      </c>
      <c r="TFN20" s="157" t="s">
        <v>14</v>
      </c>
      <c r="TFO20" s="157" t="s">
        <v>14</v>
      </c>
      <c r="TFP20" s="157" t="s">
        <v>14</v>
      </c>
      <c r="TFQ20" s="157" t="s">
        <v>14</v>
      </c>
      <c r="TFR20" s="157" t="s">
        <v>14</v>
      </c>
      <c r="TFS20" s="157" t="s">
        <v>14</v>
      </c>
      <c r="TFT20" s="157" t="s">
        <v>14</v>
      </c>
      <c r="TFU20" s="157" t="s">
        <v>14</v>
      </c>
      <c r="TFV20" s="157" t="s">
        <v>14</v>
      </c>
      <c r="TFW20" s="157" t="s">
        <v>14</v>
      </c>
      <c r="TFX20" s="157" t="s">
        <v>14</v>
      </c>
      <c r="TFY20" s="157" t="s">
        <v>14</v>
      </c>
      <c r="TFZ20" s="157" t="s">
        <v>14</v>
      </c>
      <c r="TGA20" s="157" t="s">
        <v>14</v>
      </c>
      <c r="TGB20" s="157" t="s">
        <v>14</v>
      </c>
      <c r="TGC20" s="157" t="s">
        <v>14</v>
      </c>
      <c r="TGD20" s="157" t="s">
        <v>14</v>
      </c>
      <c r="TGE20" s="157" t="s">
        <v>14</v>
      </c>
      <c r="TGF20" s="157" t="s">
        <v>14</v>
      </c>
      <c r="TGG20" s="157" t="s">
        <v>14</v>
      </c>
      <c r="TGH20" s="157" t="s">
        <v>14</v>
      </c>
      <c r="TGI20" s="157" t="s">
        <v>14</v>
      </c>
      <c r="TGJ20" s="157" t="s">
        <v>14</v>
      </c>
      <c r="TGK20" s="157" t="s">
        <v>14</v>
      </c>
      <c r="TGL20" s="157" t="s">
        <v>14</v>
      </c>
      <c r="TGM20" s="157" t="s">
        <v>14</v>
      </c>
      <c r="TGN20" s="157" t="s">
        <v>14</v>
      </c>
      <c r="TGO20" s="157" t="s">
        <v>14</v>
      </c>
      <c r="TGP20" s="157" t="s">
        <v>14</v>
      </c>
      <c r="TGQ20" s="157" t="s">
        <v>14</v>
      </c>
      <c r="TGR20" s="157" t="s">
        <v>14</v>
      </c>
      <c r="TGS20" s="157" t="s">
        <v>14</v>
      </c>
      <c r="TGT20" s="157" t="s">
        <v>14</v>
      </c>
      <c r="TGU20" s="157" t="s">
        <v>14</v>
      </c>
      <c r="TGV20" s="157" t="s">
        <v>14</v>
      </c>
      <c r="TGW20" s="157" t="s">
        <v>14</v>
      </c>
      <c r="TGX20" s="157" t="s">
        <v>14</v>
      </c>
      <c r="TGY20" s="157" t="s">
        <v>14</v>
      </c>
      <c r="TGZ20" s="157" t="s">
        <v>14</v>
      </c>
      <c r="THA20" s="157" t="s">
        <v>14</v>
      </c>
      <c r="THB20" s="157" t="s">
        <v>14</v>
      </c>
      <c r="THC20" s="157" t="s">
        <v>14</v>
      </c>
      <c r="THD20" s="157" t="s">
        <v>14</v>
      </c>
      <c r="THE20" s="157" t="s">
        <v>14</v>
      </c>
      <c r="THF20" s="157" t="s">
        <v>14</v>
      </c>
      <c r="THG20" s="157" t="s">
        <v>14</v>
      </c>
      <c r="THH20" s="157" t="s">
        <v>14</v>
      </c>
      <c r="THI20" s="157" t="s">
        <v>14</v>
      </c>
      <c r="THJ20" s="157" t="s">
        <v>14</v>
      </c>
      <c r="THK20" s="157" t="s">
        <v>14</v>
      </c>
      <c r="THL20" s="157" t="s">
        <v>14</v>
      </c>
      <c r="THM20" s="157" t="s">
        <v>14</v>
      </c>
      <c r="THN20" s="157" t="s">
        <v>14</v>
      </c>
      <c r="THO20" s="157" t="s">
        <v>14</v>
      </c>
      <c r="THP20" s="157" t="s">
        <v>14</v>
      </c>
      <c r="THQ20" s="157" t="s">
        <v>14</v>
      </c>
      <c r="THR20" s="157" t="s">
        <v>14</v>
      </c>
      <c r="THS20" s="157" t="s">
        <v>14</v>
      </c>
      <c r="THT20" s="157" t="s">
        <v>14</v>
      </c>
      <c r="THU20" s="157" t="s">
        <v>14</v>
      </c>
      <c r="THV20" s="157" t="s">
        <v>14</v>
      </c>
      <c r="THW20" s="157" t="s">
        <v>14</v>
      </c>
      <c r="THX20" s="157" t="s">
        <v>14</v>
      </c>
      <c r="THY20" s="157" t="s">
        <v>14</v>
      </c>
      <c r="THZ20" s="157" t="s">
        <v>14</v>
      </c>
      <c r="TIA20" s="157" t="s">
        <v>14</v>
      </c>
      <c r="TIB20" s="157" t="s">
        <v>14</v>
      </c>
      <c r="TIC20" s="157" t="s">
        <v>14</v>
      </c>
      <c r="TID20" s="157" t="s">
        <v>14</v>
      </c>
      <c r="TIE20" s="157" t="s">
        <v>14</v>
      </c>
      <c r="TIF20" s="157" t="s">
        <v>14</v>
      </c>
      <c r="TIG20" s="157" t="s">
        <v>14</v>
      </c>
      <c r="TIH20" s="157" t="s">
        <v>14</v>
      </c>
      <c r="TII20" s="157" t="s">
        <v>14</v>
      </c>
      <c r="TIJ20" s="157" t="s">
        <v>14</v>
      </c>
      <c r="TIK20" s="157" t="s">
        <v>14</v>
      </c>
      <c r="TIL20" s="157" t="s">
        <v>14</v>
      </c>
      <c r="TIM20" s="157" t="s">
        <v>14</v>
      </c>
      <c r="TIN20" s="157" t="s">
        <v>14</v>
      </c>
      <c r="TIO20" s="157" t="s">
        <v>14</v>
      </c>
      <c r="TIP20" s="157" t="s">
        <v>14</v>
      </c>
      <c r="TIQ20" s="157" t="s">
        <v>14</v>
      </c>
      <c r="TIR20" s="157" t="s">
        <v>14</v>
      </c>
      <c r="TIS20" s="157" t="s">
        <v>14</v>
      </c>
      <c r="TIT20" s="157" t="s">
        <v>14</v>
      </c>
      <c r="TIU20" s="157" t="s">
        <v>14</v>
      </c>
      <c r="TIV20" s="157" t="s">
        <v>14</v>
      </c>
      <c r="TIW20" s="157" t="s">
        <v>14</v>
      </c>
      <c r="TIX20" s="157" t="s">
        <v>14</v>
      </c>
      <c r="TIY20" s="157" t="s">
        <v>14</v>
      </c>
      <c r="TIZ20" s="157" t="s">
        <v>14</v>
      </c>
      <c r="TJA20" s="157" t="s">
        <v>14</v>
      </c>
      <c r="TJB20" s="157" t="s">
        <v>14</v>
      </c>
      <c r="TJC20" s="157" t="s">
        <v>14</v>
      </c>
      <c r="TJD20" s="157" t="s">
        <v>14</v>
      </c>
      <c r="TJE20" s="157" t="s">
        <v>14</v>
      </c>
      <c r="TJF20" s="157" t="s">
        <v>14</v>
      </c>
      <c r="TJG20" s="157" t="s">
        <v>14</v>
      </c>
      <c r="TJH20" s="157" t="s">
        <v>14</v>
      </c>
      <c r="TJI20" s="157" t="s">
        <v>14</v>
      </c>
      <c r="TJJ20" s="157" t="s">
        <v>14</v>
      </c>
      <c r="TJK20" s="157" t="s">
        <v>14</v>
      </c>
      <c r="TJL20" s="157" t="s">
        <v>14</v>
      </c>
      <c r="TJM20" s="157" t="s">
        <v>14</v>
      </c>
      <c r="TJN20" s="157" t="s">
        <v>14</v>
      </c>
      <c r="TJO20" s="157" t="s">
        <v>14</v>
      </c>
      <c r="TJP20" s="157" t="s">
        <v>14</v>
      </c>
      <c r="TJQ20" s="157" t="s">
        <v>14</v>
      </c>
      <c r="TJR20" s="157" t="s">
        <v>14</v>
      </c>
      <c r="TJS20" s="157" t="s">
        <v>14</v>
      </c>
      <c r="TJT20" s="157" t="s">
        <v>14</v>
      </c>
      <c r="TJU20" s="157" t="s">
        <v>14</v>
      </c>
      <c r="TJV20" s="157" t="s">
        <v>14</v>
      </c>
      <c r="TJW20" s="157" t="s">
        <v>14</v>
      </c>
      <c r="TJX20" s="157" t="s">
        <v>14</v>
      </c>
      <c r="TJY20" s="157" t="s">
        <v>14</v>
      </c>
      <c r="TJZ20" s="157" t="s">
        <v>14</v>
      </c>
      <c r="TKA20" s="157" t="s">
        <v>14</v>
      </c>
      <c r="TKB20" s="157" t="s">
        <v>14</v>
      </c>
      <c r="TKC20" s="157" t="s">
        <v>14</v>
      </c>
      <c r="TKD20" s="157" t="s">
        <v>14</v>
      </c>
      <c r="TKE20" s="157" t="s">
        <v>14</v>
      </c>
      <c r="TKF20" s="157" t="s">
        <v>14</v>
      </c>
      <c r="TKG20" s="157" t="s">
        <v>14</v>
      </c>
      <c r="TKH20" s="157" t="s">
        <v>14</v>
      </c>
      <c r="TKI20" s="157" t="s">
        <v>14</v>
      </c>
      <c r="TKJ20" s="157" t="s">
        <v>14</v>
      </c>
      <c r="TKK20" s="157" t="s">
        <v>14</v>
      </c>
      <c r="TKL20" s="157" t="s">
        <v>14</v>
      </c>
      <c r="TKM20" s="157" t="s">
        <v>14</v>
      </c>
      <c r="TKN20" s="157" t="s">
        <v>14</v>
      </c>
      <c r="TKO20" s="157" t="s">
        <v>14</v>
      </c>
      <c r="TKP20" s="157" t="s">
        <v>14</v>
      </c>
      <c r="TKQ20" s="157" t="s">
        <v>14</v>
      </c>
      <c r="TKR20" s="157" t="s">
        <v>14</v>
      </c>
      <c r="TKS20" s="157" t="s">
        <v>14</v>
      </c>
      <c r="TKT20" s="157" t="s">
        <v>14</v>
      </c>
      <c r="TKU20" s="157" t="s">
        <v>14</v>
      </c>
      <c r="TKV20" s="157" t="s">
        <v>14</v>
      </c>
      <c r="TKW20" s="157" t="s">
        <v>14</v>
      </c>
      <c r="TKX20" s="157" t="s">
        <v>14</v>
      </c>
      <c r="TKY20" s="157" t="s">
        <v>14</v>
      </c>
      <c r="TKZ20" s="157" t="s">
        <v>14</v>
      </c>
      <c r="TLA20" s="157" t="s">
        <v>14</v>
      </c>
      <c r="TLB20" s="157" t="s">
        <v>14</v>
      </c>
      <c r="TLC20" s="157" t="s">
        <v>14</v>
      </c>
      <c r="TLD20" s="157" t="s">
        <v>14</v>
      </c>
      <c r="TLE20" s="157" t="s">
        <v>14</v>
      </c>
      <c r="TLF20" s="157" t="s">
        <v>14</v>
      </c>
      <c r="TLG20" s="157" t="s">
        <v>14</v>
      </c>
      <c r="TLH20" s="157" t="s">
        <v>14</v>
      </c>
      <c r="TLI20" s="157" t="s">
        <v>14</v>
      </c>
      <c r="TLJ20" s="157" t="s">
        <v>14</v>
      </c>
      <c r="TLK20" s="157" t="s">
        <v>14</v>
      </c>
      <c r="TLL20" s="157" t="s">
        <v>14</v>
      </c>
      <c r="TLM20" s="157" t="s">
        <v>14</v>
      </c>
      <c r="TLN20" s="157" t="s">
        <v>14</v>
      </c>
      <c r="TLO20" s="157" t="s">
        <v>14</v>
      </c>
      <c r="TLP20" s="157" t="s">
        <v>14</v>
      </c>
      <c r="TLQ20" s="157" t="s">
        <v>14</v>
      </c>
      <c r="TLR20" s="157" t="s">
        <v>14</v>
      </c>
      <c r="TLS20" s="157" t="s">
        <v>14</v>
      </c>
      <c r="TLT20" s="157" t="s">
        <v>14</v>
      </c>
      <c r="TLU20" s="157" t="s">
        <v>14</v>
      </c>
      <c r="TLV20" s="157" t="s">
        <v>14</v>
      </c>
      <c r="TLW20" s="157" t="s">
        <v>14</v>
      </c>
      <c r="TLX20" s="157" t="s">
        <v>14</v>
      </c>
      <c r="TLY20" s="157" t="s">
        <v>14</v>
      </c>
      <c r="TLZ20" s="157" t="s">
        <v>14</v>
      </c>
      <c r="TMA20" s="157" t="s">
        <v>14</v>
      </c>
      <c r="TMB20" s="157" t="s">
        <v>14</v>
      </c>
      <c r="TMC20" s="157" t="s">
        <v>14</v>
      </c>
      <c r="TMD20" s="157" t="s">
        <v>14</v>
      </c>
      <c r="TME20" s="157" t="s">
        <v>14</v>
      </c>
      <c r="TMF20" s="157" t="s">
        <v>14</v>
      </c>
      <c r="TMG20" s="157" t="s">
        <v>14</v>
      </c>
      <c r="TMH20" s="157" t="s">
        <v>14</v>
      </c>
      <c r="TMI20" s="157" t="s">
        <v>14</v>
      </c>
      <c r="TMJ20" s="157" t="s">
        <v>14</v>
      </c>
      <c r="TMK20" s="157" t="s">
        <v>14</v>
      </c>
      <c r="TML20" s="157" t="s">
        <v>14</v>
      </c>
      <c r="TMM20" s="157" t="s">
        <v>14</v>
      </c>
      <c r="TMN20" s="157" t="s">
        <v>14</v>
      </c>
      <c r="TMO20" s="157" t="s">
        <v>14</v>
      </c>
      <c r="TMP20" s="157" t="s">
        <v>14</v>
      </c>
      <c r="TMQ20" s="157" t="s">
        <v>14</v>
      </c>
      <c r="TMR20" s="157" t="s">
        <v>14</v>
      </c>
      <c r="TMS20" s="157" t="s">
        <v>14</v>
      </c>
      <c r="TMT20" s="157" t="s">
        <v>14</v>
      </c>
      <c r="TMU20" s="157" t="s">
        <v>14</v>
      </c>
      <c r="TMV20" s="157" t="s">
        <v>14</v>
      </c>
      <c r="TMW20" s="157" t="s">
        <v>14</v>
      </c>
      <c r="TMX20" s="157" t="s">
        <v>14</v>
      </c>
      <c r="TMY20" s="157" t="s">
        <v>14</v>
      </c>
      <c r="TMZ20" s="157" t="s">
        <v>14</v>
      </c>
      <c r="TNA20" s="157" t="s">
        <v>14</v>
      </c>
      <c r="TNB20" s="157" t="s">
        <v>14</v>
      </c>
      <c r="TNC20" s="157" t="s">
        <v>14</v>
      </c>
      <c r="TND20" s="157" t="s">
        <v>14</v>
      </c>
      <c r="TNE20" s="157" t="s">
        <v>14</v>
      </c>
      <c r="TNF20" s="157" t="s">
        <v>14</v>
      </c>
      <c r="TNG20" s="157" t="s">
        <v>14</v>
      </c>
      <c r="TNH20" s="157" t="s">
        <v>14</v>
      </c>
      <c r="TNI20" s="157" t="s">
        <v>14</v>
      </c>
      <c r="TNJ20" s="157" t="s">
        <v>14</v>
      </c>
      <c r="TNK20" s="157" t="s">
        <v>14</v>
      </c>
      <c r="TNL20" s="157" t="s">
        <v>14</v>
      </c>
      <c r="TNM20" s="157" t="s">
        <v>14</v>
      </c>
      <c r="TNN20" s="157" t="s">
        <v>14</v>
      </c>
      <c r="TNO20" s="157" t="s">
        <v>14</v>
      </c>
      <c r="TNP20" s="157" t="s">
        <v>14</v>
      </c>
      <c r="TNQ20" s="157" t="s">
        <v>14</v>
      </c>
      <c r="TNR20" s="157" t="s">
        <v>14</v>
      </c>
      <c r="TNS20" s="157" t="s">
        <v>14</v>
      </c>
      <c r="TNT20" s="157" t="s">
        <v>14</v>
      </c>
      <c r="TNU20" s="157" t="s">
        <v>14</v>
      </c>
      <c r="TNV20" s="157" t="s">
        <v>14</v>
      </c>
      <c r="TNW20" s="157" t="s">
        <v>14</v>
      </c>
      <c r="TNX20" s="157" t="s">
        <v>14</v>
      </c>
      <c r="TNY20" s="157" t="s">
        <v>14</v>
      </c>
      <c r="TNZ20" s="157" t="s">
        <v>14</v>
      </c>
      <c r="TOA20" s="157" t="s">
        <v>14</v>
      </c>
      <c r="TOB20" s="157" t="s">
        <v>14</v>
      </c>
      <c r="TOC20" s="157" t="s">
        <v>14</v>
      </c>
      <c r="TOD20" s="157" t="s">
        <v>14</v>
      </c>
      <c r="TOE20" s="157" t="s">
        <v>14</v>
      </c>
      <c r="TOF20" s="157" t="s">
        <v>14</v>
      </c>
      <c r="TOG20" s="157" t="s">
        <v>14</v>
      </c>
      <c r="TOH20" s="157" t="s">
        <v>14</v>
      </c>
      <c r="TOI20" s="157" t="s">
        <v>14</v>
      </c>
      <c r="TOJ20" s="157" t="s">
        <v>14</v>
      </c>
      <c r="TOK20" s="157" t="s">
        <v>14</v>
      </c>
      <c r="TOL20" s="157" t="s">
        <v>14</v>
      </c>
      <c r="TOM20" s="157" t="s">
        <v>14</v>
      </c>
      <c r="TON20" s="157" t="s">
        <v>14</v>
      </c>
      <c r="TOO20" s="157" t="s">
        <v>14</v>
      </c>
      <c r="TOP20" s="157" t="s">
        <v>14</v>
      </c>
      <c r="TOQ20" s="157" t="s">
        <v>14</v>
      </c>
      <c r="TOR20" s="157" t="s">
        <v>14</v>
      </c>
      <c r="TOS20" s="157" t="s">
        <v>14</v>
      </c>
      <c r="TOT20" s="157" t="s">
        <v>14</v>
      </c>
      <c r="TOU20" s="157" t="s">
        <v>14</v>
      </c>
      <c r="TOV20" s="157" t="s">
        <v>14</v>
      </c>
      <c r="TOW20" s="157" t="s">
        <v>14</v>
      </c>
      <c r="TOX20" s="157" t="s">
        <v>14</v>
      </c>
      <c r="TOY20" s="157" t="s">
        <v>14</v>
      </c>
      <c r="TOZ20" s="157" t="s">
        <v>14</v>
      </c>
      <c r="TPA20" s="157" t="s">
        <v>14</v>
      </c>
      <c r="TPB20" s="157" t="s">
        <v>14</v>
      </c>
      <c r="TPC20" s="157" t="s">
        <v>14</v>
      </c>
      <c r="TPD20" s="157" t="s">
        <v>14</v>
      </c>
      <c r="TPE20" s="157" t="s">
        <v>14</v>
      </c>
      <c r="TPF20" s="157" t="s">
        <v>14</v>
      </c>
      <c r="TPG20" s="157" t="s">
        <v>14</v>
      </c>
      <c r="TPH20" s="157" t="s">
        <v>14</v>
      </c>
      <c r="TPI20" s="157" t="s">
        <v>14</v>
      </c>
      <c r="TPJ20" s="157" t="s">
        <v>14</v>
      </c>
      <c r="TPK20" s="157" t="s">
        <v>14</v>
      </c>
      <c r="TPL20" s="157" t="s">
        <v>14</v>
      </c>
      <c r="TPM20" s="157" t="s">
        <v>14</v>
      </c>
      <c r="TPN20" s="157" t="s">
        <v>14</v>
      </c>
      <c r="TPO20" s="157" t="s">
        <v>14</v>
      </c>
      <c r="TPP20" s="157" t="s">
        <v>14</v>
      </c>
      <c r="TPQ20" s="157" t="s">
        <v>14</v>
      </c>
      <c r="TPR20" s="157" t="s">
        <v>14</v>
      </c>
      <c r="TPS20" s="157" t="s">
        <v>14</v>
      </c>
      <c r="TPT20" s="157" t="s">
        <v>14</v>
      </c>
      <c r="TPU20" s="157" t="s">
        <v>14</v>
      </c>
      <c r="TPV20" s="157" t="s">
        <v>14</v>
      </c>
      <c r="TPW20" s="157" t="s">
        <v>14</v>
      </c>
      <c r="TPX20" s="157" t="s">
        <v>14</v>
      </c>
      <c r="TPY20" s="157" t="s">
        <v>14</v>
      </c>
      <c r="TPZ20" s="157" t="s">
        <v>14</v>
      </c>
      <c r="TQA20" s="157" t="s">
        <v>14</v>
      </c>
      <c r="TQB20" s="157" t="s">
        <v>14</v>
      </c>
      <c r="TQC20" s="157" t="s">
        <v>14</v>
      </c>
      <c r="TQD20" s="157" t="s">
        <v>14</v>
      </c>
      <c r="TQE20" s="157" t="s">
        <v>14</v>
      </c>
      <c r="TQF20" s="157" t="s">
        <v>14</v>
      </c>
      <c r="TQG20" s="157" t="s">
        <v>14</v>
      </c>
      <c r="TQH20" s="157" t="s">
        <v>14</v>
      </c>
      <c r="TQI20" s="157" t="s">
        <v>14</v>
      </c>
      <c r="TQJ20" s="157" t="s">
        <v>14</v>
      </c>
      <c r="TQK20" s="157" t="s">
        <v>14</v>
      </c>
      <c r="TQL20" s="157" t="s">
        <v>14</v>
      </c>
      <c r="TQM20" s="157" t="s">
        <v>14</v>
      </c>
      <c r="TQN20" s="157" t="s">
        <v>14</v>
      </c>
      <c r="TQO20" s="157" t="s">
        <v>14</v>
      </c>
      <c r="TQP20" s="157" t="s">
        <v>14</v>
      </c>
      <c r="TQQ20" s="157" t="s">
        <v>14</v>
      </c>
      <c r="TQR20" s="157" t="s">
        <v>14</v>
      </c>
      <c r="TQS20" s="157" t="s">
        <v>14</v>
      </c>
      <c r="TQT20" s="157" t="s">
        <v>14</v>
      </c>
      <c r="TQU20" s="157" t="s">
        <v>14</v>
      </c>
      <c r="TQV20" s="157" t="s">
        <v>14</v>
      </c>
      <c r="TQW20" s="157" t="s">
        <v>14</v>
      </c>
      <c r="TQX20" s="157" t="s">
        <v>14</v>
      </c>
      <c r="TQY20" s="157" t="s">
        <v>14</v>
      </c>
      <c r="TQZ20" s="157" t="s">
        <v>14</v>
      </c>
      <c r="TRA20" s="157" t="s">
        <v>14</v>
      </c>
      <c r="TRB20" s="157" t="s">
        <v>14</v>
      </c>
      <c r="TRC20" s="157" t="s">
        <v>14</v>
      </c>
      <c r="TRD20" s="157" t="s">
        <v>14</v>
      </c>
      <c r="TRE20" s="157" t="s">
        <v>14</v>
      </c>
      <c r="TRF20" s="157" t="s">
        <v>14</v>
      </c>
      <c r="TRG20" s="157" t="s">
        <v>14</v>
      </c>
      <c r="TRH20" s="157" t="s">
        <v>14</v>
      </c>
      <c r="TRI20" s="157" t="s">
        <v>14</v>
      </c>
      <c r="TRJ20" s="157" t="s">
        <v>14</v>
      </c>
      <c r="TRK20" s="157" t="s">
        <v>14</v>
      </c>
      <c r="TRL20" s="157" t="s">
        <v>14</v>
      </c>
      <c r="TRM20" s="157" t="s">
        <v>14</v>
      </c>
      <c r="TRN20" s="157" t="s">
        <v>14</v>
      </c>
      <c r="TRO20" s="157" t="s">
        <v>14</v>
      </c>
      <c r="TRP20" s="157" t="s">
        <v>14</v>
      </c>
      <c r="TRQ20" s="157" t="s">
        <v>14</v>
      </c>
      <c r="TRR20" s="157" t="s">
        <v>14</v>
      </c>
      <c r="TRS20" s="157" t="s">
        <v>14</v>
      </c>
      <c r="TRT20" s="157" t="s">
        <v>14</v>
      </c>
      <c r="TRU20" s="157" t="s">
        <v>14</v>
      </c>
      <c r="TRV20" s="157" t="s">
        <v>14</v>
      </c>
      <c r="TRW20" s="157" t="s">
        <v>14</v>
      </c>
      <c r="TRX20" s="157" t="s">
        <v>14</v>
      </c>
      <c r="TRY20" s="157" t="s">
        <v>14</v>
      </c>
      <c r="TRZ20" s="157" t="s">
        <v>14</v>
      </c>
      <c r="TSA20" s="157" t="s">
        <v>14</v>
      </c>
      <c r="TSB20" s="157" t="s">
        <v>14</v>
      </c>
      <c r="TSC20" s="157" t="s">
        <v>14</v>
      </c>
      <c r="TSD20" s="157" t="s">
        <v>14</v>
      </c>
      <c r="TSE20" s="157" t="s">
        <v>14</v>
      </c>
      <c r="TSF20" s="157" t="s">
        <v>14</v>
      </c>
      <c r="TSG20" s="157" t="s">
        <v>14</v>
      </c>
      <c r="TSH20" s="157" t="s">
        <v>14</v>
      </c>
      <c r="TSI20" s="157" t="s">
        <v>14</v>
      </c>
      <c r="TSJ20" s="157" t="s">
        <v>14</v>
      </c>
      <c r="TSK20" s="157" t="s">
        <v>14</v>
      </c>
      <c r="TSL20" s="157" t="s">
        <v>14</v>
      </c>
      <c r="TSM20" s="157" t="s">
        <v>14</v>
      </c>
      <c r="TSN20" s="157" t="s">
        <v>14</v>
      </c>
      <c r="TSO20" s="157" t="s">
        <v>14</v>
      </c>
      <c r="TSP20" s="157" t="s">
        <v>14</v>
      </c>
      <c r="TSQ20" s="157" t="s">
        <v>14</v>
      </c>
      <c r="TSR20" s="157" t="s">
        <v>14</v>
      </c>
      <c r="TSS20" s="157" t="s">
        <v>14</v>
      </c>
      <c r="TST20" s="157" t="s">
        <v>14</v>
      </c>
      <c r="TSU20" s="157" t="s">
        <v>14</v>
      </c>
      <c r="TSV20" s="157" t="s">
        <v>14</v>
      </c>
      <c r="TSW20" s="157" t="s">
        <v>14</v>
      </c>
      <c r="TSX20" s="157" t="s">
        <v>14</v>
      </c>
      <c r="TSY20" s="157" t="s">
        <v>14</v>
      </c>
      <c r="TSZ20" s="157" t="s">
        <v>14</v>
      </c>
      <c r="TTA20" s="157" t="s">
        <v>14</v>
      </c>
      <c r="TTB20" s="157" t="s">
        <v>14</v>
      </c>
      <c r="TTC20" s="157" t="s">
        <v>14</v>
      </c>
      <c r="TTD20" s="157" t="s">
        <v>14</v>
      </c>
      <c r="TTE20" s="157" t="s">
        <v>14</v>
      </c>
      <c r="TTF20" s="157" t="s">
        <v>14</v>
      </c>
      <c r="TTG20" s="157" t="s">
        <v>14</v>
      </c>
      <c r="TTH20" s="157" t="s">
        <v>14</v>
      </c>
      <c r="TTI20" s="157" t="s">
        <v>14</v>
      </c>
      <c r="TTJ20" s="157" t="s">
        <v>14</v>
      </c>
      <c r="TTK20" s="157" t="s">
        <v>14</v>
      </c>
      <c r="TTL20" s="157" t="s">
        <v>14</v>
      </c>
      <c r="TTM20" s="157" t="s">
        <v>14</v>
      </c>
      <c r="TTN20" s="157" t="s">
        <v>14</v>
      </c>
      <c r="TTO20" s="157" t="s">
        <v>14</v>
      </c>
      <c r="TTP20" s="157" t="s">
        <v>14</v>
      </c>
      <c r="TTQ20" s="157" t="s">
        <v>14</v>
      </c>
      <c r="TTR20" s="157" t="s">
        <v>14</v>
      </c>
      <c r="TTS20" s="157" t="s">
        <v>14</v>
      </c>
      <c r="TTT20" s="157" t="s">
        <v>14</v>
      </c>
      <c r="TTU20" s="157" t="s">
        <v>14</v>
      </c>
      <c r="TTV20" s="157" t="s">
        <v>14</v>
      </c>
      <c r="TTW20" s="157" t="s">
        <v>14</v>
      </c>
      <c r="TTX20" s="157" t="s">
        <v>14</v>
      </c>
      <c r="TTY20" s="157" t="s">
        <v>14</v>
      </c>
      <c r="TTZ20" s="157" t="s">
        <v>14</v>
      </c>
      <c r="TUA20" s="157" t="s">
        <v>14</v>
      </c>
      <c r="TUB20" s="157" t="s">
        <v>14</v>
      </c>
      <c r="TUC20" s="157" t="s">
        <v>14</v>
      </c>
      <c r="TUD20" s="157" t="s">
        <v>14</v>
      </c>
      <c r="TUE20" s="157" t="s">
        <v>14</v>
      </c>
      <c r="TUF20" s="157" t="s">
        <v>14</v>
      </c>
      <c r="TUG20" s="157" t="s">
        <v>14</v>
      </c>
      <c r="TUH20" s="157" t="s">
        <v>14</v>
      </c>
      <c r="TUI20" s="157" t="s">
        <v>14</v>
      </c>
      <c r="TUJ20" s="157" t="s">
        <v>14</v>
      </c>
      <c r="TUK20" s="157" t="s">
        <v>14</v>
      </c>
      <c r="TUL20" s="157" t="s">
        <v>14</v>
      </c>
      <c r="TUM20" s="157" t="s">
        <v>14</v>
      </c>
      <c r="TUN20" s="157" t="s">
        <v>14</v>
      </c>
      <c r="TUO20" s="157" t="s">
        <v>14</v>
      </c>
      <c r="TUP20" s="157" t="s">
        <v>14</v>
      </c>
      <c r="TUQ20" s="157" t="s">
        <v>14</v>
      </c>
      <c r="TUR20" s="157" t="s">
        <v>14</v>
      </c>
      <c r="TUS20" s="157" t="s">
        <v>14</v>
      </c>
      <c r="TUT20" s="157" t="s">
        <v>14</v>
      </c>
      <c r="TUU20" s="157" t="s">
        <v>14</v>
      </c>
      <c r="TUV20" s="157" t="s">
        <v>14</v>
      </c>
      <c r="TUW20" s="157" t="s">
        <v>14</v>
      </c>
      <c r="TUX20" s="157" t="s">
        <v>14</v>
      </c>
      <c r="TUY20" s="157" t="s">
        <v>14</v>
      </c>
      <c r="TUZ20" s="157" t="s">
        <v>14</v>
      </c>
      <c r="TVA20" s="157" t="s">
        <v>14</v>
      </c>
      <c r="TVB20" s="157" t="s">
        <v>14</v>
      </c>
      <c r="TVC20" s="157" t="s">
        <v>14</v>
      </c>
      <c r="TVD20" s="157" t="s">
        <v>14</v>
      </c>
      <c r="TVE20" s="157" t="s">
        <v>14</v>
      </c>
      <c r="TVF20" s="157" t="s">
        <v>14</v>
      </c>
      <c r="TVG20" s="157" t="s">
        <v>14</v>
      </c>
      <c r="TVH20" s="157" t="s">
        <v>14</v>
      </c>
      <c r="TVI20" s="157" t="s">
        <v>14</v>
      </c>
      <c r="TVJ20" s="157" t="s">
        <v>14</v>
      </c>
      <c r="TVK20" s="157" t="s">
        <v>14</v>
      </c>
      <c r="TVL20" s="157" t="s">
        <v>14</v>
      </c>
      <c r="TVM20" s="157" t="s">
        <v>14</v>
      </c>
      <c r="TVN20" s="157" t="s">
        <v>14</v>
      </c>
      <c r="TVO20" s="157" t="s">
        <v>14</v>
      </c>
      <c r="TVP20" s="157" t="s">
        <v>14</v>
      </c>
      <c r="TVQ20" s="157" t="s">
        <v>14</v>
      </c>
      <c r="TVR20" s="157" t="s">
        <v>14</v>
      </c>
      <c r="TVS20" s="157" t="s">
        <v>14</v>
      </c>
      <c r="TVT20" s="157" t="s">
        <v>14</v>
      </c>
      <c r="TVU20" s="157" t="s">
        <v>14</v>
      </c>
      <c r="TVV20" s="157" t="s">
        <v>14</v>
      </c>
      <c r="TVW20" s="157" t="s">
        <v>14</v>
      </c>
      <c r="TVX20" s="157" t="s">
        <v>14</v>
      </c>
      <c r="TVY20" s="157" t="s">
        <v>14</v>
      </c>
      <c r="TVZ20" s="157" t="s">
        <v>14</v>
      </c>
      <c r="TWA20" s="157" t="s">
        <v>14</v>
      </c>
      <c r="TWB20" s="157" t="s">
        <v>14</v>
      </c>
      <c r="TWC20" s="157" t="s">
        <v>14</v>
      </c>
      <c r="TWD20" s="157" t="s">
        <v>14</v>
      </c>
      <c r="TWE20" s="157" t="s">
        <v>14</v>
      </c>
      <c r="TWF20" s="157" t="s">
        <v>14</v>
      </c>
      <c r="TWG20" s="157" t="s">
        <v>14</v>
      </c>
      <c r="TWH20" s="157" t="s">
        <v>14</v>
      </c>
      <c r="TWI20" s="157" t="s">
        <v>14</v>
      </c>
      <c r="TWJ20" s="157" t="s">
        <v>14</v>
      </c>
      <c r="TWK20" s="157" t="s">
        <v>14</v>
      </c>
      <c r="TWL20" s="157" t="s">
        <v>14</v>
      </c>
      <c r="TWM20" s="157" t="s">
        <v>14</v>
      </c>
      <c r="TWN20" s="157" t="s">
        <v>14</v>
      </c>
      <c r="TWO20" s="157" t="s">
        <v>14</v>
      </c>
      <c r="TWP20" s="157" t="s">
        <v>14</v>
      </c>
      <c r="TWQ20" s="157" t="s">
        <v>14</v>
      </c>
      <c r="TWR20" s="157" t="s">
        <v>14</v>
      </c>
      <c r="TWS20" s="157" t="s">
        <v>14</v>
      </c>
      <c r="TWT20" s="157" t="s">
        <v>14</v>
      </c>
      <c r="TWU20" s="157" t="s">
        <v>14</v>
      </c>
      <c r="TWV20" s="157" t="s">
        <v>14</v>
      </c>
      <c r="TWW20" s="157" t="s">
        <v>14</v>
      </c>
      <c r="TWX20" s="157" t="s">
        <v>14</v>
      </c>
      <c r="TWY20" s="157" t="s">
        <v>14</v>
      </c>
      <c r="TWZ20" s="157" t="s">
        <v>14</v>
      </c>
      <c r="TXA20" s="157" t="s">
        <v>14</v>
      </c>
      <c r="TXB20" s="157" t="s">
        <v>14</v>
      </c>
      <c r="TXC20" s="157" t="s">
        <v>14</v>
      </c>
      <c r="TXD20" s="157" t="s">
        <v>14</v>
      </c>
      <c r="TXE20" s="157" t="s">
        <v>14</v>
      </c>
      <c r="TXF20" s="157" t="s">
        <v>14</v>
      </c>
      <c r="TXG20" s="157" t="s">
        <v>14</v>
      </c>
      <c r="TXH20" s="157" t="s">
        <v>14</v>
      </c>
      <c r="TXI20" s="157" t="s">
        <v>14</v>
      </c>
      <c r="TXJ20" s="157" t="s">
        <v>14</v>
      </c>
      <c r="TXK20" s="157" t="s">
        <v>14</v>
      </c>
      <c r="TXL20" s="157" t="s">
        <v>14</v>
      </c>
      <c r="TXM20" s="157" t="s">
        <v>14</v>
      </c>
      <c r="TXN20" s="157" t="s">
        <v>14</v>
      </c>
      <c r="TXO20" s="157" t="s">
        <v>14</v>
      </c>
      <c r="TXP20" s="157" t="s">
        <v>14</v>
      </c>
      <c r="TXQ20" s="157" t="s">
        <v>14</v>
      </c>
      <c r="TXR20" s="157" t="s">
        <v>14</v>
      </c>
      <c r="TXS20" s="157" t="s">
        <v>14</v>
      </c>
      <c r="TXT20" s="157" t="s">
        <v>14</v>
      </c>
      <c r="TXU20" s="157" t="s">
        <v>14</v>
      </c>
      <c r="TXV20" s="157" t="s">
        <v>14</v>
      </c>
      <c r="TXW20" s="157" t="s">
        <v>14</v>
      </c>
      <c r="TXX20" s="157" t="s">
        <v>14</v>
      </c>
      <c r="TXY20" s="157" t="s">
        <v>14</v>
      </c>
      <c r="TXZ20" s="157" t="s">
        <v>14</v>
      </c>
      <c r="TYA20" s="157" t="s">
        <v>14</v>
      </c>
      <c r="TYB20" s="157" t="s">
        <v>14</v>
      </c>
      <c r="TYC20" s="157" t="s">
        <v>14</v>
      </c>
      <c r="TYD20" s="157" t="s">
        <v>14</v>
      </c>
      <c r="TYE20" s="157" t="s">
        <v>14</v>
      </c>
      <c r="TYF20" s="157" t="s">
        <v>14</v>
      </c>
      <c r="TYG20" s="157" t="s">
        <v>14</v>
      </c>
      <c r="TYH20" s="157" t="s">
        <v>14</v>
      </c>
      <c r="TYI20" s="157" t="s">
        <v>14</v>
      </c>
      <c r="TYJ20" s="157" t="s">
        <v>14</v>
      </c>
      <c r="TYK20" s="157" t="s">
        <v>14</v>
      </c>
      <c r="TYL20" s="157" t="s">
        <v>14</v>
      </c>
      <c r="TYM20" s="157" t="s">
        <v>14</v>
      </c>
      <c r="TYN20" s="157" t="s">
        <v>14</v>
      </c>
      <c r="TYO20" s="157" t="s">
        <v>14</v>
      </c>
      <c r="TYP20" s="157" t="s">
        <v>14</v>
      </c>
      <c r="TYQ20" s="157" t="s">
        <v>14</v>
      </c>
      <c r="TYR20" s="157" t="s">
        <v>14</v>
      </c>
      <c r="TYS20" s="157" t="s">
        <v>14</v>
      </c>
      <c r="TYT20" s="157" t="s">
        <v>14</v>
      </c>
      <c r="TYU20" s="157" t="s">
        <v>14</v>
      </c>
      <c r="TYV20" s="157" t="s">
        <v>14</v>
      </c>
      <c r="TYW20" s="157" t="s">
        <v>14</v>
      </c>
      <c r="TYX20" s="157" t="s">
        <v>14</v>
      </c>
      <c r="TYY20" s="157" t="s">
        <v>14</v>
      </c>
      <c r="TYZ20" s="157" t="s">
        <v>14</v>
      </c>
      <c r="TZA20" s="157" t="s">
        <v>14</v>
      </c>
      <c r="TZB20" s="157" t="s">
        <v>14</v>
      </c>
      <c r="TZC20" s="157" t="s">
        <v>14</v>
      </c>
      <c r="TZD20" s="157" t="s">
        <v>14</v>
      </c>
      <c r="TZE20" s="157" t="s">
        <v>14</v>
      </c>
      <c r="TZF20" s="157" t="s">
        <v>14</v>
      </c>
      <c r="TZG20" s="157" t="s">
        <v>14</v>
      </c>
      <c r="TZH20" s="157" t="s">
        <v>14</v>
      </c>
      <c r="TZI20" s="157" t="s">
        <v>14</v>
      </c>
      <c r="TZJ20" s="157" t="s">
        <v>14</v>
      </c>
      <c r="TZK20" s="157" t="s">
        <v>14</v>
      </c>
      <c r="TZL20" s="157" t="s">
        <v>14</v>
      </c>
      <c r="TZM20" s="157" t="s">
        <v>14</v>
      </c>
      <c r="TZN20" s="157" t="s">
        <v>14</v>
      </c>
      <c r="TZO20" s="157" t="s">
        <v>14</v>
      </c>
      <c r="TZP20" s="157" t="s">
        <v>14</v>
      </c>
      <c r="TZQ20" s="157" t="s">
        <v>14</v>
      </c>
      <c r="TZR20" s="157" t="s">
        <v>14</v>
      </c>
      <c r="TZS20" s="157" t="s">
        <v>14</v>
      </c>
      <c r="TZT20" s="157" t="s">
        <v>14</v>
      </c>
      <c r="TZU20" s="157" t="s">
        <v>14</v>
      </c>
      <c r="TZV20" s="157" t="s">
        <v>14</v>
      </c>
      <c r="TZW20" s="157" t="s">
        <v>14</v>
      </c>
      <c r="TZX20" s="157" t="s">
        <v>14</v>
      </c>
      <c r="TZY20" s="157" t="s">
        <v>14</v>
      </c>
      <c r="TZZ20" s="157" t="s">
        <v>14</v>
      </c>
      <c r="UAA20" s="157" t="s">
        <v>14</v>
      </c>
      <c r="UAB20" s="157" t="s">
        <v>14</v>
      </c>
      <c r="UAC20" s="157" t="s">
        <v>14</v>
      </c>
      <c r="UAD20" s="157" t="s">
        <v>14</v>
      </c>
      <c r="UAE20" s="157" t="s">
        <v>14</v>
      </c>
      <c r="UAF20" s="157" t="s">
        <v>14</v>
      </c>
      <c r="UAG20" s="157" t="s">
        <v>14</v>
      </c>
      <c r="UAH20" s="157" t="s">
        <v>14</v>
      </c>
      <c r="UAI20" s="157" t="s">
        <v>14</v>
      </c>
      <c r="UAJ20" s="157" t="s">
        <v>14</v>
      </c>
      <c r="UAK20" s="157" t="s">
        <v>14</v>
      </c>
      <c r="UAL20" s="157" t="s">
        <v>14</v>
      </c>
      <c r="UAM20" s="157" t="s">
        <v>14</v>
      </c>
      <c r="UAN20" s="157" t="s">
        <v>14</v>
      </c>
      <c r="UAO20" s="157" t="s">
        <v>14</v>
      </c>
      <c r="UAP20" s="157" t="s">
        <v>14</v>
      </c>
      <c r="UAQ20" s="157" t="s">
        <v>14</v>
      </c>
      <c r="UAR20" s="157" t="s">
        <v>14</v>
      </c>
      <c r="UAS20" s="157" t="s">
        <v>14</v>
      </c>
      <c r="UAT20" s="157" t="s">
        <v>14</v>
      </c>
      <c r="UAU20" s="157" t="s">
        <v>14</v>
      </c>
      <c r="UAV20" s="157" t="s">
        <v>14</v>
      </c>
      <c r="UAW20" s="157" t="s">
        <v>14</v>
      </c>
      <c r="UAX20" s="157" t="s">
        <v>14</v>
      </c>
      <c r="UAY20" s="157" t="s">
        <v>14</v>
      </c>
      <c r="UAZ20" s="157" t="s">
        <v>14</v>
      </c>
      <c r="UBA20" s="157" t="s">
        <v>14</v>
      </c>
      <c r="UBB20" s="157" t="s">
        <v>14</v>
      </c>
      <c r="UBC20" s="157" t="s">
        <v>14</v>
      </c>
      <c r="UBD20" s="157" t="s">
        <v>14</v>
      </c>
      <c r="UBE20" s="157" t="s">
        <v>14</v>
      </c>
      <c r="UBF20" s="157" t="s">
        <v>14</v>
      </c>
      <c r="UBG20" s="157" t="s">
        <v>14</v>
      </c>
      <c r="UBH20" s="157" t="s">
        <v>14</v>
      </c>
      <c r="UBI20" s="157" t="s">
        <v>14</v>
      </c>
      <c r="UBJ20" s="157" t="s">
        <v>14</v>
      </c>
      <c r="UBK20" s="157" t="s">
        <v>14</v>
      </c>
      <c r="UBL20" s="157" t="s">
        <v>14</v>
      </c>
      <c r="UBM20" s="157" t="s">
        <v>14</v>
      </c>
      <c r="UBN20" s="157" t="s">
        <v>14</v>
      </c>
      <c r="UBO20" s="157" t="s">
        <v>14</v>
      </c>
      <c r="UBP20" s="157" t="s">
        <v>14</v>
      </c>
      <c r="UBQ20" s="157" t="s">
        <v>14</v>
      </c>
      <c r="UBR20" s="157" t="s">
        <v>14</v>
      </c>
      <c r="UBS20" s="157" t="s">
        <v>14</v>
      </c>
      <c r="UBT20" s="157" t="s">
        <v>14</v>
      </c>
      <c r="UBU20" s="157" t="s">
        <v>14</v>
      </c>
      <c r="UBV20" s="157" t="s">
        <v>14</v>
      </c>
      <c r="UBW20" s="157" t="s">
        <v>14</v>
      </c>
      <c r="UBX20" s="157" t="s">
        <v>14</v>
      </c>
      <c r="UBY20" s="157" t="s">
        <v>14</v>
      </c>
      <c r="UBZ20" s="157" t="s">
        <v>14</v>
      </c>
      <c r="UCA20" s="157" t="s">
        <v>14</v>
      </c>
      <c r="UCB20" s="157" t="s">
        <v>14</v>
      </c>
      <c r="UCC20" s="157" t="s">
        <v>14</v>
      </c>
      <c r="UCD20" s="157" t="s">
        <v>14</v>
      </c>
      <c r="UCE20" s="157" t="s">
        <v>14</v>
      </c>
      <c r="UCF20" s="157" t="s">
        <v>14</v>
      </c>
      <c r="UCG20" s="157" t="s">
        <v>14</v>
      </c>
      <c r="UCH20" s="157" t="s">
        <v>14</v>
      </c>
      <c r="UCI20" s="157" t="s">
        <v>14</v>
      </c>
      <c r="UCJ20" s="157" t="s">
        <v>14</v>
      </c>
      <c r="UCK20" s="157" t="s">
        <v>14</v>
      </c>
      <c r="UCL20" s="157" t="s">
        <v>14</v>
      </c>
      <c r="UCM20" s="157" t="s">
        <v>14</v>
      </c>
      <c r="UCN20" s="157" t="s">
        <v>14</v>
      </c>
      <c r="UCO20" s="157" t="s">
        <v>14</v>
      </c>
      <c r="UCP20" s="157" t="s">
        <v>14</v>
      </c>
      <c r="UCQ20" s="157" t="s">
        <v>14</v>
      </c>
      <c r="UCR20" s="157" t="s">
        <v>14</v>
      </c>
      <c r="UCS20" s="157" t="s">
        <v>14</v>
      </c>
      <c r="UCT20" s="157" t="s">
        <v>14</v>
      </c>
      <c r="UCU20" s="157" t="s">
        <v>14</v>
      </c>
      <c r="UCV20" s="157" t="s">
        <v>14</v>
      </c>
      <c r="UCW20" s="157" t="s">
        <v>14</v>
      </c>
      <c r="UCX20" s="157" t="s">
        <v>14</v>
      </c>
      <c r="UCY20" s="157" t="s">
        <v>14</v>
      </c>
      <c r="UCZ20" s="157" t="s">
        <v>14</v>
      </c>
      <c r="UDA20" s="157" t="s">
        <v>14</v>
      </c>
      <c r="UDB20" s="157" t="s">
        <v>14</v>
      </c>
      <c r="UDC20" s="157" t="s">
        <v>14</v>
      </c>
      <c r="UDD20" s="157" t="s">
        <v>14</v>
      </c>
      <c r="UDE20" s="157" t="s">
        <v>14</v>
      </c>
      <c r="UDF20" s="157" t="s">
        <v>14</v>
      </c>
      <c r="UDG20" s="157" t="s">
        <v>14</v>
      </c>
      <c r="UDH20" s="157" t="s">
        <v>14</v>
      </c>
      <c r="UDI20" s="157" t="s">
        <v>14</v>
      </c>
      <c r="UDJ20" s="157" t="s">
        <v>14</v>
      </c>
      <c r="UDK20" s="157" t="s">
        <v>14</v>
      </c>
      <c r="UDL20" s="157" t="s">
        <v>14</v>
      </c>
      <c r="UDM20" s="157" t="s">
        <v>14</v>
      </c>
      <c r="UDN20" s="157" t="s">
        <v>14</v>
      </c>
      <c r="UDO20" s="157" t="s">
        <v>14</v>
      </c>
      <c r="UDP20" s="157" t="s">
        <v>14</v>
      </c>
      <c r="UDQ20" s="157" t="s">
        <v>14</v>
      </c>
      <c r="UDR20" s="157" t="s">
        <v>14</v>
      </c>
      <c r="UDS20" s="157" t="s">
        <v>14</v>
      </c>
      <c r="UDT20" s="157" t="s">
        <v>14</v>
      </c>
      <c r="UDU20" s="157" t="s">
        <v>14</v>
      </c>
      <c r="UDV20" s="157" t="s">
        <v>14</v>
      </c>
      <c r="UDW20" s="157" t="s">
        <v>14</v>
      </c>
      <c r="UDX20" s="157" t="s">
        <v>14</v>
      </c>
      <c r="UDY20" s="157" t="s">
        <v>14</v>
      </c>
      <c r="UDZ20" s="157" t="s">
        <v>14</v>
      </c>
      <c r="UEA20" s="157" t="s">
        <v>14</v>
      </c>
      <c r="UEB20" s="157" t="s">
        <v>14</v>
      </c>
      <c r="UEC20" s="157" t="s">
        <v>14</v>
      </c>
      <c r="UED20" s="157" t="s">
        <v>14</v>
      </c>
      <c r="UEE20" s="157" t="s">
        <v>14</v>
      </c>
      <c r="UEF20" s="157" t="s">
        <v>14</v>
      </c>
      <c r="UEG20" s="157" t="s">
        <v>14</v>
      </c>
      <c r="UEH20" s="157" t="s">
        <v>14</v>
      </c>
      <c r="UEI20" s="157" t="s">
        <v>14</v>
      </c>
      <c r="UEJ20" s="157" t="s">
        <v>14</v>
      </c>
      <c r="UEK20" s="157" t="s">
        <v>14</v>
      </c>
      <c r="UEL20" s="157" t="s">
        <v>14</v>
      </c>
      <c r="UEM20" s="157" t="s">
        <v>14</v>
      </c>
      <c r="UEN20" s="157" t="s">
        <v>14</v>
      </c>
      <c r="UEO20" s="157" t="s">
        <v>14</v>
      </c>
      <c r="UEP20" s="157" t="s">
        <v>14</v>
      </c>
      <c r="UEQ20" s="157" t="s">
        <v>14</v>
      </c>
      <c r="UER20" s="157" t="s">
        <v>14</v>
      </c>
      <c r="UES20" s="157" t="s">
        <v>14</v>
      </c>
      <c r="UET20" s="157" t="s">
        <v>14</v>
      </c>
      <c r="UEU20" s="157" t="s">
        <v>14</v>
      </c>
      <c r="UEV20" s="157" t="s">
        <v>14</v>
      </c>
      <c r="UEW20" s="157" t="s">
        <v>14</v>
      </c>
      <c r="UEX20" s="157" t="s">
        <v>14</v>
      </c>
      <c r="UEY20" s="157" t="s">
        <v>14</v>
      </c>
      <c r="UEZ20" s="157" t="s">
        <v>14</v>
      </c>
      <c r="UFA20" s="157" t="s">
        <v>14</v>
      </c>
      <c r="UFB20" s="157" t="s">
        <v>14</v>
      </c>
      <c r="UFC20" s="157" t="s">
        <v>14</v>
      </c>
      <c r="UFD20" s="157" t="s">
        <v>14</v>
      </c>
      <c r="UFE20" s="157" t="s">
        <v>14</v>
      </c>
      <c r="UFF20" s="157" t="s">
        <v>14</v>
      </c>
      <c r="UFG20" s="157" t="s">
        <v>14</v>
      </c>
      <c r="UFH20" s="157" t="s">
        <v>14</v>
      </c>
      <c r="UFI20" s="157" t="s">
        <v>14</v>
      </c>
      <c r="UFJ20" s="157" t="s">
        <v>14</v>
      </c>
      <c r="UFK20" s="157" t="s">
        <v>14</v>
      </c>
      <c r="UFL20" s="157" t="s">
        <v>14</v>
      </c>
      <c r="UFM20" s="157" t="s">
        <v>14</v>
      </c>
      <c r="UFN20" s="157" t="s">
        <v>14</v>
      </c>
      <c r="UFO20" s="157" t="s">
        <v>14</v>
      </c>
      <c r="UFP20" s="157" t="s">
        <v>14</v>
      </c>
      <c r="UFQ20" s="157" t="s">
        <v>14</v>
      </c>
      <c r="UFR20" s="157" t="s">
        <v>14</v>
      </c>
      <c r="UFS20" s="157" t="s">
        <v>14</v>
      </c>
      <c r="UFT20" s="157" t="s">
        <v>14</v>
      </c>
      <c r="UFU20" s="157" t="s">
        <v>14</v>
      </c>
      <c r="UFV20" s="157" t="s">
        <v>14</v>
      </c>
      <c r="UFW20" s="157" t="s">
        <v>14</v>
      </c>
      <c r="UFX20" s="157" t="s">
        <v>14</v>
      </c>
      <c r="UFY20" s="157" t="s">
        <v>14</v>
      </c>
      <c r="UFZ20" s="157" t="s">
        <v>14</v>
      </c>
      <c r="UGA20" s="157" t="s">
        <v>14</v>
      </c>
      <c r="UGB20" s="157" t="s">
        <v>14</v>
      </c>
      <c r="UGC20" s="157" t="s">
        <v>14</v>
      </c>
      <c r="UGD20" s="157" t="s">
        <v>14</v>
      </c>
      <c r="UGE20" s="157" t="s">
        <v>14</v>
      </c>
      <c r="UGF20" s="157" t="s">
        <v>14</v>
      </c>
      <c r="UGG20" s="157" t="s">
        <v>14</v>
      </c>
      <c r="UGH20" s="157" t="s">
        <v>14</v>
      </c>
      <c r="UGI20" s="157" t="s">
        <v>14</v>
      </c>
      <c r="UGJ20" s="157" t="s">
        <v>14</v>
      </c>
      <c r="UGK20" s="157" t="s">
        <v>14</v>
      </c>
      <c r="UGL20" s="157" t="s">
        <v>14</v>
      </c>
      <c r="UGM20" s="157" t="s">
        <v>14</v>
      </c>
      <c r="UGN20" s="157" t="s">
        <v>14</v>
      </c>
      <c r="UGO20" s="157" t="s">
        <v>14</v>
      </c>
      <c r="UGP20" s="157" t="s">
        <v>14</v>
      </c>
      <c r="UGQ20" s="157" t="s">
        <v>14</v>
      </c>
      <c r="UGR20" s="157" t="s">
        <v>14</v>
      </c>
      <c r="UGS20" s="157" t="s">
        <v>14</v>
      </c>
      <c r="UGT20" s="157" t="s">
        <v>14</v>
      </c>
      <c r="UGU20" s="157" t="s">
        <v>14</v>
      </c>
      <c r="UGV20" s="157" t="s">
        <v>14</v>
      </c>
      <c r="UGW20" s="157" t="s">
        <v>14</v>
      </c>
      <c r="UGX20" s="157" t="s">
        <v>14</v>
      </c>
      <c r="UGY20" s="157" t="s">
        <v>14</v>
      </c>
      <c r="UGZ20" s="157" t="s">
        <v>14</v>
      </c>
      <c r="UHA20" s="157" t="s">
        <v>14</v>
      </c>
      <c r="UHB20" s="157" t="s">
        <v>14</v>
      </c>
      <c r="UHC20" s="157" t="s">
        <v>14</v>
      </c>
      <c r="UHD20" s="157" t="s">
        <v>14</v>
      </c>
      <c r="UHE20" s="157" t="s">
        <v>14</v>
      </c>
      <c r="UHF20" s="157" t="s">
        <v>14</v>
      </c>
      <c r="UHG20" s="157" t="s">
        <v>14</v>
      </c>
      <c r="UHH20" s="157" t="s">
        <v>14</v>
      </c>
      <c r="UHI20" s="157" t="s">
        <v>14</v>
      </c>
      <c r="UHJ20" s="157" t="s">
        <v>14</v>
      </c>
      <c r="UHK20" s="157" t="s">
        <v>14</v>
      </c>
      <c r="UHL20" s="157" t="s">
        <v>14</v>
      </c>
      <c r="UHM20" s="157" t="s">
        <v>14</v>
      </c>
      <c r="UHN20" s="157" t="s">
        <v>14</v>
      </c>
      <c r="UHO20" s="157" t="s">
        <v>14</v>
      </c>
      <c r="UHP20" s="157" t="s">
        <v>14</v>
      </c>
      <c r="UHQ20" s="157" t="s">
        <v>14</v>
      </c>
      <c r="UHR20" s="157" t="s">
        <v>14</v>
      </c>
      <c r="UHS20" s="157" t="s">
        <v>14</v>
      </c>
      <c r="UHT20" s="157" t="s">
        <v>14</v>
      </c>
      <c r="UHU20" s="157" t="s">
        <v>14</v>
      </c>
      <c r="UHV20" s="157" t="s">
        <v>14</v>
      </c>
      <c r="UHW20" s="157" t="s">
        <v>14</v>
      </c>
      <c r="UHX20" s="157" t="s">
        <v>14</v>
      </c>
      <c r="UHY20" s="157" t="s">
        <v>14</v>
      </c>
      <c r="UHZ20" s="157" t="s">
        <v>14</v>
      </c>
      <c r="UIA20" s="157" t="s">
        <v>14</v>
      </c>
      <c r="UIB20" s="157" t="s">
        <v>14</v>
      </c>
      <c r="UIC20" s="157" t="s">
        <v>14</v>
      </c>
      <c r="UID20" s="157" t="s">
        <v>14</v>
      </c>
      <c r="UIE20" s="157" t="s">
        <v>14</v>
      </c>
      <c r="UIF20" s="157" t="s">
        <v>14</v>
      </c>
      <c r="UIG20" s="157" t="s">
        <v>14</v>
      </c>
      <c r="UIH20" s="157" t="s">
        <v>14</v>
      </c>
      <c r="UII20" s="157" t="s">
        <v>14</v>
      </c>
      <c r="UIJ20" s="157" t="s">
        <v>14</v>
      </c>
      <c r="UIK20" s="157" t="s">
        <v>14</v>
      </c>
      <c r="UIL20" s="157" t="s">
        <v>14</v>
      </c>
      <c r="UIM20" s="157" t="s">
        <v>14</v>
      </c>
      <c r="UIN20" s="157" t="s">
        <v>14</v>
      </c>
      <c r="UIO20" s="157" t="s">
        <v>14</v>
      </c>
      <c r="UIP20" s="157" t="s">
        <v>14</v>
      </c>
      <c r="UIQ20" s="157" t="s">
        <v>14</v>
      </c>
      <c r="UIR20" s="157" t="s">
        <v>14</v>
      </c>
      <c r="UIS20" s="157" t="s">
        <v>14</v>
      </c>
      <c r="UIT20" s="157" t="s">
        <v>14</v>
      </c>
      <c r="UIU20" s="157" t="s">
        <v>14</v>
      </c>
      <c r="UIV20" s="157" t="s">
        <v>14</v>
      </c>
      <c r="UIW20" s="157" t="s">
        <v>14</v>
      </c>
      <c r="UIX20" s="157" t="s">
        <v>14</v>
      </c>
      <c r="UIY20" s="157" t="s">
        <v>14</v>
      </c>
      <c r="UIZ20" s="157" t="s">
        <v>14</v>
      </c>
      <c r="UJA20" s="157" t="s">
        <v>14</v>
      </c>
      <c r="UJB20" s="157" t="s">
        <v>14</v>
      </c>
      <c r="UJC20" s="157" t="s">
        <v>14</v>
      </c>
      <c r="UJD20" s="157" t="s">
        <v>14</v>
      </c>
      <c r="UJE20" s="157" t="s">
        <v>14</v>
      </c>
      <c r="UJF20" s="157" t="s">
        <v>14</v>
      </c>
      <c r="UJG20" s="157" t="s">
        <v>14</v>
      </c>
      <c r="UJH20" s="157" t="s">
        <v>14</v>
      </c>
      <c r="UJI20" s="157" t="s">
        <v>14</v>
      </c>
      <c r="UJJ20" s="157" t="s">
        <v>14</v>
      </c>
      <c r="UJK20" s="157" t="s">
        <v>14</v>
      </c>
      <c r="UJL20" s="157" t="s">
        <v>14</v>
      </c>
      <c r="UJM20" s="157" t="s">
        <v>14</v>
      </c>
      <c r="UJN20" s="157" t="s">
        <v>14</v>
      </c>
      <c r="UJO20" s="157" t="s">
        <v>14</v>
      </c>
      <c r="UJP20" s="157" t="s">
        <v>14</v>
      </c>
      <c r="UJQ20" s="157" t="s">
        <v>14</v>
      </c>
      <c r="UJR20" s="157" t="s">
        <v>14</v>
      </c>
      <c r="UJS20" s="157" t="s">
        <v>14</v>
      </c>
      <c r="UJT20" s="157" t="s">
        <v>14</v>
      </c>
      <c r="UJU20" s="157" t="s">
        <v>14</v>
      </c>
      <c r="UJV20" s="157" t="s">
        <v>14</v>
      </c>
      <c r="UJW20" s="157" t="s">
        <v>14</v>
      </c>
      <c r="UJX20" s="157" t="s">
        <v>14</v>
      </c>
      <c r="UJY20" s="157" t="s">
        <v>14</v>
      </c>
      <c r="UJZ20" s="157" t="s">
        <v>14</v>
      </c>
      <c r="UKA20" s="157" t="s">
        <v>14</v>
      </c>
      <c r="UKB20" s="157" t="s">
        <v>14</v>
      </c>
      <c r="UKC20" s="157" t="s">
        <v>14</v>
      </c>
      <c r="UKD20" s="157" t="s">
        <v>14</v>
      </c>
      <c r="UKE20" s="157" t="s">
        <v>14</v>
      </c>
      <c r="UKF20" s="157" t="s">
        <v>14</v>
      </c>
      <c r="UKG20" s="157" t="s">
        <v>14</v>
      </c>
      <c r="UKH20" s="157" t="s">
        <v>14</v>
      </c>
      <c r="UKI20" s="157" t="s">
        <v>14</v>
      </c>
      <c r="UKJ20" s="157" t="s">
        <v>14</v>
      </c>
      <c r="UKK20" s="157" t="s">
        <v>14</v>
      </c>
      <c r="UKL20" s="157" t="s">
        <v>14</v>
      </c>
      <c r="UKM20" s="157" t="s">
        <v>14</v>
      </c>
      <c r="UKN20" s="157" t="s">
        <v>14</v>
      </c>
      <c r="UKO20" s="157" t="s">
        <v>14</v>
      </c>
      <c r="UKP20" s="157" t="s">
        <v>14</v>
      </c>
      <c r="UKQ20" s="157" t="s">
        <v>14</v>
      </c>
      <c r="UKR20" s="157" t="s">
        <v>14</v>
      </c>
      <c r="UKS20" s="157" t="s">
        <v>14</v>
      </c>
      <c r="UKT20" s="157" t="s">
        <v>14</v>
      </c>
      <c r="UKU20" s="157" t="s">
        <v>14</v>
      </c>
      <c r="UKV20" s="157" t="s">
        <v>14</v>
      </c>
      <c r="UKW20" s="157" t="s">
        <v>14</v>
      </c>
      <c r="UKX20" s="157" t="s">
        <v>14</v>
      </c>
      <c r="UKY20" s="157" t="s">
        <v>14</v>
      </c>
      <c r="UKZ20" s="157" t="s">
        <v>14</v>
      </c>
      <c r="ULA20" s="157" t="s">
        <v>14</v>
      </c>
      <c r="ULB20" s="157" t="s">
        <v>14</v>
      </c>
      <c r="ULC20" s="157" t="s">
        <v>14</v>
      </c>
      <c r="ULD20" s="157" t="s">
        <v>14</v>
      </c>
      <c r="ULE20" s="157" t="s">
        <v>14</v>
      </c>
      <c r="ULF20" s="157" t="s">
        <v>14</v>
      </c>
      <c r="ULG20" s="157" t="s">
        <v>14</v>
      </c>
      <c r="ULH20" s="157" t="s">
        <v>14</v>
      </c>
      <c r="ULI20" s="157" t="s">
        <v>14</v>
      </c>
      <c r="ULJ20" s="157" t="s">
        <v>14</v>
      </c>
      <c r="ULK20" s="157" t="s">
        <v>14</v>
      </c>
      <c r="ULL20" s="157" t="s">
        <v>14</v>
      </c>
      <c r="ULM20" s="157" t="s">
        <v>14</v>
      </c>
      <c r="ULN20" s="157" t="s">
        <v>14</v>
      </c>
      <c r="ULO20" s="157" t="s">
        <v>14</v>
      </c>
      <c r="ULP20" s="157" t="s">
        <v>14</v>
      </c>
      <c r="ULQ20" s="157" t="s">
        <v>14</v>
      </c>
      <c r="ULR20" s="157" t="s">
        <v>14</v>
      </c>
      <c r="ULS20" s="157" t="s">
        <v>14</v>
      </c>
      <c r="ULT20" s="157" t="s">
        <v>14</v>
      </c>
      <c r="ULU20" s="157" t="s">
        <v>14</v>
      </c>
      <c r="ULV20" s="157" t="s">
        <v>14</v>
      </c>
      <c r="ULW20" s="157" t="s">
        <v>14</v>
      </c>
      <c r="ULX20" s="157" t="s">
        <v>14</v>
      </c>
      <c r="ULY20" s="157" t="s">
        <v>14</v>
      </c>
      <c r="ULZ20" s="157" t="s">
        <v>14</v>
      </c>
      <c r="UMA20" s="157" t="s">
        <v>14</v>
      </c>
      <c r="UMB20" s="157" t="s">
        <v>14</v>
      </c>
      <c r="UMC20" s="157" t="s">
        <v>14</v>
      </c>
      <c r="UMD20" s="157" t="s">
        <v>14</v>
      </c>
      <c r="UME20" s="157" t="s">
        <v>14</v>
      </c>
      <c r="UMF20" s="157" t="s">
        <v>14</v>
      </c>
      <c r="UMG20" s="157" t="s">
        <v>14</v>
      </c>
      <c r="UMH20" s="157" t="s">
        <v>14</v>
      </c>
      <c r="UMI20" s="157" t="s">
        <v>14</v>
      </c>
      <c r="UMJ20" s="157" t="s">
        <v>14</v>
      </c>
      <c r="UMK20" s="157" t="s">
        <v>14</v>
      </c>
      <c r="UML20" s="157" t="s">
        <v>14</v>
      </c>
      <c r="UMM20" s="157" t="s">
        <v>14</v>
      </c>
      <c r="UMN20" s="157" t="s">
        <v>14</v>
      </c>
      <c r="UMO20" s="157" t="s">
        <v>14</v>
      </c>
      <c r="UMP20" s="157" t="s">
        <v>14</v>
      </c>
      <c r="UMQ20" s="157" t="s">
        <v>14</v>
      </c>
      <c r="UMR20" s="157" t="s">
        <v>14</v>
      </c>
      <c r="UMS20" s="157" t="s">
        <v>14</v>
      </c>
      <c r="UMT20" s="157" t="s">
        <v>14</v>
      </c>
      <c r="UMU20" s="157" t="s">
        <v>14</v>
      </c>
      <c r="UMV20" s="157" t="s">
        <v>14</v>
      </c>
      <c r="UMW20" s="157" t="s">
        <v>14</v>
      </c>
      <c r="UMX20" s="157" t="s">
        <v>14</v>
      </c>
      <c r="UMY20" s="157" t="s">
        <v>14</v>
      </c>
      <c r="UMZ20" s="157" t="s">
        <v>14</v>
      </c>
      <c r="UNA20" s="157" t="s">
        <v>14</v>
      </c>
      <c r="UNB20" s="157" t="s">
        <v>14</v>
      </c>
      <c r="UNC20" s="157" t="s">
        <v>14</v>
      </c>
      <c r="UND20" s="157" t="s">
        <v>14</v>
      </c>
      <c r="UNE20" s="157" t="s">
        <v>14</v>
      </c>
      <c r="UNF20" s="157" t="s">
        <v>14</v>
      </c>
      <c r="UNG20" s="157" t="s">
        <v>14</v>
      </c>
      <c r="UNH20" s="157" t="s">
        <v>14</v>
      </c>
      <c r="UNI20" s="157" t="s">
        <v>14</v>
      </c>
      <c r="UNJ20" s="157" t="s">
        <v>14</v>
      </c>
      <c r="UNK20" s="157" t="s">
        <v>14</v>
      </c>
      <c r="UNL20" s="157" t="s">
        <v>14</v>
      </c>
      <c r="UNM20" s="157" t="s">
        <v>14</v>
      </c>
      <c r="UNN20" s="157" t="s">
        <v>14</v>
      </c>
      <c r="UNO20" s="157" t="s">
        <v>14</v>
      </c>
      <c r="UNP20" s="157" t="s">
        <v>14</v>
      </c>
      <c r="UNQ20" s="157" t="s">
        <v>14</v>
      </c>
      <c r="UNR20" s="157" t="s">
        <v>14</v>
      </c>
      <c r="UNS20" s="157" t="s">
        <v>14</v>
      </c>
      <c r="UNT20" s="157" t="s">
        <v>14</v>
      </c>
      <c r="UNU20" s="157" t="s">
        <v>14</v>
      </c>
      <c r="UNV20" s="157" t="s">
        <v>14</v>
      </c>
      <c r="UNW20" s="157" t="s">
        <v>14</v>
      </c>
      <c r="UNX20" s="157" t="s">
        <v>14</v>
      </c>
      <c r="UNY20" s="157" t="s">
        <v>14</v>
      </c>
      <c r="UNZ20" s="157" t="s">
        <v>14</v>
      </c>
      <c r="UOA20" s="157" t="s">
        <v>14</v>
      </c>
      <c r="UOB20" s="157" t="s">
        <v>14</v>
      </c>
      <c r="UOC20" s="157" t="s">
        <v>14</v>
      </c>
      <c r="UOD20" s="157" t="s">
        <v>14</v>
      </c>
      <c r="UOE20" s="157" t="s">
        <v>14</v>
      </c>
      <c r="UOF20" s="157" t="s">
        <v>14</v>
      </c>
      <c r="UOG20" s="157" t="s">
        <v>14</v>
      </c>
      <c r="UOH20" s="157" t="s">
        <v>14</v>
      </c>
      <c r="UOI20" s="157" t="s">
        <v>14</v>
      </c>
      <c r="UOJ20" s="157" t="s">
        <v>14</v>
      </c>
      <c r="UOK20" s="157" t="s">
        <v>14</v>
      </c>
      <c r="UOL20" s="157" t="s">
        <v>14</v>
      </c>
      <c r="UOM20" s="157" t="s">
        <v>14</v>
      </c>
      <c r="UON20" s="157" t="s">
        <v>14</v>
      </c>
      <c r="UOO20" s="157" t="s">
        <v>14</v>
      </c>
      <c r="UOP20" s="157" t="s">
        <v>14</v>
      </c>
      <c r="UOQ20" s="157" t="s">
        <v>14</v>
      </c>
      <c r="UOR20" s="157" t="s">
        <v>14</v>
      </c>
      <c r="UOS20" s="157" t="s">
        <v>14</v>
      </c>
      <c r="UOT20" s="157" t="s">
        <v>14</v>
      </c>
      <c r="UOU20" s="157" t="s">
        <v>14</v>
      </c>
      <c r="UOV20" s="157" t="s">
        <v>14</v>
      </c>
      <c r="UOW20" s="157" t="s">
        <v>14</v>
      </c>
      <c r="UOX20" s="157" t="s">
        <v>14</v>
      </c>
      <c r="UOY20" s="157" t="s">
        <v>14</v>
      </c>
      <c r="UOZ20" s="157" t="s">
        <v>14</v>
      </c>
      <c r="UPA20" s="157" t="s">
        <v>14</v>
      </c>
      <c r="UPB20" s="157" t="s">
        <v>14</v>
      </c>
      <c r="UPC20" s="157" t="s">
        <v>14</v>
      </c>
      <c r="UPD20" s="157" t="s">
        <v>14</v>
      </c>
      <c r="UPE20" s="157" t="s">
        <v>14</v>
      </c>
      <c r="UPF20" s="157" t="s">
        <v>14</v>
      </c>
      <c r="UPG20" s="157" t="s">
        <v>14</v>
      </c>
      <c r="UPH20" s="157" t="s">
        <v>14</v>
      </c>
      <c r="UPI20" s="157" t="s">
        <v>14</v>
      </c>
      <c r="UPJ20" s="157" t="s">
        <v>14</v>
      </c>
      <c r="UPK20" s="157" t="s">
        <v>14</v>
      </c>
      <c r="UPL20" s="157" t="s">
        <v>14</v>
      </c>
      <c r="UPM20" s="157" t="s">
        <v>14</v>
      </c>
      <c r="UPN20" s="157" t="s">
        <v>14</v>
      </c>
      <c r="UPO20" s="157" t="s">
        <v>14</v>
      </c>
      <c r="UPP20" s="157" t="s">
        <v>14</v>
      </c>
      <c r="UPQ20" s="157" t="s">
        <v>14</v>
      </c>
      <c r="UPR20" s="157" t="s">
        <v>14</v>
      </c>
      <c r="UPS20" s="157" t="s">
        <v>14</v>
      </c>
      <c r="UPT20" s="157" t="s">
        <v>14</v>
      </c>
      <c r="UPU20" s="157" t="s">
        <v>14</v>
      </c>
      <c r="UPV20" s="157" t="s">
        <v>14</v>
      </c>
      <c r="UPW20" s="157" t="s">
        <v>14</v>
      </c>
      <c r="UPX20" s="157" t="s">
        <v>14</v>
      </c>
      <c r="UPY20" s="157" t="s">
        <v>14</v>
      </c>
      <c r="UPZ20" s="157" t="s">
        <v>14</v>
      </c>
      <c r="UQA20" s="157" t="s">
        <v>14</v>
      </c>
      <c r="UQB20" s="157" t="s">
        <v>14</v>
      </c>
      <c r="UQC20" s="157" t="s">
        <v>14</v>
      </c>
      <c r="UQD20" s="157" t="s">
        <v>14</v>
      </c>
      <c r="UQE20" s="157" t="s">
        <v>14</v>
      </c>
      <c r="UQF20" s="157" t="s">
        <v>14</v>
      </c>
      <c r="UQG20" s="157" t="s">
        <v>14</v>
      </c>
      <c r="UQH20" s="157" t="s">
        <v>14</v>
      </c>
      <c r="UQI20" s="157" t="s">
        <v>14</v>
      </c>
      <c r="UQJ20" s="157" t="s">
        <v>14</v>
      </c>
      <c r="UQK20" s="157" t="s">
        <v>14</v>
      </c>
      <c r="UQL20" s="157" t="s">
        <v>14</v>
      </c>
      <c r="UQM20" s="157" t="s">
        <v>14</v>
      </c>
      <c r="UQN20" s="157" t="s">
        <v>14</v>
      </c>
      <c r="UQO20" s="157" t="s">
        <v>14</v>
      </c>
      <c r="UQP20" s="157" t="s">
        <v>14</v>
      </c>
      <c r="UQQ20" s="157" t="s">
        <v>14</v>
      </c>
      <c r="UQR20" s="157" t="s">
        <v>14</v>
      </c>
      <c r="UQS20" s="157" t="s">
        <v>14</v>
      </c>
      <c r="UQT20" s="157" t="s">
        <v>14</v>
      </c>
      <c r="UQU20" s="157" t="s">
        <v>14</v>
      </c>
      <c r="UQV20" s="157" t="s">
        <v>14</v>
      </c>
      <c r="UQW20" s="157" t="s">
        <v>14</v>
      </c>
      <c r="UQX20" s="157" t="s">
        <v>14</v>
      </c>
      <c r="UQY20" s="157" t="s">
        <v>14</v>
      </c>
      <c r="UQZ20" s="157" t="s">
        <v>14</v>
      </c>
      <c r="URA20" s="157" t="s">
        <v>14</v>
      </c>
      <c r="URB20" s="157" t="s">
        <v>14</v>
      </c>
      <c r="URC20" s="157" t="s">
        <v>14</v>
      </c>
      <c r="URD20" s="157" t="s">
        <v>14</v>
      </c>
      <c r="URE20" s="157" t="s">
        <v>14</v>
      </c>
      <c r="URF20" s="157" t="s">
        <v>14</v>
      </c>
      <c r="URG20" s="157" t="s">
        <v>14</v>
      </c>
      <c r="URH20" s="157" t="s">
        <v>14</v>
      </c>
      <c r="URI20" s="157" t="s">
        <v>14</v>
      </c>
      <c r="URJ20" s="157" t="s">
        <v>14</v>
      </c>
      <c r="URK20" s="157" t="s">
        <v>14</v>
      </c>
      <c r="URL20" s="157" t="s">
        <v>14</v>
      </c>
      <c r="URM20" s="157" t="s">
        <v>14</v>
      </c>
      <c r="URN20" s="157" t="s">
        <v>14</v>
      </c>
      <c r="URO20" s="157" t="s">
        <v>14</v>
      </c>
      <c r="URP20" s="157" t="s">
        <v>14</v>
      </c>
      <c r="URQ20" s="157" t="s">
        <v>14</v>
      </c>
      <c r="URR20" s="157" t="s">
        <v>14</v>
      </c>
      <c r="URS20" s="157" t="s">
        <v>14</v>
      </c>
      <c r="URT20" s="157" t="s">
        <v>14</v>
      </c>
      <c r="URU20" s="157" t="s">
        <v>14</v>
      </c>
      <c r="URV20" s="157" t="s">
        <v>14</v>
      </c>
      <c r="URW20" s="157" t="s">
        <v>14</v>
      </c>
      <c r="URX20" s="157" t="s">
        <v>14</v>
      </c>
      <c r="URY20" s="157" t="s">
        <v>14</v>
      </c>
      <c r="URZ20" s="157" t="s">
        <v>14</v>
      </c>
      <c r="USA20" s="157" t="s">
        <v>14</v>
      </c>
      <c r="USB20" s="157" t="s">
        <v>14</v>
      </c>
      <c r="USC20" s="157" t="s">
        <v>14</v>
      </c>
      <c r="USD20" s="157" t="s">
        <v>14</v>
      </c>
      <c r="USE20" s="157" t="s">
        <v>14</v>
      </c>
      <c r="USF20" s="157" t="s">
        <v>14</v>
      </c>
      <c r="USG20" s="157" t="s">
        <v>14</v>
      </c>
      <c r="USH20" s="157" t="s">
        <v>14</v>
      </c>
      <c r="USI20" s="157" t="s">
        <v>14</v>
      </c>
      <c r="USJ20" s="157" t="s">
        <v>14</v>
      </c>
      <c r="USK20" s="157" t="s">
        <v>14</v>
      </c>
      <c r="USL20" s="157" t="s">
        <v>14</v>
      </c>
      <c r="USM20" s="157" t="s">
        <v>14</v>
      </c>
      <c r="USN20" s="157" t="s">
        <v>14</v>
      </c>
      <c r="USO20" s="157" t="s">
        <v>14</v>
      </c>
      <c r="USP20" s="157" t="s">
        <v>14</v>
      </c>
      <c r="USQ20" s="157" t="s">
        <v>14</v>
      </c>
      <c r="USR20" s="157" t="s">
        <v>14</v>
      </c>
      <c r="USS20" s="157" t="s">
        <v>14</v>
      </c>
      <c r="UST20" s="157" t="s">
        <v>14</v>
      </c>
      <c r="USU20" s="157" t="s">
        <v>14</v>
      </c>
      <c r="USV20" s="157" t="s">
        <v>14</v>
      </c>
      <c r="USW20" s="157" t="s">
        <v>14</v>
      </c>
      <c r="USX20" s="157" t="s">
        <v>14</v>
      </c>
      <c r="USY20" s="157" t="s">
        <v>14</v>
      </c>
      <c r="USZ20" s="157" t="s">
        <v>14</v>
      </c>
      <c r="UTA20" s="157" t="s">
        <v>14</v>
      </c>
      <c r="UTB20" s="157" t="s">
        <v>14</v>
      </c>
      <c r="UTC20" s="157" t="s">
        <v>14</v>
      </c>
      <c r="UTD20" s="157" t="s">
        <v>14</v>
      </c>
      <c r="UTE20" s="157" t="s">
        <v>14</v>
      </c>
      <c r="UTF20" s="157" t="s">
        <v>14</v>
      </c>
      <c r="UTG20" s="157" t="s">
        <v>14</v>
      </c>
      <c r="UTH20" s="157" t="s">
        <v>14</v>
      </c>
      <c r="UTI20" s="157" t="s">
        <v>14</v>
      </c>
      <c r="UTJ20" s="157" t="s">
        <v>14</v>
      </c>
      <c r="UTK20" s="157" t="s">
        <v>14</v>
      </c>
      <c r="UTL20" s="157" t="s">
        <v>14</v>
      </c>
      <c r="UTM20" s="157" t="s">
        <v>14</v>
      </c>
      <c r="UTN20" s="157" t="s">
        <v>14</v>
      </c>
      <c r="UTO20" s="157" t="s">
        <v>14</v>
      </c>
      <c r="UTP20" s="157" t="s">
        <v>14</v>
      </c>
      <c r="UTQ20" s="157" t="s">
        <v>14</v>
      </c>
      <c r="UTR20" s="157" t="s">
        <v>14</v>
      </c>
      <c r="UTS20" s="157" t="s">
        <v>14</v>
      </c>
      <c r="UTT20" s="157" t="s">
        <v>14</v>
      </c>
      <c r="UTU20" s="157" t="s">
        <v>14</v>
      </c>
      <c r="UTV20" s="157" t="s">
        <v>14</v>
      </c>
      <c r="UTW20" s="157" t="s">
        <v>14</v>
      </c>
      <c r="UTX20" s="157" t="s">
        <v>14</v>
      </c>
      <c r="UTY20" s="157" t="s">
        <v>14</v>
      </c>
      <c r="UTZ20" s="157" t="s">
        <v>14</v>
      </c>
      <c r="UUA20" s="157" t="s">
        <v>14</v>
      </c>
      <c r="UUB20" s="157" t="s">
        <v>14</v>
      </c>
      <c r="UUC20" s="157" t="s">
        <v>14</v>
      </c>
      <c r="UUD20" s="157" t="s">
        <v>14</v>
      </c>
      <c r="UUE20" s="157" t="s">
        <v>14</v>
      </c>
      <c r="UUF20" s="157" t="s">
        <v>14</v>
      </c>
      <c r="UUG20" s="157" t="s">
        <v>14</v>
      </c>
      <c r="UUH20" s="157" t="s">
        <v>14</v>
      </c>
      <c r="UUI20" s="157" t="s">
        <v>14</v>
      </c>
      <c r="UUJ20" s="157" t="s">
        <v>14</v>
      </c>
      <c r="UUK20" s="157" t="s">
        <v>14</v>
      </c>
      <c r="UUL20" s="157" t="s">
        <v>14</v>
      </c>
      <c r="UUM20" s="157" t="s">
        <v>14</v>
      </c>
      <c r="UUN20" s="157" t="s">
        <v>14</v>
      </c>
      <c r="UUO20" s="157" t="s">
        <v>14</v>
      </c>
      <c r="UUP20" s="157" t="s">
        <v>14</v>
      </c>
      <c r="UUQ20" s="157" t="s">
        <v>14</v>
      </c>
      <c r="UUR20" s="157" t="s">
        <v>14</v>
      </c>
      <c r="UUS20" s="157" t="s">
        <v>14</v>
      </c>
      <c r="UUT20" s="157" t="s">
        <v>14</v>
      </c>
      <c r="UUU20" s="157" t="s">
        <v>14</v>
      </c>
      <c r="UUV20" s="157" t="s">
        <v>14</v>
      </c>
      <c r="UUW20" s="157" t="s">
        <v>14</v>
      </c>
      <c r="UUX20" s="157" t="s">
        <v>14</v>
      </c>
      <c r="UUY20" s="157" t="s">
        <v>14</v>
      </c>
      <c r="UUZ20" s="157" t="s">
        <v>14</v>
      </c>
      <c r="UVA20" s="157" t="s">
        <v>14</v>
      </c>
      <c r="UVB20" s="157" t="s">
        <v>14</v>
      </c>
      <c r="UVC20" s="157" t="s">
        <v>14</v>
      </c>
      <c r="UVD20" s="157" t="s">
        <v>14</v>
      </c>
      <c r="UVE20" s="157" t="s">
        <v>14</v>
      </c>
      <c r="UVF20" s="157" t="s">
        <v>14</v>
      </c>
      <c r="UVG20" s="157" t="s">
        <v>14</v>
      </c>
      <c r="UVH20" s="157" t="s">
        <v>14</v>
      </c>
      <c r="UVI20" s="157" t="s">
        <v>14</v>
      </c>
      <c r="UVJ20" s="157" t="s">
        <v>14</v>
      </c>
      <c r="UVK20" s="157" t="s">
        <v>14</v>
      </c>
      <c r="UVL20" s="157" t="s">
        <v>14</v>
      </c>
      <c r="UVM20" s="157" t="s">
        <v>14</v>
      </c>
      <c r="UVN20" s="157" t="s">
        <v>14</v>
      </c>
      <c r="UVO20" s="157" t="s">
        <v>14</v>
      </c>
      <c r="UVP20" s="157" t="s">
        <v>14</v>
      </c>
      <c r="UVQ20" s="157" t="s">
        <v>14</v>
      </c>
      <c r="UVR20" s="157" t="s">
        <v>14</v>
      </c>
      <c r="UVS20" s="157" t="s">
        <v>14</v>
      </c>
      <c r="UVT20" s="157" t="s">
        <v>14</v>
      </c>
      <c r="UVU20" s="157" t="s">
        <v>14</v>
      </c>
      <c r="UVV20" s="157" t="s">
        <v>14</v>
      </c>
      <c r="UVW20" s="157" t="s">
        <v>14</v>
      </c>
      <c r="UVX20" s="157" t="s">
        <v>14</v>
      </c>
      <c r="UVY20" s="157" t="s">
        <v>14</v>
      </c>
      <c r="UVZ20" s="157" t="s">
        <v>14</v>
      </c>
      <c r="UWA20" s="157" t="s">
        <v>14</v>
      </c>
      <c r="UWB20" s="157" t="s">
        <v>14</v>
      </c>
      <c r="UWC20" s="157" t="s">
        <v>14</v>
      </c>
      <c r="UWD20" s="157" t="s">
        <v>14</v>
      </c>
      <c r="UWE20" s="157" t="s">
        <v>14</v>
      </c>
      <c r="UWF20" s="157" t="s">
        <v>14</v>
      </c>
      <c r="UWG20" s="157" t="s">
        <v>14</v>
      </c>
      <c r="UWH20" s="157" t="s">
        <v>14</v>
      </c>
      <c r="UWI20" s="157" t="s">
        <v>14</v>
      </c>
      <c r="UWJ20" s="157" t="s">
        <v>14</v>
      </c>
      <c r="UWK20" s="157" t="s">
        <v>14</v>
      </c>
      <c r="UWL20" s="157" t="s">
        <v>14</v>
      </c>
      <c r="UWM20" s="157" t="s">
        <v>14</v>
      </c>
      <c r="UWN20" s="157" t="s">
        <v>14</v>
      </c>
      <c r="UWO20" s="157" t="s">
        <v>14</v>
      </c>
      <c r="UWP20" s="157" t="s">
        <v>14</v>
      </c>
      <c r="UWQ20" s="157" t="s">
        <v>14</v>
      </c>
      <c r="UWR20" s="157" t="s">
        <v>14</v>
      </c>
      <c r="UWS20" s="157" t="s">
        <v>14</v>
      </c>
      <c r="UWT20" s="157" t="s">
        <v>14</v>
      </c>
      <c r="UWU20" s="157" t="s">
        <v>14</v>
      </c>
      <c r="UWV20" s="157" t="s">
        <v>14</v>
      </c>
      <c r="UWW20" s="157" t="s">
        <v>14</v>
      </c>
      <c r="UWX20" s="157" t="s">
        <v>14</v>
      </c>
      <c r="UWY20" s="157" t="s">
        <v>14</v>
      </c>
      <c r="UWZ20" s="157" t="s">
        <v>14</v>
      </c>
      <c r="UXA20" s="157" t="s">
        <v>14</v>
      </c>
      <c r="UXB20" s="157" t="s">
        <v>14</v>
      </c>
      <c r="UXC20" s="157" t="s">
        <v>14</v>
      </c>
      <c r="UXD20" s="157" t="s">
        <v>14</v>
      </c>
      <c r="UXE20" s="157" t="s">
        <v>14</v>
      </c>
      <c r="UXF20" s="157" t="s">
        <v>14</v>
      </c>
      <c r="UXG20" s="157" t="s">
        <v>14</v>
      </c>
      <c r="UXH20" s="157" t="s">
        <v>14</v>
      </c>
      <c r="UXI20" s="157" t="s">
        <v>14</v>
      </c>
      <c r="UXJ20" s="157" t="s">
        <v>14</v>
      </c>
      <c r="UXK20" s="157" t="s">
        <v>14</v>
      </c>
      <c r="UXL20" s="157" t="s">
        <v>14</v>
      </c>
      <c r="UXM20" s="157" t="s">
        <v>14</v>
      </c>
      <c r="UXN20" s="157" t="s">
        <v>14</v>
      </c>
      <c r="UXO20" s="157" t="s">
        <v>14</v>
      </c>
      <c r="UXP20" s="157" t="s">
        <v>14</v>
      </c>
      <c r="UXQ20" s="157" t="s">
        <v>14</v>
      </c>
      <c r="UXR20" s="157" t="s">
        <v>14</v>
      </c>
      <c r="UXS20" s="157" t="s">
        <v>14</v>
      </c>
      <c r="UXT20" s="157" t="s">
        <v>14</v>
      </c>
      <c r="UXU20" s="157" t="s">
        <v>14</v>
      </c>
      <c r="UXV20" s="157" t="s">
        <v>14</v>
      </c>
      <c r="UXW20" s="157" t="s">
        <v>14</v>
      </c>
      <c r="UXX20" s="157" t="s">
        <v>14</v>
      </c>
      <c r="UXY20" s="157" t="s">
        <v>14</v>
      </c>
      <c r="UXZ20" s="157" t="s">
        <v>14</v>
      </c>
      <c r="UYA20" s="157" t="s">
        <v>14</v>
      </c>
      <c r="UYB20" s="157" t="s">
        <v>14</v>
      </c>
      <c r="UYC20" s="157" t="s">
        <v>14</v>
      </c>
      <c r="UYD20" s="157" t="s">
        <v>14</v>
      </c>
      <c r="UYE20" s="157" t="s">
        <v>14</v>
      </c>
      <c r="UYF20" s="157" t="s">
        <v>14</v>
      </c>
      <c r="UYG20" s="157" t="s">
        <v>14</v>
      </c>
      <c r="UYH20" s="157" t="s">
        <v>14</v>
      </c>
      <c r="UYI20" s="157" t="s">
        <v>14</v>
      </c>
      <c r="UYJ20" s="157" t="s">
        <v>14</v>
      </c>
      <c r="UYK20" s="157" t="s">
        <v>14</v>
      </c>
      <c r="UYL20" s="157" t="s">
        <v>14</v>
      </c>
      <c r="UYM20" s="157" t="s">
        <v>14</v>
      </c>
      <c r="UYN20" s="157" t="s">
        <v>14</v>
      </c>
      <c r="UYO20" s="157" t="s">
        <v>14</v>
      </c>
      <c r="UYP20" s="157" t="s">
        <v>14</v>
      </c>
      <c r="UYQ20" s="157" t="s">
        <v>14</v>
      </c>
      <c r="UYR20" s="157" t="s">
        <v>14</v>
      </c>
      <c r="UYS20" s="157" t="s">
        <v>14</v>
      </c>
      <c r="UYT20" s="157" t="s">
        <v>14</v>
      </c>
      <c r="UYU20" s="157" t="s">
        <v>14</v>
      </c>
      <c r="UYV20" s="157" t="s">
        <v>14</v>
      </c>
      <c r="UYW20" s="157" t="s">
        <v>14</v>
      </c>
      <c r="UYX20" s="157" t="s">
        <v>14</v>
      </c>
      <c r="UYY20" s="157" t="s">
        <v>14</v>
      </c>
      <c r="UYZ20" s="157" t="s">
        <v>14</v>
      </c>
      <c r="UZA20" s="157" t="s">
        <v>14</v>
      </c>
      <c r="UZB20" s="157" t="s">
        <v>14</v>
      </c>
      <c r="UZC20" s="157" t="s">
        <v>14</v>
      </c>
      <c r="UZD20" s="157" t="s">
        <v>14</v>
      </c>
      <c r="UZE20" s="157" t="s">
        <v>14</v>
      </c>
      <c r="UZF20" s="157" t="s">
        <v>14</v>
      </c>
      <c r="UZG20" s="157" t="s">
        <v>14</v>
      </c>
      <c r="UZH20" s="157" t="s">
        <v>14</v>
      </c>
      <c r="UZI20" s="157" t="s">
        <v>14</v>
      </c>
      <c r="UZJ20" s="157" t="s">
        <v>14</v>
      </c>
      <c r="UZK20" s="157" t="s">
        <v>14</v>
      </c>
      <c r="UZL20" s="157" t="s">
        <v>14</v>
      </c>
      <c r="UZM20" s="157" t="s">
        <v>14</v>
      </c>
      <c r="UZN20" s="157" t="s">
        <v>14</v>
      </c>
      <c r="UZO20" s="157" t="s">
        <v>14</v>
      </c>
      <c r="UZP20" s="157" t="s">
        <v>14</v>
      </c>
      <c r="UZQ20" s="157" t="s">
        <v>14</v>
      </c>
      <c r="UZR20" s="157" t="s">
        <v>14</v>
      </c>
      <c r="UZS20" s="157" t="s">
        <v>14</v>
      </c>
      <c r="UZT20" s="157" t="s">
        <v>14</v>
      </c>
      <c r="UZU20" s="157" t="s">
        <v>14</v>
      </c>
      <c r="UZV20" s="157" t="s">
        <v>14</v>
      </c>
      <c r="UZW20" s="157" t="s">
        <v>14</v>
      </c>
      <c r="UZX20" s="157" t="s">
        <v>14</v>
      </c>
      <c r="UZY20" s="157" t="s">
        <v>14</v>
      </c>
      <c r="UZZ20" s="157" t="s">
        <v>14</v>
      </c>
      <c r="VAA20" s="157" t="s">
        <v>14</v>
      </c>
      <c r="VAB20" s="157" t="s">
        <v>14</v>
      </c>
      <c r="VAC20" s="157" t="s">
        <v>14</v>
      </c>
      <c r="VAD20" s="157" t="s">
        <v>14</v>
      </c>
      <c r="VAE20" s="157" t="s">
        <v>14</v>
      </c>
      <c r="VAF20" s="157" t="s">
        <v>14</v>
      </c>
      <c r="VAG20" s="157" t="s">
        <v>14</v>
      </c>
      <c r="VAH20" s="157" t="s">
        <v>14</v>
      </c>
      <c r="VAI20" s="157" t="s">
        <v>14</v>
      </c>
      <c r="VAJ20" s="157" t="s">
        <v>14</v>
      </c>
      <c r="VAK20" s="157" t="s">
        <v>14</v>
      </c>
      <c r="VAL20" s="157" t="s">
        <v>14</v>
      </c>
      <c r="VAM20" s="157" t="s">
        <v>14</v>
      </c>
      <c r="VAN20" s="157" t="s">
        <v>14</v>
      </c>
      <c r="VAO20" s="157" t="s">
        <v>14</v>
      </c>
      <c r="VAP20" s="157" t="s">
        <v>14</v>
      </c>
      <c r="VAQ20" s="157" t="s">
        <v>14</v>
      </c>
      <c r="VAR20" s="157" t="s">
        <v>14</v>
      </c>
      <c r="VAS20" s="157" t="s">
        <v>14</v>
      </c>
      <c r="VAT20" s="157" t="s">
        <v>14</v>
      </c>
      <c r="VAU20" s="157" t="s">
        <v>14</v>
      </c>
      <c r="VAV20" s="157" t="s">
        <v>14</v>
      </c>
      <c r="VAW20" s="157" t="s">
        <v>14</v>
      </c>
      <c r="VAX20" s="157" t="s">
        <v>14</v>
      </c>
      <c r="VAY20" s="157" t="s">
        <v>14</v>
      </c>
      <c r="VAZ20" s="157" t="s">
        <v>14</v>
      </c>
      <c r="VBA20" s="157" t="s">
        <v>14</v>
      </c>
      <c r="VBB20" s="157" t="s">
        <v>14</v>
      </c>
      <c r="VBC20" s="157" t="s">
        <v>14</v>
      </c>
      <c r="VBD20" s="157" t="s">
        <v>14</v>
      </c>
      <c r="VBE20" s="157" t="s">
        <v>14</v>
      </c>
      <c r="VBF20" s="157" t="s">
        <v>14</v>
      </c>
      <c r="VBG20" s="157" t="s">
        <v>14</v>
      </c>
      <c r="VBH20" s="157" t="s">
        <v>14</v>
      </c>
      <c r="VBI20" s="157" t="s">
        <v>14</v>
      </c>
      <c r="VBJ20" s="157" t="s">
        <v>14</v>
      </c>
      <c r="VBK20" s="157" t="s">
        <v>14</v>
      </c>
      <c r="VBL20" s="157" t="s">
        <v>14</v>
      </c>
      <c r="VBM20" s="157" t="s">
        <v>14</v>
      </c>
      <c r="VBN20" s="157" t="s">
        <v>14</v>
      </c>
      <c r="VBO20" s="157" t="s">
        <v>14</v>
      </c>
      <c r="VBP20" s="157" t="s">
        <v>14</v>
      </c>
      <c r="VBQ20" s="157" t="s">
        <v>14</v>
      </c>
      <c r="VBR20" s="157" t="s">
        <v>14</v>
      </c>
      <c r="VBS20" s="157" t="s">
        <v>14</v>
      </c>
      <c r="VBT20" s="157" t="s">
        <v>14</v>
      </c>
      <c r="VBU20" s="157" t="s">
        <v>14</v>
      </c>
      <c r="VBV20" s="157" t="s">
        <v>14</v>
      </c>
      <c r="VBW20" s="157" t="s">
        <v>14</v>
      </c>
      <c r="VBX20" s="157" t="s">
        <v>14</v>
      </c>
      <c r="VBY20" s="157" t="s">
        <v>14</v>
      </c>
      <c r="VBZ20" s="157" t="s">
        <v>14</v>
      </c>
      <c r="VCA20" s="157" t="s">
        <v>14</v>
      </c>
      <c r="VCB20" s="157" t="s">
        <v>14</v>
      </c>
      <c r="VCC20" s="157" t="s">
        <v>14</v>
      </c>
      <c r="VCD20" s="157" t="s">
        <v>14</v>
      </c>
      <c r="VCE20" s="157" t="s">
        <v>14</v>
      </c>
      <c r="VCF20" s="157" t="s">
        <v>14</v>
      </c>
      <c r="VCG20" s="157" t="s">
        <v>14</v>
      </c>
      <c r="VCH20" s="157" t="s">
        <v>14</v>
      </c>
      <c r="VCI20" s="157" t="s">
        <v>14</v>
      </c>
      <c r="VCJ20" s="157" t="s">
        <v>14</v>
      </c>
      <c r="VCK20" s="157" t="s">
        <v>14</v>
      </c>
      <c r="VCL20" s="157" t="s">
        <v>14</v>
      </c>
      <c r="VCM20" s="157" t="s">
        <v>14</v>
      </c>
      <c r="VCN20" s="157" t="s">
        <v>14</v>
      </c>
      <c r="VCO20" s="157" t="s">
        <v>14</v>
      </c>
      <c r="VCP20" s="157" t="s">
        <v>14</v>
      </c>
      <c r="VCQ20" s="157" t="s">
        <v>14</v>
      </c>
      <c r="VCR20" s="157" t="s">
        <v>14</v>
      </c>
      <c r="VCS20" s="157" t="s">
        <v>14</v>
      </c>
      <c r="VCT20" s="157" t="s">
        <v>14</v>
      </c>
      <c r="VCU20" s="157" t="s">
        <v>14</v>
      </c>
      <c r="VCV20" s="157" t="s">
        <v>14</v>
      </c>
      <c r="VCW20" s="157" t="s">
        <v>14</v>
      </c>
      <c r="VCX20" s="157" t="s">
        <v>14</v>
      </c>
      <c r="VCY20" s="157" t="s">
        <v>14</v>
      </c>
      <c r="VCZ20" s="157" t="s">
        <v>14</v>
      </c>
      <c r="VDA20" s="157" t="s">
        <v>14</v>
      </c>
      <c r="VDB20" s="157" t="s">
        <v>14</v>
      </c>
      <c r="VDC20" s="157" t="s">
        <v>14</v>
      </c>
      <c r="VDD20" s="157" t="s">
        <v>14</v>
      </c>
      <c r="VDE20" s="157" t="s">
        <v>14</v>
      </c>
      <c r="VDF20" s="157" t="s">
        <v>14</v>
      </c>
      <c r="VDG20" s="157" t="s">
        <v>14</v>
      </c>
      <c r="VDH20" s="157" t="s">
        <v>14</v>
      </c>
      <c r="VDI20" s="157" t="s">
        <v>14</v>
      </c>
      <c r="VDJ20" s="157" t="s">
        <v>14</v>
      </c>
      <c r="VDK20" s="157" t="s">
        <v>14</v>
      </c>
      <c r="VDL20" s="157" t="s">
        <v>14</v>
      </c>
      <c r="VDM20" s="157" t="s">
        <v>14</v>
      </c>
      <c r="VDN20" s="157" t="s">
        <v>14</v>
      </c>
      <c r="VDO20" s="157" t="s">
        <v>14</v>
      </c>
      <c r="VDP20" s="157" t="s">
        <v>14</v>
      </c>
      <c r="VDQ20" s="157" t="s">
        <v>14</v>
      </c>
      <c r="VDR20" s="157" t="s">
        <v>14</v>
      </c>
      <c r="VDS20" s="157" t="s">
        <v>14</v>
      </c>
      <c r="VDT20" s="157" t="s">
        <v>14</v>
      </c>
      <c r="VDU20" s="157" t="s">
        <v>14</v>
      </c>
      <c r="VDV20" s="157" t="s">
        <v>14</v>
      </c>
      <c r="VDW20" s="157" t="s">
        <v>14</v>
      </c>
      <c r="VDX20" s="157" t="s">
        <v>14</v>
      </c>
      <c r="VDY20" s="157" t="s">
        <v>14</v>
      </c>
      <c r="VDZ20" s="157" t="s">
        <v>14</v>
      </c>
      <c r="VEA20" s="157" t="s">
        <v>14</v>
      </c>
      <c r="VEB20" s="157" t="s">
        <v>14</v>
      </c>
      <c r="VEC20" s="157" t="s">
        <v>14</v>
      </c>
      <c r="VED20" s="157" t="s">
        <v>14</v>
      </c>
      <c r="VEE20" s="157" t="s">
        <v>14</v>
      </c>
      <c r="VEF20" s="157" t="s">
        <v>14</v>
      </c>
      <c r="VEG20" s="157" t="s">
        <v>14</v>
      </c>
      <c r="VEH20" s="157" t="s">
        <v>14</v>
      </c>
      <c r="VEI20" s="157" t="s">
        <v>14</v>
      </c>
      <c r="VEJ20" s="157" t="s">
        <v>14</v>
      </c>
      <c r="VEK20" s="157" t="s">
        <v>14</v>
      </c>
      <c r="VEL20" s="157" t="s">
        <v>14</v>
      </c>
      <c r="VEM20" s="157" t="s">
        <v>14</v>
      </c>
      <c r="VEN20" s="157" t="s">
        <v>14</v>
      </c>
      <c r="VEO20" s="157" t="s">
        <v>14</v>
      </c>
      <c r="VEP20" s="157" t="s">
        <v>14</v>
      </c>
      <c r="VEQ20" s="157" t="s">
        <v>14</v>
      </c>
      <c r="VER20" s="157" t="s">
        <v>14</v>
      </c>
      <c r="VES20" s="157" t="s">
        <v>14</v>
      </c>
      <c r="VET20" s="157" t="s">
        <v>14</v>
      </c>
      <c r="VEU20" s="157" t="s">
        <v>14</v>
      </c>
      <c r="VEV20" s="157" t="s">
        <v>14</v>
      </c>
      <c r="VEW20" s="157" t="s">
        <v>14</v>
      </c>
      <c r="VEX20" s="157" t="s">
        <v>14</v>
      </c>
      <c r="VEY20" s="157" t="s">
        <v>14</v>
      </c>
      <c r="VEZ20" s="157" t="s">
        <v>14</v>
      </c>
      <c r="VFA20" s="157" t="s">
        <v>14</v>
      </c>
      <c r="VFB20" s="157" t="s">
        <v>14</v>
      </c>
      <c r="VFC20" s="157" t="s">
        <v>14</v>
      </c>
      <c r="VFD20" s="157" t="s">
        <v>14</v>
      </c>
      <c r="VFE20" s="157" t="s">
        <v>14</v>
      </c>
      <c r="VFF20" s="157" t="s">
        <v>14</v>
      </c>
      <c r="VFG20" s="157" t="s">
        <v>14</v>
      </c>
      <c r="VFH20" s="157" t="s">
        <v>14</v>
      </c>
      <c r="VFI20" s="157" t="s">
        <v>14</v>
      </c>
      <c r="VFJ20" s="157" t="s">
        <v>14</v>
      </c>
      <c r="VFK20" s="157" t="s">
        <v>14</v>
      </c>
      <c r="VFL20" s="157" t="s">
        <v>14</v>
      </c>
      <c r="VFM20" s="157" t="s">
        <v>14</v>
      </c>
      <c r="VFN20" s="157" t="s">
        <v>14</v>
      </c>
      <c r="VFO20" s="157" t="s">
        <v>14</v>
      </c>
      <c r="VFP20" s="157" t="s">
        <v>14</v>
      </c>
      <c r="VFQ20" s="157" t="s">
        <v>14</v>
      </c>
      <c r="VFR20" s="157" t="s">
        <v>14</v>
      </c>
      <c r="VFS20" s="157" t="s">
        <v>14</v>
      </c>
      <c r="VFT20" s="157" t="s">
        <v>14</v>
      </c>
      <c r="VFU20" s="157" t="s">
        <v>14</v>
      </c>
      <c r="VFV20" s="157" t="s">
        <v>14</v>
      </c>
      <c r="VFW20" s="157" t="s">
        <v>14</v>
      </c>
      <c r="VFX20" s="157" t="s">
        <v>14</v>
      </c>
      <c r="VFY20" s="157" t="s">
        <v>14</v>
      </c>
      <c r="VFZ20" s="157" t="s">
        <v>14</v>
      </c>
      <c r="VGA20" s="157" t="s">
        <v>14</v>
      </c>
      <c r="VGB20" s="157" t="s">
        <v>14</v>
      </c>
      <c r="VGC20" s="157" t="s">
        <v>14</v>
      </c>
      <c r="VGD20" s="157" t="s">
        <v>14</v>
      </c>
      <c r="VGE20" s="157" t="s">
        <v>14</v>
      </c>
      <c r="VGF20" s="157" t="s">
        <v>14</v>
      </c>
      <c r="VGG20" s="157" t="s">
        <v>14</v>
      </c>
      <c r="VGH20" s="157" t="s">
        <v>14</v>
      </c>
      <c r="VGI20" s="157" t="s">
        <v>14</v>
      </c>
      <c r="VGJ20" s="157" t="s">
        <v>14</v>
      </c>
      <c r="VGK20" s="157" t="s">
        <v>14</v>
      </c>
      <c r="VGL20" s="157" t="s">
        <v>14</v>
      </c>
      <c r="VGM20" s="157" t="s">
        <v>14</v>
      </c>
      <c r="VGN20" s="157" t="s">
        <v>14</v>
      </c>
      <c r="VGO20" s="157" t="s">
        <v>14</v>
      </c>
      <c r="VGP20" s="157" t="s">
        <v>14</v>
      </c>
      <c r="VGQ20" s="157" t="s">
        <v>14</v>
      </c>
      <c r="VGR20" s="157" t="s">
        <v>14</v>
      </c>
      <c r="VGS20" s="157" t="s">
        <v>14</v>
      </c>
      <c r="VGT20" s="157" t="s">
        <v>14</v>
      </c>
      <c r="VGU20" s="157" t="s">
        <v>14</v>
      </c>
      <c r="VGV20" s="157" t="s">
        <v>14</v>
      </c>
      <c r="VGW20" s="157" t="s">
        <v>14</v>
      </c>
      <c r="VGX20" s="157" t="s">
        <v>14</v>
      </c>
      <c r="VGY20" s="157" t="s">
        <v>14</v>
      </c>
      <c r="VGZ20" s="157" t="s">
        <v>14</v>
      </c>
      <c r="VHA20" s="157" t="s">
        <v>14</v>
      </c>
      <c r="VHB20" s="157" t="s">
        <v>14</v>
      </c>
      <c r="VHC20" s="157" t="s">
        <v>14</v>
      </c>
      <c r="VHD20" s="157" t="s">
        <v>14</v>
      </c>
      <c r="VHE20" s="157" t="s">
        <v>14</v>
      </c>
      <c r="VHF20" s="157" t="s">
        <v>14</v>
      </c>
      <c r="VHG20" s="157" t="s">
        <v>14</v>
      </c>
      <c r="VHH20" s="157" t="s">
        <v>14</v>
      </c>
      <c r="VHI20" s="157" t="s">
        <v>14</v>
      </c>
      <c r="VHJ20" s="157" t="s">
        <v>14</v>
      </c>
      <c r="VHK20" s="157" t="s">
        <v>14</v>
      </c>
      <c r="VHL20" s="157" t="s">
        <v>14</v>
      </c>
      <c r="VHM20" s="157" t="s">
        <v>14</v>
      </c>
      <c r="VHN20" s="157" t="s">
        <v>14</v>
      </c>
      <c r="VHO20" s="157" t="s">
        <v>14</v>
      </c>
      <c r="VHP20" s="157" t="s">
        <v>14</v>
      </c>
      <c r="VHQ20" s="157" t="s">
        <v>14</v>
      </c>
      <c r="VHR20" s="157" t="s">
        <v>14</v>
      </c>
      <c r="VHS20" s="157" t="s">
        <v>14</v>
      </c>
      <c r="VHT20" s="157" t="s">
        <v>14</v>
      </c>
      <c r="VHU20" s="157" t="s">
        <v>14</v>
      </c>
      <c r="VHV20" s="157" t="s">
        <v>14</v>
      </c>
      <c r="VHW20" s="157" t="s">
        <v>14</v>
      </c>
      <c r="VHX20" s="157" t="s">
        <v>14</v>
      </c>
      <c r="VHY20" s="157" t="s">
        <v>14</v>
      </c>
      <c r="VHZ20" s="157" t="s">
        <v>14</v>
      </c>
      <c r="VIA20" s="157" t="s">
        <v>14</v>
      </c>
      <c r="VIB20" s="157" t="s">
        <v>14</v>
      </c>
      <c r="VIC20" s="157" t="s">
        <v>14</v>
      </c>
      <c r="VID20" s="157" t="s">
        <v>14</v>
      </c>
      <c r="VIE20" s="157" t="s">
        <v>14</v>
      </c>
      <c r="VIF20" s="157" t="s">
        <v>14</v>
      </c>
      <c r="VIG20" s="157" t="s">
        <v>14</v>
      </c>
      <c r="VIH20" s="157" t="s">
        <v>14</v>
      </c>
      <c r="VII20" s="157" t="s">
        <v>14</v>
      </c>
      <c r="VIJ20" s="157" t="s">
        <v>14</v>
      </c>
      <c r="VIK20" s="157" t="s">
        <v>14</v>
      </c>
      <c r="VIL20" s="157" t="s">
        <v>14</v>
      </c>
      <c r="VIM20" s="157" t="s">
        <v>14</v>
      </c>
      <c r="VIN20" s="157" t="s">
        <v>14</v>
      </c>
      <c r="VIO20" s="157" t="s">
        <v>14</v>
      </c>
      <c r="VIP20" s="157" t="s">
        <v>14</v>
      </c>
      <c r="VIQ20" s="157" t="s">
        <v>14</v>
      </c>
      <c r="VIR20" s="157" t="s">
        <v>14</v>
      </c>
      <c r="VIS20" s="157" t="s">
        <v>14</v>
      </c>
      <c r="VIT20" s="157" t="s">
        <v>14</v>
      </c>
      <c r="VIU20" s="157" t="s">
        <v>14</v>
      </c>
      <c r="VIV20" s="157" t="s">
        <v>14</v>
      </c>
      <c r="VIW20" s="157" t="s">
        <v>14</v>
      </c>
      <c r="VIX20" s="157" t="s">
        <v>14</v>
      </c>
      <c r="VIY20" s="157" t="s">
        <v>14</v>
      </c>
      <c r="VIZ20" s="157" t="s">
        <v>14</v>
      </c>
      <c r="VJA20" s="157" t="s">
        <v>14</v>
      </c>
      <c r="VJB20" s="157" t="s">
        <v>14</v>
      </c>
      <c r="VJC20" s="157" t="s">
        <v>14</v>
      </c>
      <c r="VJD20" s="157" t="s">
        <v>14</v>
      </c>
      <c r="VJE20" s="157" t="s">
        <v>14</v>
      </c>
      <c r="VJF20" s="157" t="s">
        <v>14</v>
      </c>
      <c r="VJG20" s="157" t="s">
        <v>14</v>
      </c>
      <c r="VJH20" s="157" t="s">
        <v>14</v>
      </c>
      <c r="VJI20" s="157" t="s">
        <v>14</v>
      </c>
      <c r="VJJ20" s="157" t="s">
        <v>14</v>
      </c>
      <c r="VJK20" s="157" t="s">
        <v>14</v>
      </c>
      <c r="VJL20" s="157" t="s">
        <v>14</v>
      </c>
      <c r="VJM20" s="157" t="s">
        <v>14</v>
      </c>
      <c r="VJN20" s="157" t="s">
        <v>14</v>
      </c>
      <c r="VJO20" s="157" t="s">
        <v>14</v>
      </c>
      <c r="VJP20" s="157" t="s">
        <v>14</v>
      </c>
      <c r="VJQ20" s="157" t="s">
        <v>14</v>
      </c>
      <c r="VJR20" s="157" t="s">
        <v>14</v>
      </c>
      <c r="VJS20" s="157" t="s">
        <v>14</v>
      </c>
      <c r="VJT20" s="157" t="s">
        <v>14</v>
      </c>
      <c r="VJU20" s="157" t="s">
        <v>14</v>
      </c>
      <c r="VJV20" s="157" t="s">
        <v>14</v>
      </c>
      <c r="VJW20" s="157" t="s">
        <v>14</v>
      </c>
      <c r="VJX20" s="157" t="s">
        <v>14</v>
      </c>
      <c r="VJY20" s="157" t="s">
        <v>14</v>
      </c>
      <c r="VJZ20" s="157" t="s">
        <v>14</v>
      </c>
      <c r="VKA20" s="157" t="s">
        <v>14</v>
      </c>
      <c r="VKB20" s="157" t="s">
        <v>14</v>
      </c>
      <c r="VKC20" s="157" t="s">
        <v>14</v>
      </c>
      <c r="VKD20" s="157" t="s">
        <v>14</v>
      </c>
      <c r="VKE20" s="157" t="s">
        <v>14</v>
      </c>
      <c r="VKF20" s="157" t="s">
        <v>14</v>
      </c>
      <c r="VKG20" s="157" t="s">
        <v>14</v>
      </c>
      <c r="VKH20" s="157" t="s">
        <v>14</v>
      </c>
      <c r="VKI20" s="157" t="s">
        <v>14</v>
      </c>
      <c r="VKJ20" s="157" t="s">
        <v>14</v>
      </c>
      <c r="VKK20" s="157" t="s">
        <v>14</v>
      </c>
      <c r="VKL20" s="157" t="s">
        <v>14</v>
      </c>
      <c r="VKM20" s="157" t="s">
        <v>14</v>
      </c>
      <c r="VKN20" s="157" t="s">
        <v>14</v>
      </c>
      <c r="VKO20" s="157" t="s">
        <v>14</v>
      </c>
      <c r="VKP20" s="157" t="s">
        <v>14</v>
      </c>
      <c r="VKQ20" s="157" t="s">
        <v>14</v>
      </c>
      <c r="VKR20" s="157" t="s">
        <v>14</v>
      </c>
      <c r="VKS20" s="157" t="s">
        <v>14</v>
      </c>
      <c r="VKT20" s="157" t="s">
        <v>14</v>
      </c>
      <c r="VKU20" s="157" t="s">
        <v>14</v>
      </c>
      <c r="VKV20" s="157" t="s">
        <v>14</v>
      </c>
      <c r="VKW20" s="157" t="s">
        <v>14</v>
      </c>
      <c r="VKX20" s="157" t="s">
        <v>14</v>
      </c>
      <c r="VKY20" s="157" t="s">
        <v>14</v>
      </c>
      <c r="VKZ20" s="157" t="s">
        <v>14</v>
      </c>
      <c r="VLA20" s="157" t="s">
        <v>14</v>
      </c>
      <c r="VLB20" s="157" t="s">
        <v>14</v>
      </c>
      <c r="VLC20" s="157" t="s">
        <v>14</v>
      </c>
      <c r="VLD20" s="157" t="s">
        <v>14</v>
      </c>
      <c r="VLE20" s="157" t="s">
        <v>14</v>
      </c>
      <c r="VLF20" s="157" t="s">
        <v>14</v>
      </c>
      <c r="VLG20" s="157" t="s">
        <v>14</v>
      </c>
      <c r="VLH20" s="157" t="s">
        <v>14</v>
      </c>
      <c r="VLI20" s="157" t="s">
        <v>14</v>
      </c>
      <c r="VLJ20" s="157" t="s">
        <v>14</v>
      </c>
      <c r="VLK20" s="157" t="s">
        <v>14</v>
      </c>
      <c r="VLL20" s="157" t="s">
        <v>14</v>
      </c>
      <c r="VLM20" s="157" t="s">
        <v>14</v>
      </c>
      <c r="VLN20" s="157" t="s">
        <v>14</v>
      </c>
      <c r="VLO20" s="157" t="s">
        <v>14</v>
      </c>
      <c r="VLP20" s="157" t="s">
        <v>14</v>
      </c>
      <c r="VLQ20" s="157" t="s">
        <v>14</v>
      </c>
      <c r="VLR20" s="157" t="s">
        <v>14</v>
      </c>
      <c r="VLS20" s="157" t="s">
        <v>14</v>
      </c>
      <c r="VLT20" s="157" t="s">
        <v>14</v>
      </c>
      <c r="VLU20" s="157" t="s">
        <v>14</v>
      </c>
      <c r="VLV20" s="157" t="s">
        <v>14</v>
      </c>
      <c r="VLW20" s="157" t="s">
        <v>14</v>
      </c>
      <c r="VLX20" s="157" t="s">
        <v>14</v>
      </c>
      <c r="VLY20" s="157" t="s">
        <v>14</v>
      </c>
      <c r="VLZ20" s="157" t="s">
        <v>14</v>
      </c>
      <c r="VMA20" s="157" t="s">
        <v>14</v>
      </c>
      <c r="VMB20" s="157" t="s">
        <v>14</v>
      </c>
      <c r="VMC20" s="157" t="s">
        <v>14</v>
      </c>
      <c r="VMD20" s="157" t="s">
        <v>14</v>
      </c>
      <c r="VME20" s="157" t="s">
        <v>14</v>
      </c>
      <c r="VMF20" s="157" t="s">
        <v>14</v>
      </c>
      <c r="VMG20" s="157" t="s">
        <v>14</v>
      </c>
      <c r="VMH20" s="157" t="s">
        <v>14</v>
      </c>
      <c r="VMI20" s="157" t="s">
        <v>14</v>
      </c>
      <c r="VMJ20" s="157" t="s">
        <v>14</v>
      </c>
      <c r="VMK20" s="157" t="s">
        <v>14</v>
      </c>
      <c r="VML20" s="157" t="s">
        <v>14</v>
      </c>
      <c r="VMM20" s="157" t="s">
        <v>14</v>
      </c>
      <c r="VMN20" s="157" t="s">
        <v>14</v>
      </c>
      <c r="VMO20" s="157" t="s">
        <v>14</v>
      </c>
      <c r="VMP20" s="157" t="s">
        <v>14</v>
      </c>
      <c r="VMQ20" s="157" t="s">
        <v>14</v>
      </c>
      <c r="VMR20" s="157" t="s">
        <v>14</v>
      </c>
      <c r="VMS20" s="157" t="s">
        <v>14</v>
      </c>
      <c r="VMT20" s="157" t="s">
        <v>14</v>
      </c>
      <c r="VMU20" s="157" t="s">
        <v>14</v>
      </c>
      <c r="VMV20" s="157" t="s">
        <v>14</v>
      </c>
      <c r="VMW20" s="157" t="s">
        <v>14</v>
      </c>
      <c r="VMX20" s="157" t="s">
        <v>14</v>
      </c>
      <c r="VMY20" s="157" t="s">
        <v>14</v>
      </c>
      <c r="VMZ20" s="157" t="s">
        <v>14</v>
      </c>
      <c r="VNA20" s="157" t="s">
        <v>14</v>
      </c>
      <c r="VNB20" s="157" t="s">
        <v>14</v>
      </c>
      <c r="VNC20" s="157" t="s">
        <v>14</v>
      </c>
      <c r="VND20" s="157" t="s">
        <v>14</v>
      </c>
      <c r="VNE20" s="157" t="s">
        <v>14</v>
      </c>
      <c r="VNF20" s="157" t="s">
        <v>14</v>
      </c>
      <c r="VNG20" s="157" t="s">
        <v>14</v>
      </c>
      <c r="VNH20" s="157" t="s">
        <v>14</v>
      </c>
      <c r="VNI20" s="157" t="s">
        <v>14</v>
      </c>
      <c r="VNJ20" s="157" t="s">
        <v>14</v>
      </c>
      <c r="VNK20" s="157" t="s">
        <v>14</v>
      </c>
      <c r="VNL20" s="157" t="s">
        <v>14</v>
      </c>
      <c r="VNM20" s="157" t="s">
        <v>14</v>
      </c>
      <c r="VNN20" s="157" t="s">
        <v>14</v>
      </c>
      <c r="VNO20" s="157" t="s">
        <v>14</v>
      </c>
      <c r="VNP20" s="157" t="s">
        <v>14</v>
      </c>
      <c r="VNQ20" s="157" t="s">
        <v>14</v>
      </c>
      <c r="VNR20" s="157" t="s">
        <v>14</v>
      </c>
      <c r="VNS20" s="157" t="s">
        <v>14</v>
      </c>
      <c r="VNT20" s="157" t="s">
        <v>14</v>
      </c>
      <c r="VNU20" s="157" t="s">
        <v>14</v>
      </c>
      <c r="VNV20" s="157" t="s">
        <v>14</v>
      </c>
      <c r="VNW20" s="157" t="s">
        <v>14</v>
      </c>
      <c r="VNX20" s="157" t="s">
        <v>14</v>
      </c>
      <c r="VNY20" s="157" t="s">
        <v>14</v>
      </c>
      <c r="VNZ20" s="157" t="s">
        <v>14</v>
      </c>
      <c r="VOA20" s="157" t="s">
        <v>14</v>
      </c>
      <c r="VOB20" s="157" t="s">
        <v>14</v>
      </c>
      <c r="VOC20" s="157" t="s">
        <v>14</v>
      </c>
      <c r="VOD20" s="157" t="s">
        <v>14</v>
      </c>
      <c r="VOE20" s="157" t="s">
        <v>14</v>
      </c>
      <c r="VOF20" s="157" t="s">
        <v>14</v>
      </c>
      <c r="VOG20" s="157" t="s">
        <v>14</v>
      </c>
      <c r="VOH20" s="157" t="s">
        <v>14</v>
      </c>
      <c r="VOI20" s="157" t="s">
        <v>14</v>
      </c>
      <c r="VOJ20" s="157" t="s">
        <v>14</v>
      </c>
      <c r="VOK20" s="157" t="s">
        <v>14</v>
      </c>
      <c r="VOL20" s="157" t="s">
        <v>14</v>
      </c>
      <c r="VOM20" s="157" t="s">
        <v>14</v>
      </c>
      <c r="VON20" s="157" t="s">
        <v>14</v>
      </c>
      <c r="VOO20" s="157" t="s">
        <v>14</v>
      </c>
      <c r="VOP20" s="157" t="s">
        <v>14</v>
      </c>
      <c r="VOQ20" s="157" t="s">
        <v>14</v>
      </c>
      <c r="VOR20" s="157" t="s">
        <v>14</v>
      </c>
      <c r="VOS20" s="157" t="s">
        <v>14</v>
      </c>
      <c r="VOT20" s="157" t="s">
        <v>14</v>
      </c>
      <c r="VOU20" s="157" t="s">
        <v>14</v>
      </c>
      <c r="VOV20" s="157" t="s">
        <v>14</v>
      </c>
      <c r="VOW20" s="157" t="s">
        <v>14</v>
      </c>
      <c r="VOX20" s="157" t="s">
        <v>14</v>
      </c>
      <c r="VOY20" s="157" t="s">
        <v>14</v>
      </c>
      <c r="VOZ20" s="157" t="s">
        <v>14</v>
      </c>
      <c r="VPA20" s="157" t="s">
        <v>14</v>
      </c>
      <c r="VPB20" s="157" t="s">
        <v>14</v>
      </c>
      <c r="VPC20" s="157" t="s">
        <v>14</v>
      </c>
      <c r="VPD20" s="157" t="s">
        <v>14</v>
      </c>
      <c r="VPE20" s="157" t="s">
        <v>14</v>
      </c>
      <c r="VPF20" s="157" t="s">
        <v>14</v>
      </c>
      <c r="VPG20" s="157" t="s">
        <v>14</v>
      </c>
      <c r="VPH20" s="157" t="s">
        <v>14</v>
      </c>
      <c r="VPI20" s="157" t="s">
        <v>14</v>
      </c>
      <c r="VPJ20" s="157" t="s">
        <v>14</v>
      </c>
      <c r="VPK20" s="157" t="s">
        <v>14</v>
      </c>
      <c r="VPL20" s="157" t="s">
        <v>14</v>
      </c>
      <c r="VPM20" s="157" t="s">
        <v>14</v>
      </c>
      <c r="VPN20" s="157" t="s">
        <v>14</v>
      </c>
      <c r="VPO20" s="157" t="s">
        <v>14</v>
      </c>
      <c r="VPP20" s="157" t="s">
        <v>14</v>
      </c>
      <c r="VPQ20" s="157" t="s">
        <v>14</v>
      </c>
      <c r="VPR20" s="157" t="s">
        <v>14</v>
      </c>
      <c r="VPS20" s="157" t="s">
        <v>14</v>
      </c>
      <c r="VPT20" s="157" t="s">
        <v>14</v>
      </c>
      <c r="VPU20" s="157" t="s">
        <v>14</v>
      </c>
      <c r="VPV20" s="157" t="s">
        <v>14</v>
      </c>
      <c r="VPW20" s="157" t="s">
        <v>14</v>
      </c>
      <c r="VPX20" s="157" t="s">
        <v>14</v>
      </c>
      <c r="VPY20" s="157" t="s">
        <v>14</v>
      </c>
      <c r="VPZ20" s="157" t="s">
        <v>14</v>
      </c>
      <c r="VQA20" s="157" t="s">
        <v>14</v>
      </c>
      <c r="VQB20" s="157" t="s">
        <v>14</v>
      </c>
      <c r="VQC20" s="157" t="s">
        <v>14</v>
      </c>
      <c r="VQD20" s="157" t="s">
        <v>14</v>
      </c>
      <c r="VQE20" s="157" t="s">
        <v>14</v>
      </c>
      <c r="VQF20" s="157" t="s">
        <v>14</v>
      </c>
      <c r="VQG20" s="157" t="s">
        <v>14</v>
      </c>
      <c r="VQH20" s="157" t="s">
        <v>14</v>
      </c>
      <c r="VQI20" s="157" t="s">
        <v>14</v>
      </c>
      <c r="VQJ20" s="157" t="s">
        <v>14</v>
      </c>
      <c r="VQK20" s="157" t="s">
        <v>14</v>
      </c>
      <c r="VQL20" s="157" t="s">
        <v>14</v>
      </c>
      <c r="VQM20" s="157" t="s">
        <v>14</v>
      </c>
      <c r="VQN20" s="157" t="s">
        <v>14</v>
      </c>
      <c r="VQO20" s="157" t="s">
        <v>14</v>
      </c>
      <c r="VQP20" s="157" t="s">
        <v>14</v>
      </c>
      <c r="VQQ20" s="157" t="s">
        <v>14</v>
      </c>
      <c r="VQR20" s="157" t="s">
        <v>14</v>
      </c>
      <c r="VQS20" s="157" t="s">
        <v>14</v>
      </c>
      <c r="VQT20" s="157" t="s">
        <v>14</v>
      </c>
      <c r="VQU20" s="157" t="s">
        <v>14</v>
      </c>
      <c r="VQV20" s="157" t="s">
        <v>14</v>
      </c>
      <c r="VQW20" s="157" t="s">
        <v>14</v>
      </c>
      <c r="VQX20" s="157" t="s">
        <v>14</v>
      </c>
      <c r="VQY20" s="157" t="s">
        <v>14</v>
      </c>
      <c r="VQZ20" s="157" t="s">
        <v>14</v>
      </c>
      <c r="VRA20" s="157" t="s">
        <v>14</v>
      </c>
      <c r="VRB20" s="157" t="s">
        <v>14</v>
      </c>
      <c r="VRC20" s="157" t="s">
        <v>14</v>
      </c>
      <c r="VRD20" s="157" t="s">
        <v>14</v>
      </c>
      <c r="VRE20" s="157" t="s">
        <v>14</v>
      </c>
      <c r="VRF20" s="157" t="s">
        <v>14</v>
      </c>
      <c r="VRG20" s="157" t="s">
        <v>14</v>
      </c>
      <c r="VRH20" s="157" t="s">
        <v>14</v>
      </c>
      <c r="VRI20" s="157" t="s">
        <v>14</v>
      </c>
      <c r="VRJ20" s="157" t="s">
        <v>14</v>
      </c>
      <c r="VRK20" s="157" t="s">
        <v>14</v>
      </c>
      <c r="VRL20" s="157" t="s">
        <v>14</v>
      </c>
      <c r="VRM20" s="157" t="s">
        <v>14</v>
      </c>
      <c r="VRN20" s="157" t="s">
        <v>14</v>
      </c>
      <c r="VRO20" s="157" t="s">
        <v>14</v>
      </c>
      <c r="VRP20" s="157" t="s">
        <v>14</v>
      </c>
      <c r="VRQ20" s="157" t="s">
        <v>14</v>
      </c>
      <c r="VRR20" s="157" t="s">
        <v>14</v>
      </c>
      <c r="VRS20" s="157" t="s">
        <v>14</v>
      </c>
      <c r="VRT20" s="157" t="s">
        <v>14</v>
      </c>
      <c r="VRU20" s="157" t="s">
        <v>14</v>
      </c>
      <c r="VRV20" s="157" t="s">
        <v>14</v>
      </c>
      <c r="VRW20" s="157" t="s">
        <v>14</v>
      </c>
      <c r="VRX20" s="157" t="s">
        <v>14</v>
      </c>
      <c r="VRY20" s="157" t="s">
        <v>14</v>
      </c>
      <c r="VRZ20" s="157" t="s">
        <v>14</v>
      </c>
      <c r="VSA20" s="157" t="s">
        <v>14</v>
      </c>
      <c r="VSB20" s="157" t="s">
        <v>14</v>
      </c>
      <c r="VSC20" s="157" t="s">
        <v>14</v>
      </c>
      <c r="VSD20" s="157" t="s">
        <v>14</v>
      </c>
      <c r="VSE20" s="157" t="s">
        <v>14</v>
      </c>
      <c r="VSF20" s="157" t="s">
        <v>14</v>
      </c>
      <c r="VSG20" s="157" t="s">
        <v>14</v>
      </c>
      <c r="VSH20" s="157" t="s">
        <v>14</v>
      </c>
      <c r="VSI20" s="157" t="s">
        <v>14</v>
      </c>
      <c r="VSJ20" s="157" t="s">
        <v>14</v>
      </c>
      <c r="VSK20" s="157" t="s">
        <v>14</v>
      </c>
      <c r="VSL20" s="157" t="s">
        <v>14</v>
      </c>
      <c r="VSM20" s="157" t="s">
        <v>14</v>
      </c>
      <c r="VSN20" s="157" t="s">
        <v>14</v>
      </c>
      <c r="VSO20" s="157" t="s">
        <v>14</v>
      </c>
      <c r="VSP20" s="157" t="s">
        <v>14</v>
      </c>
      <c r="VSQ20" s="157" t="s">
        <v>14</v>
      </c>
      <c r="VSR20" s="157" t="s">
        <v>14</v>
      </c>
      <c r="VSS20" s="157" t="s">
        <v>14</v>
      </c>
      <c r="VST20" s="157" t="s">
        <v>14</v>
      </c>
      <c r="VSU20" s="157" t="s">
        <v>14</v>
      </c>
      <c r="VSV20" s="157" t="s">
        <v>14</v>
      </c>
      <c r="VSW20" s="157" t="s">
        <v>14</v>
      </c>
      <c r="VSX20" s="157" t="s">
        <v>14</v>
      </c>
      <c r="VSY20" s="157" t="s">
        <v>14</v>
      </c>
      <c r="VSZ20" s="157" t="s">
        <v>14</v>
      </c>
      <c r="VTA20" s="157" t="s">
        <v>14</v>
      </c>
      <c r="VTB20" s="157" t="s">
        <v>14</v>
      </c>
      <c r="VTC20" s="157" t="s">
        <v>14</v>
      </c>
      <c r="VTD20" s="157" t="s">
        <v>14</v>
      </c>
      <c r="VTE20" s="157" t="s">
        <v>14</v>
      </c>
      <c r="VTF20" s="157" t="s">
        <v>14</v>
      </c>
      <c r="VTG20" s="157" t="s">
        <v>14</v>
      </c>
      <c r="VTH20" s="157" t="s">
        <v>14</v>
      </c>
      <c r="VTI20" s="157" t="s">
        <v>14</v>
      </c>
      <c r="VTJ20" s="157" t="s">
        <v>14</v>
      </c>
      <c r="VTK20" s="157" t="s">
        <v>14</v>
      </c>
      <c r="VTL20" s="157" t="s">
        <v>14</v>
      </c>
      <c r="VTM20" s="157" t="s">
        <v>14</v>
      </c>
      <c r="VTN20" s="157" t="s">
        <v>14</v>
      </c>
      <c r="VTO20" s="157" t="s">
        <v>14</v>
      </c>
      <c r="VTP20" s="157" t="s">
        <v>14</v>
      </c>
      <c r="VTQ20" s="157" t="s">
        <v>14</v>
      </c>
      <c r="VTR20" s="157" t="s">
        <v>14</v>
      </c>
      <c r="VTS20" s="157" t="s">
        <v>14</v>
      </c>
      <c r="VTT20" s="157" t="s">
        <v>14</v>
      </c>
      <c r="VTU20" s="157" t="s">
        <v>14</v>
      </c>
      <c r="VTV20" s="157" t="s">
        <v>14</v>
      </c>
      <c r="VTW20" s="157" t="s">
        <v>14</v>
      </c>
      <c r="VTX20" s="157" t="s">
        <v>14</v>
      </c>
      <c r="VTY20" s="157" t="s">
        <v>14</v>
      </c>
      <c r="VTZ20" s="157" t="s">
        <v>14</v>
      </c>
      <c r="VUA20" s="157" t="s">
        <v>14</v>
      </c>
      <c r="VUB20" s="157" t="s">
        <v>14</v>
      </c>
      <c r="VUC20" s="157" t="s">
        <v>14</v>
      </c>
      <c r="VUD20" s="157" t="s">
        <v>14</v>
      </c>
      <c r="VUE20" s="157" t="s">
        <v>14</v>
      </c>
      <c r="VUF20" s="157" t="s">
        <v>14</v>
      </c>
      <c r="VUG20" s="157" t="s">
        <v>14</v>
      </c>
      <c r="VUH20" s="157" t="s">
        <v>14</v>
      </c>
      <c r="VUI20" s="157" t="s">
        <v>14</v>
      </c>
      <c r="VUJ20" s="157" t="s">
        <v>14</v>
      </c>
      <c r="VUK20" s="157" t="s">
        <v>14</v>
      </c>
      <c r="VUL20" s="157" t="s">
        <v>14</v>
      </c>
      <c r="VUM20" s="157" t="s">
        <v>14</v>
      </c>
      <c r="VUN20" s="157" t="s">
        <v>14</v>
      </c>
      <c r="VUO20" s="157" t="s">
        <v>14</v>
      </c>
      <c r="VUP20" s="157" t="s">
        <v>14</v>
      </c>
      <c r="VUQ20" s="157" t="s">
        <v>14</v>
      </c>
      <c r="VUR20" s="157" t="s">
        <v>14</v>
      </c>
      <c r="VUS20" s="157" t="s">
        <v>14</v>
      </c>
      <c r="VUT20" s="157" t="s">
        <v>14</v>
      </c>
      <c r="VUU20" s="157" t="s">
        <v>14</v>
      </c>
      <c r="VUV20" s="157" t="s">
        <v>14</v>
      </c>
      <c r="VUW20" s="157" t="s">
        <v>14</v>
      </c>
      <c r="VUX20" s="157" t="s">
        <v>14</v>
      </c>
      <c r="VUY20" s="157" t="s">
        <v>14</v>
      </c>
      <c r="VUZ20" s="157" t="s">
        <v>14</v>
      </c>
      <c r="VVA20" s="157" t="s">
        <v>14</v>
      </c>
      <c r="VVB20" s="157" t="s">
        <v>14</v>
      </c>
      <c r="VVC20" s="157" t="s">
        <v>14</v>
      </c>
      <c r="VVD20" s="157" t="s">
        <v>14</v>
      </c>
      <c r="VVE20" s="157" t="s">
        <v>14</v>
      </c>
      <c r="VVF20" s="157" t="s">
        <v>14</v>
      </c>
      <c r="VVG20" s="157" t="s">
        <v>14</v>
      </c>
      <c r="VVH20" s="157" t="s">
        <v>14</v>
      </c>
      <c r="VVI20" s="157" t="s">
        <v>14</v>
      </c>
      <c r="VVJ20" s="157" t="s">
        <v>14</v>
      </c>
      <c r="VVK20" s="157" t="s">
        <v>14</v>
      </c>
      <c r="VVL20" s="157" t="s">
        <v>14</v>
      </c>
      <c r="VVM20" s="157" t="s">
        <v>14</v>
      </c>
      <c r="VVN20" s="157" t="s">
        <v>14</v>
      </c>
      <c r="VVO20" s="157" t="s">
        <v>14</v>
      </c>
      <c r="VVP20" s="157" t="s">
        <v>14</v>
      </c>
      <c r="VVQ20" s="157" t="s">
        <v>14</v>
      </c>
      <c r="VVR20" s="157" t="s">
        <v>14</v>
      </c>
      <c r="VVS20" s="157" t="s">
        <v>14</v>
      </c>
      <c r="VVT20" s="157" t="s">
        <v>14</v>
      </c>
      <c r="VVU20" s="157" t="s">
        <v>14</v>
      </c>
      <c r="VVV20" s="157" t="s">
        <v>14</v>
      </c>
      <c r="VVW20" s="157" t="s">
        <v>14</v>
      </c>
      <c r="VVX20" s="157" t="s">
        <v>14</v>
      </c>
      <c r="VVY20" s="157" t="s">
        <v>14</v>
      </c>
      <c r="VVZ20" s="157" t="s">
        <v>14</v>
      </c>
      <c r="VWA20" s="157" t="s">
        <v>14</v>
      </c>
      <c r="VWB20" s="157" t="s">
        <v>14</v>
      </c>
      <c r="VWC20" s="157" t="s">
        <v>14</v>
      </c>
      <c r="VWD20" s="157" t="s">
        <v>14</v>
      </c>
      <c r="VWE20" s="157" t="s">
        <v>14</v>
      </c>
      <c r="VWF20" s="157" t="s">
        <v>14</v>
      </c>
      <c r="VWG20" s="157" t="s">
        <v>14</v>
      </c>
      <c r="VWH20" s="157" t="s">
        <v>14</v>
      </c>
      <c r="VWI20" s="157" t="s">
        <v>14</v>
      </c>
      <c r="VWJ20" s="157" t="s">
        <v>14</v>
      </c>
      <c r="VWK20" s="157" t="s">
        <v>14</v>
      </c>
      <c r="VWL20" s="157" t="s">
        <v>14</v>
      </c>
      <c r="VWM20" s="157" t="s">
        <v>14</v>
      </c>
      <c r="VWN20" s="157" t="s">
        <v>14</v>
      </c>
      <c r="VWO20" s="157" t="s">
        <v>14</v>
      </c>
      <c r="VWP20" s="157" t="s">
        <v>14</v>
      </c>
      <c r="VWQ20" s="157" t="s">
        <v>14</v>
      </c>
      <c r="VWR20" s="157" t="s">
        <v>14</v>
      </c>
      <c r="VWS20" s="157" t="s">
        <v>14</v>
      </c>
      <c r="VWT20" s="157" t="s">
        <v>14</v>
      </c>
      <c r="VWU20" s="157" t="s">
        <v>14</v>
      </c>
      <c r="VWV20" s="157" t="s">
        <v>14</v>
      </c>
      <c r="VWW20" s="157" t="s">
        <v>14</v>
      </c>
      <c r="VWX20" s="157" t="s">
        <v>14</v>
      </c>
      <c r="VWY20" s="157" t="s">
        <v>14</v>
      </c>
      <c r="VWZ20" s="157" t="s">
        <v>14</v>
      </c>
      <c r="VXA20" s="157" t="s">
        <v>14</v>
      </c>
      <c r="VXB20" s="157" t="s">
        <v>14</v>
      </c>
      <c r="VXC20" s="157" t="s">
        <v>14</v>
      </c>
      <c r="VXD20" s="157" t="s">
        <v>14</v>
      </c>
      <c r="VXE20" s="157" t="s">
        <v>14</v>
      </c>
      <c r="VXF20" s="157" t="s">
        <v>14</v>
      </c>
      <c r="VXG20" s="157" t="s">
        <v>14</v>
      </c>
      <c r="VXH20" s="157" t="s">
        <v>14</v>
      </c>
      <c r="VXI20" s="157" t="s">
        <v>14</v>
      </c>
      <c r="VXJ20" s="157" t="s">
        <v>14</v>
      </c>
      <c r="VXK20" s="157" t="s">
        <v>14</v>
      </c>
      <c r="VXL20" s="157" t="s">
        <v>14</v>
      </c>
      <c r="VXM20" s="157" t="s">
        <v>14</v>
      </c>
      <c r="VXN20" s="157" t="s">
        <v>14</v>
      </c>
      <c r="VXO20" s="157" t="s">
        <v>14</v>
      </c>
      <c r="VXP20" s="157" t="s">
        <v>14</v>
      </c>
      <c r="VXQ20" s="157" t="s">
        <v>14</v>
      </c>
      <c r="VXR20" s="157" t="s">
        <v>14</v>
      </c>
      <c r="VXS20" s="157" t="s">
        <v>14</v>
      </c>
      <c r="VXT20" s="157" t="s">
        <v>14</v>
      </c>
      <c r="VXU20" s="157" t="s">
        <v>14</v>
      </c>
      <c r="VXV20" s="157" t="s">
        <v>14</v>
      </c>
      <c r="VXW20" s="157" t="s">
        <v>14</v>
      </c>
      <c r="VXX20" s="157" t="s">
        <v>14</v>
      </c>
      <c r="VXY20" s="157" t="s">
        <v>14</v>
      </c>
      <c r="VXZ20" s="157" t="s">
        <v>14</v>
      </c>
      <c r="VYA20" s="157" t="s">
        <v>14</v>
      </c>
      <c r="VYB20" s="157" t="s">
        <v>14</v>
      </c>
      <c r="VYC20" s="157" t="s">
        <v>14</v>
      </c>
      <c r="VYD20" s="157" t="s">
        <v>14</v>
      </c>
      <c r="VYE20" s="157" t="s">
        <v>14</v>
      </c>
      <c r="VYF20" s="157" t="s">
        <v>14</v>
      </c>
      <c r="VYG20" s="157" t="s">
        <v>14</v>
      </c>
      <c r="VYH20" s="157" t="s">
        <v>14</v>
      </c>
      <c r="VYI20" s="157" t="s">
        <v>14</v>
      </c>
      <c r="VYJ20" s="157" t="s">
        <v>14</v>
      </c>
      <c r="VYK20" s="157" t="s">
        <v>14</v>
      </c>
      <c r="VYL20" s="157" t="s">
        <v>14</v>
      </c>
      <c r="VYM20" s="157" t="s">
        <v>14</v>
      </c>
      <c r="VYN20" s="157" t="s">
        <v>14</v>
      </c>
      <c r="VYO20" s="157" t="s">
        <v>14</v>
      </c>
      <c r="VYP20" s="157" t="s">
        <v>14</v>
      </c>
      <c r="VYQ20" s="157" t="s">
        <v>14</v>
      </c>
      <c r="VYR20" s="157" t="s">
        <v>14</v>
      </c>
      <c r="VYS20" s="157" t="s">
        <v>14</v>
      </c>
      <c r="VYT20" s="157" t="s">
        <v>14</v>
      </c>
      <c r="VYU20" s="157" t="s">
        <v>14</v>
      </c>
      <c r="VYV20" s="157" t="s">
        <v>14</v>
      </c>
      <c r="VYW20" s="157" t="s">
        <v>14</v>
      </c>
      <c r="VYX20" s="157" t="s">
        <v>14</v>
      </c>
      <c r="VYY20" s="157" t="s">
        <v>14</v>
      </c>
      <c r="VYZ20" s="157" t="s">
        <v>14</v>
      </c>
      <c r="VZA20" s="157" t="s">
        <v>14</v>
      </c>
      <c r="VZB20" s="157" t="s">
        <v>14</v>
      </c>
      <c r="VZC20" s="157" t="s">
        <v>14</v>
      </c>
      <c r="VZD20" s="157" t="s">
        <v>14</v>
      </c>
      <c r="VZE20" s="157" t="s">
        <v>14</v>
      </c>
      <c r="VZF20" s="157" t="s">
        <v>14</v>
      </c>
      <c r="VZG20" s="157" t="s">
        <v>14</v>
      </c>
      <c r="VZH20" s="157" t="s">
        <v>14</v>
      </c>
      <c r="VZI20" s="157" t="s">
        <v>14</v>
      </c>
      <c r="VZJ20" s="157" t="s">
        <v>14</v>
      </c>
      <c r="VZK20" s="157" t="s">
        <v>14</v>
      </c>
      <c r="VZL20" s="157" t="s">
        <v>14</v>
      </c>
      <c r="VZM20" s="157" t="s">
        <v>14</v>
      </c>
      <c r="VZN20" s="157" t="s">
        <v>14</v>
      </c>
      <c r="VZO20" s="157" t="s">
        <v>14</v>
      </c>
      <c r="VZP20" s="157" t="s">
        <v>14</v>
      </c>
      <c r="VZQ20" s="157" t="s">
        <v>14</v>
      </c>
      <c r="VZR20" s="157" t="s">
        <v>14</v>
      </c>
      <c r="VZS20" s="157" t="s">
        <v>14</v>
      </c>
      <c r="VZT20" s="157" t="s">
        <v>14</v>
      </c>
      <c r="VZU20" s="157" t="s">
        <v>14</v>
      </c>
      <c r="VZV20" s="157" t="s">
        <v>14</v>
      </c>
      <c r="VZW20" s="157" t="s">
        <v>14</v>
      </c>
      <c r="VZX20" s="157" t="s">
        <v>14</v>
      </c>
      <c r="VZY20" s="157" t="s">
        <v>14</v>
      </c>
      <c r="VZZ20" s="157" t="s">
        <v>14</v>
      </c>
      <c r="WAA20" s="157" t="s">
        <v>14</v>
      </c>
      <c r="WAB20" s="157" t="s">
        <v>14</v>
      </c>
      <c r="WAC20" s="157" t="s">
        <v>14</v>
      </c>
      <c r="WAD20" s="157" t="s">
        <v>14</v>
      </c>
      <c r="WAE20" s="157" t="s">
        <v>14</v>
      </c>
      <c r="WAF20" s="157" t="s">
        <v>14</v>
      </c>
      <c r="WAG20" s="157" t="s">
        <v>14</v>
      </c>
      <c r="WAH20" s="157" t="s">
        <v>14</v>
      </c>
      <c r="WAI20" s="157" t="s">
        <v>14</v>
      </c>
      <c r="WAJ20" s="157" t="s">
        <v>14</v>
      </c>
      <c r="WAK20" s="157" t="s">
        <v>14</v>
      </c>
      <c r="WAL20" s="157" t="s">
        <v>14</v>
      </c>
      <c r="WAM20" s="157" t="s">
        <v>14</v>
      </c>
      <c r="WAN20" s="157" t="s">
        <v>14</v>
      </c>
      <c r="WAO20" s="157" t="s">
        <v>14</v>
      </c>
      <c r="WAP20" s="157" t="s">
        <v>14</v>
      </c>
      <c r="WAQ20" s="157" t="s">
        <v>14</v>
      </c>
      <c r="WAR20" s="157" t="s">
        <v>14</v>
      </c>
      <c r="WAS20" s="157" t="s">
        <v>14</v>
      </c>
      <c r="WAT20" s="157" t="s">
        <v>14</v>
      </c>
      <c r="WAU20" s="157" t="s">
        <v>14</v>
      </c>
      <c r="WAV20" s="157" t="s">
        <v>14</v>
      </c>
      <c r="WAW20" s="157" t="s">
        <v>14</v>
      </c>
      <c r="WAX20" s="157" t="s">
        <v>14</v>
      </c>
      <c r="WAY20" s="157" t="s">
        <v>14</v>
      </c>
      <c r="WAZ20" s="157" t="s">
        <v>14</v>
      </c>
      <c r="WBA20" s="157" t="s">
        <v>14</v>
      </c>
      <c r="WBB20" s="157" t="s">
        <v>14</v>
      </c>
      <c r="WBC20" s="157" t="s">
        <v>14</v>
      </c>
      <c r="WBD20" s="157" t="s">
        <v>14</v>
      </c>
      <c r="WBE20" s="157" t="s">
        <v>14</v>
      </c>
      <c r="WBF20" s="157" t="s">
        <v>14</v>
      </c>
      <c r="WBG20" s="157" t="s">
        <v>14</v>
      </c>
      <c r="WBH20" s="157" t="s">
        <v>14</v>
      </c>
      <c r="WBI20" s="157" t="s">
        <v>14</v>
      </c>
      <c r="WBJ20" s="157" t="s">
        <v>14</v>
      </c>
      <c r="WBK20" s="157" t="s">
        <v>14</v>
      </c>
      <c r="WBL20" s="157" t="s">
        <v>14</v>
      </c>
      <c r="WBM20" s="157" t="s">
        <v>14</v>
      </c>
      <c r="WBN20" s="157" t="s">
        <v>14</v>
      </c>
      <c r="WBO20" s="157" t="s">
        <v>14</v>
      </c>
      <c r="WBP20" s="157" t="s">
        <v>14</v>
      </c>
      <c r="WBQ20" s="157" t="s">
        <v>14</v>
      </c>
      <c r="WBR20" s="157" t="s">
        <v>14</v>
      </c>
      <c r="WBS20" s="157" t="s">
        <v>14</v>
      </c>
      <c r="WBT20" s="157" t="s">
        <v>14</v>
      </c>
      <c r="WBU20" s="157" t="s">
        <v>14</v>
      </c>
      <c r="WBV20" s="157" t="s">
        <v>14</v>
      </c>
      <c r="WBW20" s="157" t="s">
        <v>14</v>
      </c>
      <c r="WBX20" s="157" t="s">
        <v>14</v>
      </c>
      <c r="WBY20" s="157" t="s">
        <v>14</v>
      </c>
      <c r="WBZ20" s="157" t="s">
        <v>14</v>
      </c>
      <c r="WCA20" s="157" t="s">
        <v>14</v>
      </c>
      <c r="WCB20" s="157" t="s">
        <v>14</v>
      </c>
      <c r="WCC20" s="157" t="s">
        <v>14</v>
      </c>
      <c r="WCD20" s="157" t="s">
        <v>14</v>
      </c>
      <c r="WCE20" s="157" t="s">
        <v>14</v>
      </c>
      <c r="WCF20" s="157" t="s">
        <v>14</v>
      </c>
      <c r="WCG20" s="157" t="s">
        <v>14</v>
      </c>
      <c r="WCH20" s="157" t="s">
        <v>14</v>
      </c>
      <c r="WCI20" s="157" t="s">
        <v>14</v>
      </c>
      <c r="WCJ20" s="157" t="s">
        <v>14</v>
      </c>
      <c r="WCK20" s="157" t="s">
        <v>14</v>
      </c>
      <c r="WCL20" s="157" t="s">
        <v>14</v>
      </c>
      <c r="WCM20" s="157" t="s">
        <v>14</v>
      </c>
      <c r="WCN20" s="157" t="s">
        <v>14</v>
      </c>
      <c r="WCO20" s="157" t="s">
        <v>14</v>
      </c>
      <c r="WCP20" s="157" t="s">
        <v>14</v>
      </c>
      <c r="WCQ20" s="157" t="s">
        <v>14</v>
      </c>
      <c r="WCR20" s="157" t="s">
        <v>14</v>
      </c>
      <c r="WCS20" s="157" t="s">
        <v>14</v>
      </c>
      <c r="WCT20" s="157" t="s">
        <v>14</v>
      </c>
      <c r="WCU20" s="157" t="s">
        <v>14</v>
      </c>
      <c r="WCV20" s="157" t="s">
        <v>14</v>
      </c>
      <c r="WCW20" s="157" t="s">
        <v>14</v>
      </c>
      <c r="WCX20" s="157" t="s">
        <v>14</v>
      </c>
      <c r="WCY20" s="157" t="s">
        <v>14</v>
      </c>
      <c r="WCZ20" s="157" t="s">
        <v>14</v>
      </c>
      <c r="WDA20" s="157" t="s">
        <v>14</v>
      </c>
      <c r="WDB20" s="157" t="s">
        <v>14</v>
      </c>
      <c r="WDC20" s="157" t="s">
        <v>14</v>
      </c>
      <c r="WDD20" s="157" t="s">
        <v>14</v>
      </c>
      <c r="WDE20" s="157" t="s">
        <v>14</v>
      </c>
      <c r="WDF20" s="157" t="s">
        <v>14</v>
      </c>
      <c r="WDG20" s="157" t="s">
        <v>14</v>
      </c>
      <c r="WDH20" s="157" t="s">
        <v>14</v>
      </c>
      <c r="WDI20" s="157" t="s">
        <v>14</v>
      </c>
      <c r="WDJ20" s="157" t="s">
        <v>14</v>
      </c>
      <c r="WDK20" s="157" t="s">
        <v>14</v>
      </c>
      <c r="WDL20" s="157" t="s">
        <v>14</v>
      </c>
      <c r="WDM20" s="157" t="s">
        <v>14</v>
      </c>
      <c r="WDN20" s="157" t="s">
        <v>14</v>
      </c>
      <c r="WDO20" s="157" t="s">
        <v>14</v>
      </c>
      <c r="WDP20" s="157" t="s">
        <v>14</v>
      </c>
      <c r="WDQ20" s="157" t="s">
        <v>14</v>
      </c>
      <c r="WDR20" s="157" t="s">
        <v>14</v>
      </c>
      <c r="WDS20" s="157" t="s">
        <v>14</v>
      </c>
      <c r="WDT20" s="157" t="s">
        <v>14</v>
      </c>
      <c r="WDU20" s="157" t="s">
        <v>14</v>
      </c>
      <c r="WDV20" s="157" t="s">
        <v>14</v>
      </c>
      <c r="WDW20" s="157" t="s">
        <v>14</v>
      </c>
      <c r="WDX20" s="157" t="s">
        <v>14</v>
      </c>
      <c r="WDY20" s="157" t="s">
        <v>14</v>
      </c>
      <c r="WDZ20" s="157" t="s">
        <v>14</v>
      </c>
      <c r="WEA20" s="157" t="s">
        <v>14</v>
      </c>
      <c r="WEB20" s="157" t="s">
        <v>14</v>
      </c>
      <c r="WEC20" s="157" t="s">
        <v>14</v>
      </c>
      <c r="WED20" s="157" t="s">
        <v>14</v>
      </c>
      <c r="WEE20" s="157" t="s">
        <v>14</v>
      </c>
      <c r="WEF20" s="157" t="s">
        <v>14</v>
      </c>
      <c r="WEG20" s="157" t="s">
        <v>14</v>
      </c>
      <c r="WEH20" s="157" t="s">
        <v>14</v>
      </c>
      <c r="WEI20" s="157" t="s">
        <v>14</v>
      </c>
      <c r="WEJ20" s="157" t="s">
        <v>14</v>
      </c>
      <c r="WEK20" s="157" t="s">
        <v>14</v>
      </c>
      <c r="WEL20" s="157" t="s">
        <v>14</v>
      </c>
      <c r="WEM20" s="157" t="s">
        <v>14</v>
      </c>
      <c r="WEN20" s="157" t="s">
        <v>14</v>
      </c>
      <c r="WEO20" s="157" t="s">
        <v>14</v>
      </c>
      <c r="WEP20" s="157" t="s">
        <v>14</v>
      </c>
      <c r="WEQ20" s="157" t="s">
        <v>14</v>
      </c>
      <c r="WER20" s="157" t="s">
        <v>14</v>
      </c>
      <c r="WES20" s="157" t="s">
        <v>14</v>
      </c>
      <c r="WET20" s="157" t="s">
        <v>14</v>
      </c>
      <c r="WEU20" s="157" t="s">
        <v>14</v>
      </c>
      <c r="WEV20" s="157" t="s">
        <v>14</v>
      </c>
      <c r="WEW20" s="157" t="s">
        <v>14</v>
      </c>
      <c r="WEX20" s="157" t="s">
        <v>14</v>
      </c>
      <c r="WEY20" s="157" t="s">
        <v>14</v>
      </c>
      <c r="WEZ20" s="157" t="s">
        <v>14</v>
      </c>
      <c r="WFA20" s="157" t="s">
        <v>14</v>
      </c>
      <c r="WFB20" s="157" t="s">
        <v>14</v>
      </c>
      <c r="WFC20" s="157" t="s">
        <v>14</v>
      </c>
      <c r="WFD20" s="157" t="s">
        <v>14</v>
      </c>
      <c r="WFE20" s="157" t="s">
        <v>14</v>
      </c>
      <c r="WFF20" s="157" t="s">
        <v>14</v>
      </c>
      <c r="WFG20" s="157" t="s">
        <v>14</v>
      </c>
      <c r="WFH20" s="157" t="s">
        <v>14</v>
      </c>
      <c r="WFI20" s="157" t="s">
        <v>14</v>
      </c>
      <c r="WFJ20" s="157" t="s">
        <v>14</v>
      </c>
      <c r="WFK20" s="157" t="s">
        <v>14</v>
      </c>
      <c r="WFL20" s="157" t="s">
        <v>14</v>
      </c>
      <c r="WFM20" s="157" t="s">
        <v>14</v>
      </c>
      <c r="WFN20" s="157" t="s">
        <v>14</v>
      </c>
      <c r="WFO20" s="157" t="s">
        <v>14</v>
      </c>
      <c r="WFP20" s="157" t="s">
        <v>14</v>
      </c>
      <c r="WFQ20" s="157" t="s">
        <v>14</v>
      </c>
      <c r="WFR20" s="157" t="s">
        <v>14</v>
      </c>
      <c r="WFS20" s="157" t="s">
        <v>14</v>
      </c>
      <c r="WFT20" s="157" t="s">
        <v>14</v>
      </c>
      <c r="WFU20" s="157" t="s">
        <v>14</v>
      </c>
      <c r="WFV20" s="157" t="s">
        <v>14</v>
      </c>
      <c r="WFW20" s="157" t="s">
        <v>14</v>
      </c>
      <c r="WFX20" s="157" t="s">
        <v>14</v>
      </c>
      <c r="WFY20" s="157" t="s">
        <v>14</v>
      </c>
      <c r="WFZ20" s="157" t="s">
        <v>14</v>
      </c>
      <c r="WGA20" s="157" t="s">
        <v>14</v>
      </c>
      <c r="WGB20" s="157" t="s">
        <v>14</v>
      </c>
      <c r="WGC20" s="157" t="s">
        <v>14</v>
      </c>
      <c r="WGD20" s="157" t="s">
        <v>14</v>
      </c>
      <c r="WGE20" s="157" t="s">
        <v>14</v>
      </c>
      <c r="WGF20" s="157" t="s">
        <v>14</v>
      </c>
      <c r="WGG20" s="157" t="s">
        <v>14</v>
      </c>
      <c r="WGH20" s="157" t="s">
        <v>14</v>
      </c>
      <c r="WGI20" s="157" t="s">
        <v>14</v>
      </c>
      <c r="WGJ20" s="157" t="s">
        <v>14</v>
      </c>
      <c r="WGK20" s="157" t="s">
        <v>14</v>
      </c>
      <c r="WGL20" s="157" t="s">
        <v>14</v>
      </c>
      <c r="WGM20" s="157" t="s">
        <v>14</v>
      </c>
      <c r="WGN20" s="157" t="s">
        <v>14</v>
      </c>
      <c r="WGO20" s="157" t="s">
        <v>14</v>
      </c>
      <c r="WGP20" s="157" t="s">
        <v>14</v>
      </c>
      <c r="WGQ20" s="157" t="s">
        <v>14</v>
      </c>
      <c r="WGR20" s="157" t="s">
        <v>14</v>
      </c>
      <c r="WGS20" s="157" t="s">
        <v>14</v>
      </c>
      <c r="WGT20" s="157" t="s">
        <v>14</v>
      </c>
      <c r="WGU20" s="157" t="s">
        <v>14</v>
      </c>
      <c r="WGV20" s="157" t="s">
        <v>14</v>
      </c>
      <c r="WGW20" s="157" t="s">
        <v>14</v>
      </c>
      <c r="WGX20" s="157" t="s">
        <v>14</v>
      </c>
      <c r="WGY20" s="157" t="s">
        <v>14</v>
      </c>
      <c r="WGZ20" s="157" t="s">
        <v>14</v>
      </c>
      <c r="WHA20" s="157" t="s">
        <v>14</v>
      </c>
      <c r="WHB20" s="157" t="s">
        <v>14</v>
      </c>
      <c r="WHC20" s="157" t="s">
        <v>14</v>
      </c>
      <c r="WHD20" s="157" t="s">
        <v>14</v>
      </c>
      <c r="WHE20" s="157" t="s">
        <v>14</v>
      </c>
      <c r="WHF20" s="157" t="s">
        <v>14</v>
      </c>
      <c r="WHG20" s="157" t="s">
        <v>14</v>
      </c>
      <c r="WHH20" s="157" t="s">
        <v>14</v>
      </c>
      <c r="WHI20" s="157" t="s">
        <v>14</v>
      </c>
      <c r="WHJ20" s="157" t="s">
        <v>14</v>
      </c>
      <c r="WHK20" s="157" t="s">
        <v>14</v>
      </c>
      <c r="WHL20" s="157" t="s">
        <v>14</v>
      </c>
      <c r="WHM20" s="157" t="s">
        <v>14</v>
      </c>
      <c r="WHN20" s="157" t="s">
        <v>14</v>
      </c>
      <c r="WHO20" s="157" t="s">
        <v>14</v>
      </c>
      <c r="WHP20" s="157" t="s">
        <v>14</v>
      </c>
      <c r="WHQ20" s="157" t="s">
        <v>14</v>
      </c>
      <c r="WHR20" s="157" t="s">
        <v>14</v>
      </c>
      <c r="WHS20" s="157" t="s">
        <v>14</v>
      </c>
      <c r="WHT20" s="157" t="s">
        <v>14</v>
      </c>
      <c r="WHU20" s="157" t="s">
        <v>14</v>
      </c>
      <c r="WHV20" s="157" t="s">
        <v>14</v>
      </c>
      <c r="WHW20" s="157" t="s">
        <v>14</v>
      </c>
      <c r="WHX20" s="157" t="s">
        <v>14</v>
      </c>
      <c r="WHY20" s="157" t="s">
        <v>14</v>
      </c>
      <c r="WHZ20" s="157" t="s">
        <v>14</v>
      </c>
      <c r="WIA20" s="157" t="s">
        <v>14</v>
      </c>
      <c r="WIB20" s="157" t="s">
        <v>14</v>
      </c>
      <c r="WIC20" s="157" t="s">
        <v>14</v>
      </c>
      <c r="WID20" s="157" t="s">
        <v>14</v>
      </c>
      <c r="WIE20" s="157" t="s">
        <v>14</v>
      </c>
      <c r="WIF20" s="157" t="s">
        <v>14</v>
      </c>
      <c r="WIG20" s="157" t="s">
        <v>14</v>
      </c>
      <c r="WIH20" s="157" t="s">
        <v>14</v>
      </c>
      <c r="WII20" s="157" t="s">
        <v>14</v>
      </c>
      <c r="WIJ20" s="157" t="s">
        <v>14</v>
      </c>
      <c r="WIK20" s="157" t="s">
        <v>14</v>
      </c>
      <c r="WIL20" s="157" t="s">
        <v>14</v>
      </c>
      <c r="WIM20" s="157" t="s">
        <v>14</v>
      </c>
      <c r="WIN20" s="157" t="s">
        <v>14</v>
      </c>
      <c r="WIO20" s="157" t="s">
        <v>14</v>
      </c>
      <c r="WIP20" s="157" t="s">
        <v>14</v>
      </c>
      <c r="WIQ20" s="157" t="s">
        <v>14</v>
      </c>
      <c r="WIR20" s="157" t="s">
        <v>14</v>
      </c>
      <c r="WIS20" s="157" t="s">
        <v>14</v>
      </c>
      <c r="WIT20" s="157" t="s">
        <v>14</v>
      </c>
      <c r="WIU20" s="157" t="s">
        <v>14</v>
      </c>
      <c r="WIV20" s="157" t="s">
        <v>14</v>
      </c>
      <c r="WIW20" s="157" t="s">
        <v>14</v>
      </c>
      <c r="WIX20" s="157" t="s">
        <v>14</v>
      </c>
      <c r="WIY20" s="157" t="s">
        <v>14</v>
      </c>
      <c r="WIZ20" s="157" t="s">
        <v>14</v>
      </c>
      <c r="WJA20" s="157" t="s">
        <v>14</v>
      </c>
      <c r="WJB20" s="157" t="s">
        <v>14</v>
      </c>
      <c r="WJC20" s="157" t="s">
        <v>14</v>
      </c>
      <c r="WJD20" s="157" t="s">
        <v>14</v>
      </c>
      <c r="WJE20" s="157" t="s">
        <v>14</v>
      </c>
      <c r="WJF20" s="157" t="s">
        <v>14</v>
      </c>
      <c r="WJG20" s="157" t="s">
        <v>14</v>
      </c>
      <c r="WJH20" s="157" t="s">
        <v>14</v>
      </c>
      <c r="WJI20" s="157" t="s">
        <v>14</v>
      </c>
      <c r="WJJ20" s="157" t="s">
        <v>14</v>
      </c>
      <c r="WJK20" s="157" t="s">
        <v>14</v>
      </c>
      <c r="WJL20" s="157" t="s">
        <v>14</v>
      </c>
      <c r="WJM20" s="157" t="s">
        <v>14</v>
      </c>
      <c r="WJN20" s="157" t="s">
        <v>14</v>
      </c>
      <c r="WJO20" s="157" t="s">
        <v>14</v>
      </c>
      <c r="WJP20" s="157" t="s">
        <v>14</v>
      </c>
      <c r="WJQ20" s="157" t="s">
        <v>14</v>
      </c>
      <c r="WJR20" s="157" t="s">
        <v>14</v>
      </c>
      <c r="WJS20" s="157" t="s">
        <v>14</v>
      </c>
      <c r="WJT20" s="157" t="s">
        <v>14</v>
      </c>
      <c r="WJU20" s="157" t="s">
        <v>14</v>
      </c>
      <c r="WJV20" s="157" t="s">
        <v>14</v>
      </c>
      <c r="WJW20" s="157" t="s">
        <v>14</v>
      </c>
      <c r="WJX20" s="157" t="s">
        <v>14</v>
      </c>
      <c r="WJY20" s="157" t="s">
        <v>14</v>
      </c>
      <c r="WJZ20" s="157" t="s">
        <v>14</v>
      </c>
      <c r="WKA20" s="157" t="s">
        <v>14</v>
      </c>
      <c r="WKB20" s="157" t="s">
        <v>14</v>
      </c>
      <c r="WKC20" s="157" t="s">
        <v>14</v>
      </c>
      <c r="WKD20" s="157" t="s">
        <v>14</v>
      </c>
      <c r="WKE20" s="157" t="s">
        <v>14</v>
      </c>
      <c r="WKF20" s="157" t="s">
        <v>14</v>
      </c>
      <c r="WKG20" s="157" t="s">
        <v>14</v>
      </c>
      <c r="WKH20" s="157" t="s">
        <v>14</v>
      </c>
      <c r="WKI20" s="157" t="s">
        <v>14</v>
      </c>
      <c r="WKJ20" s="157" t="s">
        <v>14</v>
      </c>
      <c r="WKK20" s="157" t="s">
        <v>14</v>
      </c>
      <c r="WKL20" s="157" t="s">
        <v>14</v>
      </c>
      <c r="WKM20" s="157" t="s">
        <v>14</v>
      </c>
      <c r="WKN20" s="157" t="s">
        <v>14</v>
      </c>
      <c r="WKO20" s="157" t="s">
        <v>14</v>
      </c>
      <c r="WKP20" s="157" t="s">
        <v>14</v>
      </c>
      <c r="WKQ20" s="157" t="s">
        <v>14</v>
      </c>
      <c r="WKR20" s="157" t="s">
        <v>14</v>
      </c>
      <c r="WKS20" s="157" t="s">
        <v>14</v>
      </c>
      <c r="WKT20" s="157" t="s">
        <v>14</v>
      </c>
      <c r="WKU20" s="157" t="s">
        <v>14</v>
      </c>
      <c r="WKV20" s="157" t="s">
        <v>14</v>
      </c>
      <c r="WKW20" s="157" t="s">
        <v>14</v>
      </c>
      <c r="WKX20" s="157" t="s">
        <v>14</v>
      </c>
      <c r="WKY20" s="157" t="s">
        <v>14</v>
      </c>
      <c r="WKZ20" s="157" t="s">
        <v>14</v>
      </c>
      <c r="WLA20" s="157" t="s">
        <v>14</v>
      </c>
      <c r="WLB20" s="157" t="s">
        <v>14</v>
      </c>
      <c r="WLC20" s="157" t="s">
        <v>14</v>
      </c>
      <c r="WLD20" s="157" t="s">
        <v>14</v>
      </c>
      <c r="WLE20" s="157" t="s">
        <v>14</v>
      </c>
      <c r="WLF20" s="157" t="s">
        <v>14</v>
      </c>
      <c r="WLG20" s="157" t="s">
        <v>14</v>
      </c>
      <c r="WLH20" s="157" t="s">
        <v>14</v>
      </c>
      <c r="WLI20" s="157" t="s">
        <v>14</v>
      </c>
      <c r="WLJ20" s="157" t="s">
        <v>14</v>
      </c>
      <c r="WLK20" s="157" t="s">
        <v>14</v>
      </c>
      <c r="WLL20" s="157" t="s">
        <v>14</v>
      </c>
      <c r="WLM20" s="157" t="s">
        <v>14</v>
      </c>
      <c r="WLN20" s="157" t="s">
        <v>14</v>
      </c>
      <c r="WLO20" s="157" t="s">
        <v>14</v>
      </c>
      <c r="WLP20" s="157" t="s">
        <v>14</v>
      </c>
      <c r="WLQ20" s="157" t="s">
        <v>14</v>
      </c>
      <c r="WLR20" s="157" t="s">
        <v>14</v>
      </c>
      <c r="WLS20" s="157" t="s">
        <v>14</v>
      </c>
      <c r="WLT20" s="157" t="s">
        <v>14</v>
      </c>
      <c r="WLU20" s="157" t="s">
        <v>14</v>
      </c>
      <c r="WLV20" s="157" t="s">
        <v>14</v>
      </c>
      <c r="WLW20" s="157" t="s">
        <v>14</v>
      </c>
      <c r="WLX20" s="157" t="s">
        <v>14</v>
      </c>
      <c r="WLY20" s="157" t="s">
        <v>14</v>
      </c>
      <c r="WLZ20" s="157" t="s">
        <v>14</v>
      </c>
      <c r="WMA20" s="157" t="s">
        <v>14</v>
      </c>
      <c r="WMB20" s="157" t="s">
        <v>14</v>
      </c>
      <c r="WMC20" s="157" t="s">
        <v>14</v>
      </c>
      <c r="WMD20" s="157" t="s">
        <v>14</v>
      </c>
      <c r="WME20" s="157" t="s">
        <v>14</v>
      </c>
      <c r="WMF20" s="157" t="s">
        <v>14</v>
      </c>
      <c r="WMG20" s="157" t="s">
        <v>14</v>
      </c>
      <c r="WMH20" s="157" t="s">
        <v>14</v>
      </c>
      <c r="WMI20" s="157" t="s">
        <v>14</v>
      </c>
      <c r="WMJ20" s="157" t="s">
        <v>14</v>
      </c>
      <c r="WMK20" s="157" t="s">
        <v>14</v>
      </c>
      <c r="WML20" s="157" t="s">
        <v>14</v>
      </c>
      <c r="WMM20" s="157" t="s">
        <v>14</v>
      </c>
      <c r="WMN20" s="157" t="s">
        <v>14</v>
      </c>
      <c r="WMO20" s="157" t="s">
        <v>14</v>
      </c>
      <c r="WMP20" s="157" t="s">
        <v>14</v>
      </c>
      <c r="WMQ20" s="157" t="s">
        <v>14</v>
      </c>
      <c r="WMR20" s="157" t="s">
        <v>14</v>
      </c>
      <c r="WMS20" s="157" t="s">
        <v>14</v>
      </c>
      <c r="WMT20" s="157" t="s">
        <v>14</v>
      </c>
      <c r="WMU20" s="157" t="s">
        <v>14</v>
      </c>
      <c r="WMV20" s="157" t="s">
        <v>14</v>
      </c>
      <c r="WMW20" s="157" t="s">
        <v>14</v>
      </c>
      <c r="WMX20" s="157" t="s">
        <v>14</v>
      </c>
      <c r="WMY20" s="157" t="s">
        <v>14</v>
      </c>
      <c r="WMZ20" s="157" t="s">
        <v>14</v>
      </c>
      <c r="WNA20" s="157" t="s">
        <v>14</v>
      </c>
      <c r="WNB20" s="157" t="s">
        <v>14</v>
      </c>
      <c r="WNC20" s="157" t="s">
        <v>14</v>
      </c>
      <c r="WND20" s="157" t="s">
        <v>14</v>
      </c>
      <c r="WNE20" s="157" t="s">
        <v>14</v>
      </c>
      <c r="WNF20" s="157" t="s">
        <v>14</v>
      </c>
      <c r="WNG20" s="157" t="s">
        <v>14</v>
      </c>
      <c r="WNH20" s="157" t="s">
        <v>14</v>
      </c>
      <c r="WNI20" s="157" t="s">
        <v>14</v>
      </c>
      <c r="WNJ20" s="157" t="s">
        <v>14</v>
      </c>
      <c r="WNK20" s="157" t="s">
        <v>14</v>
      </c>
      <c r="WNL20" s="157" t="s">
        <v>14</v>
      </c>
      <c r="WNM20" s="157" t="s">
        <v>14</v>
      </c>
      <c r="WNN20" s="157" t="s">
        <v>14</v>
      </c>
      <c r="WNO20" s="157" t="s">
        <v>14</v>
      </c>
      <c r="WNP20" s="157" t="s">
        <v>14</v>
      </c>
      <c r="WNQ20" s="157" t="s">
        <v>14</v>
      </c>
      <c r="WNR20" s="157" t="s">
        <v>14</v>
      </c>
      <c r="WNS20" s="157" t="s">
        <v>14</v>
      </c>
      <c r="WNT20" s="157" t="s">
        <v>14</v>
      </c>
      <c r="WNU20" s="157" t="s">
        <v>14</v>
      </c>
      <c r="WNV20" s="157" t="s">
        <v>14</v>
      </c>
      <c r="WNW20" s="157" t="s">
        <v>14</v>
      </c>
      <c r="WNX20" s="157" t="s">
        <v>14</v>
      </c>
      <c r="WNY20" s="157" t="s">
        <v>14</v>
      </c>
      <c r="WNZ20" s="157" t="s">
        <v>14</v>
      </c>
      <c r="WOA20" s="157" t="s">
        <v>14</v>
      </c>
      <c r="WOB20" s="157" t="s">
        <v>14</v>
      </c>
      <c r="WOC20" s="157" t="s">
        <v>14</v>
      </c>
      <c r="WOD20" s="157" t="s">
        <v>14</v>
      </c>
      <c r="WOE20" s="157" t="s">
        <v>14</v>
      </c>
      <c r="WOF20" s="157" t="s">
        <v>14</v>
      </c>
      <c r="WOG20" s="157" t="s">
        <v>14</v>
      </c>
      <c r="WOH20" s="157" t="s">
        <v>14</v>
      </c>
      <c r="WOI20" s="157" t="s">
        <v>14</v>
      </c>
      <c r="WOJ20" s="157" t="s">
        <v>14</v>
      </c>
      <c r="WOK20" s="157" t="s">
        <v>14</v>
      </c>
      <c r="WOL20" s="157" t="s">
        <v>14</v>
      </c>
      <c r="WOM20" s="157" t="s">
        <v>14</v>
      </c>
      <c r="WON20" s="157" t="s">
        <v>14</v>
      </c>
      <c r="WOO20" s="157" t="s">
        <v>14</v>
      </c>
      <c r="WOP20" s="157" t="s">
        <v>14</v>
      </c>
      <c r="WOQ20" s="157" t="s">
        <v>14</v>
      </c>
      <c r="WOR20" s="157" t="s">
        <v>14</v>
      </c>
      <c r="WOS20" s="157" t="s">
        <v>14</v>
      </c>
      <c r="WOT20" s="157" t="s">
        <v>14</v>
      </c>
      <c r="WOU20" s="157" t="s">
        <v>14</v>
      </c>
      <c r="WOV20" s="157" t="s">
        <v>14</v>
      </c>
      <c r="WOW20" s="157" t="s">
        <v>14</v>
      </c>
      <c r="WOX20" s="157" t="s">
        <v>14</v>
      </c>
      <c r="WOY20" s="157" t="s">
        <v>14</v>
      </c>
      <c r="WOZ20" s="157" t="s">
        <v>14</v>
      </c>
      <c r="WPA20" s="157" t="s">
        <v>14</v>
      </c>
      <c r="WPB20" s="157" t="s">
        <v>14</v>
      </c>
      <c r="WPC20" s="157" t="s">
        <v>14</v>
      </c>
      <c r="WPD20" s="157" t="s">
        <v>14</v>
      </c>
      <c r="WPE20" s="157" t="s">
        <v>14</v>
      </c>
      <c r="WPF20" s="157" t="s">
        <v>14</v>
      </c>
      <c r="WPG20" s="157" t="s">
        <v>14</v>
      </c>
      <c r="WPH20" s="157" t="s">
        <v>14</v>
      </c>
      <c r="WPI20" s="157" t="s">
        <v>14</v>
      </c>
      <c r="WPJ20" s="157" t="s">
        <v>14</v>
      </c>
      <c r="WPK20" s="157" t="s">
        <v>14</v>
      </c>
      <c r="WPL20" s="157" t="s">
        <v>14</v>
      </c>
      <c r="WPM20" s="157" t="s">
        <v>14</v>
      </c>
      <c r="WPN20" s="157" t="s">
        <v>14</v>
      </c>
      <c r="WPO20" s="157" t="s">
        <v>14</v>
      </c>
      <c r="WPP20" s="157" t="s">
        <v>14</v>
      </c>
      <c r="WPQ20" s="157" t="s">
        <v>14</v>
      </c>
      <c r="WPR20" s="157" t="s">
        <v>14</v>
      </c>
      <c r="WPS20" s="157" t="s">
        <v>14</v>
      </c>
      <c r="WPT20" s="157" t="s">
        <v>14</v>
      </c>
      <c r="WPU20" s="157" t="s">
        <v>14</v>
      </c>
      <c r="WPV20" s="157" t="s">
        <v>14</v>
      </c>
      <c r="WPW20" s="157" t="s">
        <v>14</v>
      </c>
      <c r="WPX20" s="157" t="s">
        <v>14</v>
      </c>
      <c r="WPY20" s="157" t="s">
        <v>14</v>
      </c>
      <c r="WPZ20" s="157" t="s">
        <v>14</v>
      </c>
      <c r="WQA20" s="157" t="s">
        <v>14</v>
      </c>
      <c r="WQB20" s="157" t="s">
        <v>14</v>
      </c>
      <c r="WQC20" s="157" t="s">
        <v>14</v>
      </c>
      <c r="WQD20" s="157" t="s">
        <v>14</v>
      </c>
      <c r="WQE20" s="157" t="s">
        <v>14</v>
      </c>
      <c r="WQF20" s="157" t="s">
        <v>14</v>
      </c>
      <c r="WQG20" s="157" t="s">
        <v>14</v>
      </c>
      <c r="WQH20" s="157" t="s">
        <v>14</v>
      </c>
      <c r="WQI20" s="157" t="s">
        <v>14</v>
      </c>
      <c r="WQJ20" s="157" t="s">
        <v>14</v>
      </c>
      <c r="WQK20" s="157" t="s">
        <v>14</v>
      </c>
      <c r="WQL20" s="157" t="s">
        <v>14</v>
      </c>
      <c r="WQM20" s="157" t="s">
        <v>14</v>
      </c>
      <c r="WQN20" s="157" t="s">
        <v>14</v>
      </c>
      <c r="WQO20" s="157" t="s">
        <v>14</v>
      </c>
      <c r="WQP20" s="157" t="s">
        <v>14</v>
      </c>
      <c r="WQQ20" s="157" t="s">
        <v>14</v>
      </c>
      <c r="WQR20" s="157" t="s">
        <v>14</v>
      </c>
      <c r="WQS20" s="157" t="s">
        <v>14</v>
      </c>
      <c r="WQT20" s="157" t="s">
        <v>14</v>
      </c>
      <c r="WQU20" s="157" t="s">
        <v>14</v>
      </c>
      <c r="WQV20" s="157" t="s">
        <v>14</v>
      </c>
      <c r="WQW20" s="157" t="s">
        <v>14</v>
      </c>
      <c r="WQX20" s="157" t="s">
        <v>14</v>
      </c>
      <c r="WQY20" s="157" t="s">
        <v>14</v>
      </c>
      <c r="WQZ20" s="157" t="s">
        <v>14</v>
      </c>
      <c r="WRA20" s="157" t="s">
        <v>14</v>
      </c>
      <c r="WRB20" s="157" t="s">
        <v>14</v>
      </c>
      <c r="WRC20" s="157" t="s">
        <v>14</v>
      </c>
      <c r="WRD20" s="157" t="s">
        <v>14</v>
      </c>
      <c r="WRE20" s="157" t="s">
        <v>14</v>
      </c>
      <c r="WRF20" s="157" t="s">
        <v>14</v>
      </c>
      <c r="WRG20" s="157" t="s">
        <v>14</v>
      </c>
      <c r="WRH20" s="157" t="s">
        <v>14</v>
      </c>
      <c r="WRI20" s="157" t="s">
        <v>14</v>
      </c>
      <c r="WRJ20" s="157" t="s">
        <v>14</v>
      </c>
      <c r="WRK20" s="157" t="s">
        <v>14</v>
      </c>
      <c r="WRL20" s="157" t="s">
        <v>14</v>
      </c>
      <c r="WRM20" s="157" t="s">
        <v>14</v>
      </c>
      <c r="WRN20" s="157" t="s">
        <v>14</v>
      </c>
      <c r="WRO20" s="157" t="s">
        <v>14</v>
      </c>
      <c r="WRP20" s="157" t="s">
        <v>14</v>
      </c>
      <c r="WRQ20" s="157" t="s">
        <v>14</v>
      </c>
      <c r="WRR20" s="157" t="s">
        <v>14</v>
      </c>
      <c r="WRS20" s="157" t="s">
        <v>14</v>
      </c>
      <c r="WRT20" s="157" t="s">
        <v>14</v>
      </c>
      <c r="WRU20" s="157" t="s">
        <v>14</v>
      </c>
      <c r="WRV20" s="157" t="s">
        <v>14</v>
      </c>
      <c r="WRW20" s="157" t="s">
        <v>14</v>
      </c>
      <c r="WRX20" s="157" t="s">
        <v>14</v>
      </c>
      <c r="WRY20" s="157" t="s">
        <v>14</v>
      </c>
      <c r="WRZ20" s="157" t="s">
        <v>14</v>
      </c>
      <c r="WSA20" s="157" t="s">
        <v>14</v>
      </c>
      <c r="WSB20" s="157" t="s">
        <v>14</v>
      </c>
      <c r="WSC20" s="157" t="s">
        <v>14</v>
      </c>
      <c r="WSD20" s="157" t="s">
        <v>14</v>
      </c>
      <c r="WSE20" s="157" t="s">
        <v>14</v>
      </c>
      <c r="WSF20" s="157" t="s">
        <v>14</v>
      </c>
      <c r="WSG20" s="157" t="s">
        <v>14</v>
      </c>
      <c r="WSH20" s="157" t="s">
        <v>14</v>
      </c>
      <c r="WSI20" s="157" t="s">
        <v>14</v>
      </c>
      <c r="WSJ20" s="157" t="s">
        <v>14</v>
      </c>
      <c r="WSK20" s="157" t="s">
        <v>14</v>
      </c>
      <c r="WSL20" s="157" t="s">
        <v>14</v>
      </c>
      <c r="WSM20" s="157" t="s">
        <v>14</v>
      </c>
      <c r="WSN20" s="157" t="s">
        <v>14</v>
      </c>
      <c r="WSO20" s="157" t="s">
        <v>14</v>
      </c>
      <c r="WSP20" s="157" t="s">
        <v>14</v>
      </c>
      <c r="WSQ20" s="157" t="s">
        <v>14</v>
      </c>
      <c r="WSR20" s="157" t="s">
        <v>14</v>
      </c>
      <c r="WSS20" s="157" t="s">
        <v>14</v>
      </c>
      <c r="WST20" s="157" t="s">
        <v>14</v>
      </c>
      <c r="WSU20" s="157" t="s">
        <v>14</v>
      </c>
      <c r="WSV20" s="157" t="s">
        <v>14</v>
      </c>
      <c r="WSW20" s="157" t="s">
        <v>14</v>
      </c>
      <c r="WSX20" s="157" t="s">
        <v>14</v>
      </c>
      <c r="WSY20" s="157" t="s">
        <v>14</v>
      </c>
      <c r="WSZ20" s="157" t="s">
        <v>14</v>
      </c>
      <c r="WTA20" s="157" t="s">
        <v>14</v>
      </c>
      <c r="WTB20" s="157" t="s">
        <v>14</v>
      </c>
      <c r="WTC20" s="157" t="s">
        <v>14</v>
      </c>
      <c r="WTD20" s="157" t="s">
        <v>14</v>
      </c>
      <c r="WTE20" s="157" t="s">
        <v>14</v>
      </c>
      <c r="WTF20" s="157" t="s">
        <v>14</v>
      </c>
      <c r="WTG20" s="157" t="s">
        <v>14</v>
      </c>
      <c r="WTH20" s="157" t="s">
        <v>14</v>
      </c>
      <c r="WTI20" s="157" t="s">
        <v>14</v>
      </c>
      <c r="WTJ20" s="157" t="s">
        <v>14</v>
      </c>
      <c r="WTK20" s="157" t="s">
        <v>14</v>
      </c>
      <c r="WTL20" s="157" t="s">
        <v>14</v>
      </c>
      <c r="WTM20" s="157" t="s">
        <v>14</v>
      </c>
      <c r="WTN20" s="157" t="s">
        <v>14</v>
      </c>
      <c r="WTO20" s="157" t="s">
        <v>14</v>
      </c>
      <c r="WTP20" s="157" t="s">
        <v>14</v>
      </c>
      <c r="WTQ20" s="157" t="s">
        <v>14</v>
      </c>
      <c r="WTR20" s="157" t="s">
        <v>14</v>
      </c>
      <c r="WTS20" s="157" t="s">
        <v>14</v>
      </c>
      <c r="WTT20" s="157" t="s">
        <v>14</v>
      </c>
      <c r="WTU20" s="157" t="s">
        <v>14</v>
      </c>
      <c r="WTV20" s="157" t="s">
        <v>14</v>
      </c>
      <c r="WTW20" s="157" t="s">
        <v>14</v>
      </c>
      <c r="WTX20" s="157" t="s">
        <v>14</v>
      </c>
      <c r="WTY20" s="157" t="s">
        <v>14</v>
      </c>
      <c r="WTZ20" s="157" t="s">
        <v>14</v>
      </c>
      <c r="WUA20" s="157" t="s">
        <v>14</v>
      </c>
      <c r="WUB20" s="157" t="s">
        <v>14</v>
      </c>
      <c r="WUC20" s="157" t="s">
        <v>14</v>
      </c>
      <c r="WUD20" s="157" t="s">
        <v>14</v>
      </c>
      <c r="WUE20" s="157" t="s">
        <v>14</v>
      </c>
      <c r="WUF20" s="157" t="s">
        <v>14</v>
      </c>
      <c r="WUG20" s="157" t="s">
        <v>14</v>
      </c>
      <c r="WUH20" s="157" t="s">
        <v>14</v>
      </c>
      <c r="WUI20" s="157" t="s">
        <v>14</v>
      </c>
      <c r="WUJ20" s="157" t="s">
        <v>14</v>
      </c>
      <c r="WUK20" s="157" t="s">
        <v>14</v>
      </c>
      <c r="WUL20" s="157" t="s">
        <v>14</v>
      </c>
      <c r="WUM20" s="157" t="s">
        <v>14</v>
      </c>
      <c r="WUN20" s="157" t="s">
        <v>14</v>
      </c>
      <c r="WUO20" s="157" t="s">
        <v>14</v>
      </c>
      <c r="WUP20" s="157" t="s">
        <v>14</v>
      </c>
      <c r="WUQ20" s="157" t="s">
        <v>14</v>
      </c>
      <c r="WUR20" s="157" t="s">
        <v>14</v>
      </c>
      <c r="WUS20" s="157" t="s">
        <v>14</v>
      </c>
      <c r="WUT20" s="157" t="s">
        <v>14</v>
      </c>
      <c r="WUU20" s="157" t="s">
        <v>14</v>
      </c>
      <c r="WUV20" s="157" t="s">
        <v>14</v>
      </c>
      <c r="WUW20" s="157" t="s">
        <v>14</v>
      </c>
      <c r="WUX20" s="157" t="s">
        <v>14</v>
      </c>
      <c r="WUY20" s="157" t="s">
        <v>14</v>
      </c>
      <c r="WUZ20" s="157" t="s">
        <v>14</v>
      </c>
      <c r="WVA20" s="157" t="s">
        <v>14</v>
      </c>
      <c r="WVB20" s="157" t="s">
        <v>14</v>
      </c>
      <c r="WVC20" s="157" t="s">
        <v>14</v>
      </c>
      <c r="WVD20" s="157" t="s">
        <v>14</v>
      </c>
      <c r="WVE20" s="157" t="s">
        <v>14</v>
      </c>
      <c r="WVF20" s="157" t="s">
        <v>14</v>
      </c>
      <c r="WVG20" s="157" t="s">
        <v>14</v>
      </c>
      <c r="WVH20" s="157" t="s">
        <v>14</v>
      </c>
      <c r="WVI20" s="157" t="s">
        <v>14</v>
      </c>
      <c r="WVJ20" s="157" t="s">
        <v>14</v>
      </c>
      <c r="WVK20" s="157" t="s">
        <v>14</v>
      </c>
      <c r="WVL20" s="157" t="s">
        <v>14</v>
      </c>
      <c r="WVM20" s="157" t="s">
        <v>14</v>
      </c>
      <c r="WVN20" s="157" t="s">
        <v>14</v>
      </c>
      <c r="WVO20" s="157" t="s">
        <v>14</v>
      </c>
      <c r="WVP20" s="157" t="s">
        <v>14</v>
      </c>
      <c r="WVQ20" s="157" t="s">
        <v>14</v>
      </c>
      <c r="WVR20" s="157" t="s">
        <v>14</v>
      </c>
      <c r="WVS20" s="157" t="s">
        <v>14</v>
      </c>
      <c r="WVT20" s="157" t="s">
        <v>14</v>
      </c>
      <c r="WVU20" s="157" t="s">
        <v>14</v>
      </c>
      <c r="WVV20" s="157" t="s">
        <v>14</v>
      </c>
      <c r="WVW20" s="157" t="s">
        <v>14</v>
      </c>
      <c r="WVX20" s="157" t="s">
        <v>14</v>
      </c>
      <c r="WVY20" s="157" t="s">
        <v>14</v>
      </c>
      <c r="WVZ20" s="157" t="s">
        <v>14</v>
      </c>
      <c r="WWA20" s="157" t="s">
        <v>14</v>
      </c>
      <c r="WWB20" s="157" t="s">
        <v>14</v>
      </c>
      <c r="WWC20" s="157" t="s">
        <v>14</v>
      </c>
      <c r="WWD20" s="157" t="s">
        <v>14</v>
      </c>
      <c r="WWE20" s="157" t="s">
        <v>14</v>
      </c>
      <c r="WWF20" s="157" t="s">
        <v>14</v>
      </c>
      <c r="WWG20" s="157" t="s">
        <v>14</v>
      </c>
      <c r="WWH20" s="157" t="s">
        <v>14</v>
      </c>
      <c r="WWI20" s="157" t="s">
        <v>14</v>
      </c>
      <c r="WWJ20" s="157" t="s">
        <v>14</v>
      </c>
      <c r="WWK20" s="157" t="s">
        <v>14</v>
      </c>
      <c r="WWL20" s="157" t="s">
        <v>14</v>
      </c>
      <c r="WWM20" s="157" t="s">
        <v>14</v>
      </c>
      <c r="WWN20" s="157" t="s">
        <v>14</v>
      </c>
      <c r="WWO20" s="157" t="s">
        <v>14</v>
      </c>
      <c r="WWP20" s="157" t="s">
        <v>14</v>
      </c>
      <c r="WWQ20" s="157" t="s">
        <v>14</v>
      </c>
      <c r="WWR20" s="157" t="s">
        <v>14</v>
      </c>
      <c r="WWS20" s="157" t="s">
        <v>14</v>
      </c>
      <c r="WWT20" s="157" t="s">
        <v>14</v>
      </c>
      <c r="WWU20" s="157" t="s">
        <v>14</v>
      </c>
      <c r="WWV20" s="157" t="s">
        <v>14</v>
      </c>
      <c r="WWW20" s="157" t="s">
        <v>14</v>
      </c>
      <c r="WWX20" s="157" t="s">
        <v>14</v>
      </c>
      <c r="WWY20" s="157" t="s">
        <v>14</v>
      </c>
      <c r="WWZ20" s="157" t="s">
        <v>14</v>
      </c>
      <c r="WXA20" s="157" t="s">
        <v>14</v>
      </c>
      <c r="WXB20" s="157" t="s">
        <v>14</v>
      </c>
      <c r="WXC20" s="157" t="s">
        <v>14</v>
      </c>
      <c r="WXD20" s="157" t="s">
        <v>14</v>
      </c>
      <c r="WXE20" s="157" t="s">
        <v>14</v>
      </c>
      <c r="WXF20" s="157" t="s">
        <v>14</v>
      </c>
      <c r="WXG20" s="157" t="s">
        <v>14</v>
      </c>
      <c r="WXH20" s="157" t="s">
        <v>14</v>
      </c>
      <c r="WXI20" s="157" t="s">
        <v>14</v>
      </c>
      <c r="WXJ20" s="157" t="s">
        <v>14</v>
      </c>
      <c r="WXK20" s="157" t="s">
        <v>14</v>
      </c>
      <c r="WXL20" s="157" t="s">
        <v>14</v>
      </c>
      <c r="WXM20" s="157" t="s">
        <v>14</v>
      </c>
      <c r="WXN20" s="157" t="s">
        <v>14</v>
      </c>
      <c r="WXO20" s="157" t="s">
        <v>14</v>
      </c>
      <c r="WXP20" s="157" t="s">
        <v>14</v>
      </c>
      <c r="WXQ20" s="157" t="s">
        <v>14</v>
      </c>
      <c r="WXR20" s="157" t="s">
        <v>14</v>
      </c>
      <c r="WXS20" s="157" t="s">
        <v>14</v>
      </c>
      <c r="WXT20" s="157" t="s">
        <v>14</v>
      </c>
      <c r="WXU20" s="157" t="s">
        <v>14</v>
      </c>
      <c r="WXV20" s="157" t="s">
        <v>14</v>
      </c>
      <c r="WXW20" s="157" t="s">
        <v>14</v>
      </c>
      <c r="WXX20" s="157" t="s">
        <v>14</v>
      </c>
      <c r="WXY20" s="157" t="s">
        <v>14</v>
      </c>
      <c r="WXZ20" s="157" t="s">
        <v>14</v>
      </c>
      <c r="WYA20" s="157" t="s">
        <v>14</v>
      </c>
      <c r="WYB20" s="157" t="s">
        <v>14</v>
      </c>
      <c r="WYC20" s="157" t="s">
        <v>14</v>
      </c>
      <c r="WYD20" s="157" t="s">
        <v>14</v>
      </c>
      <c r="WYE20" s="157" t="s">
        <v>14</v>
      </c>
      <c r="WYF20" s="157" t="s">
        <v>14</v>
      </c>
      <c r="WYG20" s="157" t="s">
        <v>14</v>
      </c>
      <c r="WYH20" s="157" t="s">
        <v>14</v>
      </c>
      <c r="WYI20" s="157" t="s">
        <v>14</v>
      </c>
      <c r="WYJ20" s="157" t="s">
        <v>14</v>
      </c>
      <c r="WYK20" s="157" t="s">
        <v>14</v>
      </c>
      <c r="WYL20" s="157" t="s">
        <v>14</v>
      </c>
      <c r="WYM20" s="157" t="s">
        <v>14</v>
      </c>
      <c r="WYN20" s="157" t="s">
        <v>14</v>
      </c>
      <c r="WYO20" s="157" t="s">
        <v>14</v>
      </c>
      <c r="WYP20" s="157" t="s">
        <v>14</v>
      </c>
      <c r="WYQ20" s="157" t="s">
        <v>14</v>
      </c>
      <c r="WYR20" s="157" t="s">
        <v>14</v>
      </c>
      <c r="WYS20" s="157" t="s">
        <v>14</v>
      </c>
      <c r="WYT20" s="157" t="s">
        <v>14</v>
      </c>
      <c r="WYU20" s="157" t="s">
        <v>14</v>
      </c>
      <c r="WYV20" s="157" t="s">
        <v>14</v>
      </c>
      <c r="WYW20" s="157" t="s">
        <v>14</v>
      </c>
      <c r="WYX20" s="157" t="s">
        <v>14</v>
      </c>
      <c r="WYY20" s="157" t="s">
        <v>14</v>
      </c>
      <c r="WYZ20" s="157" t="s">
        <v>14</v>
      </c>
      <c r="WZA20" s="157" t="s">
        <v>14</v>
      </c>
      <c r="WZB20" s="157" t="s">
        <v>14</v>
      </c>
      <c r="WZC20" s="157" t="s">
        <v>14</v>
      </c>
      <c r="WZD20" s="157" t="s">
        <v>14</v>
      </c>
      <c r="WZE20" s="157" t="s">
        <v>14</v>
      </c>
      <c r="WZF20" s="157" t="s">
        <v>14</v>
      </c>
      <c r="WZG20" s="157" t="s">
        <v>14</v>
      </c>
      <c r="WZH20" s="157" t="s">
        <v>14</v>
      </c>
      <c r="WZI20" s="157" t="s">
        <v>14</v>
      </c>
      <c r="WZJ20" s="157" t="s">
        <v>14</v>
      </c>
      <c r="WZK20" s="157" t="s">
        <v>14</v>
      </c>
      <c r="WZL20" s="157" t="s">
        <v>14</v>
      </c>
      <c r="WZM20" s="157" t="s">
        <v>14</v>
      </c>
      <c r="WZN20" s="157" t="s">
        <v>14</v>
      </c>
      <c r="WZO20" s="157" t="s">
        <v>14</v>
      </c>
      <c r="WZP20" s="157" t="s">
        <v>14</v>
      </c>
      <c r="WZQ20" s="157" t="s">
        <v>14</v>
      </c>
      <c r="WZR20" s="157" t="s">
        <v>14</v>
      </c>
      <c r="WZS20" s="157" t="s">
        <v>14</v>
      </c>
      <c r="WZT20" s="157" t="s">
        <v>14</v>
      </c>
      <c r="WZU20" s="157" t="s">
        <v>14</v>
      </c>
      <c r="WZV20" s="157" t="s">
        <v>14</v>
      </c>
      <c r="WZW20" s="157" t="s">
        <v>14</v>
      </c>
      <c r="WZX20" s="157" t="s">
        <v>14</v>
      </c>
      <c r="WZY20" s="157" t="s">
        <v>14</v>
      </c>
      <c r="WZZ20" s="157" t="s">
        <v>14</v>
      </c>
      <c r="XAA20" s="157" t="s">
        <v>14</v>
      </c>
      <c r="XAB20" s="157" t="s">
        <v>14</v>
      </c>
      <c r="XAC20" s="157" t="s">
        <v>14</v>
      </c>
      <c r="XAD20" s="157" t="s">
        <v>14</v>
      </c>
      <c r="XAE20" s="157" t="s">
        <v>14</v>
      </c>
      <c r="XAF20" s="157" t="s">
        <v>14</v>
      </c>
      <c r="XAG20" s="157" t="s">
        <v>14</v>
      </c>
      <c r="XAH20" s="157" t="s">
        <v>14</v>
      </c>
      <c r="XAI20" s="157" t="s">
        <v>14</v>
      </c>
      <c r="XAJ20" s="157" t="s">
        <v>14</v>
      </c>
      <c r="XAK20" s="157" t="s">
        <v>14</v>
      </c>
      <c r="XAL20" s="157" t="s">
        <v>14</v>
      </c>
      <c r="XAM20" s="157" t="s">
        <v>14</v>
      </c>
      <c r="XAN20" s="157" t="s">
        <v>14</v>
      </c>
      <c r="XAO20" s="157" t="s">
        <v>14</v>
      </c>
      <c r="XAP20" s="157" t="s">
        <v>14</v>
      </c>
      <c r="XAQ20" s="157" t="s">
        <v>14</v>
      </c>
      <c r="XAR20" s="157" t="s">
        <v>14</v>
      </c>
      <c r="XAS20" s="157" t="s">
        <v>14</v>
      </c>
      <c r="XAT20" s="157" t="s">
        <v>14</v>
      </c>
      <c r="XAU20" s="157" t="s">
        <v>14</v>
      </c>
      <c r="XAV20" s="157" t="s">
        <v>14</v>
      </c>
      <c r="XAW20" s="157" t="s">
        <v>14</v>
      </c>
      <c r="XAX20" s="157" t="s">
        <v>14</v>
      </c>
      <c r="XAY20" s="157" t="s">
        <v>14</v>
      </c>
      <c r="XAZ20" s="157" t="s">
        <v>14</v>
      </c>
      <c r="XBA20" s="157" t="s">
        <v>14</v>
      </c>
      <c r="XBB20" s="157" t="s">
        <v>14</v>
      </c>
      <c r="XBC20" s="157" t="s">
        <v>14</v>
      </c>
      <c r="XBD20" s="157" t="s">
        <v>14</v>
      </c>
      <c r="XBE20" s="157" t="s">
        <v>14</v>
      </c>
      <c r="XBF20" s="157" t="s">
        <v>14</v>
      </c>
      <c r="XBG20" s="157" t="s">
        <v>14</v>
      </c>
      <c r="XBH20" s="157" t="s">
        <v>14</v>
      </c>
      <c r="XBI20" s="157" t="s">
        <v>14</v>
      </c>
      <c r="XBJ20" s="157" t="s">
        <v>14</v>
      </c>
      <c r="XBK20" s="157" t="s">
        <v>14</v>
      </c>
      <c r="XBL20" s="157" t="s">
        <v>14</v>
      </c>
      <c r="XBM20" s="157" t="s">
        <v>14</v>
      </c>
      <c r="XBN20" s="157" t="s">
        <v>14</v>
      </c>
      <c r="XBO20" s="157" t="s">
        <v>14</v>
      </c>
      <c r="XBP20" s="157" t="s">
        <v>14</v>
      </c>
      <c r="XBQ20" s="157" t="s">
        <v>14</v>
      </c>
      <c r="XBR20" s="157" t="s">
        <v>14</v>
      </c>
      <c r="XBS20" s="157" t="s">
        <v>14</v>
      </c>
      <c r="XBT20" s="157" t="s">
        <v>14</v>
      </c>
      <c r="XBU20" s="157" t="s">
        <v>14</v>
      </c>
      <c r="XBV20" s="157" t="s">
        <v>14</v>
      </c>
      <c r="XBW20" s="157" t="s">
        <v>14</v>
      </c>
      <c r="XBX20" s="157" t="s">
        <v>14</v>
      </c>
      <c r="XBY20" s="157" t="s">
        <v>14</v>
      </c>
      <c r="XBZ20" s="157" t="s">
        <v>14</v>
      </c>
      <c r="XCA20" s="157" t="s">
        <v>14</v>
      </c>
      <c r="XCB20" s="157" t="s">
        <v>14</v>
      </c>
      <c r="XCC20" s="157" t="s">
        <v>14</v>
      </c>
      <c r="XCD20" s="157" t="s">
        <v>14</v>
      </c>
      <c r="XCE20" s="157" t="s">
        <v>14</v>
      </c>
      <c r="XCF20" s="157" t="s">
        <v>14</v>
      </c>
      <c r="XCG20" s="157" t="s">
        <v>14</v>
      </c>
      <c r="XCH20" s="157" t="s">
        <v>14</v>
      </c>
      <c r="XCI20" s="157" t="s">
        <v>14</v>
      </c>
      <c r="XCJ20" s="157" t="s">
        <v>14</v>
      </c>
      <c r="XCK20" s="157" t="s">
        <v>14</v>
      </c>
      <c r="XCL20" s="157" t="s">
        <v>14</v>
      </c>
      <c r="XCM20" s="157" t="s">
        <v>14</v>
      </c>
      <c r="XCN20" s="157" t="s">
        <v>14</v>
      </c>
      <c r="XCO20" s="157" t="s">
        <v>14</v>
      </c>
      <c r="XCP20" s="157" t="s">
        <v>14</v>
      </c>
      <c r="XCQ20" s="157" t="s">
        <v>14</v>
      </c>
      <c r="XCR20" s="157" t="s">
        <v>14</v>
      </c>
      <c r="XCS20" s="157" t="s">
        <v>14</v>
      </c>
      <c r="XCT20" s="157" t="s">
        <v>14</v>
      </c>
      <c r="XCU20" s="157" t="s">
        <v>14</v>
      </c>
      <c r="XCV20" s="157" t="s">
        <v>14</v>
      </c>
      <c r="XCW20" s="157" t="s">
        <v>14</v>
      </c>
      <c r="XCX20" s="157" t="s">
        <v>14</v>
      </c>
      <c r="XCY20" s="157" t="s">
        <v>14</v>
      </c>
      <c r="XCZ20" s="157" t="s">
        <v>14</v>
      </c>
      <c r="XDA20" s="157" t="s">
        <v>14</v>
      </c>
      <c r="XDB20" s="157" t="s">
        <v>14</v>
      </c>
      <c r="XDC20" s="157" t="s">
        <v>14</v>
      </c>
      <c r="XDD20" s="157" t="s">
        <v>14</v>
      </c>
      <c r="XDE20" s="157" t="s">
        <v>14</v>
      </c>
      <c r="XDF20" s="157" t="s">
        <v>14</v>
      </c>
      <c r="XDG20" s="157" t="s">
        <v>14</v>
      </c>
      <c r="XDH20" s="157" t="s">
        <v>14</v>
      </c>
      <c r="XDI20" s="157" t="s">
        <v>14</v>
      </c>
      <c r="XDJ20" s="157" t="s">
        <v>14</v>
      </c>
      <c r="XDK20" s="157" t="s">
        <v>14</v>
      </c>
      <c r="XDL20" s="157" t="s">
        <v>14</v>
      </c>
      <c r="XDM20" s="157" t="s">
        <v>14</v>
      </c>
      <c r="XDN20" s="157" t="s">
        <v>14</v>
      </c>
      <c r="XDO20" s="157" t="s">
        <v>14</v>
      </c>
      <c r="XDP20" s="157" t="s">
        <v>14</v>
      </c>
      <c r="XDQ20" s="157" t="s">
        <v>14</v>
      </c>
      <c r="XDR20" s="157" t="s">
        <v>14</v>
      </c>
      <c r="XDS20" s="157" t="s">
        <v>14</v>
      </c>
      <c r="XDT20" s="157" t="s">
        <v>14</v>
      </c>
      <c r="XDU20" s="157" t="s">
        <v>14</v>
      </c>
      <c r="XDV20" s="157" t="s">
        <v>14</v>
      </c>
      <c r="XDW20" s="157" t="s">
        <v>14</v>
      </c>
      <c r="XDX20" s="157" t="s">
        <v>14</v>
      </c>
      <c r="XDY20" s="157" t="s">
        <v>14</v>
      </c>
      <c r="XDZ20" s="157" t="s">
        <v>14</v>
      </c>
      <c r="XEA20" s="157" t="s">
        <v>14</v>
      </c>
      <c r="XEB20" s="157" t="s">
        <v>14</v>
      </c>
      <c r="XEC20" s="157" t="s">
        <v>14</v>
      </c>
      <c r="XED20" s="157" t="s">
        <v>14</v>
      </c>
      <c r="XEE20" s="157" t="s">
        <v>14</v>
      </c>
      <c r="XEF20" s="157" t="s">
        <v>14</v>
      </c>
      <c r="XEG20" s="157" t="s">
        <v>14</v>
      </c>
      <c r="XEH20" s="157" t="s">
        <v>14</v>
      </c>
      <c r="XEI20" s="157" t="s">
        <v>14</v>
      </c>
      <c r="XEJ20" s="157" t="s">
        <v>14</v>
      </c>
      <c r="XEK20" s="157" t="s">
        <v>14</v>
      </c>
      <c r="XEL20" s="157" t="s">
        <v>14</v>
      </c>
      <c r="XEM20" s="157" t="s">
        <v>14</v>
      </c>
      <c r="XEN20" s="157" t="s">
        <v>14</v>
      </c>
      <c r="XEO20" s="157" t="s">
        <v>14</v>
      </c>
      <c r="XEP20" s="157" t="s">
        <v>14</v>
      </c>
      <c r="XEQ20" s="157" t="s">
        <v>14</v>
      </c>
      <c r="XER20" s="157" t="s">
        <v>14</v>
      </c>
      <c r="XES20" s="157" t="s">
        <v>14</v>
      </c>
      <c r="XET20" s="157" t="s">
        <v>14</v>
      </c>
      <c r="XEU20" s="157" t="s">
        <v>14</v>
      </c>
      <c r="XEV20" s="157" t="s">
        <v>14</v>
      </c>
      <c r="XEW20" s="157" t="s">
        <v>14</v>
      </c>
      <c r="XEX20" s="157" t="s">
        <v>14</v>
      </c>
      <c r="XEY20" s="157" t="s">
        <v>14</v>
      </c>
      <c r="XEZ20" s="157" t="s">
        <v>14</v>
      </c>
      <c r="XFA20" s="157" t="s">
        <v>14</v>
      </c>
      <c r="XFB20" s="157" t="s">
        <v>14</v>
      </c>
      <c r="XFC20" s="157" t="s">
        <v>14</v>
      </c>
      <c r="XFD20" s="157" t="s">
        <v>14</v>
      </c>
    </row>
    <row r="21" spans="1:16384" customFormat="1" ht="130.5" x14ac:dyDescent="0.35">
      <c r="B21" s="156" t="s">
        <v>398</v>
      </c>
    </row>
    <row r="22" spans="1:16384" customFormat="1" x14ac:dyDescent="0.35">
      <c r="B22" s="3" t="s">
        <v>318</v>
      </c>
      <c r="C22" s="3"/>
      <c r="D22" s="3"/>
      <c r="E22" s="3"/>
      <c r="F22" s="3"/>
      <c r="G22" s="3"/>
      <c r="H22" s="3"/>
      <c r="I22" s="3"/>
      <c r="J22" s="3"/>
      <c r="K22" s="3"/>
      <c r="L22" s="3"/>
      <c r="M22" s="3"/>
      <c r="N22" s="3"/>
      <c r="O22" s="3"/>
    </row>
    <row r="23" spans="1:16384" customFormat="1" ht="43.5" x14ac:dyDescent="0.35">
      <c r="B23" s="186" t="s">
        <v>432</v>
      </c>
      <c r="C23" s="3"/>
      <c r="D23" s="3"/>
      <c r="E23" s="3"/>
      <c r="F23" s="3"/>
      <c r="G23" s="3"/>
      <c r="H23" s="3"/>
      <c r="I23" s="3"/>
      <c r="J23" s="3"/>
      <c r="K23" s="3"/>
      <c r="L23" s="3"/>
      <c r="M23" s="3"/>
      <c r="N23" s="3"/>
      <c r="O23" s="3"/>
    </row>
    <row r="24" spans="1:16384" customFormat="1" ht="58" x14ac:dyDescent="0.35">
      <c r="B24" s="37" t="s">
        <v>399</v>
      </c>
      <c r="C24" s="41"/>
      <c r="D24" s="41"/>
      <c r="E24" s="41"/>
      <c r="F24" s="41"/>
      <c r="G24" s="41"/>
      <c r="H24" s="41"/>
      <c r="I24" s="41"/>
      <c r="J24" s="41"/>
      <c r="K24" s="41"/>
      <c r="L24" s="41"/>
      <c r="M24" s="41"/>
      <c r="N24" s="41"/>
      <c r="O24" s="41"/>
    </row>
    <row r="25" spans="1:16384" customFormat="1" ht="58" x14ac:dyDescent="0.35">
      <c r="B25" s="155" t="s">
        <v>400</v>
      </c>
      <c r="C25" s="42"/>
      <c r="D25" s="42"/>
      <c r="E25" s="42"/>
      <c r="F25" s="42"/>
      <c r="G25" s="42"/>
      <c r="H25" s="42"/>
      <c r="I25" s="42"/>
      <c r="J25" s="42"/>
      <c r="K25" s="42"/>
      <c r="L25" s="42"/>
      <c r="M25" s="42"/>
      <c r="N25" s="42"/>
      <c r="O25" s="42"/>
    </row>
    <row r="26" spans="1:16384" customFormat="1" ht="116" x14ac:dyDescent="0.35">
      <c r="B26" s="36" t="s">
        <v>320</v>
      </c>
      <c r="C26" s="43"/>
      <c r="D26" s="43"/>
      <c r="E26" s="43"/>
      <c r="F26" s="43"/>
      <c r="G26" s="43"/>
      <c r="H26" s="43"/>
      <c r="I26" s="43"/>
      <c r="J26" s="43"/>
      <c r="K26" s="43"/>
      <c r="L26" s="43"/>
      <c r="M26" s="43"/>
      <c r="N26" s="43"/>
      <c r="O26" s="43"/>
    </row>
    <row r="27" spans="1:16384" customFormat="1" ht="43.5" x14ac:dyDescent="0.35">
      <c r="B27" s="185" t="s">
        <v>401</v>
      </c>
      <c r="C27" s="3"/>
      <c r="D27" s="3"/>
      <c r="E27" s="3"/>
      <c r="F27" s="3"/>
      <c r="G27" s="3"/>
      <c r="H27" s="3"/>
      <c r="I27" s="3"/>
      <c r="J27" s="3"/>
      <c r="K27" s="3"/>
      <c r="L27" s="3"/>
      <c r="M27" s="3"/>
      <c r="N27" s="3"/>
      <c r="O27" s="3"/>
    </row>
    <row r="28" spans="1:16384" customFormat="1" ht="43.5" x14ac:dyDescent="0.35">
      <c r="B28" s="154" t="s">
        <v>430</v>
      </c>
      <c r="C28" s="30"/>
      <c r="D28" s="30"/>
      <c r="E28" s="30"/>
      <c r="F28" s="30"/>
      <c r="G28" s="30"/>
      <c r="H28" s="30"/>
      <c r="I28" s="30"/>
      <c r="J28" s="30"/>
      <c r="K28" s="30"/>
      <c r="L28" s="30"/>
      <c r="M28" s="30"/>
      <c r="N28" s="30"/>
      <c r="O28" s="30"/>
    </row>
    <row r="29" spans="1:16384" customFormat="1" ht="43.5" x14ac:dyDescent="0.35">
      <c r="B29" s="154" t="s">
        <v>431</v>
      </c>
      <c r="C29" s="30"/>
      <c r="D29" s="30"/>
      <c r="E29" s="30"/>
      <c r="F29" s="30"/>
      <c r="G29" s="30"/>
      <c r="H29" s="30"/>
      <c r="I29" s="30"/>
      <c r="J29" s="30"/>
      <c r="K29" s="30"/>
      <c r="L29" s="30"/>
      <c r="M29" s="30"/>
      <c r="N29" s="30"/>
      <c r="O29" s="30"/>
    </row>
    <row r="30" spans="1:16384" customFormat="1" x14ac:dyDescent="0.35">
      <c r="B30" s="45" t="s">
        <v>319</v>
      </c>
      <c r="C30" s="44"/>
      <c r="D30" s="44"/>
      <c r="E30" s="44"/>
      <c r="F30" s="44"/>
      <c r="G30" s="44"/>
      <c r="H30" s="44"/>
      <c r="I30" s="44"/>
      <c r="J30" s="44"/>
      <c r="K30" s="44"/>
      <c r="L30" s="44"/>
      <c r="M30" s="44"/>
      <c r="N30" s="44"/>
      <c r="O30" s="44"/>
    </row>
  </sheetData>
  <sheetProtection algorithmName="SHA-512" hashValue="pWPXhxDksXCnalQ//+ABLljvP+kYbW9j7+KQqhvjd9TPGwVu/NinBKKjRgJZznOqA9w/h2TqDTB4ZrghCCohgw==" saltValue="7tVzL6O1h/0ZAKTi6jwIfQ==" spinCount="100000" sheet="1" objects="1" scenarios="1"/>
  <pageMargins left="0.7" right="0.7" top="0.75" bottom="0.75" header="0.3" footer="0.3"/>
  <pageSetup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A1:XFD27"/>
  <sheetViews>
    <sheetView showGridLines="0" topLeftCell="A2" zoomScaleNormal="100" workbookViewId="0">
      <selection activeCell="B23" sqref="B23"/>
    </sheetView>
  </sheetViews>
  <sheetFormatPr defaultColWidth="0" defaultRowHeight="14.5" zeroHeight="1" x14ac:dyDescent="0.35"/>
  <cols>
    <col min="1" max="1" width="52.81640625" customWidth="1"/>
    <col min="2" max="2" width="80.7265625" customWidth="1"/>
    <col min="3" max="3" width="39.7265625" hidden="1"/>
    <col min="4" max="16383" width="9.1796875" hidden="1"/>
    <col min="16384" max="16384" width="0.26953125" customWidth="1"/>
  </cols>
  <sheetData>
    <row r="1" spans="1:2" hidden="1" x14ac:dyDescent="0.35">
      <c r="A1" s="3" t="str">
        <f>+Welcome!B6</f>
        <v>OMB Control Number: 2060-0510</v>
      </c>
    </row>
    <row r="2" spans="1:2" ht="21" x14ac:dyDescent="0.5">
      <c r="A2" s="13" t="s">
        <v>15</v>
      </c>
      <c r="B2" s="13"/>
    </row>
    <row r="3" spans="1:2" ht="21" x14ac:dyDescent="0.5">
      <c r="A3" s="46" t="s">
        <v>16</v>
      </c>
      <c r="B3" s="26"/>
    </row>
    <row r="4" spans="1:2" s="41" customFormat="1" x14ac:dyDescent="0.35">
      <c r="A4" s="41" t="s">
        <v>17</v>
      </c>
    </row>
    <row r="5" spans="1:2" ht="43.5" hidden="1" x14ac:dyDescent="0.35">
      <c r="A5" s="4" t="s">
        <v>18</v>
      </c>
      <c r="B5" s="5" t="str">
        <f>IF(B6="","",1)</f>
        <v/>
      </c>
    </row>
    <row r="6" spans="1:2" x14ac:dyDescent="0.35">
      <c r="A6" s="6" t="s">
        <v>19</v>
      </c>
      <c r="B6" s="7"/>
    </row>
    <row r="7" spans="1:2" x14ac:dyDescent="0.35">
      <c r="A7" s="6" t="s">
        <v>20</v>
      </c>
      <c r="B7" s="7"/>
    </row>
    <row r="8" spans="1:2" ht="29" x14ac:dyDescent="0.35">
      <c r="A8" s="6" t="s">
        <v>21</v>
      </c>
      <c r="B8" s="5"/>
    </row>
    <row r="9" spans="1:2" x14ac:dyDescent="0.35">
      <c r="A9" s="47" t="s">
        <v>22</v>
      </c>
      <c r="B9" s="48"/>
    </row>
    <row r="10" spans="1:2" x14ac:dyDescent="0.35">
      <c r="A10" s="8" t="s">
        <v>23</v>
      </c>
      <c r="B10" s="5"/>
    </row>
    <row r="11" spans="1:2" x14ac:dyDescent="0.35">
      <c r="A11" s="8" t="s">
        <v>24</v>
      </c>
      <c r="B11" s="7"/>
    </row>
    <row r="12" spans="1:2" x14ac:dyDescent="0.35">
      <c r="A12" s="8" t="s">
        <v>25</v>
      </c>
      <c r="B12" s="5"/>
    </row>
    <row r="13" spans="1:2" x14ac:dyDescent="0.35">
      <c r="A13" s="8" t="s">
        <v>26</v>
      </c>
      <c r="B13" s="5"/>
    </row>
    <row r="14" spans="1:2" x14ac:dyDescent="0.35">
      <c r="A14" s="8" t="s">
        <v>27</v>
      </c>
      <c r="B14" s="5"/>
    </row>
    <row r="15" spans="1:2" x14ac:dyDescent="0.35">
      <c r="A15" s="8" t="s">
        <v>28</v>
      </c>
      <c r="B15" s="168"/>
    </row>
    <row r="16" spans="1:2" x14ac:dyDescent="0.35">
      <c r="A16" s="47" t="s">
        <v>29</v>
      </c>
      <c r="B16" s="48"/>
    </row>
    <row r="17" spans="1:16384" x14ac:dyDescent="0.35">
      <c r="A17" s="6" t="s">
        <v>30</v>
      </c>
      <c r="B17" s="7"/>
    </row>
    <row r="18" spans="1:16384" x14ac:dyDescent="0.35">
      <c r="A18" s="6" t="s">
        <v>31</v>
      </c>
      <c r="B18" s="7"/>
    </row>
    <row r="19" spans="1:16384" x14ac:dyDescent="0.35">
      <c r="A19" s="6" t="s">
        <v>32</v>
      </c>
      <c r="B19" s="7"/>
    </row>
    <row r="20" spans="1:16384" s="49" customFormat="1" ht="25" customHeight="1" x14ac:dyDescent="0.35">
      <c r="A20" s="3" t="s">
        <v>33</v>
      </c>
    </row>
    <row r="21" spans="1:16384" s="49" customFormat="1" ht="25" customHeight="1" x14ac:dyDescent="0.35">
      <c r="A21" s="50" t="s">
        <v>34</v>
      </c>
      <c r="B21" s="50"/>
    </row>
    <row r="22" spans="1:16384" x14ac:dyDescent="0.35">
      <c r="A22" s="9" t="s">
        <v>35</v>
      </c>
      <c r="B22" s="169"/>
    </row>
    <row r="23" spans="1:16384" x14ac:dyDescent="0.35">
      <c r="A23" s="9" t="s">
        <v>36</v>
      </c>
      <c r="B23" s="169"/>
    </row>
    <row r="24" spans="1:16384" ht="24" customHeight="1" x14ac:dyDescent="0.35">
      <c r="A24" s="56" t="s">
        <v>37</v>
      </c>
    </row>
    <row r="25" spans="1:16384" ht="24" customHeight="1" x14ac:dyDescent="0.35">
      <c r="A25" s="49" t="s">
        <v>38</v>
      </c>
      <c r="B25" s="49"/>
      <c r="C25" s="49" t="s">
        <v>38</v>
      </c>
      <c r="D25" s="49" t="s">
        <v>38</v>
      </c>
      <c r="E25" s="49" t="s">
        <v>38</v>
      </c>
      <c r="F25" s="49" t="s">
        <v>38</v>
      </c>
      <c r="G25" s="49" t="s">
        <v>38</v>
      </c>
      <c r="H25" s="49" t="s">
        <v>38</v>
      </c>
      <c r="I25" s="49" t="s">
        <v>38</v>
      </c>
      <c r="J25" s="49" t="s">
        <v>38</v>
      </c>
      <c r="K25" s="49" t="s">
        <v>38</v>
      </c>
      <c r="L25" s="49" t="s">
        <v>38</v>
      </c>
      <c r="M25" s="49" t="s">
        <v>38</v>
      </c>
      <c r="N25" s="49" t="s">
        <v>38</v>
      </c>
      <c r="O25" s="49" t="s">
        <v>38</v>
      </c>
      <c r="P25" s="49" t="s">
        <v>38</v>
      </c>
      <c r="Q25" s="49" t="s">
        <v>38</v>
      </c>
      <c r="R25" s="49" t="s">
        <v>38</v>
      </c>
      <c r="S25" s="49" t="s">
        <v>38</v>
      </c>
      <c r="T25" s="49" t="s">
        <v>38</v>
      </c>
      <c r="U25" s="49" t="s">
        <v>38</v>
      </c>
      <c r="V25" s="49" t="s">
        <v>38</v>
      </c>
      <c r="W25" s="49" t="s">
        <v>38</v>
      </c>
      <c r="X25" s="49" t="s">
        <v>38</v>
      </c>
      <c r="Y25" s="49" t="s">
        <v>38</v>
      </c>
      <c r="Z25" s="49" t="s">
        <v>38</v>
      </c>
      <c r="AA25" s="49" t="s">
        <v>38</v>
      </c>
      <c r="AB25" s="49" t="s">
        <v>38</v>
      </c>
      <c r="AC25" s="49" t="s">
        <v>38</v>
      </c>
      <c r="AD25" s="49" t="s">
        <v>38</v>
      </c>
      <c r="AE25" s="49" t="s">
        <v>38</v>
      </c>
      <c r="AF25" s="49" t="s">
        <v>38</v>
      </c>
      <c r="AG25" s="49" t="s">
        <v>38</v>
      </c>
      <c r="AH25" s="49" t="s">
        <v>38</v>
      </c>
      <c r="AI25" s="49" t="s">
        <v>38</v>
      </c>
      <c r="AJ25" s="49" t="s">
        <v>38</v>
      </c>
      <c r="AK25" s="49" t="s">
        <v>38</v>
      </c>
      <c r="AL25" s="49" t="s">
        <v>38</v>
      </c>
      <c r="AM25" s="49" t="s">
        <v>38</v>
      </c>
      <c r="AN25" s="49" t="s">
        <v>38</v>
      </c>
      <c r="AO25" s="49" t="s">
        <v>38</v>
      </c>
      <c r="AP25" s="49" t="s">
        <v>38</v>
      </c>
      <c r="AQ25" s="49" t="s">
        <v>38</v>
      </c>
      <c r="AR25" s="49" t="s">
        <v>38</v>
      </c>
      <c r="AS25" s="49" t="s">
        <v>38</v>
      </c>
      <c r="AT25" s="49" t="s">
        <v>38</v>
      </c>
      <c r="AU25" s="49" t="s">
        <v>38</v>
      </c>
      <c r="AV25" s="49" t="s">
        <v>38</v>
      </c>
      <c r="AW25" s="49" t="s">
        <v>38</v>
      </c>
      <c r="AX25" s="49" t="s">
        <v>38</v>
      </c>
      <c r="AY25" s="49" t="s">
        <v>38</v>
      </c>
      <c r="AZ25" s="49" t="s">
        <v>38</v>
      </c>
      <c r="BA25" s="49" t="s">
        <v>38</v>
      </c>
      <c r="BB25" s="49" t="s">
        <v>38</v>
      </c>
      <c r="BC25" s="49" t="s">
        <v>38</v>
      </c>
      <c r="BD25" s="49" t="s">
        <v>38</v>
      </c>
      <c r="BE25" s="49" t="s">
        <v>38</v>
      </c>
      <c r="BF25" s="49" t="s">
        <v>38</v>
      </c>
      <c r="BG25" s="49" t="s">
        <v>38</v>
      </c>
      <c r="BH25" s="49" t="s">
        <v>38</v>
      </c>
      <c r="BI25" s="49" t="s">
        <v>38</v>
      </c>
      <c r="BJ25" s="49" t="s">
        <v>38</v>
      </c>
      <c r="BK25" s="49" t="s">
        <v>38</v>
      </c>
      <c r="BL25" s="49" t="s">
        <v>38</v>
      </c>
      <c r="BM25" s="49" t="s">
        <v>38</v>
      </c>
      <c r="BN25" s="49" t="s">
        <v>38</v>
      </c>
      <c r="BO25" s="49" t="s">
        <v>38</v>
      </c>
      <c r="BP25" s="49" t="s">
        <v>38</v>
      </c>
      <c r="BQ25" s="49" t="s">
        <v>38</v>
      </c>
      <c r="BR25" s="49" t="s">
        <v>38</v>
      </c>
      <c r="BS25" s="49" t="s">
        <v>38</v>
      </c>
      <c r="BT25" s="49" t="s">
        <v>38</v>
      </c>
      <c r="BU25" s="49" t="s">
        <v>38</v>
      </c>
      <c r="BV25" s="49" t="s">
        <v>38</v>
      </c>
      <c r="BW25" s="49" t="s">
        <v>38</v>
      </c>
      <c r="BX25" s="49" t="s">
        <v>38</v>
      </c>
      <c r="BY25" s="49" t="s">
        <v>38</v>
      </c>
      <c r="BZ25" s="49" t="s">
        <v>38</v>
      </c>
      <c r="CA25" s="49" t="s">
        <v>38</v>
      </c>
      <c r="CB25" s="49" t="s">
        <v>38</v>
      </c>
      <c r="CC25" s="49" t="s">
        <v>38</v>
      </c>
      <c r="CD25" s="49" t="s">
        <v>38</v>
      </c>
      <c r="CE25" s="49" t="s">
        <v>38</v>
      </c>
      <c r="CF25" s="49" t="s">
        <v>38</v>
      </c>
      <c r="CG25" s="49" t="s">
        <v>38</v>
      </c>
      <c r="CH25" s="49" t="s">
        <v>38</v>
      </c>
      <c r="CI25" s="49" t="s">
        <v>38</v>
      </c>
      <c r="CJ25" s="49" t="s">
        <v>38</v>
      </c>
      <c r="CK25" s="49" t="s">
        <v>38</v>
      </c>
      <c r="CL25" s="49" t="s">
        <v>38</v>
      </c>
      <c r="CM25" s="49" t="s">
        <v>38</v>
      </c>
      <c r="CN25" s="49" t="s">
        <v>38</v>
      </c>
      <c r="CO25" s="49" t="s">
        <v>38</v>
      </c>
      <c r="CP25" s="49" t="s">
        <v>38</v>
      </c>
      <c r="CQ25" s="49" t="s">
        <v>38</v>
      </c>
      <c r="CR25" s="49" t="s">
        <v>38</v>
      </c>
      <c r="CS25" s="49" t="s">
        <v>38</v>
      </c>
      <c r="CT25" s="49" t="s">
        <v>38</v>
      </c>
      <c r="CU25" s="49" t="s">
        <v>38</v>
      </c>
      <c r="CV25" s="49" t="s">
        <v>38</v>
      </c>
      <c r="CW25" s="49" t="s">
        <v>38</v>
      </c>
      <c r="CX25" s="49" t="s">
        <v>38</v>
      </c>
      <c r="CY25" s="49" t="s">
        <v>38</v>
      </c>
      <c r="CZ25" s="49" t="s">
        <v>38</v>
      </c>
      <c r="DA25" s="49" t="s">
        <v>38</v>
      </c>
      <c r="DB25" s="49" t="s">
        <v>38</v>
      </c>
      <c r="DC25" s="49" t="s">
        <v>38</v>
      </c>
      <c r="DD25" s="49" t="s">
        <v>38</v>
      </c>
      <c r="DE25" s="49" t="s">
        <v>38</v>
      </c>
      <c r="DF25" s="49" t="s">
        <v>38</v>
      </c>
      <c r="DG25" s="49" t="s">
        <v>38</v>
      </c>
      <c r="DH25" s="49" t="s">
        <v>38</v>
      </c>
      <c r="DI25" s="49" t="s">
        <v>38</v>
      </c>
      <c r="DJ25" s="49" t="s">
        <v>38</v>
      </c>
      <c r="DK25" s="49" t="s">
        <v>38</v>
      </c>
      <c r="DL25" s="49" t="s">
        <v>38</v>
      </c>
      <c r="DM25" s="49" t="s">
        <v>38</v>
      </c>
      <c r="DN25" s="49" t="s">
        <v>38</v>
      </c>
      <c r="DO25" s="49" t="s">
        <v>38</v>
      </c>
      <c r="DP25" s="49" t="s">
        <v>38</v>
      </c>
      <c r="DQ25" s="49" t="s">
        <v>38</v>
      </c>
      <c r="DR25" s="49" t="s">
        <v>38</v>
      </c>
      <c r="DS25" s="49" t="s">
        <v>38</v>
      </c>
      <c r="DT25" s="49" t="s">
        <v>38</v>
      </c>
      <c r="DU25" s="49" t="s">
        <v>38</v>
      </c>
      <c r="DV25" s="49" t="s">
        <v>38</v>
      </c>
      <c r="DW25" s="49" t="s">
        <v>38</v>
      </c>
      <c r="DX25" s="49" t="s">
        <v>38</v>
      </c>
      <c r="DY25" s="49" t="s">
        <v>38</v>
      </c>
      <c r="DZ25" s="49" t="s">
        <v>38</v>
      </c>
      <c r="EA25" s="49" t="s">
        <v>38</v>
      </c>
      <c r="EB25" s="49" t="s">
        <v>38</v>
      </c>
      <c r="EC25" s="49" t="s">
        <v>38</v>
      </c>
      <c r="ED25" s="49" t="s">
        <v>38</v>
      </c>
      <c r="EE25" s="49" t="s">
        <v>38</v>
      </c>
      <c r="EF25" s="49" t="s">
        <v>38</v>
      </c>
      <c r="EG25" s="49" t="s">
        <v>38</v>
      </c>
      <c r="EH25" s="49" t="s">
        <v>38</v>
      </c>
      <c r="EI25" s="49" t="s">
        <v>38</v>
      </c>
      <c r="EJ25" s="49" t="s">
        <v>38</v>
      </c>
      <c r="EK25" s="49" t="s">
        <v>38</v>
      </c>
      <c r="EL25" s="49" t="s">
        <v>38</v>
      </c>
      <c r="EM25" s="49" t="s">
        <v>38</v>
      </c>
      <c r="EN25" s="49" t="s">
        <v>38</v>
      </c>
      <c r="EO25" s="49" t="s">
        <v>38</v>
      </c>
      <c r="EP25" s="49" t="s">
        <v>38</v>
      </c>
      <c r="EQ25" s="49" t="s">
        <v>38</v>
      </c>
      <c r="ER25" s="49" t="s">
        <v>38</v>
      </c>
      <c r="ES25" s="49" t="s">
        <v>38</v>
      </c>
      <c r="ET25" s="49" t="s">
        <v>38</v>
      </c>
      <c r="EU25" s="49" t="s">
        <v>38</v>
      </c>
      <c r="EV25" s="49" t="s">
        <v>38</v>
      </c>
      <c r="EW25" s="49" t="s">
        <v>38</v>
      </c>
      <c r="EX25" s="49" t="s">
        <v>38</v>
      </c>
      <c r="EY25" s="49" t="s">
        <v>38</v>
      </c>
      <c r="EZ25" s="49" t="s">
        <v>38</v>
      </c>
      <c r="FA25" s="49" t="s">
        <v>38</v>
      </c>
      <c r="FB25" s="49" t="s">
        <v>38</v>
      </c>
      <c r="FC25" s="49" t="s">
        <v>38</v>
      </c>
      <c r="FD25" s="49" t="s">
        <v>38</v>
      </c>
      <c r="FE25" s="49" t="s">
        <v>38</v>
      </c>
      <c r="FF25" s="49" t="s">
        <v>38</v>
      </c>
      <c r="FG25" s="49" t="s">
        <v>38</v>
      </c>
      <c r="FH25" s="49" t="s">
        <v>38</v>
      </c>
      <c r="FI25" s="49" t="s">
        <v>38</v>
      </c>
      <c r="FJ25" s="49" t="s">
        <v>38</v>
      </c>
      <c r="FK25" s="49" t="s">
        <v>38</v>
      </c>
      <c r="FL25" s="49" t="s">
        <v>38</v>
      </c>
      <c r="FM25" s="49" t="s">
        <v>38</v>
      </c>
      <c r="FN25" s="49" t="s">
        <v>38</v>
      </c>
      <c r="FO25" s="49" t="s">
        <v>38</v>
      </c>
      <c r="FP25" s="49" t="s">
        <v>38</v>
      </c>
      <c r="FQ25" s="49" t="s">
        <v>38</v>
      </c>
      <c r="FR25" s="49" t="s">
        <v>38</v>
      </c>
      <c r="FS25" s="49" t="s">
        <v>38</v>
      </c>
      <c r="FT25" s="49" t="s">
        <v>38</v>
      </c>
      <c r="FU25" s="49" t="s">
        <v>38</v>
      </c>
      <c r="FV25" s="49" t="s">
        <v>38</v>
      </c>
      <c r="FW25" s="49" t="s">
        <v>38</v>
      </c>
      <c r="FX25" s="49" t="s">
        <v>38</v>
      </c>
      <c r="FY25" s="49" t="s">
        <v>38</v>
      </c>
      <c r="FZ25" s="49" t="s">
        <v>38</v>
      </c>
      <c r="GA25" s="49" t="s">
        <v>38</v>
      </c>
      <c r="GB25" s="49" t="s">
        <v>38</v>
      </c>
      <c r="GC25" s="49" t="s">
        <v>38</v>
      </c>
      <c r="GD25" s="49" t="s">
        <v>38</v>
      </c>
      <c r="GE25" s="49" t="s">
        <v>38</v>
      </c>
      <c r="GF25" s="49" t="s">
        <v>38</v>
      </c>
      <c r="GG25" s="49" t="s">
        <v>38</v>
      </c>
      <c r="GH25" s="49" t="s">
        <v>38</v>
      </c>
      <c r="GI25" s="49" t="s">
        <v>38</v>
      </c>
      <c r="GJ25" s="49" t="s">
        <v>38</v>
      </c>
      <c r="GK25" s="49" t="s">
        <v>38</v>
      </c>
      <c r="GL25" s="49" t="s">
        <v>38</v>
      </c>
      <c r="GM25" s="49" t="s">
        <v>38</v>
      </c>
      <c r="GN25" s="49" t="s">
        <v>38</v>
      </c>
      <c r="GO25" s="49" t="s">
        <v>38</v>
      </c>
      <c r="GP25" s="49" t="s">
        <v>38</v>
      </c>
      <c r="GQ25" s="49" t="s">
        <v>38</v>
      </c>
      <c r="GR25" s="49" t="s">
        <v>38</v>
      </c>
      <c r="GS25" s="49" t="s">
        <v>38</v>
      </c>
      <c r="GT25" s="49" t="s">
        <v>38</v>
      </c>
      <c r="GU25" s="49" t="s">
        <v>38</v>
      </c>
      <c r="GV25" s="49" t="s">
        <v>38</v>
      </c>
      <c r="GW25" s="49" t="s">
        <v>38</v>
      </c>
      <c r="GX25" s="49" t="s">
        <v>38</v>
      </c>
      <c r="GY25" s="49" t="s">
        <v>38</v>
      </c>
      <c r="GZ25" s="49" t="s">
        <v>38</v>
      </c>
      <c r="HA25" s="49" t="s">
        <v>38</v>
      </c>
      <c r="HB25" s="49" t="s">
        <v>38</v>
      </c>
      <c r="HC25" s="49" t="s">
        <v>38</v>
      </c>
      <c r="HD25" s="49" t="s">
        <v>38</v>
      </c>
      <c r="HE25" s="49" t="s">
        <v>38</v>
      </c>
      <c r="HF25" s="49" t="s">
        <v>38</v>
      </c>
      <c r="HG25" s="49" t="s">
        <v>38</v>
      </c>
      <c r="HH25" s="49" t="s">
        <v>38</v>
      </c>
      <c r="HI25" s="49" t="s">
        <v>38</v>
      </c>
      <c r="HJ25" s="49" t="s">
        <v>38</v>
      </c>
      <c r="HK25" s="49" t="s">
        <v>38</v>
      </c>
      <c r="HL25" s="49" t="s">
        <v>38</v>
      </c>
      <c r="HM25" s="49" t="s">
        <v>38</v>
      </c>
      <c r="HN25" s="49" t="s">
        <v>38</v>
      </c>
      <c r="HO25" s="49" t="s">
        <v>38</v>
      </c>
      <c r="HP25" s="49" t="s">
        <v>38</v>
      </c>
      <c r="HQ25" s="49" t="s">
        <v>38</v>
      </c>
      <c r="HR25" s="49" t="s">
        <v>38</v>
      </c>
      <c r="HS25" s="49" t="s">
        <v>38</v>
      </c>
      <c r="HT25" s="49" t="s">
        <v>38</v>
      </c>
      <c r="HU25" s="49" t="s">
        <v>38</v>
      </c>
      <c r="HV25" s="49" t="s">
        <v>38</v>
      </c>
      <c r="HW25" s="49" t="s">
        <v>38</v>
      </c>
      <c r="HX25" s="49" t="s">
        <v>38</v>
      </c>
      <c r="HY25" s="49" t="s">
        <v>38</v>
      </c>
      <c r="HZ25" s="49" t="s">
        <v>38</v>
      </c>
      <c r="IA25" s="49" t="s">
        <v>38</v>
      </c>
      <c r="IB25" s="49" t="s">
        <v>38</v>
      </c>
      <c r="IC25" s="49" t="s">
        <v>38</v>
      </c>
      <c r="ID25" s="49" t="s">
        <v>38</v>
      </c>
      <c r="IE25" s="49" t="s">
        <v>38</v>
      </c>
      <c r="IF25" s="49" t="s">
        <v>38</v>
      </c>
      <c r="IG25" s="49" t="s">
        <v>38</v>
      </c>
      <c r="IH25" s="49" t="s">
        <v>38</v>
      </c>
      <c r="II25" s="49" t="s">
        <v>38</v>
      </c>
      <c r="IJ25" s="49" t="s">
        <v>38</v>
      </c>
      <c r="IK25" s="49" t="s">
        <v>38</v>
      </c>
      <c r="IL25" s="49" t="s">
        <v>38</v>
      </c>
      <c r="IM25" s="49" t="s">
        <v>38</v>
      </c>
      <c r="IN25" s="49" t="s">
        <v>38</v>
      </c>
      <c r="IO25" s="49" t="s">
        <v>38</v>
      </c>
      <c r="IP25" s="49" t="s">
        <v>38</v>
      </c>
      <c r="IQ25" s="49" t="s">
        <v>38</v>
      </c>
      <c r="IR25" s="49" t="s">
        <v>38</v>
      </c>
      <c r="IS25" s="49" t="s">
        <v>38</v>
      </c>
      <c r="IT25" s="49" t="s">
        <v>38</v>
      </c>
      <c r="IU25" s="49" t="s">
        <v>38</v>
      </c>
      <c r="IV25" s="49" t="s">
        <v>38</v>
      </c>
      <c r="IW25" s="49" t="s">
        <v>38</v>
      </c>
      <c r="IX25" s="49" t="s">
        <v>38</v>
      </c>
      <c r="IY25" s="49" t="s">
        <v>38</v>
      </c>
      <c r="IZ25" s="49" t="s">
        <v>38</v>
      </c>
      <c r="JA25" s="49" t="s">
        <v>38</v>
      </c>
      <c r="JB25" s="49" t="s">
        <v>38</v>
      </c>
      <c r="JC25" s="49" t="s">
        <v>38</v>
      </c>
      <c r="JD25" s="49" t="s">
        <v>38</v>
      </c>
      <c r="JE25" s="49" t="s">
        <v>38</v>
      </c>
      <c r="JF25" s="49" t="s">
        <v>38</v>
      </c>
      <c r="JG25" s="49" t="s">
        <v>38</v>
      </c>
      <c r="JH25" s="49" t="s">
        <v>38</v>
      </c>
      <c r="JI25" s="49" t="s">
        <v>38</v>
      </c>
      <c r="JJ25" s="49" t="s">
        <v>38</v>
      </c>
      <c r="JK25" s="49" t="s">
        <v>38</v>
      </c>
      <c r="JL25" s="49" t="s">
        <v>38</v>
      </c>
      <c r="JM25" s="49" t="s">
        <v>38</v>
      </c>
      <c r="JN25" s="49" t="s">
        <v>38</v>
      </c>
      <c r="JO25" s="49" t="s">
        <v>38</v>
      </c>
      <c r="JP25" s="49" t="s">
        <v>38</v>
      </c>
      <c r="JQ25" s="49" t="s">
        <v>38</v>
      </c>
      <c r="JR25" s="49" t="s">
        <v>38</v>
      </c>
      <c r="JS25" s="49" t="s">
        <v>38</v>
      </c>
      <c r="JT25" s="49" t="s">
        <v>38</v>
      </c>
      <c r="JU25" s="49" t="s">
        <v>38</v>
      </c>
      <c r="JV25" s="49" t="s">
        <v>38</v>
      </c>
      <c r="JW25" s="49" t="s">
        <v>38</v>
      </c>
      <c r="JX25" s="49" t="s">
        <v>38</v>
      </c>
      <c r="JY25" s="49" t="s">
        <v>38</v>
      </c>
      <c r="JZ25" s="49" t="s">
        <v>38</v>
      </c>
      <c r="KA25" s="49" t="s">
        <v>38</v>
      </c>
      <c r="KB25" s="49" t="s">
        <v>38</v>
      </c>
      <c r="KC25" s="49" t="s">
        <v>38</v>
      </c>
      <c r="KD25" s="49" t="s">
        <v>38</v>
      </c>
      <c r="KE25" s="49" t="s">
        <v>38</v>
      </c>
      <c r="KF25" s="49" t="s">
        <v>38</v>
      </c>
      <c r="KG25" s="49" t="s">
        <v>38</v>
      </c>
      <c r="KH25" s="49" t="s">
        <v>38</v>
      </c>
      <c r="KI25" s="49" t="s">
        <v>38</v>
      </c>
      <c r="KJ25" s="49" t="s">
        <v>38</v>
      </c>
      <c r="KK25" s="49" t="s">
        <v>38</v>
      </c>
      <c r="KL25" s="49" t="s">
        <v>38</v>
      </c>
      <c r="KM25" s="49" t="s">
        <v>38</v>
      </c>
      <c r="KN25" s="49" t="s">
        <v>38</v>
      </c>
      <c r="KO25" s="49" t="s">
        <v>38</v>
      </c>
      <c r="KP25" s="49" t="s">
        <v>38</v>
      </c>
      <c r="KQ25" s="49" t="s">
        <v>38</v>
      </c>
      <c r="KR25" s="49" t="s">
        <v>38</v>
      </c>
      <c r="KS25" s="49" t="s">
        <v>38</v>
      </c>
      <c r="KT25" s="49" t="s">
        <v>38</v>
      </c>
      <c r="KU25" s="49" t="s">
        <v>38</v>
      </c>
      <c r="KV25" s="49" t="s">
        <v>38</v>
      </c>
      <c r="KW25" s="49" t="s">
        <v>38</v>
      </c>
      <c r="KX25" s="49" t="s">
        <v>38</v>
      </c>
      <c r="KY25" s="49" t="s">
        <v>38</v>
      </c>
      <c r="KZ25" s="49" t="s">
        <v>38</v>
      </c>
      <c r="LA25" s="49" t="s">
        <v>38</v>
      </c>
      <c r="LB25" s="49" t="s">
        <v>38</v>
      </c>
      <c r="LC25" s="49" t="s">
        <v>38</v>
      </c>
      <c r="LD25" s="49" t="s">
        <v>38</v>
      </c>
      <c r="LE25" s="49" t="s">
        <v>38</v>
      </c>
      <c r="LF25" s="49" t="s">
        <v>38</v>
      </c>
      <c r="LG25" s="49" t="s">
        <v>38</v>
      </c>
      <c r="LH25" s="49" t="s">
        <v>38</v>
      </c>
      <c r="LI25" s="49" t="s">
        <v>38</v>
      </c>
      <c r="LJ25" s="49" t="s">
        <v>38</v>
      </c>
      <c r="LK25" s="49" t="s">
        <v>38</v>
      </c>
      <c r="LL25" s="49" t="s">
        <v>38</v>
      </c>
      <c r="LM25" s="49" t="s">
        <v>38</v>
      </c>
      <c r="LN25" s="49" t="s">
        <v>38</v>
      </c>
      <c r="LO25" s="49" t="s">
        <v>38</v>
      </c>
      <c r="LP25" s="49" t="s">
        <v>38</v>
      </c>
      <c r="LQ25" s="49" t="s">
        <v>38</v>
      </c>
      <c r="LR25" s="49" t="s">
        <v>38</v>
      </c>
      <c r="LS25" s="49" t="s">
        <v>38</v>
      </c>
      <c r="LT25" s="49" t="s">
        <v>38</v>
      </c>
      <c r="LU25" s="49" t="s">
        <v>38</v>
      </c>
      <c r="LV25" s="49" t="s">
        <v>38</v>
      </c>
      <c r="LW25" s="49" t="s">
        <v>38</v>
      </c>
      <c r="LX25" s="49" t="s">
        <v>38</v>
      </c>
      <c r="LY25" s="49" t="s">
        <v>38</v>
      </c>
      <c r="LZ25" s="49" t="s">
        <v>38</v>
      </c>
      <c r="MA25" s="49" t="s">
        <v>38</v>
      </c>
      <c r="MB25" s="49" t="s">
        <v>38</v>
      </c>
      <c r="MC25" s="49" t="s">
        <v>38</v>
      </c>
      <c r="MD25" s="49" t="s">
        <v>38</v>
      </c>
      <c r="ME25" s="49" t="s">
        <v>38</v>
      </c>
      <c r="MF25" s="49" t="s">
        <v>38</v>
      </c>
      <c r="MG25" s="49" t="s">
        <v>38</v>
      </c>
      <c r="MH25" s="49" t="s">
        <v>38</v>
      </c>
      <c r="MI25" s="49" t="s">
        <v>38</v>
      </c>
      <c r="MJ25" s="49" t="s">
        <v>38</v>
      </c>
      <c r="MK25" s="49" t="s">
        <v>38</v>
      </c>
      <c r="ML25" s="49" t="s">
        <v>38</v>
      </c>
      <c r="MM25" s="49" t="s">
        <v>38</v>
      </c>
      <c r="MN25" s="49" t="s">
        <v>38</v>
      </c>
      <c r="MO25" s="49" t="s">
        <v>38</v>
      </c>
      <c r="MP25" s="49" t="s">
        <v>38</v>
      </c>
      <c r="MQ25" s="49" t="s">
        <v>38</v>
      </c>
      <c r="MR25" s="49" t="s">
        <v>38</v>
      </c>
      <c r="MS25" s="49" t="s">
        <v>38</v>
      </c>
      <c r="MT25" s="49" t="s">
        <v>38</v>
      </c>
      <c r="MU25" s="49" t="s">
        <v>38</v>
      </c>
      <c r="MV25" s="49" t="s">
        <v>38</v>
      </c>
      <c r="MW25" s="49" t="s">
        <v>38</v>
      </c>
      <c r="MX25" s="49" t="s">
        <v>38</v>
      </c>
      <c r="MY25" s="49" t="s">
        <v>38</v>
      </c>
      <c r="MZ25" s="49" t="s">
        <v>38</v>
      </c>
      <c r="NA25" s="49" t="s">
        <v>38</v>
      </c>
      <c r="NB25" s="49" t="s">
        <v>38</v>
      </c>
      <c r="NC25" s="49" t="s">
        <v>38</v>
      </c>
      <c r="ND25" s="49" t="s">
        <v>38</v>
      </c>
      <c r="NE25" s="49" t="s">
        <v>38</v>
      </c>
      <c r="NF25" s="49" t="s">
        <v>38</v>
      </c>
      <c r="NG25" s="49" t="s">
        <v>38</v>
      </c>
      <c r="NH25" s="49" t="s">
        <v>38</v>
      </c>
      <c r="NI25" s="49" t="s">
        <v>38</v>
      </c>
      <c r="NJ25" s="49" t="s">
        <v>38</v>
      </c>
      <c r="NK25" s="49" t="s">
        <v>38</v>
      </c>
      <c r="NL25" s="49" t="s">
        <v>38</v>
      </c>
      <c r="NM25" s="49" t="s">
        <v>38</v>
      </c>
      <c r="NN25" s="49" t="s">
        <v>38</v>
      </c>
      <c r="NO25" s="49" t="s">
        <v>38</v>
      </c>
      <c r="NP25" s="49" t="s">
        <v>38</v>
      </c>
      <c r="NQ25" s="49" t="s">
        <v>38</v>
      </c>
      <c r="NR25" s="49" t="s">
        <v>38</v>
      </c>
      <c r="NS25" s="49" t="s">
        <v>38</v>
      </c>
      <c r="NT25" s="49" t="s">
        <v>38</v>
      </c>
      <c r="NU25" s="49" t="s">
        <v>38</v>
      </c>
      <c r="NV25" s="49" t="s">
        <v>38</v>
      </c>
      <c r="NW25" s="49" t="s">
        <v>38</v>
      </c>
      <c r="NX25" s="49" t="s">
        <v>38</v>
      </c>
      <c r="NY25" s="49" t="s">
        <v>38</v>
      </c>
      <c r="NZ25" s="49" t="s">
        <v>38</v>
      </c>
      <c r="OA25" s="49" t="s">
        <v>38</v>
      </c>
      <c r="OB25" s="49" t="s">
        <v>38</v>
      </c>
      <c r="OC25" s="49" t="s">
        <v>38</v>
      </c>
      <c r="OD25" s="49" t="s">
        <v>38</v>
      </c>
      <c r="OE25" s="49" t="s">
        <v>38</v>
      </c>
      <c r="OF25" s="49" t="s">
        <v>38</v>
      </c>
      <c r="OG25" s="49" t="s">
        <v>38</v>
      </c>
      <c r="OH25" s="49" t="s">
        <v>38</v>
      </c>
      <c r="OI25" s="49" t="s">
        <v>38</v>
      </c>
      <c r="OJ25" s="49" t="s">
        <v>38</v>
      </c>
      <c r="OK25" s="49" t="s">
        <v>38</v>
      </c>
      <c r="OL25" s="49" t="s">
        <v>38</v>
      </c>
      <c r="OM25" s="49" t="s">
        <v>38</v>
      </c>
      <c r="ON25" s="49" t="s">
        <v>38</v>
      </c>
      <c r="OO25" s="49" t="s">
        <v>38</v>
      </c>
      <c r="OP25" s="49" t="s">
        <v>38</v>
      </c>
      <c r="OQ25" s="49" t="s">
        <v>38</v>
      </c>
      <c r="OR25" s="49" t="s">
        <v>38</v>
      </c>
      <c r="OS25" s="49" t="s">
        <v>38</v>
      </c>
      <c r="OT25" s="49" t="s">
        <v>38</v>
      </c>
      <c r="OU25" s="49" t="s">
        <v>38</v>
      </c>
      <c r="OV25" s="49" t="s">
        <v>38</v>
      </c>
      <c r="OW25" s="49" t="s">
        <v>38</v>
      </c>
      <c r="OX25" s="49" t="s">
        <v>38</v>
      </c>
      <c r="OY25" s="49" t="s">
        <v>38</v>
      </c>
      <c r="OZ25" s="49" t="s">
        <v>38</v>
      </c>
      <c r="PA25" s="49" t="s">
        <v>38</v>
      </c>
      <c r="PB25" s="49" t="s">
        <v>38</v>
      </c>
      <c r="PC25" s="49" t="s">
        <v>38</v>
      </c>
      <c r="PD25" s="49" t="s">
        <v>38</v>
      </c>
      <c r="PE25" s="49" t="s">
        <v>38</v>
      </c>
      <c r="PF25" s="49" t="s">
        <v>38</v>
      </c>
      <c r="PG25" s="49" t="s">
        <v>38</v>
      </c>
      <c r="PH25" s="49" t="s">
        <v>38</v>
      </c>
      <c r="PI25" s="49" t="s">
        <v>38</v>
      </c>
      <c r="PJ25" s="49" t="s">
        <v>38</v>
      </c>
      <c r="PK25" s="49" t="s">
        <v>38</v>
      </c>
      <c r="PL25" s="49" t="s">
        <v>38</v>
      </c>
      <c r="PM25" s="49" t="s">
        <v>38</v>
      </c>
      <c r="PN25" s="49" t="s">
        <v>38</v>
      </c>
      <c r="PO25" s="49" t="s">
        <v>38</v>
      </c>
      <c r="PP25" s="49" t="s">
        <v>38</v>
      </c>
      <c r="PQ25" s="49" t="s">
        <v>38</v>
      </c>
      <c r="PR25" s="49" t="s">
        <v>38</v>
      </c>
      <c r="PS25" s="49" t="s">
        <v>38</v>
      </c>
      <c r="PT25" s="49" t="s">
        <v>38</v>
      </c>
      <c r="PU25" s="49" t="s">
        <v>38</v>
      </c>
      <c r="PV25" s="49" t="s">
        <v>38</v>
      </c>
      <c r="PW25" s="49" t="s">
        <v>38</v>
      </c>
      <c r="PX25" s="49" t="s">
        <v>38</v>
      </c>
      <c r="PY25" s="49" t="s">
        <v>38</v>
      </c>
      <c r="PZ25" s="49" t="s">
        <v>38</v>
      </c>
      <c r="QA25" s="49" t="s">
        <v>38</v>
      </c>
      <c r="QB25" s="49" t="s">
        <v>38</v>
      </c>
      <c r="QC25" s="49" t="s">
        <v>38</v>
      </c>
      <c r="QD25" s="49" t="s">
        <v>38</v>
      </c>
      <c r="QE25" s="49" t="s">
        <v>38</v>
      </c>
      <c r="QF25" s="49" t="s">
        <v>38</v>
      </c>
      <c r="QG25" s="49" t="s">
        <v>38</v>
      </c>
      <c r="QH25" s="49" t="s">
        <v>38</v>
      </c>
      <c r="QI25" s="49" t="s">
        <v>38</v>
      </c>
      <c r="QJ25" s="49" t="s">
        <v>38</v>
      </c>
      <c r="QK25" s="49" t="s">
        <v>38</v>
      </c>
      <c r="QL25" s="49" t="s">
        <v>38</v>
      </c>
      <c r="QM25" s="49" t="s">
        <v>38</v>
      </c>
      <c r="QN25" s="49" t="s">
        <v>38</v>
      </c>
      <c r="QO25" s="49" t="s">
        <v>38</v>
      </c>
      <c r="QP25" s="49" t="s">
        <v>38</v>
      </c>
      <c r="QQ25" s="49" t="s">
        <v>38</v>
      </c>
      <c r="QR25" s="49" t="s">
        <v>38</v>
      </c>
      <c r="QS25" s="49" t="s">
        <v>38</v>
      </c>
      <c r="QT25" s="49" t="s">
        <v>38</v>
      </c>
      <c r="QU25" s="49" t="s">
        <v>38</v>
      </c>
      <c r="QV25" s="49" t="s">
        <v>38</v>
      </c>
      <c r="QW25" s="49" t="s">
        <v>38</v>
      </c>
      <c r="QX25" s="49" t="s">
        <v>38</v>
      </c>
      <c r="QY25" s="49" t="s">
        <v>38</v>
      </c>
      <c r="QZ25" s="49" t="s">
        <v>38</v>
      </c>
      <c r="RA25" s="49" t="s">
        <v>38</v>
      </c>
      <c r="RB25" s="49" t="s">
        <v>38</v>
      </c>
      <c r="RC25" s="49" t="s">
        <v>38</v>
      </c>
      <c r="RD25" s="49" t="s">
        <v>38</v>
      </c>
      <c r="RE25" s="49" t="s">
        <v>38</v>
      </c>
      <c r="RF25" s="49" t="s">
        <v>38</v>
      </c>
      <c r="RG25" s="49" t="s">
        <v>38</v>
      </c>
      <c r="RH25" s="49" t="s">
        <v>38</v>
      </c>
      <c r="RI25" s="49" t="s">
        <v>38</v>
      </c>
      <c r="RJ25" s="49" t="s">
        <v>38</v>
      </c>
      <c r="RK25" s="49" t="s">
        <v>38</v>
      </c>
      <c r="RL25" s="49" t="s">
        <v>38</v>
      </c>
      <c r="RM25" s="49" t="s">
        <v>38</v>
      </c>
      <c r="RN25" s="49" t="s">
        <v>38</v>
      </c>
      <c r="RO25" s="49" t="s">
        <v>38</v>
      </c>
      <c r="RP25" s="49" t="s">
        <v>38</v>
      </c>
      <c r="RQ25" s="49" t="s">
        <v>38</v>
      </c>
      <c r="RR25" s="49" t="s">
        <v>38</v>
      </c>
      <c r="RS25" s="49" t="s">
        <v>38</v>
      </c>
      <c r="RT25" s="49" t="s">
        <v>38</v>
      </c>
      <c r="RU25" s="49" t="s">
        <v>38</v>
      </c>
      <c r="RV25" s="49" t="s">
        <v>38</v>
      </c>
      <c r="RW25" s="49" t="s">
        <v>38</v>
      </c>
      <c r="RX25" s="49" t="s">
        <v>38</v>
      </c>
      <c r="RY25" s="49" t="s">
        <v>38</v>
      </c>
      <c r="RZ25" s="49" t="s">
        <v>38</v>
      </c>
      <c r="SA25" s="49" t="s">
        <v>38</v>
      </c>
      <c r="SB25" s="49" t="s">
        <v>38</v>
      </c>
      <c r="SC25" s="49" t="s">
        <v>38</v>
      </c>
      <c r="SD25" s="49" t="s">
        <v>38</v>
      </c>
      <c r="SE25" s="49" t="s">
        <v>38</v>
      </c>
      <c r="SF25" s="49" t="s">
        <v>38</v>
      </c>
      <c r="SG25" s="49" t="s">
        <v>38</v>
      </c>
      <c r="SH25" s="49" t="s">
        <v>38</v>
      </c>
      <c r="SI25" s="49" t="s">
        <v>38</v>
      </c>
      <c r="SJ25" s="49" t="s">
        <v>38</v>
      </c>
      <c r="SK25" s="49" t="s">
        <v>38</v>
      </c>
      <c r="SL25" s="49" t="s">
        <v>38</v>
      </c>
      <c r="SM25" s="49" t="s">
        <v>38</v>
      </c>
      <c r="SN25" s="49" t="s">
        <v>38</v>
      </c>
      <c r="SO25" s="49" t="s">
        <v>38</v>
      </c>
      <c r="SP25" s="49" t="s">
        <v>38</v>
      </c>
      <c r="SQ25" s="49" t="s">
        <v>38</v>
      </c>
      <c r="SR25" s="49" t="s">
        <v>38</v>
      </c>
      <c r="SS25" s="49" t="s">
        <v>38</v>
      </c>
      <c r="ST25" s="49" t="s">
        <v>38</v>
      </c>
      <c r="SU25" s="49" t="s">
        <v>38</v>
      </c>
      <c r="SV25" s="49" t="s">
        <v>38</v>
      </c>
      <c r="SW25" s="49" t="s">
        <v>38</v>
      </c>
      <c r="SX25" s="49" t="s">
        <v>38</v>
      </c>
      <c r="SY25" s="49" t="s">
        <v>38</v>
      </c>
      <c r="SZ25" s="49" t="s">
        <v>38</v>
      </c>
      <c r="TA25" s="49" t="s">
        <v>38</v>
      </c>
      <c r="TB25" s="49" t="s">
        <v>38</v>
      </c>
      <c r="TC25" s="49" t="s">
        <v>38</v>
      </c>
      <c r="TD25" s="49" t="s">
        <v>38</v>
      </c>
      <c r="TE25" s="49" t="s">
        <v>38</v>
      </c>
      <c r="TF25" s="49" t="s">
        <v>38</v>
      </c>
      <c r="TG25" s="49" t="s">
        <v>38</v>
      </c>
      <c r="TH25" s="49" t="s">
        <v>38</v>
      </c>
      <c r="TI25" s="49" t="s">
        <v>38</v>
      </c>
      <c r="TJ25" s="49" t="s">
        <v>38</v>
      </c>
      <c r="TK25" s="49" t="s">
        <v>38</v>
      </c>
      <c r="TL25" s="49" t="s">
        <v>38</v>
      </c>
      <c r="TM25" s="49" t="s">
        <v>38</v>
      </c>
      <c r="TN25" s="49" t="s">
        <v>38</v>
      </c>
      <c r="TO25" s="49" t="s">
        <v>38</v>
      </c>
      <c r="TP25" s="49" t="s">
        <v>38</v>
      </c>
      <c r="TQ25" s="49" t="s">
        <v>38</v>
      </c>
      <c r="TR25" s="49" t="s">
        <v>38</v>
      </c>
      <c r="TS25" s="49" t="s">
        <v>38</v>
      </c>
      <c r="TT25" s="49" t="s">
        <v>38</v>
      </c>
      <c r="TU25" s="49" t="s">
        <v>38</v>
      </c>
      <c r="TV25" s="49" t="s">
        <v>38</v>
      </c>
      <c r="TW25" s="49" t="s">
        <v>38</v>
      </c>
      <c r="TX25" s="49" t="s">
        <v>38</v>
      </c>
      <c r="TY25" s="49" t="s">
        <v>38</v>
      </c>
      <c r="TZ25" s="49" t="s">
        <v>38</v>
      </c>
      <c r="UA25" s="49" t="s">
        <v>38</v>
      </c>
      <c r="UB25" s="49" t="s">
        <v>38</v>
      </c>
      <c r="UC25" s="49" t="s">
        <v>38</v>
      </c>
      <c r="UD25" s="49" t="s">
        <v>38</v>
      </c>
      <c r="UE25" s="49" t="s">
        <v>38</v>
      </c>
      <c r="UF25" s="49" t="s">
        <v>38</v>
      </c>
      <c r="UG25" s="49" t="s">
        <v>38</v>
      </c>
      <c r="UH25" s="49" t="s">
        <v>38</v>
      </c>
      <c r="UI25" s="49" t="s">
        <v>38</v>
      </c>
      <c r="UJ25" s="49" t="s">
        <v>38</v>
      </c>
      <c r="UK25" s="49" t="s">
        <v>38</v>
      </c>
      <c r="UL25" s="49" t="s">
        <v>38</v>
      </c>
      <c r="UM25" s="49" t="s">
        <v>38</v>
      </c>
      <c r="UN25" s="49" t="s">
        <v>38</v>
      </c>
      <c r="UO25" s="49" t="s">
        <v>38</v>
      </c>
      <c r="UP25" s="49" t="s">
        <v>38</v>
      </c>
      <c r="UQ25" s="49" t="s">
        <v>38</v>
      </c>
      <c r="UR25" s="49" t="s">
        <v>38</v>
      </c>
      <c r="US25" s="49" t="s">
        <v>38</v>
      </c>
      <c r="UT25" s="49" t="s">
        <v>38</v>
      </c>
      <c r="UU25" s="49" t="s">
        <v>38</v>
      </c>
      <c r="UV25" s="49" t="s">
        <v>38</v>
      </c>
      <c r="UW25" s="49" t="s">
        <v>38</v>
      </c>
      <c r="UX25" s="49" t="s">
        <v>38</v>
      </c>
      <c r="UY25" s="49" t="s">
        <v>38</v>
      </c>
      <c r="UZ25" s="49" t="s">
        <v>38</v>
      </c>
      <c r="VA25" s="49" t="s">
        <v>38</v>
      </c>
      <c r="VB25" s="49" t="s">
        <v>38</v>
      </c>
      <c r="VC25" s="49" t="s">
        <v>38</v>
      </c>
      <c r="VD25" s="49" t="s">
        <v>38</v>
      </c>
      <c r="VE25" s="49" t="s">
        <v>38</v>
      </c>
      <c r="VF25" s="49" t="s">
        <v>38</v>
      </c>
      <c r="VG25" s="49" t="s">
        <v>38</v>
      </c>
      <c r="VH25" s="49" t="s">
        <v>38</v>
      </c>
      <c r="VI25" s="49" t="s">
        <v>38</v>
      </c>
      <c r="VJ25" s="49" t="s">
        <v>38</v>
      </c>
      <c r="VK25" s="49" t="s">
        <v>38</v>
      </c>
      <c r="VL25" s="49" t="s">
        <v>38</v>
      </c>
      <c r="VM25" s="49" t="s">
        <v>38</v>
      </c>
      <c r="VN25" s="49" t="s">
        <v>38</v>
      </c>
      <c r="VO25" s="49" t="s">
        <v>38</v>
      </c>
      <c r="VP25" s="49" t="s">
        <v>38</v>
      </c>
      <c r="VQ25" s="49" t="s">
        <v>38</v>
      </c>
      <c r="VR25" s="49" t="s">
        <v>38</v>
      </c>
      <c r="VS25" s="49" t="s">
        <v>38</v>
      </c>
      <c r="VT25" s="49" t="s">
        <v>38</v>
      </c>
      <c r="VU25" s="49" t="s">
        <v>38</v>
      </c>
      <c r="VV25" s="49" t="s">
        <v>38</v>
      </c>
      <c r="VW25" s="49" t="s">
        <v>38</v>
      </c>
      <c r="VX25" s="49" t="s">
        <v>38</v>
      </c>
      <c r="VY25" s="49" t="s">
        <v>38</v>
      </c>
      <c r="VZ25" s="49" t="s">
        <v>38</v>
      </c>
      <c r="WA25" s="49" t="s">
        <v>38</v>
      </c>
      <c r="WB25" s="49" t="s">
        <v>38</v>
      </c>
      <c r="WC25" s="49" t="s">
        <v>38</v>
      </c>
      <c r="WD25" s="49" t="s">
        <v>38</v>
      </c>
      <c r="WE25" s="49" t="s">
        <v>38</v>
      </c>
      <c r="WF25" s="49" t="s">
        <v>38</v>
      </c>
      <c r="WG25" s="49" t="s">
        <v>38</v>
      </c>
      <c r="WH25" s="49" t="s">
        <v>38</v>
      </c>
      <c r="WI25" s="49" t="s">
        <v>38</v>
      </c>
      <c r="WJ25" s="49" t="s">
        <v>38</v>
      </c>
      <c r="WK25" s="49" t="s">
        <v>38</v>
      </c>
      <c r="WL25" s="49" t="s">
        <v>38</v>
      </c>
      <c r="WM25" s="49" t="s">
        <v>38</v>
      </c>
      <c r="WN25" s="49" t="s">
        <v>38</v>
      </c>
      <c r="WO25" s="49" t="s">
        <v>38</v>
      </c>
      <c r="WP25" s="49" t="s">
        <v>38</v>
      </c>
      <c r="WQ25" s="49" t="s">
        <v>38</v>
      </c>
      <c r="WR25" s="49" t="s">
        <v>38</v>
      </c>
      <c r="WS25" s="49" t="s">
        <v>38</v>
      </c>
      <c r="WT25" s="49" t="s">
        <v>38</v>
      </c>
      <c r="WU25" s="49" t="s">
        <v>38</v>
      </c>
      <c r="WV25" s="49" t="s">
        <v>38</v>
      </c>
      <c r="WW25" s="49" t="s">
        <v>38</v>
      </c>
      <c r="WX25" s="49" t="s">
        <v>38</v>
      </c>
      <c r="WY25" s="49" t="s">
        <v>38</v>
      </c>
      <c r="WZ25" s="49" t="s">
        <v>38</v>
      </c>
      <c r="XA25" s="49" t="s">
        <v>38</v>
      </c>
      <c r="XB25" s="49" t="s">
        <v>38</v>
      </c>
      <c r="XC25" s="49" t="s">
        <v>38</v>
      </c>
      <c r="XD25" s="49" t="s">
        <v>38</v>
      </c>
      <c r="XE25" s="49" t="s">
        <v>38</v>
      </c>
      <c r="XF25" s="49" t="s">
        <v>38</v>
      </c>
      <c r="XG25" s="49" t="s">
        <v>38</v>
      </c>
      <c r="XH25" s="49" t="s">
        <v>38</v>
      </c>
      <c r="XI25" s="49" t="s">
        <v>38</v>
      </c>
      <c r="XJ25" s="49" t="s">
        <v>38</v>
      </c>
      <c r="XK25" s="49" t="s">
        <v>38</v>
      </c>
      <c r="XL25" s="49" t="s">
        <v>38</v>
      </c>
      <c r="XM25" s="49" t="s">
        <v>38</v>
      </c>
      <c r="XN25" s="49" t="s">
        <v>38</v>
      </c>
      <c r="XO25" s="49" t="s">
        <v>38</v>
      </c>
      <c r="XP25" s="49" t="s">
        <v>38</v>
      </c>
      <c r="XQ25" s="49" t="s">
        <v>38</v>
      </c>
      <c r="XR25" s="49" t="s">
        <v>38</v>
      </c>
      <c r="XS25" s="49" t="s">
        <v>38</v>
      </c>
      <c r="XT25" s="49" t="s">
        <v>38</v>
      </c>
      <c r="XU25" s="49" t="s">
        <v>38</v>
      </c>
      <c r="XV25" s="49" t="s">
        <v>38</v>
      </c>
      <c r="XW25" s="49" t="s">
        <v>38</v>
      </c>
      <c r="XX25" s="49" t="s">
        <v>38</v>
      </c>
      <c r="XY25" s="49" t="s">
        <v>38</v>
      </c>
      <c r="XZ25" s="49" t="s">
        <v>38</v>
      </c>
      <c r="YA25" s="49" t="s">
        <v>38</v>
      </c>
      <c r="YB25" s="49" t="s">
        <v>38</v>
      </c>
      <c r="YC25" s="49" t="s">
        <v>38</v>
      </c>
      <c r="YD25" s="49" t="s">
        <v>38</v>
      </c>
      <c r="YE25" s="49" t="s">
        <v>38</v>
      </c>
      <c r="YF25" s="49" t="s">
        <v>38</v>
      </c>
      <c r="YG25" s="49" t="s">
        <v>38</v>
      </c>
      <c r="YH25" s="49" t="s">
        <v>38</v>
      </c>
      <c r="YI25" s="49" t="s">
        <v>38</v>
      </c>
      <c r="YJ25" s="49" t="s">
        <v>38</v>
      </c>
      <c r="YK25" s="49" t="s">
        <v>38</v>
      </c>
      <c r="YL25" s="49" t="s">
        <v>38</v>
      </c>
      <c r="YM25" s="49" t="s">
        <v>38</v>
      </c>
      <c r="YN25" s="49" t="s">
        <v>38</v>
      </c>
      <c r="YO25" s="49" t="s">
        <v>38</v>
      </c>
      <c r="YP25" s="49" t="s">
        <v>38</v>
      </c>
      <c r="YQ25" s="49" t="s">
        <v>38</v>
      </c>
      <c r="YR25" s="49" t="s">
        <v>38</v>
      </c>
      <c r="YS25" s="49" t="s">
        <v>38</v>
      </c>
      <c r="YT25" s="49" t="s">
        <v>38</v>
      </c>
      <c r="YU25" s="49" t="s">
        <v>38</v>
      </c>
      <c r="YV25" s="49" t="s">
        <v>38</v>
      </c>
      <c r="YW25" s="49" t="s">
        <v>38</v>
      </c>
      <c r="YX25" s="49" t="s">
        <v>38</v>
      </c>
      <c r="YY25" s="49" t="s">
        <v>38</v>
      </c>
      <c r="YZ25" s="49" t="s">
        <v>38</v>
      </c>
      <c r="ZA25" s="49" t="s">
        <v>38</v>
      </c>
      <c r="ZB25" s="49" t="s">
        <v>38</v>
      </c>
      <c r="ZC25" s="49" t="s">
        <v>38</v>
      </c>
      <c r="ZD25" s="49" t="s">
        <v>38</v>
      </c>
      <c r="ZE25" s="49" t="s">
        <v>38</v>
      </c>
      <c r="ZF25" s="49" t="s">
        <v>38</v>
      </c>
      <c r="ZG25" s="49" t="s">
        <v>38</v>
      </c>
      <c r="ZH25" s="49" t="s">
        <v>38</v>
      </c>
      <c r="ZI25" s="49" t="s">
        <v>38</v>
      </c>
      <c r="ZJ25" s="49" t="s">
        <v>38</v>
      </c>
      <c r="ZK25" s="49" t="s">
        <v>38</v>
      </c>
      <c r="ZL25" s="49" t="s">
        <v>38</v>
      </c>
      <c r="ZM25" s="49" t="s">
        <v>38</v>
      </c>
      <c r="ZN25" s="49" t="s">
        <v>38</v>
      </c>
      <c r="ZO25" s="49" t="s">
        <v>38</v>
      </c>
      <c r="ZP25" s="49" t="s">
        <v>38</v>
      </c>
      <c r="ZQ25" s="49" t="s">
        <v>38</v>
      </c>
      <c r="ZR25" s="49" t="s">
        <v>38</v>
      </c>
      <c r="ZS25" s="49" t="s">
        <v>38</v>
      </c>
      <c r="ZT25" s="49" t="s">
        <v>38</v>
      </c>
      <c r="ZU25" s="49" t="s">
        <v>38</v>
      </c>
      <c r="ZV25" s="49" t="s">
        <v>38</v>
      </c>
      <c r="ZW25" s="49" t="s">
        <v>38</v>
      </c>
      <c r="ZX25" s="49" t="s">
        <v>38</v>
      </c>
      <c r="ZY25" s="49" t="s">
        <v>38</v>
      </c>
      <c r="ZZ25" s="49" t="s">
        <v>38</v>
      </c>
      <c r="AAA25" s="49" t="s">
        <v>38</v>
      </c>
      <c r="AAB25" s="49" t="s">
        <v>38</v>
      </c>
      <c r="AAC25" s="49" t="s">
        <v>38</v>
      </c>
      <c r="AAD25" s="49" t="s">
        <v>38</v>
      </c>
      <c r="AAE25" s="49" t="s">
        <v>38</v>
      </c>
      <c r="AAF25" s="49" t="s">
        <v>38</v>
      </c>
      <c r="AAG25" s="49" t="s">
        <v>38</v>
      </c>
      <c r="AAH25" s="49" t="s">
        <v>38</v>
      </c>
      <c r="AAI25" s="49" t="s">
        <v>38</v>
      </c>
      <c r="AAJ25" s="49" t="s">
        <v>38</v>
      </c>
      <c r="AAK25" s="49" t="s">
        <v>38</v>
      </c>
      <c r="AAL25" s="49" t="s">
        <v>38</v>
      </c>
      <c r="AAM25" s="49" t="s">
        <v>38</v>
      </c>
      <c r="AAN25" s="49" t="s">
        <v>38</v>
      </c>
      <c r="AAO25" s="49" t="s">
        <v>38</v>
      </c>
      <c r="AAP25" s="49" t="s">
        <v>38</v>
      </c>
      <c r="AAQ25" s="49" t="s">
        <v>38</v>
      </c>
      <c r="AAR25" s="49" t="s">
        <v>38</v>
      </c>
      <c r="AAS25" s="49" t="s">
        <v>38</v>
      </c>
      <c r="AAT25" s="49" t="s">
        <v>38</v>
      </c>
      <c r="AAU25" s="49" t="s">
        <v>38</v>
      </c>
      <c r="AAV25" s="49" t="s">
        <v>38</v>
      </c>
      <c r="AAW25" s="49" t="s">
        <v>38</v>
      </c>
      <c r="AAX25" s="49" t="s">
        <v>38</v>
      </c>
      <c r="AAY25" s="49" t="s">
        <v>38</v>
      </c>
      <c r="AAZ25" s="49" t="s">
        <v>38</v>
      </c>
      <c r="ABA25" s="49" t="s">
        <v>38</v>
      </c>
      <c r="ABB25" s="49" t="s">
        <v>38</v>
      </c>
      <c r="ABC25" s="49" t="s">
        <v>38</v>
      </c>
      <c r="ABD25" s="49" t="s">
        <v>38</v>
      </c>
      <c r="ABE25" s="49" t="s">
        <v>38</v>
      </c>
      <c r="ABF25" s="49" t="s">
        <v>38</v>
      </c>
      <c r="ABG25" s="49" t="s">
        <v>38</v>
      </c>
      <c r="ABH25" s="49" t="s">
        <v>38</v>
      </c>
      <c r="ABI25" s="49" t="s">
        <v>38</v>
      </c>
      <c r="ABJ25" s="49" t="s">
        <v>38</v>
      </c>
      <c r="ABK25" s="49" t="s">
        <v>38</v>
      </c>
      <c r="ABL25" s="49" t="s">
        <v>38</v>
      </c>
      <c r="ABM25" s="49" t="s">
        <v>38</v>
      </c>
      <c r="ABN25" s="49" t="s">
        <v>38</v>
      </c>
      <c r="ABO25" s="49" t="s">
        <v>38</v>
      </c>
      <c r="ABP25" s="49" t="s">
        <v>38</v>
      </c>
      <c r="ABQ25" s="49" t="s">
        <v>38</v>
      </c>
      <c r="ABR25" s="49" t="s">
        <v>38</v>
      </c>
      <c r="ABS25" s="49" t="s">
        <v>38</v>
      </c>
      <c r="ABT25" s="49" t="s">
        <v>38</v>
      </c>
      <c r="ABU25" s="49" t="s">
        <v>38</v>
      </c>
      <c r="ABV25" s="49" t="s">
        <v>38</v>
      </c>
      <c r="ABW25" s="49" t="s">
        <v>38</v>
      </c>
      <c r="ABX25" s="49" t="s">
        <v>38</v>
      </c>
      <c r="ABY25" s="49" t="s">
        <v>38</v>
      </c>
      <c r="ABZ25" s="49" t="s">
        <v>38</v>
      </c>
      <c r="ACA25" s="49" t="s">
        <v>38</v>
      </c>
      <c r="ACB25" s="49" t="s">
        <v>38</v>
      </c>
      <c r="ACC25" s="49" t="s">
        <v>38</v>
      </c>
      <c r="ACD25" s="49" t="s">
        <v>38</v>
      </c>
      <c r="ACE25" s="49" t="s">
        <v>38</v>
      </c>
      <c r="ACF25" s="49" t="s">
        <v>38</v>
      </c>
      <c r="ACG25" s="49" t="s">
        <v>38</v>
      </c>
      <c r="ACH25" s="49" t="s">
        <v>38</v>
      </c>
      <c r="ACI25" s="49" t="s">
        <v>38</v>
      </c>
      <c r="ACJ25" s="49" t="s">
        <v>38</v>
      </c>
      <c r="ACK25" s="49" t="s">
        <v>38</v>
      </c>
      <c r="ACL25" s="49" t="s">
        <v>38</v>
      </c>
      <c r="ACM25" s="49" t="s">
        <v>38</v>
      </c>
      <c r="ACN25" s="49" t="s">
        <v>38</v>
      </c>
      <c r="ACO25" s="49" t="s">
        <v>38</v>
      </c>
      <c r="ACP25" s="49" t="s">
        <v>38</v>
      </c>
      <c r="ACQ25" s="49" t="s">
        <v>38</v>
      </c>
      <c r="ACR25" s="49" t="s">
        <v>38</v>
      </c>
      <c r="ACS25" s="49" t="s">
        <v>38</v>
      </c>
      <c r="ACT25" s="49" t="s">
        <v>38</v>
      </c>
      <c r="ACU25" s="49" t="s">
        <v>38</v>
      </c>
      <c r="ACV25" s="49" t="s">
        <v>38</v>
      </c>
      <c r="ACW25" s="49" t="s">
        <v>38</v>
      </c>
      <c r="ACX25" s="49" t="s">
        <v>38</v>
      </c>
      <c r="ACY25" s="49" t="s">
        <v>38</v>
      </c>
      <c r="ACZ25" s="49" t="s">
        <v>38</v>
      </c>
      <c r="ADA25" s="49" t="s">
        <v>38</v>
      </c>
      <c r="ADB25" s="49" t="s">
        <v>38</v>
      </c>
      <c r="ADC25" s="49" t="s">
        <v>38</v>
      </c>
      <c r="ADD25" s="49" t="s">
        <v>38</v>
      </c>
      <c r="ADE25" s="49" t="s">
        <v>38</v>
      </c>
      <c r="ADF25" s="49" t="s">
        <v>38</v>
      </c>
      <c r="ADG25" s="49" t="s">
        <v>38</v>
      </c>
      <c r="ADH25" s="49" t="s">
        <v>38</v>
      </c>
      <c r="ADI25" s="49" t="s">
        <v>38</v>
      </c>
      <c r="ADJ25" s="49" t="s">
        <v>38</v>
      </c>
      <c r="ADK25" s="49" t="s">
        <v>38</v>
      </c>
      <c r="ADL25" s="49" t="s">
        <v>38</v>
      </c>
      <c r="ADM25" s="49" t="s">
        <v>38</v>
      </c>
      <c r="ADN25" s="49" t="s">
        <v>38</v>
      </c>
      <c r="ADO25" s="49" t="s">
        <v>38</v>
      </c>
      <c r="ADP25" s="49" t="s">
        <v>38</v>
      </c>
      <c r="ADQ25" s="49" t="s">
        <v>38</v>
      </c>
      <c r="ADR25" s="49" t="s">
        <v>38</v>
      </c>
      <c r="ADS25" s="49" t="s">
        <v>38</v>
      </c>
      <c r="ADT25" s="49" t="s">
        <v>38</v>
      </c>
      <c r="ADU25" s="49" t="s">
        <v>38</v>
      </c>
      <c r="ADV25" s="49" t="s">
        <v>38</v>
      </c>
      <c r="ADW25" s="49" t="s">
        <v>38</v>
      </c>
      <c r="ADX25" s="49" t="s">
        <v>38</v>
      </c>
      <c r="ADY25" s="49" t="s">
        <v>38</v>
      </c>
      <c r="ADZ25" s="49" t="s">
        <v>38</v>
      </c>
      <c r="AEA25" s="49" t="s">
        <v>38</v>
      </c>
      <c r="AEB25" s="49" t="s">
        <v>38</v>
      </c>
      <c r="AEC25" s="49" t="s">
        <v>38</v>
      </c>
      <c r="AED25" s="49" t="s">
        <v>38</v>
      </c>
      <c r="AEE25" s="49" t="s">
        <v>38</v>
      </c>
      <c r="AEF25" s="49" t="s">
        <v>38</v>
      </c>
      <c r="AEG25" s="49" t="s">
        <v>38</v>
      </c>
      <c r="AEH25" s="49" t="s">
        <v>38</v>
      </c>
      <c r="AEI25" s="49" t="s">
        <v>38</v>
      </c>
      <c r="AEJ25" s="49" t="s">
        <v>38</v>
      </c>
      <c r="AEK25" s="49" t="s">
        <v>38</v>
      </c>
      <c r="AEL25" s="49" t="s">
        <v>38</v>
      </c>
      <c r="AEM25" s="49" t="s">
        <v>38</v>
      </c>
      <c r="AEN25" s="49" t="s">
        <v>38</v>
      </c>
      <c r="AEO25" s="49" t="s">
        <v>38</v>
      </c>
      <c r="AEP25" s="49" t="s">
        <v>38</v>
      </c>
      <c r="AEQ25" s="49" t="s">
        <v>38</v>
      </c>
      <c r="AER25" s="49" t="s">
        <v>38</v>
      </c>
      <c r="AES25" s="49" t="s">
        <v>38</v>
      </c>
      <c r="AET25" s="49" t="s">
        <v>38</v>
      </c>
      <c r="AEU25" s="49" t="s">
        <v>38</v>
      </c>
      <c r="AEV25" s="49" t="s">
        <v>38</v>
      </c>
      <c r="AEW25" s="49" t="s">
        <v>38</v>
      </c>
      <c r="AEX25" s="49" t="s">
        <v>38</v>
      </c>
      <c r="AEY25" s="49" t="s">
        <v>38</v>
      </c>
      <c r="AEZ25" s="49" t="s">
        <v>38</v>
      </c>
      <c r="AFA25" s="49" t="s">
        <v>38</v>
      </c>
      <c r="AFB25" s="49" t="s">
        <v>38</v>
      </c>
      <c r="AFC25" s="49" t="s">
        <v>38</v>
      </c>
      <c r="AFD25" s="49" t="s">
        <v>38</v>
      </c>
      <c r="AFE25" s="49" t="s">
        <v>38</v>
      </c>
      <c r="AFF25" s="49" t="s">
        <v>38</v>
      </c>
      <c r="AFG25" s="49" t="s">
        <v>38</v>
      </c>
      <c r="AFH25" s="49" t="s">
        <v>38</v>
      </c>
      <c r="AFI25" s="49" t="s">
        <v>38</v>
      </c>
      <c r="AFJ25" s="49" t="s">
        <v>38</v>
      </c>
      <c r="AFK25" s="49" t="s">
        <v>38</v>
      </c>
      <c r="AFL25" s="49" t="s">
        <v>38</v>
      </c>
      <c r="AFM25" s="49" t="s">
        <v>38</v>
      </c>
      <c r="AFN25" s="49" t="s">
        <v>38</v>
      </c>
      <c r="AFO25" s="49" t="s">
        <v>38</v>
      </c>
      <c r="AFP25" s="49" t="s">
        <v>38</v>
      </c>
      <c r="AFQ25" s="49" t="s">
        <v>38</v>
      </c>
      <c r="AFR25" s="49" t="s">
        <v>38</v>
      </c>
      <c r="AFS25" s="49" t="s">
        <v>38</v>
      </c>
      <c r="AFT25" s="49" t="s">
        <v>38</v>
      </c>
      <c r="AFU25" s="49" t="s">
        <v>38</v>
      </c>
      <c r="AFV25" s="49" t="s">
        <v>38</v>
      </c>
      <c r="AFW25" s="49" t="s">
        <v>38</v>
      </c>
      <c r="AFX25" s="49" t="s">
        <v>38</v>
      </c>
      <c r="AFY25" s="49" t="s">
        <v>38</v>
      </c>
      <c r="AFZ25" s="49" t="s">
        <v>38</v>
      </c>
      <c r="AGA25" s="49" t="s">
        <v>38</v>
      </c>
      <c r="AGB25" s="49" t="s">
        <v>38</v>
      </c>
      <c r="AGC25" s="49" t="s">
        <v>38</v>
      </c>
      <c r="AGD25" s="49" t="s">
        <v>38</v>
      </c>
      <c r="AGE25" s="49" t="s">
        <v>38</v>
      </c>
      <c r="AGF25" s="49" t="s">
        <v>38</v>
      </c>
      <c r="AGG25" s="49" t="s">
        <v>38</v>
      </c>
      <c r="AGH25" s="49" t="s">
        <v>38</v>
      </c>
      <c r="AGI25" s="49" t="s">
        <v>38</v>
      </c>
      <c r="AGJ25" s="49" t="s">
        <v>38</v>
      </c>
      <c r="AGK25" s="49" t="s">
        <v>38</v>
      </c>
      <c r="AGL25" s="49" t="s">
        <v>38</v>
      </c>
      <c r="AGM25" s="49" t="s">
        <v>38</v>
      </c>
      <c r="AGN25" s="49" t="s">
        <v>38</v>
      </c>
      <c r="AGO25" s="49" t="s">
        <v>38</v>
      </c>
      <c r="AGP25" s="49" t="s">
        <v>38</v>
      </c>
      <c r="AGQ25" s="49" t="s">
        <v>38</v>
      </c>
      <c r="AGR25" s="49" t="s">
        <v>38</v>
      </c>
      <c r="AGS25" s="49" t="s">
        <v>38</v>
      </c>
      <c r="AGT25" s="49" t="s">
        <v>38</v>
      </c>
      <c r="AGU25" s="49" t="s">
        <v>38</v>
      </c>
      <c r="AGV25" s="49" t="s">
        <v>38</v>
      </c>
      <c r="AGW25" s="49" t="s">
        <v>38</v>
      </c>
      <c r="AGX25" s="49" t="s">
        <v>38</v>
      </c>
      <c r="AGY25" s="49" t="s">
        <v>38</v>
      </c>
      <c r="AGZ25" s="49" t="s">
        <v>38</v>
      </c>
      <c r="AHA25" s="49" t="s">
        <v>38</v>
      </c>
      <c r="AHB25" s="49" t="s">
        <v>38</v>
      </c>
      <c r="AHC25" s="49" t="s">
        <v>38</v>
      </c>
      <c r="AHD25" s="49" t="s">
        <v>38</v>
      </c>
      <c r="AHE25" s="49" t="s">
        <v>38</v>
      </c>
      <c r="AHF25" s="49" t="s">
        <v>38</v>
      </c>
      <c r="AHG25" s="49" t="s">
        <v>38</v>
      </c>
      <c r="AHH25" s="49" t="s">
        <v>38</v>
      </c>
      <c r="AHI25" s="49" t="s">
        <v>38</v>
      </c>
      <c r="AHJ25" s="49" t="s">
        <v>38</v>
      </c>
      <c r="AHK25" s="49" t="s">
        <v>38</v>
      </c>
      <c r="AHL25" s="49" t="s">
        <v>38</v>
      </c>
      <c r="AHM25" s="49" t="s">
        <v>38</v>
      </c>
      <c r="AHN25" s="49" t="s">
        <v>38</v>
      </c>
      <c r="AHO25" s="49" t="s">
        <v>38</v>
      </c>
      <c r="AHP25" s="49" t="s">
        <v>38</v>
      </c>
      <c r="AHQ25" s="49" t="s">
        <v>38</v>
      </c>
      <c r="AHR25" s="49" t="s">
        <v>38</v>
      </c>
      <c r="AHS25" s="49" t="s">
        <v>38</v>
      </c>
      <c r="AHT25" s="49" t="s">
        <v>38</v>
      </c>
      <c r="AHU25" s="49" t="s">
        <v>38</v>
      </c>
      <c r="AHV25" s="49" t="s">
        <v>38</v>
      </c>
      <c r="AHW25" s="49" t="s">
        <v>38</v>
      </c>
      <c r="AHX25" s="49" t="s">
        <v>38</v>
      </c>
      <c r="AHY25" s="49" t="s">
        <v>38</v>
      </c>
      <c r="AHZ25" s="49" t="s">
        <v>38</v>
      </c>
      <c r="AIA25" s="49" t="s">
        <v>38</v>
      </c>
      <c r="AIB25" s="49" t="s">
        <v>38</v>
      </c>
      <c r="AIC25" s="49" t="s">
        <v>38</v>
      </c>
      <c r="AID25" s="49" t="s">
        <v>38</v>
      </c>
      <c r="AIE25" s="49" t="s">
        <v>38</v>
      </c>
      <c r="AIF25" s="49" t="s">
        <v>38</v>
      </c>
      <c r="AIG25" s="49" t="s">
        <v>38</v>
      </c>
      <c r="AIH25" s="49" t="s">
        <v>38</v>
      </c>
      <c r="AII25" s="49" t="s">
        <v>38</v>
      </c>
      <c r="AIJ25" s="49" t="s">
        <v>38</v>
      </c>
      <c r="AIK25" s="49" t="s">
        <v>38</v>
      </c>
      <c r="AIL25" s="49" t="s">
        <v>38</v>
      </c>
      <c r="AIM25" s="49" t="s">
        <v>38</v>
      </c>
      <c r="AIN25" s="49" t="s">
        <v>38</v>
      </c>
      <c r="AIO25" s="49" t="s">
        <v>38</v>
      </c>
      <c r="AIP25" s="49" t="s">
        <v>38</v>
      </c>
      <c r="AIQ25" s="49" t="s">
        <v>38</v>
      </c>
      <c r="AIR25" s="49" t="s">
        <v>38</v>
      </c>
      <c r="AIS25" s="49" t="s">
        <v>38</v>
      </c>
      <c r="AIT25" s="49" t="s">
        <v>38</v>
      </c>
      <c r="AIU25" s="49" t="s">
        <v>38</v>
      </c>
      <c r="AIV25" s="49" t="s">
        <v>38</v>
      </c>
      <c r="AIW25" s="49" t="s">
        <v>38</v>
      </c>
      <c r="AIX25" s="49" t="s">
        <v>38</v>
      </c>
      <c r="AIY25" s="49" t="s">
        <v>38</v>
      </c>
      <c r="AIZ25" s="49" t="s">
        <v>38</v>
      </c>
      <c r="AJA25" s="49" t="s">
        <v>38</v>
      </c>
      <c r="AJB25" s="49" t="s">
        <v>38</v>
      </c>
      <c r="AJC25" s="49" t="s">
        <v>38</v>
      </c>
      <c r="AJD25" s="49" t="s">
        <v>38</v>
      </c>
      <c r="AJE25" s="49" t="s">
        <v>38</v>
      </c>
      <c r="AJF25" s="49" t="s">
        <v>38</v>
      </c>
      <c r="AJG25" s="49" t="s">
        <v>38</v>
      </c>
      <c r="AJH25" s="49" t="s">
        <v>38</v>
      </c>
      <c r="AJI25" s="49" t="s">
        <v>38</v>
      </c>
      <c r="AJJ25" s="49" t="s">
        <v>38</v>
      </c>
      <c r="AJK25" s="49" t="s">
        <v>38</v>
      </c>
      <c r="AJL25" s="49" t="s">
        <v>38</v>
      </c>
      <c r="AJM25" s="49" t="s">
        <v>38</v>
      </c>
      <c r="AJN25" s="49" t="s">
        <v>38</v>
      </c>
      <c r="AJO25" s="49" t="s">
        <v>38</v>
      </c>
      <c r="AJP25" s="49" t="s">
        <v>38</v>
      </c>
      <c r="AJQ25" s="49" t="s">
        <v>38</v>
      </c>
      <c r="AJR25" s="49" t="s">
        <v>38</v>
      </c>
      <c r="AJS25" s="49" t="s">
        <v>38</v>
      </c>
      <c r="AJT25" s="49" t="s">
        <v>38</v>
      </c>
      <c r="AJU25" s="49" t="s">
        <v>38</v>
      </c>
      <c r="AJV25" s="49" t="s">
        <v>38</v>
      </c>
      <c r="AJW25" s="49" t="s">
        <v>38</v>
      </c>
      <c r="AJX25" s="49" t="s">
        <v>38</v>
      </c>
      <c r="AJY25" s="49" t="s">
        <v>38</v>
      </c>
      <c r="AJZ25" s="49" t="s">
        <v>38</v>
      </c>
      <c r="AKA25" s="49" t="s">
        <v>38</v>
      </c>
      <c r="AKB25" s="49" t="s">
        <v>38</v>
      </c>
      <c r="AKC25" s="49" t="s">
        <v>38</v>
      </c>
      <c r="AKD25" s="49" t="s">
        <v>38</v>
      </c>
      <c r="AKE25" s="49" t="s">
        <v>38</v>
      </c>
      <c r="AKF25" s="49" t="s">
        <v>38</v>
      </c>
      <c r="AKG25" s="49" t="s">
        <v>38</v>
      </c>
      <c r="AKH25" s="49" t="s">
        <v>38</v>
      </c>
      <c r="AKI25" s="49" t="s">
        <v>38</v>
      </c>
      <c r="AKJ25" s="49" t="s">
        <v>38</v>
      </c>
      <c r="AKK25" s="49" t="s">
        <v>38</v>
      </c>
      <c r="AKL25" s="49" t="s">
        <v>38</v>
      </c>
      <c r="AKM25" s="49" t="s">
        <v>38</v>
      </c>
      <c r="AKN25" s="49" t="s">
        <v>38</v>
      </c>
      <c r="AKO25" s="49" t="s">
        <v>38</v>
      </c>
      <c r="AKP25" s="49" t="s">
        <v>38</v>
      </c>
      <c r="AKQ25" s="49" t="s">
        <v>38</v>
      </c>
      <c r="AKR25" s="49" t="s">
        <v>38</v>
      </c>
      <c r="AKS25" s="49" t="s">
        <v>38</v>
      </c>
      <c r="AKT25" s="49" t="s">
        <v>38</v>
      </c>
      <c r="AKU25" s="49" t="s">
        <v>38</v>
      </c>
      <c r="AKV25" s="49" t="s">
        <v>38</v>
      </c>
      <c r="AKW25" s="49" t="s">
        <v>38</v>
      </c>
      <c r="AKX25" s="49" t="s">
        <v>38</v>
      </c>
      <c r="AKY25" s="49" t="s">
        <v>38</v>
      </c>
      <c r="AKZ25" s="49" t="s">
        <v>38</v>
      </c>
      <c r="ALA25" s="49" t="s">
        <v>38</v>
      </c>
      <c r="ALB25" s="49" t="s">
        <v>38</v>
      </c>
      <c r="ALC25" s="49" t="s">
        <v>38</v>
      </c>
      <c r="ALD25" s="49" t="s">
        <v>38</v>
      </c>
      <c r="ALE25" s="49" t="s">
        <v>38</v>
      </c>
      <c r="ALF25" s="49" t="s">
        <v>38</v>
      </c>
      <c r="ALG25" s="49" t="s">
        <v>38</v>
      </c>
      <c r="ALH25" s="49" t="s">
        <v>38</v>
      </c>
      <c r="ALI25" s="49" t="s">
        <v>38</v>
      </c>
      <c r="ALJ25" s="49" t="s">
        <v>38</v>
      </c>
      <c r="ALK25" s="49" t="s">
        <v>38</v>
      </c>
      <c r="ALL25" s="49" t="s">
        <v>38</v>
      </c>
      <c r="ALM25" s="49" t="s">
        <v>38</v>
      </c>
      <c r="ALN25" s="49" t="s">
        <v>38</v>
      </c>
      <c r="ALO25" s="49" t="s">
        <v>38</v>
      </c>
      <c r="ALP25" s="49" t="s">
        <v>38</v>
      </c>
      <c r="ALQ25" s="49" t="s">
        <v>38</v>
      </c>
      <c r="ALR25" s="49" t="s">
        <v>38</v>
      </c>
      <c r="ALS25" s="49" t="s">
        <v>38</v>
      </c>
      <c r="ALT25" s="49" t="s">
        <v>38</v>
      </c>
      <c r="ALU25" s="49" t="s">
        <v>38</v>
      </c>
      <c r="ALV25" s="49" t="s">
        <v>38</v>
      </c>
      <c r="ALW25" s="49" t="s">
        <v>38</v>
      </c>
      <c r="ALX25" s="49" t="s">
        <v>38</v>
      </c>
      <c r="ALY25" s="49" t="s">
        <v>38</v>
      </c>
      <c r="ALZ25" s="49" t="s">
        <v>38</v>
      </c>
      <c r="AMA25" s="49" t="s">
        <v>38</v>
      </c>
      <c r="AMB25" s="49" t="s">
        <v>38</v>
      </c>
      <c r="AMC25" s="49" t="s">
        <v>38</v>
      </c>
      <c r="AMD25" s="49" t="s">
        <v>38</v>
      </c>
      <c r="AME25" s="49" t="s">
        <v>38</v>
      </c>
      <c r="AMF25" s="49" t="s">
        <v>38</v>
      </c>
      <c r="AMG25" s="49" t="s">
        <v>38</v>
      </c>
      <c r="AMH25" s="49" t="s">
        <v>38</v>
      </c>
      <c r="AMI25" s="49" t="s">
        <v>38</v>
      </c>
      <c r="AMJ25" s="49" t="s">
        <v>38</v>
      </c>
      <c r="AMK25" s="49" t="s">
        <v>38</v>
      </c>
      <c r="AML25" s="49" t="s">
        <v>38</v>
      </c>
      <c r="AMM25" s="49" t="s">
        <v>38</v>
      </c>
      <c r="AMN25" s="49" t="s">
        <v>38</v>
      </c>
      <c r="AMO25" s="49" t="s">
        <v>38</v>
      </c>
      <c r="AMP25" s="49" t="s">
        <v>38</v>
      </c>
      <c r="AMQ25" s="49" t="s">
        <v>38</v>
      </c>
      <c r="AMR25" s="49" t="s">
        <v>38</v>
      </c>
      <c r="AMS25" s="49" t="s">
        <v>38</v>
      </c>
      <c r="AMT25" s="49" t="s">
        <v>38</v>
      </c>
      <c r="AMU25" s="49" t="s">
        <v>38</v>
      </c>
      <c r="AMV25" s="49" t="s">
        <v>38</v>
      </c>
      <c r="AMW25" s="49" t="s">
        <v>38</v>
      </c>
      <c r="AMX25" s="49" t="s">
        <v>38</v>
      </c>
      <c r="AMY25" s="49" t="s">
        <v>38</v>
      </c>
      <c r="AMZ25" s="49" t="s">
        <v>38</v>
      </c>
      <c r="ANA25" s="49" t="s">
        <v>38</v>
      </c>
      <c r="ANB25" s="49" t="s">
        <v>38</v>
      </c>
      <c r="ANC25" s="49" t="s">
        <v>38</v>
      </c>
      <c r="AND25" s="49" t="s">
        <v>38</v>
      </c>
      <c r="ANE25" s="49" t="s">
        <v>38</v>
      </c>
      <c r="ANF25" s="49" t="s">
        <v>38</v>
      </c>
      <c r="ANG25" s="49" t="s">
        <v>38</v>
      </c>
      <c r="ANH25" s="49" t="s">
        <v>38</v>
      </c>
      <c r="ANI25" s="49" t="s">
        <v>38</v>
      </c>
      <c r="ANJ25" s="49" t="s">
        <v>38</v>
      </c>
      <c r="ANK25" s="49" t="s">
        <v>38</v>
      </c>
      <c r="ANL25" s="49" t="s">
        <v>38</v>
      </c>
      <c r="ANM25" s="49" t="s">
        <v>38</v>
      </c>
      <c r="ANN25" s="49" t="s">
        <v>38</v>
      </c>
      <c r="ANO25" s="49" t="s">
        <v>38</v>
      </c>
      <c r="ANP25" s="49" t="s">
        <v>38</v>
      </c>
      <c r="ANQ25" s="49" t="s">
        <v>38</v>
      </c>
      <c r="ANR25" s="49" t="s">
        <v>38</v>
      </c>
      <c r="ANS25" s="49" t="s">
        <v>38</v>
      </c>
      <c r="ANT25" s="49" t="s">
        <v>38</v>
      </c>
      <c r="ANU25" s="49" t="s">
        <v>38</v>
      </c>
      <c r="ANV25" s="49" t="s">
        <v>38</v>
      </c>
      <c r="ANW25" s="49" t="s">
        <v>38</v>
      </c>
      <c r="ANX25" s="49" t="s">
        <v>38</v>
      </c>
      <c r="ANY25" s="49" t="s">
        <v>38</v>
      </c>
      <c r="ANZ25" s="49" t="s">
        <v>38</v>
      </c>
      <c r="AOA25" s="49" t="s">
        <v>38</v>
      </c>
      <c r="AOB25" s="49" t="s">
        <v>38</v>
      </c>
      <c r="AOC25" s="49" t="s">
        <v>38</v>
      </c>
      <c r="AOD25" s="49" t="s">
        <v>38</v>
      </c>
      <c r="AOE25" s="49" t="s">
        <v>38</v>
      </c>
      <c r="AOF25" s="49" t="s">
        <v>38</v>
      </c>
      <c r="AOG25" s="49" t="s">
        <v>38</v>
      </c>
      <c r="AOH25" s="49" t="s">
        <v>38</v>
      </c>
      <c r="AOI25" s="49" t="s">
        <v>38</v>
      </c>
      <c r="AOJ25" s="49" t="s">
        <v>38</v>
      </c>
      <c r="AOK25" s="49" t="s">
        <v>38</v>
      </c>
      <c r="AOL25" s="49" t="s">
        <v>38</v>
      </c>
      <c r="AOM25" s="49" t="s">
        <v>38</v>
      </c>
      <c r="AON25" s="49" t="s">
        <v>38</v>
      </c>
      <c r="AOO25" s="49" t="s">
        <v>38</v>
      </c>
      <c r="AOP25" s="49" t="s">
        <v>38</v>
      </c>
      <c r="AOQ25" s="49" t="s">
        <v>38</v>
      </c>
      <c r="AOR25" s="49" t="s">
        <v>38</v>
      </c>
      <c r="AOS25" s="49" t="s">
        <v>38</v>
      </c>
      <c r="AOT25" s="49" t="s">
        <v>38</v>
      </c>
      <c r="AOU25" s="49" t="s">
        <v>38</v>
      </c>
      <c r="AOV25" s="49" t="s">
        <v>38</v>
      </c>
      <c r="AOW25" s="49" t="s">
        <v>38</v>
      </c>
      <c r="AOX25" s="49" t="s">
        <v>38</v>
      </c>
      <c r="AOY25" s="49" t="s">
        <v>38</v>
      </c>
      <c r="AOZ25" s="49" t="s">
        <v>38</v>
      </c>
      <c r="APA25" s="49" t="s">
        <v>38</v>
      </c>
      <c r="APB25" s="49" t="s">
        <v>38</v>
      </c>
      <c r="APC25" s="49" t="s">
        <v>38</v>
      </c>
      <c r="APD25" s="49" t="s">
        <v>38</v>
      </c>
      <c r="APE25" s="49" t="s">
        <v>38</v>
      </c>
      <c r="APF25" s="49" t="s">
        <v>38</v>
      </c>
      <c r="APG25" s="49" t="s">
        <v>38</v>
      </c>
      <c r="APH25" s="49" t="s">
        <v>38</v>
      </c>
      <c r="API25" s="49" t="s">
        <v>38</v>
      </c>
      <c r="APJ25" s="49" t="s">
        <v>38</v>
      </c>
      <c r="APK25" s="49" t="s">
        <v>38</v>
      </c>
      <c r="APL25" s="49" t="s">
        <v>38</v>
      </c>
      <c r="APM25" s="49" t="s">
        <v>38</v>
      </c>
      <c r="APN25" s="49" t="s">
        <v>38</v>
      </c>
      <c r="APO25" s="49" t="s">
        <v>38</v>
      </c>
      <c r="APP25" s="49" t="s">
        <v>38</v>
      </c>
      <c r="APQ25" s="49" t="s">
        <v>38</v>
      </c>
      <c r="APR25" s="49" t="s">
        <v>38</v>
      </c>
      <c r="APS25" s="49" t="s">
        <v>38</v>
      </c>
      <c r="APT25" s="49" t="s">
        <v>38</v>
      </c>
      <c r="APU25" s="49" t="s">
        <v>38</v>
      </c>
      <c r="APV25" s="49" t="s">
        <v>38</v>
      </c>
      <c r="APW25" s="49" t="s">
        <v>38</v>
      </c>
      <c r="APX25" s="49" t="s">
        <v>38</v>
      </c>
      <c r="APY25" s="49" t="s">
        <v>38</v>
      </c>
      <c r="APZ25" s="49" t="s">
        <v>38</v>
      </c>
      <c r="AQA25" s="49" t="s">
        <v>38</v>
      </c>
      <c r="AQB25" s="49" t="s">
        <v>38</v>
      </c>
      <c r="AQC25" s="49" t="s">
        <v>38</v>
      </c>
      <c r="AQD25" s="49" t="s">
        <v>38</v>
      </c>
      <c r="AQE25" s="49" t="s">
        <v>38</v>
      </c>
      <c r="AQF25" s="49" t="s">
        <v>38</v>
      </c>
      <c r="AQG25" s="49" t="s">
        <v>38</v>
      </c>
      <c r="AQH25" s="49" t="s">
        <v>38</v>
      </c>
      <c r="AQI25" s="49" t="s">
        <v>38</v>
      </c>
      <c r="AQJ25" s="49" t="s">
        <v>38</v>
      </c>
      <c r="AQK25" s="49" t="s">
        <v>38</v>
      </c>
      <c r="AQL25" s="49" t="s">
        <v>38</v>
      </c>
      <c r="AQM25" s="49" t="s">
        <v>38</v>
      </c>
      <c r="AQN25" s="49" t="s">
        <v>38</v>
      </c>
      <c r="AQO25" s="49" t="s">
        <v>38</v>
      </c>
      <c r="AQP25" s="49" t="s">
        <v>38</v>
      </c>
      <c r="AQQ25" s="49" t="s">
        <v>38</v>
      </c>
      <c r="AQR25" s="49" t="s">
        <v>38</v>
      </c>
      <c r="AQS25" s="49" t="s">
        <v>38</v>
      </c>
      <c r="AQT25" s="49" t="s">
        <v>38</v>
      </c>
      <c r="AQU25" s="49" t="s">
        <v>38</v>
      </c>
      <c r="AQV25" s="49" t="s">
        <v>38</v>
      </c>
      <c r="AQW25" s="49" t="s">
        <v>38</v>
      </c>
      <c r="AQX25" s="49" t="s">
        <v>38</v>
      </c>
      <c r="AQY25" s="49" t="s">
        <v>38</v>
      </c>
      <c r="AQZ25" s="49" t="s">
        <v>38</v>
      </c>
      <c r="ARA25" s="49" t="s">
        <v>38</v>
      </c>
      <c r="ARB25" s="49" t="s">
        <v>38</v>
      </c>
      <c r="ARC25" s="49" t="s">
        <v>38</v>
      </c>
      <c r="ARD25" s="49" t="s">
        <v>38</v>
      </c>
      <c r="ARE25" s="49" t="s">
        <v>38</v>
      </c>
      <c r="ARF25" s="49" t="s">
        <v>38</v>
      </c>
      <c r="ARG25" s="49" t="s">
        <v>38</v>
      </c>
      <c r="ARH25" s="49" t="s">
        <v>38</v>
      </c>
      <c r="ARI25" s="49" t="s">
        <v>38</v>
      </c>
      <c r="ARJ25" s="49" t="s">
        <v>38</v>
      </c>
      <c r="ARK25" s="49" t="s">
        <v>38</v>
      </c>
      <c r="ARL25" s="49" t="s">
        <v>38</v>
      </c>
      <c r="ARM25" s="49" t="s">
        <v>38</v>
      </c>
      <c r="ARN25" s="49" t="s">
        <v>38</v>
      </c>
      <c r="ARO25" s="49" t="s">
        <v>38</v>
      </c>
      <c r="ARP25" s="49" t="s">
        <v>38</v>
      </c>
      <c r="ARQ25" s="49" t="s">
        <v>38</v>
      </c>
      <c r="ARR25" s="49" t="s">
        <v>38</v>
      </c>
      <c r="ARS25" s="49" t="s">
        <v>38</v>
      </c>
      <c r="ART25" s="49" t="s">
        <v>38</v>
      </c>
      <c r="ARU25" s="49" t="s">
        <v>38</v>
      </c>
      <c r="ARV25" s="49" t="s">
        <v>38</v>
      </c>
      <c r="ARW25" s="49" t="s">
        <v>38</v>
      </c>
      <c r="ARX25" s="49" t="s">
        <v>38</v>
      </c>
      <c r="ARY25" s="49" t="s">
        <v>38</v>
      </c>
      <c r="ARZ25" s="49" t="s">
        <v>38</v>
      </c>
      <c r="ASA25" s="49" t="s">
        <v>38</v>
      </c>
      <c r="ASB25" s="49" t="s">
        <v>38</v>
      </c>
      <c r="ASC25" s="49" t="s">
        <v>38</v>
      </c>
      <c r="ASD25" s="49" t="s">
        <v>38</v>
      </c>
      <c r="ASE25" s="49" t="s">
        <v>38</v>
      </c>
      <c r="ASF25" s="49" t="s">
        <v>38</v>
      </c>
      <c r="ASG25" s="49" t="s">
        <v>38</v>
      </c>
      <c r="ASH25" s="49" t="s">
        <v>38</v>
      </c>
      <c r="ASI25" s="49" t="s">
        <v>38</v>
      </c>
      <c r="ASJ25" s="49" t="s">
        <v>38</v>
      </c>
      <c r="ASK25" s="49" t="s">
        <v>38</v>
      </c>
      <c r="ASL25" s="49" t="s">
        <v>38</v>
      </c>
      <c r="ASM25" s="49" t="s">
        <v>38</v>
      </c>
      <c r="ASN25" s="49" t="s">
        <v>38</v>
      </c>
      <c r="ASO25" s="49" t="s">
        <v>38</v>
      </c>
      <c r="ASP25" s="49" t="s">
        <v>38</v>
      </c>
      <c r="ASQ25" s="49" t="s">
        <v>38</v>
      </c>
      <c r="ASR25" s="49" t="s">
        <v>38</v>
      </c>
      <c r="ASS25" s="49" t="s">
        <v>38</v>
      </c>
      <c r="AST25" s="49" t="s">
        <v>38</v>
      </c>
      <c r="ASU25" s="49" t="s">
        <v>38</v>
      </c>
      <c r="ASV25" s="49" t="s">
        <v>38</v>
      </c>
      <c r="ASW25" s="49" t="s">
        <v>38</v>
      </c>
      <c r="ASX25" s="49" t="s">
        <v>38</v>
      </c>
      <c r="ASY25" s="49" t="s">
        <v>38</v>
      </c>
      <c r="ASZ25" s="49" t="s">
        <v>38</v>
      </c>
      <c r="ATA25" s="49" t="s">
        <v>38</v>
      </c>
      <c r="ATB25" s="49" t="s">
        <v>38</v>
      </c>
      <c r="ATC25" s="49" t="s">
        <v>38</v>
      </c>
      <c r="ATD25" s="49" t="s">
        <v>38</v>
      </c>
      <c r="ATE25" s="49" t="s">
        <v>38</v>
      </c>
      <c r="ATF25" s="49" t="s">
        <v>38</v>
      </c>
      <c r="ATG25" s="49" t="s">
        <v>38</v>
      </c>
      <c r="ATH25" s="49" t="s">
        <v>38</v>
      </c>
      <c r="ATI25" s="49" t="s">
        <v>38</v>
      </c>
      <c r="ATJ25" s="49" t="s">
        <v>38</v>
      </c>
      <c r="ATK25" s="49" t="s">
        <v>38</v>
      </c>
      <c r="ATL25" s="49" t="s">
        <v>38</v>
      </c>
      <c r="ATM25" s="49" t="s">
        <v>38</v>
      </c>
      <c r="ATN25" s="49" t="s">
        <v>38</v>
      </c>
      <c r="ATO25" s="49" t="s">
        <v>38</v>
      </c>
      <c r="ATP25" s="49" t="s">
        <v>38</v>
      </c>
      <c r="ATQ25" s="49" t="s">
        <v>38</v>
      </c>
      <c r="ATR25" s="49" t="s">
        <v>38</v>
      </c>
      <c r="ATS25" s="49" t="s">
        <v>38</v>
      </c>
      <c r="ATT25" s="49" t="s">
        <v>38</v>
      </c>
      <c r="ATU25" s="49" t="s">
        <v>38</v>
      </c>
      <c r="ATV25" s="49" t="s">
        <v>38</v>
      </c>
      <c r="ATW25" s="49" t="s">
        <v>38</v>
      </c>
      <c r="ATX25" s="49" t="s">
        <v>38</v>
      </c>
      <c r="ATY25" s="49" t="s">
        <v>38</v>
      </c>
      <c r="ATZ25" s="49" t="s">
        <v>38</v>
      </c>
      <c r="AUA25" s="49" t="s">
        <v>38</v>
      </c>
      <c r="AUB25" s="49" t="s">
        <v>38</v>
      </c>
      <c r="AUC25" s="49" t="s">
        <v>38</v>
      </c>
      <c r="AUD25" s="49" t="s">
        <v>38</v>
      </c>
      <c r="AUE25" s="49" t="s">
        <v>38</v>
      </c>
      <c r="AUF25" s="49" t="s">
        <v>38</v>
      </c>
      <c r="AUG25" s="49" t="s">
        <v>38</v>
      </c>
      <c r="AUH25" s="49" t="s">
        <v>38</v>
      </c>
      <c r="AUI25" s="49" t="s">
        <v>38</v>
      </c>
      <c r="AUJ25" s="49" t="s">
        <v>38</v>
      </c>
      <c r="AUK25" s="49" t="s">
        <v>38</v>
      </c>
      <c r="AUL25" s="49" t="s">
        <v>38</v>
      </c>
      <c r="AUM25" s="49" t="s">
        <v>38</v>
      </c>
      <c r="AUN25" s="49" t="s">
        <v>38</v>
      </c>
      <c r="AUO25" s="49" t="s">
        <v>38</v>
      </c>
      <c r="AUP25" s="49" t="s">
        <v>38</v>
      </c>
      <c r="AUQ25" s="49" t="s">
        <v>38</v>
      </c>
      <c r="AUR25" s="49" t="s">
        <v>38</v>
      </c>
      <c r="AUS25" s="49" t="s">
        <v>38</v>
      </c>
      <c r="AUT25" s="49" t="s">
        <v>38</v>
      </c>
      <c r="AUU25" s="49" t="s">
        <v>38</v>
      </c>
      <c r="AUV25" s="49" t="s">
        <v>38</v>
      </c>
      <c r="AUW25" s="49" t="s">
        <v>38</v>
      </c>
      <c r="AUX25" s="49" t="s">
        <v>38</v>
      </c>
      <c r="AUY25" s="49" t="s">
        <v>38</v>
      </c>
      <c r="AUZ25" s="49" t="s">
        <v>38</v>
      </c>
      <c r="AVA25" s="49" t="s">
        <v>38</v>
      </c>
      <c r="AVB25" s="49" t="s">
        <v>38</v>
      </c>
      <c r="AVC25" s="49" t="s">
        <v>38</v>
      </c>
      <c r="AVD25" s="49" t="s">
        <v>38</v>
      </c>
      <c r="AVE25" s="49" t="s">
        <v>38</v>
      </c>
      <c r="AVF25" s="49" t="s">
        <v>38</v>
      </c>
      <c r="AVG25" s="49" t="s">
        <v>38</v>
      </c>
      <c r="AVH25" s="49" t="s">
        <v>38</v>
      </c>
      <c r="AVI25" s="49" t="s">
        <v>38</v>
      </c>
      <c r="AVJ25" s="49" t="s">
        <v>38</v>
      </c>
      <c r="AVK25" s="49" t="s">
        <v>38</v>
      </c>
      <c r="AVL25" s="49" t="s">
        <v>38</v>
      </c>
      <c r="AVM25" s="49" t="s">
        <v>38</v>
      </c>
      <c r="AVN25" s="49" t="s">
        <v>38</v>
      </c>
      <c r="AVO25" s="49" t="s">
        <v>38</v>
      </c>
      <c r="AVP25" s="49" t="s">
        <v>38</v>
      </c>
      <c r="AVQ25" s="49" t="s">
        <v>38</v>
      </c>
      <c r="AVR25" s="49" t="s">
        <v>38</v>
      </c>
      <c r="AVS25" s="49" t="s">
        <v>38</v>
      </c>
      <c r="AVT25" s="49" t="s">
        <v>38</v>
      </c>
      <c r="AVU25" s="49" t="s">
        <v>38</v>
      </c>
      <c r="AVV25" s="49" t="s">
        <v>38</v>
      </c>
      <c r="AVW25" s="49" t="s">
        <v>38</v>
      </c>
      <c r="AVX25" s="49" t="s">
        <v>38</v>
      </c>
      <c r="AVY25" s="49" t="s">
        <v>38</v>
      </c>
      <c r="AVZ25" s="49" t="s">
        <v>38</v>
      </c>
      <c r="AWA25" s="49" t="s">
        <v>38</v>
      </c>
      <c r="AWB25" s="49" t="s">
        <v>38</v>
      </c>
      <c r="AWC25" s="49" t="s">
        <v>38</v>
      </c>
      <c r="AWD25" s="49" t="s">
        <v>38</v>
      </c>
      <c r="AWE25" s="49" t="s">
        <v>38</v>
      </c>
      <c r="AWF25" s="49" t="s">
        <v>38</v>
      </c>
      <c r="AWG25" s="49" t="s">
        <v>38</v>
      </c>
      <c r="AWH25" s="49" t="s">
        <v>38</v>
      </c>
      <c r="AWI25" s="49" t="s">
        <v>38</v>
      </c>
      <c r="AWJ25" s="49" t="s">
        <v>38</v>
      </c>
      <c r="AWK25" s="49" t="s">
        <v>38</v>
      </c>
      <c r="AWL25" s="49" t="s">
        <v>38</v>
      </c>
      <c r="AWM25" s="49" t="s">
        <v>38</v>
      </c>
      <c r="AWN25" s="49" t="s">
        <v>38</v>
      </c>
      <c r="AWO25" s="49" t="s">
        <v>38</v>
      </c>
      <c r="AWP25" s="49" t="s">
        <v>38</v>
      </c>
      <c r="AWQ25" s="49" t="s">
        <v>38</v>
      </c>
      <c r="AWR25" s="49" t="s">
        <v>38</v>
      </c>
      <c r="AWS25" s="49" t="s">
        <v>38</v>
      </c>
      <c r="AWT25" s="49" t="s">
        <v>38</v>
      </c>
      <c r="AWU25" s="49" t="s">
        <v>38</v>
      </c>
      <c r="AWV25" s="49" t="s">
        <v>38</v>
      </c>
      <c r="AWW25" s="49" t="s">
        <v>38</v>
      </c>
      <c r="AWX25" s="49" t="s">
        <v>38</v>
      </c>
      <c r="AWY25" s="49" t="s">
        <v>38</v>
      </c>
      <c r="AWZ25" s="49" t="s">
        <v>38</v>
      </c>
      <c r="AXA25" s="49" t="s">
        <v>38</v>
      </c>
      <c r="AXB25" s="49" t="s">
        <v>38</v>
      </c>
      <c r="AXC25" s="49" t="s">
        <v>38</v>
      </c>
      <c r="AXD25" s="49" t="s">
        <v>38</v>
      </c>
      <c r="AXE25" s="49" t="s">
        <v>38</v>
      </c>
      <c r="AXF25" s="49" t="s">
        <v>38</v>
      </c>
      <c r="AXG25" s="49" t="s">
        <v>38</v>
      </c>
      <c r="AXH25" s="49" t="s">
        <v>38</v>
      </c>
      <c r="AXI25" s="49" t="s">
        <v>38</v>
      </c>
      <c r="AXJ25" s="49" t="s">
        <v>38</v>
      </c>
      <c r="AXK25" s="49" t="s">
        <v>38</v>
      </c>
      <c r="AXL25" s="49" t="s">
        <v>38</v>
      </c>
      <c r="AXM25" s="49" t="s">
        <v>38</v>
      </c>
      <c r="AXN25" s="49" t="s">
        <v>38</v>
      </c>
      <c r="AXO25" s="49" t="s">
        <v>38</v>
      </c>
      <c r="AXP25" s="49" t="s">
        <v>38</v>
      </c>
      <c r="AXQ25" s="49" t="s">
        <v>38</v>
      </c>
      <c r="AXR25" s="49" t="s">
        <v>38</v>
      </c>
      <c r="AXS25" s="49" t="s">
        <v>38</v>
      </c>
      <c r="AXT25" s="49" t="s">
        <v>38</v>
      </c>
      <c r="AXU25" s="49" t="s">
        <v>38</v>
      </c>
      <c r="AXV25" s="49" t="s">
        <v>38</v>
      </c>
      <c r="AXW25" s="49" t="s">
        <v>38</v>
      </c>
      <c r="AXX25" s="49" t="s">
        <v>38</v>
      </c>
      <c r="AXY25" s="49" t="s">
        <v>38</v>
      </c>
      <c r="AXZ25" s="49" t="s">
        <v>38</v>
      </c>
      <c r="AYA25" s="49" t="s">
        <v>38</v>
      </c>
      <c r="AYB25" s="49" t="s">
        <v>38</v>
      </c>
      <c r="AYC25" s="49" t="s">
        <v>38</v>
      </c>
      <c r="AYD25" s="49" t="s">
        <v>38</v>
      </c>
      <c r="AYE25" s="49" t="s">
        <v>38</v>
      </c>
      <c r="AYF25" s="49" t="s">
        <v>38</v>
      </c>
      <c r="AYG25" s="49" t="s">
        <v>38</v>
      </c>
      <c r="AYH25" s="49" t="s">
        <v>38</v>
      </c>
      <c r="AYI25" s="49" t="s">
        <v>38</v>
      </c>
      <c r="AYJ25" s="49" t="s">
        <v>38</v>
      </c>
      <c r="AYK25" s="49" t="s">
        <v>38</v>
      </c>
      <c r="AYL25" s="49" t="s">
        <v>38</v>
      </c>
      <c r="AYM25" s="49" t="s">
        <v>38</v>
      </c>
      <c r="AYN25" s="49" t="s">
        <v>38</v>
      </c>
      <c r="AYO25" s="49" t="s">
        <v>38</v>
      </c>
      <c r="AYP25" s="49" t="s">
        <v>38</v>
      </c>
      <c r="AYQ25" s="49" t="s">
        <v>38</v>
      </c>
      <c r="AYR25" s="49" t="s">
        <v>38</v>
      </c>
      <c r="AYS25" s="49" t="s">
        <v>38</v>
      </c>
      <c r="AYT25" s="49" t="s">
        <v>38</v>
      </c>
      <c r="AYU25" s="49" t="s">
        <v>38</v>
      </c>
      <c r="AYV25" s="49" t="s">
        <v>38</v>
      </c>
      <c r="AYW25" s="49" t="s">
        <v>38</v>
      </c>
      <c r="AYX25" s="49" t="s">
        <v>38</v>
      </c>
      <c r="AYY25" s="49" t="s">
        <v>38</v>
      </c>
      <c r="AYZ25" s="49" t="s">
        <v>38</v>
      </c>
      <c r="AZA25" s="49" t="s">
        <v>38</v>
      </c>
      <c r="AZB25" s="49" t="s">
        <v>38</v>
      </c>
      <c r="AZC25" s="49" t="s">
        <v>38</v>
      </c>
      <c r="AZD25" s="49" t="s">
        <v>38</v>
      </c>
      <c r="AZE25" s="49" t="s">
        <v>38</v>
      </c>
      <c r="AZF25" s="49" t="s">
        <v>38</v>
      </c>
      <c r="AZG25" s="49" t="s">
        <v>38</v>
      </c>
      <c r="AZH25" s="49" t="s">
        <v>38</v>
      </c>
      <c r="AZI25" s="49" t="s">
        <v>38</v>
      </c>
      <c r="AZJ25" s="49" t="s">
        <v>38</v>
      </c>
      <c r="AZK25" s="49" t="s">
        <v>38</v>
      </c>
      <c r="AZL25" s="49" t="s">
        <v>38</v>
      </c>
      <c r="AZM25" s="49" t="s">
        <v>38</v>
      </c>
      <c r="AZN25" s="49" t="s">
        <v>38</v>
      </c>
      <c r="AZO25" s="49" t="s">
        <v>38</v>
      </c>
      <c r="AZP25" s="49" t="s">
        <v>38</v>
      </c>
      <c r="AZQ25" s="49" t="s">
        <v>38</v>
      </c>
      <c r="AZR25" s="49" t="s">
        <v>38</v>
      </c>
      <c r="AZS25" s="49" t="s">
        <v>38</v>
      </c>
      <c r="AZT25" s="49" t="s">
        <v>38</v>
      </c>
      <c r="AZU25" s="49" t="s">
        <v>38</v>
      </c>
      <c r="AZV25" s="49" t="s">
        <v>38</v>
      </c>
      <c r="AZW25" s="49" t="s">
        <v>38</v>
      </c>
      <c r="AZX25" s="49" t="s">
        <v>38</v>
      </c>
      <c r="AZY25" s="49" t="s">
        <v>38</v>
      </c>
      <c r="AZZ25" s="49" t="s">
        <v>38</v>
      </c>
      <c r="BAA25" s="49" t="s">
        <v>38</v>
      </c>
      <c r="BAB25" s="49" t="s">
        <v>38</v>
      </c>
      <c r="BAC25" s="49" t="s">
        <v>38</v>
      </c>
      <c r="BAD25" s="49" t="s">
        <v>38</v>
      </c>
      <c r="BAE25" s="49" t="s">
        <v>38</v>
      </c>
      <c r="BAF25" s="49" t="s">
        <v>38</v>
      </c>
      <c r="BAG25" s="49" t="s">
        <v>38</v>
      </c>
      <c r="BAH25" s="49" t="s">
        <v>38</v>
      </c>
      <c r="BAI25" s="49" t="s">
        <v>38</v>
      </c>
      <c r="BAJ25" s="49" t="s">
        <v>38</v>
      </c>
      <c r="BAK25" s="49" t="s">
        <v>38</v>
      </c>
      <c r="BAL25" s="49" t="s">
        <v>38</v>
      </c>
      <c r="BAM25" s="49" t="s">
        <v>38</v>
      </c>
      <c r="BAN25" s="49" t="s">
        <v>38</v>
      </c>
      <c r="BAO25" s="49" t="s">
        <v>38</v>
      </c>
      <c r="BAP25" s="49" t="s">
        <v>38</v>
      </c>
      <c r="BAQ25" s="49" t="s">
        <v>38</v>
      </c>
      <c r="BAR25" s="49" t="s">
        <v>38</v>
      </c>
      <c r="BAS25" s="49" t="s">
        <v>38</v>
      </c>
      <c r="BAT25" s="49" t="s">
        <v>38</v>
      </c>
      <c r="BAU25" s="49" t="s">
        <v>38</v>
      </c>
      <c r="BAV25" s="49" t="s">
        <v>38</v>
      </c>
      <c r="BAW25" s="49" t="s">
        <v>38</v>
      </c>
      <c r="BAX25" s="49" t="s">
        <v>38</v>
      </c>
      <c r="BAY25" s="49" t="s">
        <v>38</v>
      </c>
      <c r="BAZ25" s="49" t="s">
        <v>38</v>
      </c>
      <c r="BBA25" s="49" t="s">
        <v>38</v>
      </c>
      <c r="BBB25" s="49" t="s">
        <v>38</v>
      </c>
      <c r="BBC25" s="49" t="s">
        <v>38</v>
      </c>
      <c r="BBD25" s="49" t="s">
        <v>38</v>
      </c>
      <c r="BBE25" s="49" t="s">
        <v>38</v>
      </c>
      <c r="BBF25" s="49" t="s">
        <v>38</v>
      </c>
      <c r="BBG25" s="49" t="s">
        <v>38</v>
      </c>
      <c r="BBH25" s="49" t="s">
        <v>38</v>
      </c>
      <c r="BBI25" s="49" t="s">
        <v>38</v>
      </c>
      <c r="BBJ25" s="49" t="s">
        <v>38</v>
      </c>
      <c r="BBK25" s="49" t="s">
        <v>38</v>
      </c>
      <c r="BBL25" s="49" t="s">
        <v>38</v>
      </c>
      <c r="BBM25" s="49" t="s">
        <v>38</v>
      </c>
      <c r="BBN25" s="49" t="s">
        <v>38</v>
      </c>
      <c r="BBO25" s="49" t="s">
        <v>38</v>
      </c>
      <c r="BBP25" s="49" t="s">
        <v>38</v>
      </c>
      <c r="BBQ25" s="49" t="s">
        <v>38</v>
      </c>
      <c r="BBR25" s="49" t="s">
        <v>38</v>
      </c>
      <c r="BBS25" s="49" t="s">
        <v>38</v>
      </c>
      <c r="BBT25" s="49" t="s">
        <v>38</v>
      </c>
      <c r="BBU25" s="49" t="s">
        <v>38</v>
      </c>
      <c r="BBV25" s="49" t="s">
        <v>38</v>
      </c>
      <c r="BBW25" s="49" t="s">
        <v>38</v>
      </c>
      <c r="BBX25" s="49" t="s">
        <v>38</v>
      </c>
      <c r="BBY25" s="49" t="s">
        <v>38</v>
      </c>
      <c r="BBZ25" s="49" t="s">
        <v>38</v>
      </c>
      <c r="BCA25" s="49" t="s">
        <v>38</v>
      </c>
      <c r="BCB25" s="49" t="s">
        <v>38</v>
      </c>
      <c r="BCC25" s="49" t="s">
        <v>38</v>
      </c>
      <c r="BCD25" s="49" t="s">
        <v>38</v>
      </c>
      <c r="BCE25" s="49" t="s">
        <v>38</v>
      </c>
      <c r="BCF25" s="49" t="s">
        <v>38</v>
      </c>
      <c r="BCG25" s="49" t="s">
        <v>38</v>
      </c>
      <c r="BCH25" s="49" t="s">
        <v>38</v>
      </c>
      <c r="BCI25" s="49" t="s">
        <v>38</v>
      </c>
      <c r="BCJ25" s="49" t="s">
        <v>38</v>
      </c>
      <c r="BCK25" s="49" t="s">
        <v>38</v>
      </c>
      <c r="BCL25" s="49" t="s">
        <v>38</v>
      </c>
      <c r="BCM25" s="49" t="s">
        <v>38</v>
      </c>
      <c r="BCN25" s="49" t="s">
        <v>38</v>
      </c>
      <c r="BCO25" s="49" t="s">
        <v>38</v>
      </c>
      <c r="BCP25" s="49" t="s">
        <v>38</v>
      </c>
      <c r="BCQ25" s="49" t="s">
        <v>38</v>
      </c>
      <c r="BCR25" s="49" t="s">
        <v>38</v>
      </c>
      <c r="BCS25" s="49" t="s">
        <v>38</v>
      </c>
      <c r="BCT25" s="49" t="s">
        <v>38</v>
      </c>
      <c r="BCU25" s="49" t="s">
        <v>38</v>
      </c>
      <c r="BCV25" s="49" t="s">
        <v>38</v>
      </c>
      <c r="BCW25" s="49" t="s">
        <v>38</v>
      </c>
      <c r="BCX25" s="49" t="s">
        <v>38</v>
      </c>
      <c r="BCY25" s="49" t="s">
        <v>38</v>
      </c>
      <c r="BCZ25" s="49" t="s">
        <v>38</v>
      </c>
      <c r="BDA25" s="49" t="s">
        <v>38</v>
      </c>
      <c r="BDB25" s="49" t="s">
        <v>38</v>
      </c>
      <c r="BDC25" s="49" t="s">
        <v>38</v>
      </c>
      <c r="BDD25" s="49" t="s">
        <v>38</v>
      </c>
      <c r="BDE25" s="49" t="s">
        <v>38</v>
      </c>
      <c r="BDF25" s="49" t="s">
        <v>38</v>
      </c>
      <c r="BDG25" s="49" t="s">
        <v>38</v>
      </c>
      <c r="BDH25" s="49" t="s">
        <v>38</v>
      </c>
      <c r="BDI25" s="49" t="s">
        <v>38</v>
      </c>
      <c r="BDJ25" s="49" t="s">
        <v>38</v>
      </c>
      <c r="BDK25" s="49" t="s">
        <v>38</v>
      </c>
      <c r="BDL25" s="49" t="s">
        <v>38</v>
      </c>
      <c r="BDM25" s="49" t="s">
        <v>38</v>
      </c>
      <c r="BDN25" s="49" t="s">
        <v>38</v>
      </c>
      <c r="BDO25" s="49" t="s">
        <v>38</v>
      </c>
      <c r="BDP25" s="49" t="s">
        <v>38</v>
      </c>
      <c r="BDQ25" s="49" t="s">
        <v>38</v>
      </c>
      <c r="BDR25" s="49" t="s">
        <v>38</v>
      </c>
      <c r="BDS25" s="49" t="s">
        <v>38</v>
      </c>
      <c r="BDT25" s="49" t="s">
        <v>38</v>
      </c>
      <c r="BDU25" s="49" t="s">
        <v>38</v>
      </c>
      <c r="BDV25" s="49" t="s">
        <v>38</v>
      </c>
      <c r="BDW25" s="49" t="s">
        <v>38</v>
      </c>
      <c r="BDX25" s="49" t="s">
        <v>38</v>
      </c>
      <c r="BDY25" s="49" t="s">
        <v>38</v>
      </c>
      <c r="BDZ25" s="49" t="s">
        <v>38</v>
      </c>
      <c r="BEA25" s="49" t="s">
        <v>38</v>
      </c>
      <c r="BEB25" s="49" t="s">
        <v>38</v>
      </c>
      <c r="BEC25" s="49" t="s">
        <v>38</v>
      </c>
      <c r="BED25" s="49" t="s">
        <v>38</v>
      </c>
      <c r="BEE25" s="49" t="s">
        <v>38</v>
      </c>
      <c r="BEF25" s="49" t="s">
        <v>38</v>
      </c>
      <c r="BEG25" s="49" t="s">
        <v>38</v>
      </c>
      <c r="BEH25" s="49" t="s">
        <v>38</v>
      </c>
      <c r="BEI25" s="49" t="s">
        <v>38</v>
      </c>
      <c r="BEJ25" s="49" t="s">
        <v>38</v>
      </c>
      <c r="BEK25" s="49" t="s">
        <v>38</v>
      </c>
      <c r="BEL25" s="49" t="s">
        <v>38</v>
      </c>
      <c r="BEM25" s="49" t="s">
        <v>38</v>
      </c>
      <c r="BEN25" s="49" t="s">
        <v>38</v>
      </c>
      <c r="BEO25" s="49" t="s">
        <v>38</v>
      </c>
      <c r="BEP25" s="49" t="s">
        <v>38</v>
      </c>
      <c r="BEQ25" s="49" t="s">
        <v>38</v>
      </c>
      <c r="BER25" s="49" t="s">
        <v>38</v>
      </c>
      <c r="BES25" s="49" t="s">
        <v>38</v>
      </c>
      <c r="BET25" s="49" t="s">
        <v>38</v>
      </c>
      <c r="BEU25" s="49" t="s">
        <v>38</v>
      </c>
      <c r="BEV25" s="49" t="s">
        <v>38</v>
      </c>
      <c r="BEW25" s="49" t="s">
        <v>38</v>
      </c>
      <c r="BEX25" s="49" t="s">
        <v>38</v>
      </c>
      <c r="BEY25" s="49" t="s">
        <v>38</v>
      </c>
      <c r="BEZ25" s="49" t="s">
        <v>38</v>
      </c>
      <c r="BFA25" s="49" t="s">
        <v>38</v>
      </c>
      <c r="BFB25" s="49" t="s">
        <v>38</v>
      </c>
      <c r="BFC25" s="49" t="s">
        <v>38</v>
      </c>
      <c r="BFD25" s="49" t="s">
        <v>38</v>
      </c>
      <c r="BFE25" s="49" t="s">
        <v>38</v>
      </c>
      <c r="BFF25" s="49" t="s">
        <v>38</v>
      </c>
      <c r="BFG25" s="49" t="s">
        <v>38</v>
      </c>
      <c r="BFH25" s="49" t="s">
        <v>38</v>
      </c>
      <c r="BFI25" s="49" t="s">
        <v>38</v>
      </c>
      <c r="BFJ25" s="49" t="s">
        <v>38</v>
      </c>
      <c r="BFK25" s="49" t="s">
        <v>38</v>
      </c>
      <c r="BFL25" s="49" t="s">
        <v>38</v>
      </c>
      <c r="BFM25" s="49" t="s">
        <v>38</v>
      </c>
      <c r="BFN25" s="49" t="s">
        <v>38</v>
      </c>
      <c r="BFO25" s="49" t="s">
        <v>38</v>
      </c>
      <c r="BFP25" s="49" t="s">
        <v>38</v>
      </c>
      <c r="BFQ25" s="49" t="s">
        <v>38</v>
      </c>
      <c r="BFR25" s="49" t="s">
        <v>38</v>
      </c>
      <c r="BFS25" s="49" t="s">
        <v>38</v>
      </c>
      <c r="BFT25" s="49" t="s">
        <v>38</v>
      </c>
      <c r="BFU25" s="49" t="s">
        <v>38</v>
      </c>
      <c r="BFV25" s="49" t="s">
        <v>38</v>
      </c>
      <c r="BFW25" s="49" t="s">
        <v>38</v>
      </c>
      <c r="BFX25" s="49" t="s">
        <v>38</v>
      </c>
      <c r="BFY25" s="49" t="s">
        <v>38</v>
      </c>
      <c r="BFZ25" s="49" t="s">
        <v>38</v>
      </c>
      <c r="BGA25" s="49" t="s">
        <v>38</v>
      </c>
      <c r="BGB25" s="49" t="s">
        <v>38</v>
      </c>
      <c r="BGC25" s="49" t="s">
        <v>38</v>
      </c>
      <c r="BGD25" s="49" t="s">
        <v>38</v>
      </c>
      <c r="BGE25" s="49" t="s">
        <v>38</v>
      </c>
      <c r="BGF25" s="49" t="s">
        <v>38</v>
      </c>
      <c r="BGG25" s="49" t="s">
        <v>38</v>
      </c>
      <c r="BGH25" s="49" t="s">
        <v>38</v>
      </c>
      <c r="BGI25" s="49" t="s">
        <v>38</v>
      </c>
      <c r="BGJ25" s="49" t="s">
        <v>38</v>
      </c>
      <c r="BGK25" s="49" t="s">
        <v>38</v>
      </c>
      <c r="BGL25" s="49" t="s">
        <v>38</v>
      </c>
      <c r="BGM25" s="49" t="s">
        <v>38</v>
      </c>
      <c r="BGN25" s="49" t="s">
        <v>38</v>
      </c>
      <c r="BGO25" s="49" t="s">
        <v>38</v>
      </c>
      <c r="BGP25" s="49" t="s">
        <v>38</v>
      </c>
      <c r="BGQ25" s="49" t="s">
        <v>38</v>
      </c>
      <c r="BGR25" s="49" t="s">
        <v>38</v>
      </c>
      <c r="BGS25" s="49" t="s">
        <v>38</v>
      </c>
      <c r="BGT25" s="49" t="s">
        <v>38</v>
      </c>
      <c r="BGU25" s="49" t="s">
        <v>38</v>
      </c>
      <c r="BGV25" s="49" t="s">
        <v>38</v>
      </c>
      <c r="BGW25" s="49" t="s">
        <v>38</v>
      </c>
      <c r="BGX25" s="49" t="s">
        <v>38</v>
      </c>
      <c r="BGY25" s="49" t="s">
        <v>38</v>
      </c>
      <c r="BGZ25" s="49" t="s">
        <v>38</v>
      </c>
      <c r="BHA25" s="49" t="s">
        <v>38</v>
      </c>
      <c r="BHB25" s="49" t="s">
        <v>38</v>
      </c>
      <c r="BHC25" s="49" t="s">
        <v>38</v>
      </c>
      <c r="BHD25" s="49" t="s">
        <v>38</v>
      </c>
      <c r="BHE25" s="49" t="s">
        <v>38</v>
      </c>
      <c r="BHF25" s="49" t="s">
        <v>38</v>
      </c>
      <c r="BHG25" s="49" t="s">
        <v>38</v>
      </c>
      <c r="BHH25" s="49" t="s">
        <v>38</v>
      </c>
      <c r="BHI25" s="49" t="s">
        <v>38</v>
      </c>
      <c r="BHJ25" s="49" t="s">
        <v>38</v>
      </c>
      <c r="BHK25" s="49" t="s">
        <v>38</v>
      </c>
      <c r="BHL25" s="49" t="s">
        <v>38</v>
      </c>
      <c r="BHM25" s="49" t="s">
        <v>38</v>
      </c>
      <c r="BHN25" s="49" t="s">
        <v>38</v>
      </c>
      <c r="BHO25" s="49" t="s">
        <v>38</v>
      </c>
      <c r="BHP25" s="49" t="s">
        <v>38</v>
      </c>
      <c r="BHQ25" s="49" t="s">
        <v>38</v>
      </c>
      <c r="BHR25" s="49" t="s">
        <v>38</v>
      </c>
      <c r="BHS25" s="49" t="s">
        <v>38</v>
      </c>
      <c r="BHT25" s="49" t="s">
        <v>38</v>
      </c>
      <c r="BHU25" s="49" t="s">
        <v>38</v>
      </c>
      <c r="BHV25" s="49" t="s">
        <v>38</v>
      </c>
      <c r="BHW25" s="49" t="s">
        <v>38</v>
      </c>
      <c r="BHX25" s="49" t="s">
        <v>38</v>
      </c>
      <c r="BHY25" s="49" t="s">
        <v>38</v>
      </c>
      <c r="BHZ25" s="49" t="s">
        <v>38</v>
      </c>
      <c r="BIA25" s="49" t="s">
        <v>38</v>
      </c>
      <c r="BIB25" s="49" t="s">
        <v>38</v>
      </c>
      <c r="BIC25" s="49" t="s">
        <v>38</v>
      </c>
      <c r="BID25" s="49" t="s">
        <v>38</v>
      </c>
      <c r="BIE25" s="49" t="s">
        <v>38</v>
      </c>
      <c r="BIF25" s="49" t="s">
        <v>38</v>
      </c>
      <c r="BIG25" s="49" t="s">
        <v>38</v>
      </c>
      <c r="BIH25" s="49" t="s">
        <v>38</v>
      </c>
      <c r="BII25" s="49" t="s">
        <v>38</v>
      </c>
      <c r="BIJ25" s="49" t="s">
        <v>38</v>
      </c>
      <c r="BIK25" s="49" t="s">
        <v>38</v>
      </c>
      <c r="BIL25" s="49" t="s">
        <v>38</v>
      </c>
      <c r="BIM25" s="49" t="s">
        <v>38</v>
      </c>
      <c r="BIN25" s="49" t="s">
        <v>38</v>
      </c>
      <c r="BIO25" s="49" t="s">
        <v>38</v>
      </c>
      <c r="BIP25" s="49" t="s">
        <v>38</v>
      </c>
      <c r="BIQ25" s="49" t="s">
        <v>38</v>
      </c>
      <c r="BIR25" s="49" t="s">
        <v>38</v>
      </c>
      <c r="BIS25" s="49" t="s">
        <v>38</v>
      </c>
      <c r="BIT25" s="49" t="s">
        <v>38</v>
      </c>
      <c r="BIU25" s="49" t="s">
        <v>38</v>
      </c>
      <c r="BIV25" s="49" t="s">
        <v>38</v>
      </c>
      <c r="BIW25" s="49" t="s">
        <v>38</v>
      </c>
      <c r="BIX25" s="49" t="s">
        <v>38</v>
      </c>
      <c r="BIY25" s="49" t="s">
        <v>38</v>
      </c>
      <c r="BIZ25" s="49" t="s">
        <v>38</v>
      </c>
      <c r="BJA25" s="49" t="s">
        <v>38</v>
      </c>
      <c r="BJB25" s="49" t="s">
        <v>38</v>
      </c>
      <c r="BJC25" s="49" t="s">
        <v>38</v>
      </c>
      <c r="BJD25" s="49" t="s">
        <v>38</v>
      </c>
      <c r="BJE25" s="49" t="s">
        <v>38</v>
      </c>
      <c r="BJF25" s="49" t="s">
        <v>38</v>
      </c>
      <c r="BJG25" s="49" t="s">
        <v>38</v>
      </c>
      <c r="BJH25" s="49" t="s">
        <v>38</v>
      </c>
      <c r="BJI25" s="49" t="s">
        <v>38</v>
      </c>
      <c r="BJJ25" s="49" t="s">
        <v>38</v>
      </c>
      <c r="BJK25" s="49" t="s">
        <v>38</v>
      </c>
      <c r="BJL25" s="49" t="s">
        <v>38</v>
      </c>
      <c r="BJM25" s="49" t="s">
        <v>38</v>
      </c>
      <c r="BJN25" s="49" t="s">
        <v>38</v>
      </c>
      <c r="BJO25" s="49" t="s">
        <v>38</v>
      </c>
      <c r="BJP25" s="49" t="s">
        <v>38</v>
      </c>
      <c r="BJQ25" s="49" t="s">
        <v>38</v>
      </c>
      <c r="BJR25" s="49" t="s">
        <v>38</v>
      </c>
      <c r="BJS25" s="49" t="s">
        <v>38</v>
      </c>
      <c r="BJT25" s="49" t="s">
        <v>38</v>
      </c>
      <c r="BJU25" s="49" t="s">
        <v>38</v>
      </c>
      <c r="BJV25" s="49" t="s">
        <v>38</v>
      </c>
      <c r="BJW25" s="49" t="s">
        <v>38</v>
      </c>
      <c r="BJX25" s="49" t="s">
        <v>38</v>
      </c>
      <c r="BJY25" s="49" t="s">
        <v>38</v>
      </c>
      <c r="BJZ25" s="49" t="s">
        <v>38</v>
      </c>
      <c r="BKA25" s="49" t="s">
        <v>38</v>
      </c>
      <c r="BKB25" s="49" t="s">
        <v>38</v>
      </c>
      <c r="BKC25" s="49" t="s">
        <v>38</v>
      </c>
      <c r="BKD25" s="49" t="s">
        <v>38</v>
      </c>
      <c r="BKE25" s="49" t="s">
        <v>38</v>
      </c>
      <c r="BKF25" s="49" t="s">
        <v>38</v>
      </c>
      <c r="BKG25" s="49" t="s">
        <v>38</v>
      </c>
      <c r="BKH25" s="49" t="s">
        <v>38</v>
      </c>
      <c r="BKI25" s="49" t="s">
        <v>38</v>
      </c>
      <c r="BKJ25" s="49" t="s">
        <v>38</v>
      </c>
      <c r="BKK25" s="49" t="s">
        <v>38</v>
      </c>
      <c r="BKL25" s="49" t="s">
        <v>38</v>
      </c>
      <c r="BKM25" s="49" t="s">
        <v>38</v>
      </c>
      <c r="BKN25" s="49" t="s">
        <v>38</v>
      </c>
      <c r="BKO25" s="49" t="s">
        <v>38</v>
      </c>
      <c r="BKP25" s="49" t="s">
        <v>38</v>
      </c>
      <c r="BKQ25" s="49" t="s">
        <v>38</v>
      </c>
      <c r="BKR25" s="49" t="s">
        <v>38</v>
      </c>
      <c r="BKS25" s="49" t="s">
        <v>38</v>
      </c>
      <c r="BKT25" s="49" t="s">
        <v>38</v>
      </c>
      <c r="BKU25" s="49" t="s">
        <v>38</v>
      </c>
      <c r="BKV25" s="49" t="s">
        <v>38</v>
      </c>
      <c r="BKW25" s="49" t="s">
        <v>38</v>
      </c>
      <c r="BKX25" s="49" t="s">
        <v>38</v>
      </c>
      <c r="BKY25" s="49" t="s">
        <v>38</v>
      </c>
      <c r="BKZ25" s="49" t="s">
        <v>38</v>
      </c>
      <c r="BLA25" s="49" t="s">
        <v>38</v>
      </c>
      <c r="BLB25" s="49" t="s">
        <v>38</v>
      </c>
      <c r="BLC25" s="49" t="s">
        <v>38</v>
      </c>
      <c r="BLD25" s="49" t="s">
        <v>38</v>
      </c>
      <c r="BLE25" s="49" t="s">
        <v>38</v>
      </c>
      <c r="BLF25" s="49" t="s">
        <v>38</v>
      </c>
      <c r="BLG25" s="49" t="s">
        <v>38</v>
      </c>
      <c r="BLH25" s="49" t="s">
        <v>38</v>
      </c>
      <c r="BLI25" s="49" t="s">
        <v>38</v>
      </c>
      <c r="BLJ25" s="49" t="s">
        <v>38</v>
      </c>
      <c r="BLK25" s="49" t="s">
        <v>38</v>
      </c>
      <c r="BLL25" s="49" t="s">
        <v>38</v>
      </c>
      <c r="BLM25" s="49" t="s">
        <v>38</v>
      </c>
      <c r="BLN25" s="49" t="s">
        <v>38</v>
      </c>
      <c r="BLO25" s="49" t="s">
        <v>38</v>
      </c>
      <c r="BLP25" s="49" t="s">
        <v>38</v>
      </c>
      <c r="BLQ25" s="49" t="s">
        <v>38</v>
      </c>
      <c r="BLR25" s="49" t="s">
        <v>38</v>
      </c>
      <c r="BLS25" s="49" t="s">
        <v>38</v>
      </c>
      <c r="BLT25" s="49" t="s">
        <v>38</v>
      </c>
      <c r="BLU25" s="49" t="s">
        <v>38</v>
      </c>
      <c r="BLV25" s="49" t="s">
        <v>38</v>
      </c>
      <c r="BLW25" s="49" t="s">
        <v>38</v>
      </c>
      <c r="BLX25" s="49" t="s">
        <v>38</v>
      </c>
      <c r="BLY25" s="49" t="s">
        <v>38</v>
      </c>
      <c r="BLZ25" s="49" t="s">
        <v>38</v>
      </c>
      <c r="BMA25" s="49" t="s">
        <v>38</v>
      </c>
      <c r="BMB25" s="49" t="s">
        <v>38</v>
      </c>
      <c r="BMC25" s="49" t="s">
        <v>38</v>
      </c>
      <c r="BMD25" s="49" t="s">
        <v>38</v>
      </c>
      <c r="BME25" s="49" t="s">
        <v>38</v>
      </c>
      <c r="BMF25" s="49" t="s">
        <v>38</v>
      </c>
      <c r="BMG25" s="49" t="s">
        <v>38</v>
      </c>
      <c r="BMH25" s="49" t="s">
        <v>38</v>
      </c>
      <c r="BMI25" s="49" t="s">
        <v>38</v>
      </c>
      <c r="BMJ25" s="49" t="s">
        <v>38</v>
      </c>
      <c r="BMK25" s="49" t="s">
        <v>38</v>
      </c>
      <c r="BML25" s="49" t="s">
        <v>38</v>
      </c>
      <c r="BMM25" s="49" t="s">
        <v>38</v>
      </c>
      <c r="BMN25" s="49" t="s">
        <v>38</v>
      </c>
      <c r="BMO25" s="49" t="s">
        <v>38</v>
      </c>
      <c r="BMP25" s="49" t="s">
        <v>38</v>
      </c>
      <c r="BMQ25" s="49" t="s">
        <v>38</v>
      </c>
      <c r="BMR25" s="49" t="s">
        <v>38</v>
      </c>
      <c r="BMS25" s="49" t="s">
        <v>38</v>
      </c>
      <c r="BMT25" s="49" t="s">
        <v>38</v>
      </c>
      <c r="BMU25" s="49" t="s">
        <v>38</v>
      </c>
      <c r="BMV25" s="49" t="s">
        <v>38</v>
      </c>
      <c r="BMW25" s="49" t="s">
        <v>38</v>
      </c>
      <c r="BMX25" s="49" t="s">
        <v>38</v>
      </c>
      <c r="BMY25" s="49" t="s">
        <v>38</v>
      </c>
      <c r="BMZ25" s="49" t="s">
        <v>38</v>
      </c>
      <c r="BNA25" s="49" t="s">
        <v>38</v>
      </c>
      <c r="BNB25" s="49" t="s">
        <v>38</v>
      </c>
      <c r="BNC25" s="49" t="s">
        <v>38</v>
      </c>
      <c r="BND25" s="49" t="s">
        <v>38</v>
      </c>
      <c r="BNE25" s="49" t="s">
        <v>38</v>
      </c>
      <c r="BNF25" s="49" t="s">
        <v>38</v>
      </c>
      <c r="BNG25" s="49" t="s">
        <v>38</v>
      </c>
      <c r="BNH25" s="49" t="s">
        <v>38</v>
      </c>
      <c r="BNI25" s="49" t="s">
        <v>38</v>
      </c>
      <c r="BNJ25" s="49" t="s">
        <v>38</v>
      </c>
      <c r="BNK25" s="49" t="s">
        <v>38</v>
      </c>
      <c r="BNL25" s="49" t="s">
        <v>38</v>
      </c>
      <c r="BNM25" s="49" t="s">
        <v>38</v>
      </c>
      <c r="BNN25" s="49" t="s">
        <v>38</v>
      </c>
      <c r="BNO25" s="49" t="s">
        <v>38</v>
      </c>
      <c r="BNP25" s="49" t="s">
        <v>38</v>
      </c>
      <c r="BNQ25" s="49" t="s">
        <v>38</v>
      </c>
      <c r="BNR25" s="49" t="s">
        <v>38</v>
      </c>
      <c r="BNS25" s="49" t="s">
        <v>38</v>
      </c>
      <c r="BNT25" s="49" t="s">
        <v>38</v>
      </c>
      <c r="BNU25" s="49" t="s">
        <v>38</v>
      </c>
      <c r="BNV25" s="49" t="s">
        <v>38</v>
      </c>
      <c r="BNW25" s="49" t="s">
        <v>38</v>
      </c>
      <c r="BNX25" s="49" t="s">
        <v>38</v>
      </c>
      <c r="BNY25" s="49" t="s">
        <v>38</v>
      </c>
      <c r="BNZ25" s="49" t="s">
        <v>38</v>
      </c>
      <c r="BOA25" s="49" t="s">
        <v>38</v>
      </c>
      <c r="BOB25" s="49" t="s">
        <v>38</v>
      </c>
      <c r="BOC25" s="49" t="s">
        <v>38</v>
      </c>
      <c r="BOD25" s="49" t="s">
        <v>38</v>
      </c>
      <c r="BOE25" s="49" t="s">
        <v>38</v>
      </c>
      <c r="BOF25" s="49" t="s">
        <v>38</v>
      </c>
      <c r="BOG25" s="49" t="s">
        <v>38</v>
      </c>
      <c r="BOH25" s="49" t="s">
        <v>38</v>
      </c>
      <c r="BOI25" s="49" t="s">
        <v>38</v>
      </c>
      <c r="BOJ25" s="49" t="s">
        <v>38</v>
      </c>
      <c r="BOK25" s="49" t="s">
        <v>38</v>
      </c>
      <c r="BOL25" s="49" t="s">
        <v>38</v>
      </c>
      <c r="BOM25" s="49" t="s">
        <v>38</v>
      </c>
      <c r="BON25" s="49" t="s">
        <v>38</v>
      </c>
      <c r="BOO25" s="49" t="s">
        <v>38</v>
      </c>
      <c r="BOP25" s="49" t="s">
        <v>38</v>
      </c>
      <c r="BOQ25" s="49" t="s">
        <v>38</v>
      </c>
      <c r="BOR25" s="49" t="s">
        <v>38</v>
      </c>
      <c r="BOS25" s="49" t="s">
        <v>38</v>
      </c>
      <c r="BOT25" s="49" t="s">
        <v>38</v>
      </c>
      <c r="BOU25" s="49" t="s">
        <v>38</v>
      </c>
      <c r="BOV25" s="49" t="s">
        <v>38</v>
      </c>
      <c r="BOW25" s="49" t="s">
        <v>38</v>
      </c>
      <c r="BOX25" s="49" t="s">
        <v>38</v>
      </c>
      <c r="BOY25" s="49" t="s">
        <v>38</v>
      </c>
      <c r="BOZ25" s="49" t="s">
        <v>38</v>
      </c>
      <c r="BPA25" s="49" t="s">
        <v>38</v>
      </c>
      <c r="BPB25" s="49" t="s">
        <v>38</v>
      </c>
      <c r="BPC25" s="49" t="s">
        <v>38</v>
      </c>
      <c r="BPD25" s="49" t="s">
        <v>38</v>
      </c>
      <c r="BPE25" s="49" t="s">
        <v>38</v>
      </c>
      <c r="BPF25" s="49" t="s">
        <v>38</v>
      </c>
      <c r="BPG25" s="49" t="s">
        <v>38</v>
      </c>
      <c r="BPH25" s="49" t="s">
        <v>38</v>
      </c>
      <c r="BPI25" s="49" t="s">
        <v>38</v>
      </c>
      <c r="BPJ25" s="49" t="s">
        <v>38</v>
      </c>
      <c r="BPK25" s="49" t="s">
        <v>38</v>
      </c>
      <c r="BPL25" s="49" t="s">
        <v>38</v>
      </c>
      <c r="BPM25" s="49" t="s">
        <v>38</v>
      </c>
      <c r="BPN25" s="49" t="s">
        <v>38</v>
      </c>
      <c r="BPO25" s="49" t="s">
        <v>38</v>
      </c>
      <c r="BPP25" s="49" t="s">
        <v>38</v>
      </c>
      <c r="BPQ25" s="49" t="s">
        <v>38</v>
      </c>
      <c r="BPR25" s="49" t="s">
        <v>38</v>
      </c>
      <c r="BPS25" s="49" t="s">
        <v>38</v>
      </c>
      <c r="BPT25" s="49" t="s">
        <v>38</v>
      </c>
      <c r="BPU25" s="49" t="s">
        <v>38</v>
      </c>
      <c r="BPV25" s="49" t="s">
        <v>38</v>
      </c>
      <c r="BPW25" s="49" t="s">
        <v>38</v>
      </c>
      <c r="BPX25" s="49" t="s">
        <v>38</v>
      </c>
      <c r="BPY25" s="49" t="s">
        <v>38</v>
      </c>
      <c r="BPZ25" s="49" t="s">
        <v>38</v>
      </c>
      <c r="BQA25" s="49" t="s">
        <v>38</v>
      </c>
      <c r="BQB25" s="49" t="s">
        <v>38</v>
      </c>
      <c r="BQC25" s="49" t="s">
        <v>38</v>
      </c>
      <c r="BQD25" s="49" t="s">
        <v>38</v>
      </c>
      <c r="BQE25" s="49" t="s">
        <v>38</v>
      </c>
      <c r="BQF25" s="49" t="s">
        <v>38</v>
      </c>
      <c r="BQG25" s="49" t="s">
        <v>38</v>
      </c>
      <c r="BQH25" s="49" t="s">
        <v>38</v>
      </c>
      <c r="BQI25" s="49" t="s">
        <v>38</v>
      </c>
      <c r="BQJ25" s="49" t="s">
        <v>38</v>
      </c>
      <c r="BQK25" s="49" t="s">
        <v>38</v>
      </c>
      <c r="BQL25" s="49" t="s">
        <v>38</v>
      </c>
      <c r="BQM25" s="49" t="s">
        <v>38</v>
      </c>
      <c r="BQN25" s="49" t="s">
        <v>38</v>
      </c>
      <c r="BQO25" s="49" t="s">
        <v>38</v>
      </c>
      <c r="BQP25" s="49" t="s">
        <v>38</v>
      </c>
      <c r="BQQ25" s="49" t="s">
        <v>38</v>
      </c>
      <c r="BQR25" s="49" t="s">
        <v>38</v>
      </c>
      <c r="BQS25" s="49" t="s">
        <v>38</v>
      </c>
      <c r="BQT25" s="49" t="s">
        <v>38</v>
      </c>
      <c r="BQU25" s="49" t="s">
        <v>38</v>
      </c>
      <c r="BQV25" s="49" t="s">
        <v>38</v>
      </c>
      <c r="BQW25" s="49" t="s">
        <v>38</v>
      </c>
      <c r="BQX25" s="49" t="s">
        <v>38</v>
      </c>
      <c r="BQY25" s="49" t="s">
        <v>38</v>
      </c>
      <c r="BQZ25" s="49" t="s">
        <v>38</v>
      </c>
      <c r="BRA25" s="49" t="s">
        <v>38</v>
      </c>
      <c r="BRB25" s="49" t="s">
        <v>38</v>
      </c>
      <c r="BRC25" s="49" t="s">
        <v>38</v>
      </c>
      <c r="BRD25" s="49" t="s">
        <v>38</v>
      </c>
      <c r="BRE25" s="49" t="s">
        <v>38</v>
      </c>
      <c r="BRF25" s="49" t="s">
        <v>38</v>
      </c>
      <c r="BRG25" s="49" t="s">
        <v>38</v>
      </c>
      <c r="BRH25" s="49" t="s">
        <v>38</v>
      </c>
      <c r="BRI25" s="49" t="s">
        <v>38</v>
      </c>
      <c r="BRJ25" s="49" t="s">
        <v>38</v>
      </c>
      <c r="BRK25" s="49" t="s">
        <v>38</v>
      </c>
      <c r="BRL25" s="49" t="s">
        <v>38</v>
      </c>
      <c r="BRM25" s="49" t="s">
        <v>38</v>
      </c>
      <c r="BRN25" s="49" t="s">
        <v>38</v>
      </c>
      <c r="BRO25" s="49" t="s">
        <v>38</v>
      </c>
      <c r="BRP25" s="49" t="s">
        <v>38</v>
      </c>
      <c r="BRQ25" s="49" t="s">
        <v>38</v>
      </c>
      <c r="BRR25" s="49" t="s">
        <v>38</v>
      </c>
      <c r="BRS25" s="49" t="s">
        <v>38</v>
      </c>
      <c r="BRT25" s="49" t="s">
        <v>38</v>
      </c>
      <c r="BRU25" s="49" t="s">
        <v>38</v>
      </c>
      <c r="BRV25" s="49" t="s">
        <v>38</v>
      </c>
      <c r="BRW25" s="49" t="s">
        <v>38</v>
      </c>
      <c r="BRX25" s="49" t="s">
        <v>38</v>
      </c>
      <c r="BRY25" s="49" t="s">
        <v>38</v>
      </c>
      <c r="BRZ25" s="49" t="s">
        <v>38</v>
      </c>
      <c r="BSA25" s="49" t="s">
        <v>38</v>
      </c>
      <c r="BSB25" s="49" t="s">
        <v>38</v>
      </c>
      <c r="BSC25" s="49" t="s">
        <v>38</v>
      </c>
      <c r="BSD25" s="49" t="s">
        <v>38</v>
      </c>
      <c r="BSE25" s="49" t="s">
        <v>38</v>
      </c>
      <c r="BSF25" s="49" t="s">
        <v>38</v>
      </c>
      <c r="BSG25" s="49" t="s">
        <v>38</v>
      </c>
      <c r="BSH25" s="49" t="s">
        <v>38</v>
      </c>
      <c r="BSI25" s="49" t="s">
        <v>38</v>
      </c>
      <c r="BSJ25" s="49" t="s">
        <v>38</v>
      </c>
      <c r="BSK25" s="49" t="s">
        <v>38</v>
      </c>
      <c r="BSL25" s="49" t="s">
        <v>38</v>
      </c>
      <c r="BSM25" s="49" t="s">
        <v>38</v>
      </c>
      <c r="BSN25" s="49" t="s">
        <v>38</v>
      </c>
      <c r="BSO25" s="49" t="s">
        <v>38</v>
      </c>
      <c r="BSP25" s="49" t="s">
        <v>38</v>
      </c>
      <c r="BSQ25" s="49" t="s">
        <v>38</v>
      </c>
      <c r="BSR25" s="49" t="s">
        <v>38</v>
      </c>
      <c r="BSS25" s="49" t="s">
        <v>38</v>
      </c>
      <c r="BST25" s="49" t="s">
        <v>38</v>
      </c>
      <c r="BSU25" s="49" t="s">
        <v>38</v>
      </c>
      <c r="BSV25" s="49" t="s">
        <v>38</v>
      </c>
      <c r="BSW25" s="49" t="s">
        <v>38</v>
      </c>
      <c r="BSX25" s="49" t="s">
        <v>38</v>
      </c>
      <c r="BSY25" s="49" t="s">
        <v>38</v>
      </c>
      <c r="BSZ25" s="49" t="s">
        <v>38</v>
      </c>
      <c r="BTA25" s="49" t="s">
        <v>38</v>
      </c>
      <c r="BTB25" s="49" t="s">
        <v>38</v>
      </c>
      <c r="BTC25" s="49" t="s">
        <v>38</v>
      </c>
      <c r="BTD25" s="49" t="s">
        <v>38</v>
      </c>
      <c r="BTE25" s="49" t="s">
        <v>38</v>
      </c>
      <c r="BTF25" s="49" t="s">
        <v>38</v>
      </c>
      <c r="BTG25" s="49" t="s">
        <v>38</v>
      </c>
      <c r="BTH25" s="49" t="s">
        <v>38</v>
      </c>
      <c r="BTI25" s="49" t="s">
        <v>38</v>
      </c>
      <c r="BTJ25" s="49" t="s">
        <v>38</v>
      </c>
      <c r="BTK25" s="49" t="s">
        <v>38</v>
      </c>
      <c r="BTL25" s="49" t="s">
        <v>38</v>
      </c>
      <c r="BTM25" s="49" t="s">
        <v>38</v>
      </c>
      <c r="BTN25" s="49" t="s">
        <v>38</v>
      </c>
      <c r="BTO25" s="49" t="s">
        <v>38</v>
      </c>
      <c r="BTP25" s="49" t="s">
        <v>38</v>
      </c>
      <c r="BTQ25" s="49" t="s">
        <v>38</v>
      </c>
      <c r="BTR25" s="49" t="s">
        <v>38</v>
      </c>
      <c r="BTS25" s="49" t="s">
        <v>38</v>
      </c>
      <c r="BTT25" s="49" t="s">
        <v>38</v>
      </c>
      <c r="BTU25" s="49" t="s">
        <v>38</v>
      </c>
      <c r="BTV25" s="49" t="s">
        <v>38</v>
      </c>
      <c r="BTW25" s="49" t="s">
        <v>38</v>
      </c>
      <c r="BTX25" s="49" t="s">
        <v>38</v>
      </c>
      <c r="BTY25" s="49" t="s">
        <v>38</v>
      </c>
      <c r="BTZ25" s="49" t="s">
        <v>38</v>
      </c>
      <c r="BUA25" s="49" t="s">
        <v>38</v>
      </c>
      <c r="BUB25" s="49" t="s">
        <v>38</v>
      </c>
      <c r="BUC25" s="49" t="s">
        <v>38</v>
      </c>
      <c r="BUD25" s="49" t="s">
        <v>38</v>
      </c>
      <c r="BUE25" s="49" t="s">
        <v>38</v>
      </c>
      <c r="BUF25" s="49" t="s">
        <v>38</v>
      </c>
      <c r="BUG25" s="49" t="s">
        <v>38</v>
      </c>
      <c r="BUH25" s="49" t="s">
        <v>38</v>
      </c>
      <c r="BUI25" s="49" t="s">
        <v>38</v>
      </c>
      <c r="BUJ25" s="49" t="s">
        <v>38</v>
      </c>
      <c r="BUK25" s="49" t="s">
        <v>38</v>
      </c>
      <c r="BUL25" s="49" t="s">
        <v>38</v>
      </c>
      <c r="BUM25" s="49" t="s">
        <v>38</v>
      </c>
      <c r="BUN25" s="49" t="s">
        <v>38</v>
      </c>
      <c r="BUO25" s="49" t="s">
        <v>38</v>
      </c>
      <c r="BUP25" s="49" t="s">
        <v>38</v>
      </c>
      <c r="BUQ25" s="49" t="s">
        <v>38</v>
      </c>
      <c r="BUR25" s="49" t="s">
        <v>38</v>
      </c>
      <c r="BUS25" s="49" t="s">
        <v>38</v>
      </c>
      <c r="BUT25" s="49" t="s">
        <v>38</v>
      </c>
      <c r="BUU25" s="49" t="s">
        <v>38</v>
      </c>
      <c r="BUV25" s="49" t="s">
        <v>38</v>
      </c>
      <c r="BUW25" s="49" t="s">
        <v>38</v>
      </c>
      <c r="BUX25" s="49" t="s">
        <v>38</v>
      </c>
      <c r="BUY25" s="49" t="s">
        <v>38</v>
      </c>
      <c r="BUZ25" s="49" t="s">
        <v>38</v>
      </c>
      <c r="BVA25" s="49" t="s">
        <v>38</v>
      </c>
      <c r="BVB25" s="49" t="s">
        <v>38</v>
      </c>
      <c r="BVC25" s="49" t="s">
        <v>38</v>
      </c>
      <c r="BVD25" s="49" t="s">
        <v>38</v>
      </c>
      <c r="BVE25" s="49" t="s">
        <v>38</v>
      </c>
      <c r="BVF25" s="49" t="s">
        <v>38</v>
      </c>
      <c r="BVG25" s="49" t="s">
        <v>38</v>
      </c>
      <c r="BVH25" s="49" t="s">
        <v>38</v>
      </c>
      <c r="BVI25" s="49" t="s">
        <v>38</v>
      </c>
      <c r="BVJ25" s="49" t="s">
        <v>38</v>
      </c>
      <c r="BVK25" s="49" t="s">
        <v>38</v>
      </c>
      <c r="BVL25" s="49" t="s">
        <v>38</v>
      </c>
      <c r="BVM25" s="49" t="s">
        <v>38</v>
      </c>
      <c r="BVN25" s="49" t="s">
        <v>38</v>
      </c>
      <c r="BVO25" s="49" t="s">
        <v>38</v>
      </c>
      <c r="BVP25" s="49" t="s">
        <v>38</v>
      </c>
      <c r="BVQ25" s="49" t="s">
        <v>38</v>
      </c>
      <c r="BVR25" s="49" t="s">
        <v>38</v>
      </c>
      <c r="BVS25" s="49" t="s">
        <v>38</v>
      </c>
      <c r="BVT25" s="49" t="s">
        <v>38</v>
      </c>
      <c r="BVU25" s="49" t="s">
        <v>38</v>
      </c>
      <c r="BVV25" s="49" t="s">
        <v>38</v>
      </c>
      <c r="BVW25" s="49" t="s">
        <v>38</v>
      </c>
      <c r="BVX25" s="49" t="s">
        <v>38</v>
      </c>
      <c r="BVY25" s="49" t="s">
        <v>38</v>
      </c>
      <c r="BVZ25" s="49" t="s">
        <v>38</v>
      </c>
      <c r="BWA25" s="49" t="s">
        <v>38</v>
      </c>
      <c r="BWB25" s="49" t="s">
        <v>38</v>
      </c>
      <c r="BWC25" s="49" t="s">
        <v>38</v>
      </c>
      <c r="BWD25" s="49" t="s">
        <v>38</v>
      </c>
      <c r="BWE25" s="49" t="s">
        <v>38</v>
      </c>
      <c r="BWF25" s="49" t="s">
        <v>38</v>
      </c>
      <c r="BWG25" s="49" t="s">
        <v>38</v>
      </c>
      <c r="BWH25" s="49" t="s">
        <v>38</v>
      </c>
      <c r="BWI25" s="49" t="s">
        <v>38</v>
      </c>
      <c r="BWJ25" s="49" t="s">
        <v>38</v>
      </c>
      <c r="BWK25" s="49" t="s">
        <v>38</v>
      </c>
      <c r="BWL25" s="49" t="s">
        <v>38</v>
      </c>
      <c r="BWM25" s="49" t="s">
        <v>38</v>
      </c>
      <c r="BWN25" s="49" t="s">
        <v>38</v>
      </c>
      <c r="BWO25" s="49" t="s">
        <v>38</v>
      </c>
      <c r="BWP25" s="49" t="s">
        <v>38</v>
      </c>
      <c r="BWQ25" s="49" t="s">
        <v>38</v>
      </c>
      <c r="BWR25" s="49" t="s">
        <v>38</v>
      </c>
      <c r="BWS25" s="49" t="s">
        <v>38</v>
      </c>
      <c r="BWT25" s="49" t="s">
        <v>38</v>
      </c>
      <c r="BWU25" s="49" t="s">
        <v>38</v>
      </c>
      <c r="BWV25" s="49" t="s">
        <v>38</v>
      </c>
      <c r="BWW25" s="49" t="s">
        <v>38</v>
      </c>
      <c r="BWX25" s="49" t="s">
        <v>38</v>
      </c>
      <c r="BWY25" s="49" t="s">
        <v>38</v>
      </c>
      <c r="BWZ25" s="49" t="s">
        <v>38</v>
      </c>
      <c r="BXA25" s="49" t="s">
        <v>38</v>
      </c>
      <c r="BXB25" s="49" t="s">
        <v>38</v>
      </c>
      <c r="BXC25" s="49" t="s">
        <v>38</v>
      </c>
      <c r="BXD25" s="49" t="s">
        <v>38</v>
      </c>
      <c r="BXE25" s="49" t="s">
        <v>38</v>
      </c>
      <c r="BXF25" s="49" t="s">
        <v>38</v>
      </c>
      <c r="BXG25" s="49" t="s">
        <v>38</v>
      </c>
      <c r="BXH25" s="49" t="s">
        <v>38</v>
      </c>
      <c r="BXI25" s="49" t="s">
        <v>38</v>
      </c>
      <c r="BXJ25" s="49" t="s">
        <v>38</v>
      </c>
      <c r="BXK25" s="49" t="s">
        <v>38</v>
      </c>
      <c r="BXL25" s="49" t="s">
        <v>38</v>
      </c>
      <c r="BXM25" s="49" t="s">
        <v>38</v>
      </c>
      <c r="BXN25" s="49" t="s">
        <v>38</v>
      </c>
      <c r="BXO25" s="49" t="s">
        <v>38</v>
      </c>
      <c r="BXP25" s="49" t="s">
        <v>38</v>
      </c>
      <c r="BXQ25" s="49" t="s">
        <v>38</v>
      </c>
      <c r="BXR25" s="49" t="s">
        <v>38</v>
      </c>
      <c r="BXS25" s="49" t="s">
        <v>38</v>
      </c>
      <c r="BXT25" s="49" t="s">
        <v>38</v>
      </c>
      <c r="BXU25" s="49" t="s">
        <v>38</v>
      </c>
      <c r="BXV25" s="49" t="s">
        <v>38</v>
      </c>
      <c r="BXW25" s="49" t="s">
        <v>38</v>
      </c>
      <c r="BXX25" s="49" t="s">
        <v>38</v>
      </c>
      <c r="BXY25" s="49" t="s">
        <v>38</v>
      </c>
      <c r="BXZ25" s="49" t="s">
        <v>38</v>
      </c>
      <c r="BYA25" s="49" t="s">
        <v>38</v>
      </c>
      <c r="BYB25" s="49" t="s">
        <v>38</v>
      </c>
      <c r="BYC25" s="49" t="s">
        <v>38</v>
      </c>
      <c r="BYD25" s="49" t="s">
        <v>38</v>
      </c>
      <c r="BYE25" s="49" t="s">
        <v>38</v>
      </c>
      <c r="BYF25" s="49" t="s">
        <v>38</v>
      </c>
      <c r="BYG25" s="49" t="s">
        <v>38</v>
      </c>
      <c r="BYH25" s="49" t="s">
        <v>38</v>
      </c>
      <c r="BYI25" s="49" t="s">
        <v>38</v>
      </c>
      <c r="BYJ25" s="49" t="s">
        <v>38</v>
      </c>
      <c r="BYK25" s="49" t="s">
        <v>38</v>
      </c>
      <c r="BYL25" s="49" t="s">
        <v>38</v>
      </c>
      <c r="BYM25" s="49" t="s">
        <v>38</v>
      </c>
      <c r="BYN25" s="49" t="s">
        <v>38</v>
      </c>
      <c r="BYO25" s="49" t="s">
        <v>38</v>
      </c>
      <c r="BYP25" s="49" t="s">
        <v>38</v>
      </c>
      <c r="BYQ25" s="49" t="s">
        <v>38</v>
      </c>
      <c r="BYR25" s="49" t="s">
        <v>38</v>
      </c>
      <c r="BYS25" s="49" t="s">
        <v>38</v>
      </c>
      <c r="BYT25" s="49" t="s">
        <v>38</v>
      </c>
      <c r="BYU25" s="49" t="s">
        <v>38</v>
      </c>
      <c r="BYV25" s="49" t="s">
        <v>38</v>
      </c>
      <c r="BYW25" s="49" t="s">
        <v>38</v>
      </c>
      <c r="BYX25" s="49" t="s">
        <v>38</v>
      </c>
      <c r="BYY25" s="49" t="s">
        <v>38</v>
      </c>
      <c r="BYZ25" s="49" t="s">
        <v>38</v>
      </c>
      <c r="BZA25" s="49" t="s">
        <v>38</v>
      </c>
      <c r="BZB25" s="49" t="s">
        <v>38</v>
      </c>
      <c r="BZC25" s="49" t="s">
        <v>38</v>
      </c>
      <c r="BZD25" s="49" t="s">
        <v>38</v>
      </c>
      <c r="BZE25" s="49" t="s">
        <v>38</v>
      </c>
      <c r="BZF25" s="49" t="s">
        <v>38</v>
      </c>
      <c r="BZG25" s="49" t="s">
        <v>38</v>
      </c>
      <c r="BZH25" s="49" t="s">
        <v>38</v>
      </c>
      <c r="BZI25" s="49" t="s">
        <v>38</v>
      </c>
      <c r="BZJ25" s="49" t="s">
        <v>38</v>
      </c>
      <c r="BZK25" s="49" t="s">
        <v>38</v>
      </c>
      <c r="BZL25" s="49" t="s">
        <v>38</v>
      </c>
      <c r="BZM25" s="49" t="s">
        <v>38</v>
      </c>
      <c r="BZN25" s="49" t="s">
        <v>38</v>
      </c>
      <c r="BZO25" s="49" t="s">
        <v>38</v>
      </c>
      <c r="BZP25" s="49" t="s">
        <v>38</v>
      </c>
      <c r="BZQ25" s="49" t="s">
        <v>38</v>
      </c>
      <c r="BZR25" s="49" t="s">
        <v>38</v>
      </c>
      <c r="BZS25" s="49" t="s">
        <v>38</v>
      </c>
      <c r="BZT25" s="49" t="s">
        <v>38</v>
      </c>
      <c r="BZU25" s="49" t="s">
        <v>38</v>
      </c>
      <c r="BZV25" s="49" t="s">
        <v>38</v>
      </c>
      <c r="BZW25" s="49" t="s">
        <v>38</v>
      </c>
      <c r="BZX25" s="49" t="s">
        <v>38</v>
      </c>
      <c r="BZY25" s="49" t="s">
        <v>38</v>
      </c>
      <c r="BZZ25" s="49" t="s">
        <v>38</v>
      </c>
      <c r="CAA25" s="49" t="s">
        <v>38</v>
      </c>
      <c r="CAB25" s="49" t="s">
        <v>38</v>
      </c>
      <c r="CAC25" s="49" t="s">
        <v>38</v>
      </c>
      <c r="CAD25" s="49" t="s">
        <v>38</v>
      </c>
      <c r="CAE25" s="49" t="s">
        <v>38</v>
      </c>
      <c r="CAF25" s="49" t="s">
        <v>38</v>
      </c>
      <c r="CAG25" s="49" t="s">
        <v>38</v>
      </c>
      <c r="CAH25" s="49" t="s">
        <v>38</v>
      </c>
      <c r="CAI25" s="49" t="s">
        <v>38</v>
      </c>
      <c r="CAJ25" s="49" t="s">
        <v>38</v>
      </c>
      <c r="CAK25" s="49" t="s">
        <v>38</v>
      </c>
      <c r="CAL25" s="49" t="s">
        <v>38</v>
      </c>
      <c r="CAM25" s="49" t="s">
        <v>38</v>
      </c>
      <c r="CAN25" s="49" t="s">
        <v>38</v>
      </c>
      <c r="CAO25" s="49" t="s">
        <v>38</v>
      </c>
      <c r="CAP25" s="49" t="s">
        <v>38</v>
      </c>
      <c r="CAQ25" s="49" t="s">
        <v>38</v>
      </c>
      <c r="CAR25" s="49" t="s">
        <v>38</v>
      </c>
      <c r="CAS25" s="49" t="s">
        <v>38</v>
      </c>
      <c r="CAT25" s="49" t="s">
        <v>38</v>
      </c>
      <c r="CAU25" s="49" t="s">
        <v>38</v>
      </c>
      <c r="CAV25" s="49" t="s">
        <v>38</v>
      </c>
      <c r="CAW25" s="49" t="s">
        <v>38</v>
      </c>
      <c r="CAX25" s="49" t="s">
        <v>38</v>
      </c>
      <c r="CAY25" s="49" t="s">
        <v>38</v>
      </c>
      <c r="CAZ25" s="49" t="s">
        <v>38</v>
      </c>
      <c r="CBA25" s="49" t="s">
        <v>38</v>
      </c>
      <c r="CBB25" s="49" t="s">
        <v>38</v>
      </c>
      <c r="CBC25" s="49" t="s">
        <v>38</v>
      </c>
      <c r="CBD25" s="49" t="s">
        <v>38</v>
      </c>
      <c r="CBE25" s="49" t="s">
        <v>38</v>
      </c>
      <c r="CBF25" s="49" t="s">
        <v>38</v>
      </c>
      <c r="CBG25" s="49" t="s">
        <v>38</v>
      </c>
      <c r="CBH25" s="49" t="s">
        <v>38</v>
      </c>
      <c r="CBI25" s="49" t="s">
        <v>38</v>
      </c>
      <c r="CBJ25" s="49" t="s">
        <v>38</v>
      </c>
      <c r="CBK25" s="49" t="s">
        <v>38</v>
      </c>
      <c r="CBL25" s="49" t="s">
        <v>38</v>
      </c>
      <c r="CBM25" s="49" t="s">
        <v>38</v>
      </c>
      <c r="CBN25" s="49" t="s">
        <v>38</v>
      </c>
      <c r="CBO25" s="49" t="s">
        <v>38</v>
      </c>
      <c r="CBP25" s="49" t="s">
        <v>38</v>
      </c>
      <c r="CBQ25" s="49" t="s">
        <v>38</v>
      </c>
      <c r="CBR25" s="49" t="s">
        <v>38</v>
      </c>
      <c r="CBS25" s="49" t="s">
        <v>38</v>
      </c>
      <c r="CBT25" s="49" t="s">
        <v>38</v>
      </c>
      <c r="CBU25" s="49" t="s">
        <v>38</v>
      </c>
      <c r="CBV25" s="49" t="s">
        <v>38</v>
      </c>
      <c r="CBW25" s="49" t="s">
        <v>38</v>
      </c>
      <c r="CBX25" s="49" t="s">
        <v>38</v>
      </c>
      <c r="CBY25" s="49" t="s">
        <v>38</v>
      </c>
      <c r="CBZ25" s="49" t="s">
        <v>38</v>
      </c>
      <c r="CCA25" s="49" t="s">
        <v>38</v>
      </c>
      <c r="CCB25" s="49" t="s">
        <v>38</v>
      </c>
      <c r="CCC25" s="49" t="s">
        <v>38</v>
      </c>
      <c r="CCD25" s="49" t="s">
        <v>38</v>
      </c>
      <c r="CCE25" s="49" t="s">
        <v>38</v>
      </c>
      <c r="CCF25" s="49" t="s">
        <v>38</v>
      </c>
      <c r="CCG25" s="49" t="s">
        <v>38</v>
      </c>
      <c r="CCH25" s="49" t="s">
        <v>38</v>
      </c>
      <c r="CCI25" s="49" t="s">
        <v>38</v>
      </c>
      <c r="CCJ25" s="49" t="s">
        <v>38</v>
      </c>
      <c r="CCK25" s="49" t="s">
        <v>38</v>
      </c>
      <c r="CCL25" s="49" t="s">
        <v>38</v>
      </c>
      <c r="CCM25" s="49" t="s">
        <v>38</v>
      </c>
      <c r="CCN25" s="49" t="s">
        <v>38</v>
      </c>
      <c r="CCO25" s="49" t="s">
        <v>38</v>
      </c>
      <c r="CCP25" s="49" t="s">
        <v>38</v>
      </c>
      <c r="CCQ25" s="49" t="s">
        <v>38</v>
      </c>
      <c r="CCR25" s="49" t="s">
        <v>38</v>
      </c>
      <c r="CCS25" s="49" t="s">
        <v>38</v>
      </c>
      <c r="CCT25" s="49" t="s">
        <v>38</v>
      </c>
      <c r="CCU25" s="49" t="s">
        <v>38</v>
      </c>
      <c r="CCV25" s="49" t="s">
        <v>38</v>
      </c>
      <c r="CCW25" s="49" t="s">
        <v>38</v>
      </c>
      <c r="CCX25" s="49" t="s">
        <v>38</v>
      </c>
      <c r="CCY25" s="49" t="s">
        <v>38</v>
      </c>
      <c r="CCZ25" s="49" t="s">
        <v>38</v>
      </c>
      <c r="CDA25" s="49" t="s">
        <v>38</v>
      </c>
      <c r="CDB25" s="49" t="s">
        <v>38</v>
      </c>
      <c r="CDC25" s="49" t="s">
        <v>38</v>
      </c>
      <c r="CDD25" s="49" t="s">
        <v>38</v>
      </c>
      <c r="CDE25" s="49" t="s">
        <v>38</v>
      </c>
      <c r="CDF25" s="49" t="s">
        <v>38</v>
      </c>
      <c r="CDG25" s="49" t="s">
        <v>38</v>
      </c>
      <c r="CDH25" s="49" t="s">
        <v>38</v>
      </c>
      <c r="CDI25" s="49" t="s">
        <v>38</v>
      </c>
      <c r="CDJ25" s="49" t="s">
        <v>38</v>
      </c>
      <c r="CDK25" s="49" t="s">
        <v>38</v>
      </c>
      <c r="CDL25" s="49" t="s">
        <v>38</v>
      </c>
      <c r="CDM25" s="49" t="s">
        <v>38</v>
      </c>
      <c r="CDN25" s="49" t="s">
        <v>38</v>
      </c>
      <c r="CDO25" s="49" t="s">
        <v>38</v>
      </c>
      <c r="CDP25" s="49" t="s">
        <v>38</v>
      </c>
      <c r="CDQ25" s="49" t="s">
        <v>38</v>
      </c>
      <c r="CDR25" s="49" t="s">
        <v>38</v>
      </c>
      <c r="CDS25" s="49" t="s">
        <v>38</v>
      </c>
      <c r="CDT25" s="49" t="s">
        <v>38</v>
      </c>
      <c r="CDU25" s="49" t="s">
        <v>38</v>
      </c>
      <c r="CDV25" s="49" t="s">
        <v>38</v>
      </c>
      <c r="CDW25" s="49" t="s">
        <v>38</v>
      </c>
      <c r="CDX25" s="49" t="s">
        <v>38</v>
      </c>
      <c r="CDY25" s="49" t="s">
        <v>38</v>
      </c>
      <c r="CDZ25" s="49" t="s">
        <v>38</v>
      </c>
      <c r="CEA25" s="49" t="s">
        <v>38</v>
      </c>
      <c r="CEB25" s="49" t="s">
        <v>38</v>
      </c>
      <c r="CEC25" s="49" t="s">
        <v>38</v>
      </c>
      <c r="CED25" s="49" t="s">
        <v>38</v>
      </c>
      <c r="CEE25" s="49" t="s">
        <v>38</v>
      </c>
      <c r="CEF25" s="49" t="s">
        <v>38</v>
      </c>
      <c r="CEG25" s="49" t="s">
        <v>38</v>
      </c>
      <c r="CEH25" s="49" t="s">
        <v>38</v>
      </c>
      <c r="CEI25" s="49" t="s">
        <v>38</v>
      </c>
      <c r="CEJ25" s="49" t="s">
        <v>38</v>
      </c>
      <c r="CEK25" s="49" t="s">
        <v>38</v>
      </c>
      <c r="CEL25" s="49" t="s">
        <v>38</v>
      </c>
      <c r="CEM25" s="49" t="s">
        <v>38</v>
      </c>
      <c r="CEN25" s="49" t="s">
        <v>38</v>
      </c>
      <c r="CEO25" s="49" t="s">
        <v>38</v>
      </c>
      <c r="CEP25" s="49" t="s">
        <v>38</v>
      </c>
      <c r="CEQ25" s="49" t="s">
        <v>38</v>
      </c>
      <c r="CER25" s="49" t="s">
        <v>38</v>
      </c>
      <c r="CES25" s="49" t="s">
        <v>38</v>
      </c>
      <c r="CET25" s="49" t="s">
        <v>38</v>
      </c>
      <c r="CEU25" s="49" t="s">
        <v>38</v>
      </c>
      <c r="CEV25" s="49" t="s">
        <v>38</v>
      </c>
      <c r="CEW25" s="49" t="s">
        <v>38</v>
      </c>
      <c r="CEX25" s="49" t="s">
        <v>38</v>
      </c>
      <c r="CEY25" s="49" t="s">
        <v>38</v>
      </c>
      <c r="CEZ25" s="49" t="s">
        <v>38</v>
      </c>
      <c r="CFA25" s="49" t="s">
        <v>38</v>
      </c>
      <c r="CFB25" s="49" t="s">
        <v>38</v>
      </c>
      <c r="CFC25" s="49" t="s">
        <v>38</v>
      </c>
      <c r="CFD25" s="49" t="s">
        <v>38</v>
      </c>
      <c r="CFE25" s="49" t="s">
        <v>38</v>
      </c>
      <c r="CFF25" s="49" t="s">
        <v>38</v>
      </c>
      <c r="CFG25" s="49" t="s">
        <v>38</v>
      </c>
      <c r="CFH25" s="49" t="s">
        <v>38</v>
      </c>
      <c r="CFI25" s="49" t="s">
        <v>38</v>
      </c>
      <c r="CFJ25" s="49" t="s">
        <v>38</v>
      </c>
      <c r="CFK25" s="49" t="s">
        <v>38</v>
      </c>
      <c r="CFL25" s="49" t="s">
        <v>38</v>
      </c>
      <c r="CFM25" s="49" t="s">
        <v>38</v>
      </c>
      <c r="CFN25" s="49" t="s">
        <v>38</v>
      </c>
      <c r="CFO25" s="49" t="s">
        <v>38</v>
      </c>
      <c r="CFP25" s="49" t="s">
        <v>38</v>
      </c>
      <c r="CFQ25" s="49" t="s">
        <v>38</v>
      </c>
      <c r="CFR25" s="49" t="s">
        <v>38</v>
      </c>
      <c r="CFS25" s="49" t="s">
        <v>38</v>
      </c>
      <c r="CFT25" s="49" t="s">
        <v>38</v>
      </c>
      <c r="CFU25" s="49" t="s">
        <v>38</v>
      </c>
      <c r="CFV25" s="49" t="s">
        <v>38</v>
      </c>
      <c r="CFW25" s="49" t="s">
        <v>38</v>
      </c>
      <c r="CFX25" s="49" t="s">
        <v>38</v>
      </c>
      <c r="CFY25" s="49" t="s">
        <v>38</v>
      </c>
      <c r="CFZ25" s="49" t="s">
        <v>38</v>
      </c>
      <c r="CGA25" s="49" t="s">
        <v>38</v>
      </c>
      <c r="CGB25" s="49" t="s">
        <v>38</v>
      </c>
      <c r="CGC25" s="49" t="s">
        <v>38</v>
      </c>
      <c r="CGD25" s="49" t="s">
        <v>38</v>
      </c>
      <c r="CGE25" s="49" t="s">
        <v>38</v>
      </c>
      <c r="CGF25" s="49" t="s">
        <v>38</v>
      </c>
      <c r="CGG25" s="49" t="s">
        <v>38</v>
      </c>
      <c r="CGH25" s="49" t="s">
        <v>38</v>
      </c>
      <c r="CGI25" s="49" t="s">
        <v>38</v>
      </c>
      <c r="CGJ25" s="49" t="s">
        <v>38</v>
      </c>
      <c r="CGK25" s="49" t="s">
        <v>38</v>
      </c>
      <c r="CGL25" s="49" t="s">
        <v>38</v>
      </c>
      <c r="CGM25" s="49" t="s">
        <v>38</v>
      </c>
      <c r="CGN25" s="49" t="s">
        <v>38</v>
      </c>
      <c r="CGO25" s="49" t="s">
        <v>38</v>
      </c>
      <c r="CGP25" s="49" t="s">
        <v>38</v>
      </c>
      <c r="CGQ25" s="49" t="s">
        <v>38</v>
      </c>
      <c r="CGR25" s="49" t="s">
        <v>38</v>
      </c>
      <c r="CGS25" s="49" t="s">
        <v>38</v>
      </c>
      <c r="CGT25" s="49" t="s">
        <v>38</v>
      </c>
      <c r="CGU25" s="49" t="s">
        <v>38</v>
      </c>
      <c r="CGV25" s="49" t="s">
        <v>38</v>
      </c>
      <c r="CGW25" s="49" t="s">
        <v>38</v>
      </c>
      <c r="CGX25" s="49" t="s">
        <v>38</v>
      </c>
      <c r="CGY25" s="49" t="s">
        <v>38</v>
      </c>
      <c r="CGZ25" s="49" t="s">
        <v>38</v>
      </c>
      <c r="CHA25" s="49" t="s">
        <v>38</v>
      </c>
      <c r="CHB25" s="49" t="s">
        <v>38</v>
      </c>
      <c r="CHC25" s="49" t="s">
        <v>38</v>
      </c>
      <c r="CHD25" s="49" t="s">
        <v>38</v>
      </c>
      <c r="CHE25" s="49" t="s">
        <v>38</v>
      </c>
      <c r="CHF25" s="49" t="s">
        <v>38</v>
      </c>
      <c r="CHG25" s="49" t="s">
        <v>38</v>
      </c>
      <c r="CHH25" s="49" t="s">
        <v>38</v>
      </c>
      <c r="CHI25" s="49" t="s">
        <v>38</v>
      </c>
      <c r="CHJ25" s="49" t="s">
        <v>38</v>
      </c>
      <c r="CHK25" s="49" t="s">
        <v>38</v>
      </c>
      <c r="CHL25" s="49" t="s">
        <v>38</v>
      </c>
      <c r="CHM25" s="49" t="s">
        <v>38</v>
      </c>
      <c r="CHN25" s="49" t="s">
        <v>38</v>
      </c>
      <c r="CHO25" s="49" t="s">
        <v>38</v>
      </c>
      <c r="CHP25" s="49" t="s">
        <v>38</v>
      </c>
      <c r="CHQ25" s="49" t="s">
        <v>38</v>
      </c>
      <c r="CHR25" s="49" t="s">
        <v>38</v>
      </c>
      <c r="CHS25" s="49" t="s">
        <v>38</v>
      </c>
      <c r="CHT25" s="49" t="s">
        <v>38</v>
      </c>
      <c r="CHU25" s="49" t="s">
        <v>38</v>
      </c>
      <c r="CHV25" s="49" t="s">
        <v>38</v>
      </c>
      <c r="CHW25" s="49" t="s">
        <v>38</v>
      </c>
      <c r="CHX25" s="49" t="s">
        <v>38</v>
      </c>
      <c r="CHY25" s="49" t="s">
        <v>38</v>
      </c>
      <c r="CHZ25" s="49" t="s">
        <v>38</v>
      </c>
      <c r="CIA25" s="49" t="s">
        <v>38</v>
      </c>
      <c r="CIB25" s="49" t="s">
        <v>38</v>
      </c>
      <c r="CIC25" s="49" t="s">
        <v>38</v>
      </c>
      <c r="CID25" s="49" t="s">
        <v>38</v>
      </c>
      <c r="CIE25" s="49" t="s">
        <v>38</v>
      </c>
      <c r="CIF25" s="49" t="s">
        <v>38</v>
      </c>
      <c r="CIG25" s="49" t="s">
        <v>38</v>
      </c>
      <c r="CIH25" s="49" t="s">
        <v>38</v>
      </c>
      <c r="CII25" s="49" t="s">
        <v>38</v>
      </c>
      <c r="CIJ25" s="49" t="s">
        <v>38</v>
      </c>
      <c r="CIK25" s="49" t="s">
        <v>38</v>
      </c>
      <c r="CIL25" s="49" t="s">
        <v>38</v>
      </c>
      <c r="CIM25" s="49" t="s">
        <v>38</v>
      </c>
      <c r="CIN25" s="49" t="s">
        <v>38</v>
      </c>
      <c r="CIO25" s="49" t="s">
        <v>38</v>
      </c>
      <c r="CIP25" s="49" t="s">
        <v>38</v>
      </c>
      <c r="CIQ25" s="49" t="s">
        <v>38</v>
      </c>
      <c r="CIR25" s="49" t="s">
        <v>38</v>
      </c>
      <c r="CIS25" s="49" t="s">
        <v>38</v>
      </c>
      <c r="CIT25" s="49" t="s">
        <v>38</v>
      </c>
      <c r="CIU25" s="49" t="s">
        <v>38</v>
      </c>
      <c r="CIV25" s="49" t="s">
        <v>38</v>
      </c>
      <c r="CIW25" s="49" t="s">
        <v>38</v>
      </c>
      <c r="CIX25" s="49" t="s">
        <v>38</v>
      </c>
      <c r="CIY25" s="49" t="s">
        <v>38</v>
      </c>
      <c r="CIZ25" s="49" t="s">
        <v>38</v>
      </c>
      <c r="CJA25" s="49" t="s">
        <v>38</v>
      </c>
      <c r="CJB25" s="49" t="s">
        <v>38</v>
      </c>
      <c r="CJC25" s="49" t="s">
        <v>38</v>
      </c>
      <c r="CJD25" s="49" t="s">
        <v>38</v>
      </c>
      <c r="CJE25" s="49" t="s">
        <v>38</v>
      </c>
      <c r="CJF25" s="49" t="s">
        <v>38</v>
      </c>
      <c r="CJG25" s="49" t="s">
        <v>38</v>
      </c>
      <c r="CJH25" s="49" t="s">
        <v>38</v>
      </c>
      <c r="CJI25" s="49" t="s">
        <v>38</v>
      </c>
      <c r="CJJ25" s="49" t="s">
        <v>38</v>
      </c>
      <c r="CJK25" s="49" t="s">
        <v>38</v>
      </c>
      <c r="CJL25" s="49" t="s">
        <v>38</v>
      </c>
      <c r="CJM25" s="49" t="s">
        <v>38</v>
      </c>
      <c r="CJN25" s="49" t="s">
        <v>38</v>
      </c>
      <c r="CJO25" s="49" t="s">
        <v>38</v>
      </c>
      <c r="CJP25" s="49" t="s">
        <v>38</v>
      </c>
      <c r="CJQ25" s="49" t="s">
        <v>38</v>
      </c>
      <c r="CJR25" s="49" t="s">
        <v>38</v>
      </c>
      <c r="CJS25" s="49" t="s">
        <v>38</v>
      </c>
      <c r="CJT25" s="49" t="s">
        <v>38</v>
      </c>
      <c r="CJU25" s="49" t="s">
        <v>38</v>
      </c>
      <c r="CJV25" s="49" t="s">
        <v>38</v>
      </c>
      <c r="CJW25" s="49" t="s">
        <v>38</v>
      </c>
      <c r="CJX25" s="49" t="s">
        <v>38</v>
      </c>
      <c r="CJY25" s="49" t="s">
        <v>38</v>
      </c>
      <c r="CJZ25" s="49" t="s">
        <v>38</v>
      </c>
      <c r="CKA25" s="49" t="s">
        <v>38</v>
      </c>
      <c r="CKB25" s="49" t="s">
        <v>38</v>
      </c>
      <c r="CKC25" s="49" t="s">
        <v>38</v>
      </c>
      <c r="CKD25" s="49" t="s">
        <v>38</v>
      </c>
      <c r="CKE25" s="49" t="s">
        <v>38</v>
      </c>
      <c r="CKF25" s="49" t="s">
        <v>38</v>
      </c>
      <c r="CKG25" s="49" t="s">
        <v>38</v>
      </c>
      <c r="CKH25" s="49" t="s">
        <v>38</v>
      </c>
      <c r="CKI25" s="49" t="s">
        <v>38</v>
      </c>
      <c r="CKJ25" s="49" t="s">
        <v>38</v>
      </c>
      <c r="CKK25" s="49" t="s">
        <v>38</v>
      </c>
      <c r="CKL25" s="49" t="s">
        <v>38</v>
      </c>
      <c r="CKM25" s="49" t="s">
        <v>38</v>
      </c>
      <c r="CKN25" s="49" t="s">
        <v>38</v>
      </c>
      <c r="CKO25" s="49" t="s">
        <v>38</v>
      </c>
      <c r="CKP25" s="49" t="s">
        <v>38</v>
      </c>
      <c r="CKQ25" s="49" t="s">
        <v>38</v>
      </c>
      <c r="CKR25" s="49" t="s">
        <v>38</v>
      </c>
      <c r="CKS25" s="49" t="s">
        <v>38</v>
      </c>
      <c r="CKT25" s="49" t="s">
        <v>38</v>
      </c>
      <c r="CKU25" s="49" t="s">
        <v>38</v>
      </c>
      <c r="CKV25" s="49" t="s">
        <v>38</v>
      </c>
      <c r="CKW25" s="49" t="s">
        <v>38</v>
      </c>
      <c r="CKX25" s="49" t="s">
        <v>38</v>
      </c>
      <c r="CKY25" s="49" t="s">
        <v>38</v>
      </c>
      <c r="CKZ25" s="49" t="s">
        <v>38</v>
      </c>
      <c r="CLA25" s="49" t="s">
        <v>38</v>
      </c>
      <c r="CLB25" s="49" t="s">
        <v>38</v>
      </c>
      <c r="CLC25" s="49" t="s">
        <v>38</v>
      </c>
      <c r="CLD25" s="49" t="s">
        <v>38</v>
      </c>
      <c r="CLE25" s="49" t="s">
        <v>38</v>
      </c>
      <c r="CLF25" s="49" t="s">
        <v>38</v>
      </c>
      <c r="CLG25" s="49" t="s">
        <v>38</v>
      </c>
      <c r="CLH25" s="49" t="s">
        <v>38</v>
      </c>
      <c r="CLI25" s="49" t="s">
        <v>38</v>
      </c>
      <c r="CLJ25" s="49" t="s">
        <v>38</v>
      </c>
      <c r="CLK25" s="49" t="s">
        <v>38</v>
      </c>
      <c r="CLL25" s="49" t="s">
        <v>38</v>
      </c>
      <c r="CLM25" s="49" t="s">
        <v>38</v>
      </c>
      <c r="CLN25" s="49" t="s">
        <v>38</v>
      </c>
      <c r="CLO25" s="49" t="s">
        <v>38</v>
      </c>
      <c r="CLP25" s="49" t="s">
        <v>38</v>
      </c>
      <c r="CLQ25" s="49" t="s">
        <v>38</v>
      </c>
      <c r="CLR25" s="49" t="s">
        <v>38</v>
      </c>
      <c r="CLS25" s="49" t="s">
        <v>38</v>
      </c>
      <c r="CLT25" s="49" t="s">
        <v>38</v>
      </c>
      <c r="CLU25" s="49" t="s">
        <v>38</v>
      </c>
      <c r="CLV25" s="49" t="s">
        <v>38</v>
      </c>
      <c r="CLW25" s="49" t="s">
        <v>38</v>
      </c>
      <c r="CLX25" s="49" t="s">
        <v>38</v>
      </c>
      <c r="CLY25" s="49" t="s">
        <v>38</v>
      </c>
      <c r="CLZ25" s="49" t="s">
        <v>38</v>
      </c>
      <c r="CMA25" s="49" t="s">
        <v>38</v>
      </c>
      <c r="CMB25" s="49" t="s">
        <v>38</v>
      </c>
      <c r="CMC25" s="49" t="s">
        <v>38</v>
      </c>
      <c r="CMD25" s="49" t="s">
        <v>38</v>
      </c>
      <c r="CME25" s="49" t="s">
        <v>38</v>
      </c>
      <c r="CMF25" s="49" t="s">
        <v>38</v>
      </c>
      <c r="CMG25" s="49" t="s">
        <v>38</v>
      </c>
      <c r="CMH25" s="49" t="s">
        <v>38</v>
      </c>
      <c r="CMI25" s="49" t="s">
        <v>38</v>
      </c>
      <c r="CMJ25" s="49" t="s">
        <v>38</v>
      </c>
      <c r="CMK25" s="49" t="s">
        <v>38</v>
      </c>
      <c r="CML25" s="49" t="s">
        <v>38</v>
      </c>
      <c r="CMM25" s="49" t="s">
        <v>38</v>
      </c>
      <c r="CMN25" s="49" t="s">
        <v>38</v>
      </c>
      <c r="CMO25" s="49" t="s">
        <v>38</v>
      </c>
      <c r="CMP25" s="49" t="s">
        <v>38</v>
      </c>
      <c r="CMQ25" s="49" t="s">
        <v>38</v>
      </c>
      <c r="CMR25" s="49" t="s">
        <v>38</v>
      </c>
      <c r="CMS25" s="49" t="s">
        <v>38</v>
      </c>
      <c r="CMT25" s="49" t="s">
        <v>38</v>
      </c>
      <c r="CMU25" s="49" t="s">
        <v>38</v>
      </c>
      <c r="CMV25" s="49" t="s">
        <v>38</v>
      </c>
      <c r="CMW25" s="49" t="s">
        <v>38</v>
      </c>
      <c r="CMX25" s="49" t="s">
        <v>38</v>
      </c>
      <c r="CMY25" s="49" t="s">
        <v>38</v>
      </c>
      <c r="CMZ25" s="49" t="s">
        <v>38</v>
      </c>
      <c r="CNA25" s="49" t="s">
        <v>38</v>
      </c>
      <c r="CNB25" s="49" t="s">
        <v>38</v>
      </c>
      <c r="CNC25" s="49" t="s">
        <v>38</v>
      </c>
      <c r="CND25" s="49" t="s">
        <v>38</v>
      </c>
      <c r="CNE25" s="49" t="s">
        <v>38</v>
      </c>
      <c r="CNF25" s="49" t="s">
        <v>38</v>
      </c>
      <c r="CNG25" s="49" t="s">
        <v>38</v>
      </c>
      <c r="CNH25" s="49" t="s">
        <v>38</v>
      </c>
      <c r="CNI25" s="49" t="s">
        <v>38</v>
      </c>
      <c r="CNJ25" s="49" t="s">
        <v>38</v>
      </c>
      <c r="CNK25" s="49" t="s">
        <v>38</v>
      </c>
      <c r="CNL25" s="49" t="s">
        <v>38</v>
      </c>
      <c r="CNM25" s="49" t="s">
        <v>38</v>
      </c>
      <c r="CNN25" s="49" t="s">
        <v>38</v>
      </c>
      <c r="CNO25" s="49" t="s">
        <v>38</v>
      </c>
      <c r="CNP25" s="49" t="s">
        <v>38</v>
      </c>
      <c r="CNQ25" s="49" t="s">
        <v>38</v>
      </c>
      <c r="CNR25" s="49" t="s">
        <v>38</v>
      </c>
      <c r="CNS25" s="49" t="s">
        <v>38</v>
      </c>
      <c r="CNT25" s="49" t="s">
        <v>38</v>
      </c>
      <c r="CNU25" s="49" t="s">
        <v>38</v>
      </c>
      <c r="CNV25" s="49" t="s">
        <v>38</v>
      </c>
      <c r="CNW25" s="49" t="s">
        <v>38</v>
      </c>
      <c r="CNX25" s="49" t="s">
        <v>38</v>
      </c>
      <c r="CNY25" s="49" t="s">
        <v>38</v>
      </c>
      <c r="CNZ25" s="49" t="s">
        <v>38</v>
      </c>
      <c r="COA25" s="49" t="s">
        <v>38</v>
      </c>
      <c r="COB25" s="49" t="s">
        <v>38</v>
      </c>
      <c r="COC25" s="49" t="s">
        <v>38</v>
      </c>
      <c r="COD25" s="49" t="s">
        <v>38</v>
      </c>
      <c r="COE25" s="49" t="s">
        <v>38</v>
      </c>
      <c r="COF25" s="49" t="s">
        <v>38</v>
      </c>
      <c r="COG25" s="49" t="s">
        <v>38</v>
      </c>
      <c r="COH25" s="49" t="s">
        <v>38</v>
      </c>
      <c r="COI25" s="49" t="s">
        <v>38</v>
      </c>
      <c r="COJ25" s="49" t="s">
        <v>38</v>
      </c>
      <c r="COK25" s="49" t="s">
        <v>38</v>
      </c>
      <c r="COL25" s="49" t="s">
        <v>38</v>
      </c>
      <c r="COM25" s="49" t="s">
        <v>38</v>
      </c>
      <c r="CON25" s="49" t="s">
        <v>38</v>
      </c>
      <c r="COO25" s="49" t="s">
        <v>38</v>
      </c>
      <c r="COP25" s="49" t="s">
        <v>38</v>
      </c>
      <c r="COQ25" s="49" t="s">
        <v>38</v>
      </c>
      <c r="COR25" s="49" t="s">
        <v>38</v>
      </c>
      <c r="COS25" s="49" t="s">
        <v>38</v>
      </c>
      <c r="COT25" s="49" t="s">
        <v>38</v>
      </c>
      <c r="COU25" s="49" t="s">
        <v>38</v>
      </c>
      <c r="COV25" s="49" t="s">
        <v>38</v>
      </c>
      <c r="COW25" s="49" t="s">
        <v>38</v>
      </c>
      <c r="COX25" s="49" t="s">
        <v>38</v>
      </c>
      <c r="COY25" s="49" t="s">
        <v>38</v>
      </c>
      <c r="COZ25" s="49" t="s">
        <v>38</v>
      </c>
      <c r="CPA25" s="49" t="s">
        <v>38</v>
      </c>
      <c r="CPB25" s="49" t="s">
        <v>38</v>
      </c>
      <c r="CPC25" s="49" t="s">
        <v>38</v>
      </c>
      <c r="CPD25" s="49" t="s">
        <v>38</v>
      </c>
      <c r="CPE25" s="49" t="s">
        <v>38</v>
      </c>
      <c r="CPF25" s="49" t="s">
        <v>38</v>
      </c>
      <c r="CPG25" s="49" t="s">
        <v>38</v>
      </c>
      <c r="CPH25" s="49" t="s">
        <v>38</v>
      </c>
      <c r="CPI25" s="49" t="s">
        <v>38</v>
      </c>
      <c r="CPJ25" s="49" t="s">
        <v>38</v>
      </c>
      <c r="CPK25" s="49" t="s">
        <v>38</v>
      </c>
      <c r="CPL25" s="49" t="s">
        <v>38</v>
      </c>
      <c r="CPM25" s="49" t="s">
        <v>38</v>
      </c>
      <c r="CPN25" s="49" t="s">
        <v>38</v>
      </c>
      <c r="CPO25" s="49" t="s">
        <v>38</v>
      </c>
      <c r="CPP25" s="49" t="s">
        <v>38</v>
      </c>
      <c r="CPQ25" s="49" t="s">
        <v>38</v>
      </c>
      <c r="CPR25" s="49" t="s">
        <v>38</v>
      </c>
      <c r="CPS25" s="49" t="s">
        <v>38</v>
      </c>
      <c r="CPT25" s="49" t="s">
        <v>38</v>
      </c>
      <c r="CPU25" s="49" t="s">
        <v>38</v>
      </c>
      <c r="CPV25" s="49" t="s">
        <v>38</v>
      </c>
      <c r="CPW25" s="49" t="s">
        <v>38</v>
      </c>
      <c r="CPX25" s="49" t="s">
        <v>38</v>
      </c>
      <c r="CPY25" s="49" t="s">
        <v>38</v>
      </c>
      <c r="CPZ25" s="49" t="s">
        <v>38</v>
      </c>
      <c r="CQA25" s="49" t="s">
        <v>38</v>
      </c>
      <c r="CQB25" s="49" t="s">
        <v>38</v>
      </c>
      <c r="CQC25" s="49" t="s">
        <v>38</v>
      </c>
      <c r="CQD25" s="49" t="s">
        <v>38</v>
      </c>
      <c r="CQE25" s="49" t="s">
        <v>38</v>
      </c>
      <c r="CQF25" s="49" t="s">
        <v>38</v>
      </c>
      <c r="CQG25" s="49" t="s">
        <v>38</v>
      </c>
      <c r="CQH25" s="49" t="s">
        <v>38</v>
      </c>
      <c r="CQI25" s="49" t="s">
        <v>38</v>
      </c>
      <c r="CQJ25" s="49" t="s">
        <v>38</v>
      </c>
      <c r="CQK25" s="49" t="s">
        <v>38</v>
      </c>
      <c r="CQL25" s="49" t="s">
        <v>38</v>
      </c>
      <c r="CQM25" s="49" t="s">
        <v>38</v>
      </c>
      <c r="CQN25" s="49" t="s">
        <v>38</v>
      </c>
      <c r="CQO25" s="49" t="s">
        <v>38</v>
      </c>
      <c r="CQP25" s="49" t="s">
        <v>38</v>
      </c>
      <c r="CQQ25" s="49" t="s">
        <v>38</v>
      </c>
      <c r="CQR25" s="49" t="s">
        <v>38</v>
      </c>
      <c r="CQS25" s="49" t="s">
        <v>38</v>
      </c>
      <c r="CQT25" s="49" t="s">
        <v>38</v>
      </c>
      <c r="CQU25" s="49" t="s">
        <v>38</v>
      </c>
      <c r="CQV25" s="49" t="s">
        <v>38</v>
      </c>
      <c r="CQW25" s="49" t="s">
        <v>38</v>
      </c>
      <c r="CQX25" s="49" t="s">
        <v>38</v>
      </c>
      <c r="CQY25" s="49" t="s">
        <v>38</v>
      </c>
      <c r="CQZ25" s="49" t="s">
        <v>38</v>
      </c>
      <c r="CRA25" s="49" t="s">
        <v>38</v>
      </c>
      <c r="CRB25" s="49" t="s">
        <v>38</v>
      </c>
      <c r="CRC25" s="49" t="s">
        <v>38</v>
      </c>
      <c r="CRD25" s="49" t="s">
        <v>38</v>
      </c>
      <c r="CRE25" s="49" t="s">
        <v>38</v>
      </c>
      <c r="CRF25" s="49" t="s">
        <v>38</v>
      </c>
      <c r="CRG25" s="49" t="s">
        <v>38</v>
      </c>
      <c r="CRH25" s="49" t="s">
        <v>38</v>
      </c>
      <c r="CRI25" s="49" t="s">
        <v>38</v>
      </c>
      <c r="CRJ25" s="49" t="s">
        <v>38</v>
      </c>
      <c r="CRK25" s="49" t="s">
        <v>38</v>
      </c>
      <c r="CRL25" s="49" t="s">
        <v>38</v>
      </c>
      <c r="CRM25" s="49" t="s">
        <v>38</v>
      </c>
      <c r="CRN25" s="49" t="s">
        <v>38</v>
      </c>
      <c r="CRO25" s="49" t="s">
        <v>38</v>
      </c>
      <c r="CRP25" s="49" t="s">
        <v>38</v>
      </c>
      <c r="CRQ25" s="49" t="s">
        <v>38</v>
      </c>
      <c r="CRR25" s="49" t="s">
        <v>38</v>
      </c>
      <c r="CRS25" s="49" t="s">
        <v>38</v>
      </c>
      <c r="CRT25" s="49" t="s">
        <v>38</v>
      </c>
      <c r="CRU25" s="49" t="s">
        <v>38</v>
      </c>
      <c r="CRV25" s="49" t="s">
        <v>38</v>
      </c>
      <c r="CRW25" s="49" t="s">
        <v>38</v>
      </c>
      <c r="CRX25" s="49" t="s">
        <v>38</v>
      </c>
      <c r="CRY25" s="49" t="s">
        <v>38</v>
      </c>
      <c r="CRZ25" s="49" t="s">
        <v>38</v>
      </c>
      <c r="CSA25" s="49" t="s">
        <v>38</v>
      </c>
      <c r="CSB25" s="49" t="s">
        <v>38</v>
      </c>
      <c r="CSC25" s="49" t="s">
        <v>38</v>
      </c>
      <c r="CSD25" s="49" t="s">
        <v>38</v>
      </c>
      <c r="CSE25" s="49" t="s">
        <v>38</v>
      </c>
      <c r="CSF25" s="49" t="s">
        <v>38</v>
      </c>
      <c r="CSG25" s="49" t="s">
        <v>38</v>
      </c>
      <c r="CSH25" s="49" t="s">
        <v>38</v>
      </c>
      <c r="CSI25" s="49" t="s">
        <v>38</v>
      </c>
      <c r="CSJ25" s="49" t="s">
        <v>38</v>
      </c>
      <c r="CSK25" s="49" t="s">
        <v>38</v>
      </c>
      <c r="CSL25" s="49" t="s">
        <v>38</v>
      </c>
      <c r="CSM25" s="49" t="s">
        <v>38</v>
      </c>
      <c r="CSN25" s="49" t="s">
        <v>38</v>
      </c>
      <c r="CSO25" s="49" t="s">
        <v>38</v>
      </c>
      <c r="CSP25" s="49" t="s">
        <v>38</v>
      </c>
      <c r="CSQ25" s="49" t="s">
        <v>38</v>
      </c>
      <c r="CSR25" s="49" t="s">
        <v>38</v>
      </c>
      <c r="CSS25" s="49" t="s">
        <v>38</v>
      </c>
      <c r="CST25" s="49" t="s">
        <v>38</v>
      </c>
      <c r="CSU25" s="49" t="s">
        <v>38</v>
      </c>
      <c r="CSV25" s="49" t="s">
        <v>38</v>
      </c>
      <c r="CSW25" s="49" t="s">
        <v>38</v>
      </c>
      <c r="CSX25" s="49" t="s">
        <v>38</v>
      </c>
      <c r="CSY25" s="49" t="s">
        <v>38</v>
      </c>
      <c r="CSZ25" s="49" t="s">
        <v>38</v>
      </c>
      <c r="CTA25" s="49" t="s">
        <v>38</v>
      </c>
      <c r="CTB25" s="49" t="s">
        <v>38</v>
      </c>
      <c r="CTC25" s="49" t="s">
        <v>38</v>
      </c>
      <c r="CTD25" s="49" t="s">
        <v>38</v>
      </c>
      <c r="CTE25" s="49" t="s">
        <v>38</v>
      </c>
      <c r="CTF25" s="49" t="s">
        <v>38</v>
      </c>
      <c r="CTG25" s="49" t="s">
        <v>38</v>
      </c>
      <c r="CTH25" s="49" t="s">
        <v>38</v>
      </c>
      <c r="CTI25" s="49" t="s">
        <v>38</v>
      </c>
      <c r="CTJ25" s="49" t="s">
        <v>38</v>
      </c>
      <c r="CTK25" s="49" t="s">
        <v>38</v>
      </c>
      <c r="CTL25" s="49" t="s">
        <v>38</v>
      </c>
      <c r="CTM25" s="49" t="s">
        <v>38</v>
      </c>
      <c r="CTN25" s="49" t="s">
        <v>38</v>
      </c>
      <c r="CTO25" s="49" t="s">
        <v>38</v>
      </c>
      <c r="CTP25" s="49" t="s">
        <v>38</v>
      </c>
      <c r="CTQ25" s="49" t="s">
        <v>38</v>
      </c>
      <c r="CTR25" s="49" t="s">
        <v>38</v>
      </c>
      <c r="CTS25" s="49" t="s">
        <v>38</v>
      </c>
      <c r="CTT25" s="49" t="s">
        <v>38</v>
      </c>
      <c r="CTU25" s="49" t="s">
        <v>38</v>
      </c>
      <c r="CTV25" s="49" t="s">
        <v>38</v>
      </c>
      <c r="CTW25" s="49" t="s">
        <v>38</v>
      </c>
      <c r="CTX25" s="49" t="s">
        <v>38</v>
      </c>
      <c r="CTY25" s="49" t="s">
        <v>38</v>
      </c>
      <c r="CTZ25" s="49" t="s">
        <v>38</v>
      </c>
      <c r="CUA25" s="49" t="s">
        <v>38</v>
      </c>
      <c r="CUB25" s="49" t="s">
        <v>38</v>
      </c>
      <c r="CUC25" s="49" t="s">
        <v>38</v>
      </c>
      <c r="CUD25" s="49" t="s">
        <v>38</v>
      </c>
      <c r="CUE25" s="49" t="s">
        <v>38</v>
      </c>
      <c r="CUF25" s="49" t="s">
        <v>38</v>
      </c>
      <c r="CUG25" s="49" t="s">
        <v>38</v>
      </c>
      <c r="CUH25" s="49" t="s">
        <v>38</v>
      </c>
      <c r="CUI25" s="49" t="s">
        <v>38</v>
      </c>
      <c r="CUJ25" s="49" t="s">
        <v>38</v>
      </c>
      <c r="CUK25" s="49" t="s">
        <v>38</v>
      </c>
      <c r="CUL25" s="49" t="s">
        <v>38</v>
      </c>
      <c r="CUM25" s="49" t="s">
        <v>38</v>
      </c>
      <c r="CUN25" s="49" t="s">
        <v>38</v>
      </c>
      <c r="CUO25" s="49" t="s">
        <v>38</v>
      </c>
      <c r="CUP25" s="49" t="s">
        <v>38</v>
      </c>
      <c r="CUQ25" s="49" t="s">
        <v>38</v>
      </c>
      <c r="CUR25" s="49" t="s">
        <v>38</v>
      </c>
      <c r="CUS25" s="49" t="s">
        <v>38</v>
      </c>
      <c r="CUT25" s="49" t="s">
        <v>38</v>
      </c>
      <c r="CUU25" s="49" t="s">
        <v>38</v>
      </c>
      <c r="CUV25" s="49" t="s">
        <v>38</v>
      </c>
      <c r="CUW25" s="49" t="s">
        <v>38</v>
      </c>
      <c r="CUX25" s="49" t="s">
        <v>38</v>
      </c>
      <c r="CUY25" s="49" t="s">
        <v>38</v>
      </c>
      <c r="CUZ25" s="49" t="s">
        <v>38</v>
      </c>
      <c r="CVA25" s="49" t="s">
        <v>38</v>
      </c>
      <c r="CVB25" s="49" t="s">
        <v>38</v>
      </c>
      <c r="CVC25" s="49" t="s">
        <v>38</v>
      </c>
      <c r="CVD25" s="49" t="s">
        <v>38</v>
      </c>
      <c r="CVE25" s="49" t="s">
        <v>38</v>
      </c>
      <c r="CVF25" s="49" t="s">
        <v>38</v>
      </c>
      <c r="CVG25" s="49" t="s">
        <v>38</v>
      </c>
      <c r="CVH25" s="49" t="s">
        <v>38</v>
      </c>
      <c r="CVI25" s="49" t="s">
        <v>38</v>
      </c>
      <c r="CVJ25" s="49" t="s">
        <v>38</v>
      </c>
      <c r="CVK25" s="49" t="s">
        <v>38</v>
      </c>
      <c r="CVL25" s="49" t="s">
        <v>38</v>
      </c>
      <c r="CVM25" s="49" t="s">
        <v>38</v>
      </c>
      <c r="CVN25" s="49" t="s">
        <v>38</v>
      </c>
      <c r="CVO25" s="49" t="s">
        <v>38</v>
      </c>
      <c r="CVP25" s="49" t="s">
        <v>38</v>
      </c>
      <c r="CVQ25" s="49" t="s">
        <v>38</v>
      </c>
      <c r="CVR25" s="49" t="s">
        <v>38</v>
      </c>
      <c r="CVS25" s="49" t="s">
        <v>38</v>
      </c>
      <c r="CVT25" s="49" t="s">
        <v>38</v>
      </c>
      <c r="CVU25" s="49" t="s">
        <v>38</v>
      </c>
      <c r="CVV25" s="49" t="s">
        <v>38</v>
      </c>
      <c r="CVW25" s="49" t="s">
        <v>38</v>
      </c>
      <c r="CVX25" s="49" t="s">
        <v>38</v>
      </c>
      <c r="CVY25" s="49" t="s">
        <v>38</v>
      </c>
      <c r="CVZ25" s="49" t="s">
        <v>38</v>
      </c>
      <c r="CWA25" s="49" t="s">
        <v>38</v>
      </c>
      <c r="CWB25" s="49" t="s">
        <v>38</v>
      </c>
      <c r="CWC25" s="49" t="s">
        <v>38</v>
      </c>
      <c r="CWD25" s="49" t="s">
        <v>38</v>
      </c>
      <c r="CWE25" s="49" t="s">
        <v>38</v>
      </c>
      <c r="CWF25" s="49" t="s">
        <v>38</v>
      </c>
      <c r="CWG25" s="49" t="s">
        <v>38</v>
      </c>
      <c r="CWH25" s="49" t="s">
        <v>38</v>
      </c>
      <c r="CWI25" s="49" t="s">
        <v>38</v>
      </c>
      <c r="CWJ25" s="49" t="s">
        <v>38</v>
      </c>
      <c r="CWK25" s="49" t="s">
        <v>38</v>
      </c>
      <c r="CWL25" s="49" t="s">
        <v>38</v>
      </c>
      <c r="CWM25" s="49" t="s">
        <v>38</v>
      </c>
      <c r="CWN25" s="49" t="s">
        <v>38</v>
      </c>
      <c r="CWO25" s="49" t="s">
        <v>38</v>
      </c>
      <c r="CWP25" s="49" t="s">
        <v>38</v>
      </c>
      <c r="CWQ25" s="49" t="s">
        <v>38</v>
      </c>
      <c r="CWR25" s="49" t="s">
        <v>38</v>
      </c>
      <c r="CWS25" s="49" t="s">
        <v>38</v>
      </c>
      <c r="CWT25" s="49" t="s">
        <v>38</v>
      </c>
      <c r="CWU25" s="49" t="s">
        <v>38</v>
      </c>
      <c r="CWV25" s="49" t="s">
        <v>38</v>
      </c>
      <c r="CWW25" s="49" t="s">
        <v>38</v>
      </c>
      <c r="CWX25" s="49" t="s">
        <v>38</v>
      </c>
      <c r="CWY25" s="49" t="s">
        <v>38</v>
      </c>
      <c r="CWZ25" s="49" t="s">
        <v>38</v>
      </c>
      <c r="CXA25" s="49" t="s">
        <v>38</v>
      </c>
      <c r="CXB25" s="49" t="s">
        <v>38</v>
      </c>
      <c r="CXC25" s="49" t="s">
        <v>38</v>
      </c>
      <c r="CXD25" s="49" t="s">
        <v>38</v>
      </c>
      <c r="CXE25" s="49" t="s">
        <v>38</v>
      </c>
      <c r="CXF25" s="49" t="s">
        <v>38</v>
      </c>
      <c r="CXG25" s="49" t="s">
        <v>38</v>
      </c>
      <c r="CXH25" s="49" t="s">
        <v>38</v>
      </c>
      <c r="CXI25" s="49" t="s">
        <v>38</v>
      </c>
      <c r="CXJ25" s="49" t="s">
        <v>38</v>
      </c>
      <c r="CXK25" s="49" t="s">
        <v>38</v>
      </c>
      <c r="CXL25" s="49" t="s">
        <v>38</v>
      </c>
      <c r="CXM25" s="49" t="s">
        <v>38</v>
      </c>
      <c r="CXN25" s="49" t="s">
        <v>38</v>
      </c>
      <c r="CXO25" s="49" t="s">
        <v>38</v>
      </c>
      <c r="CXP25" s="49" t="s">
        <v>38</v>
      </c>
      <c r="CXQ25" s="49" t="s">
        <v>38</v>
      </c>
      <c r="CXR25" s="49" t="s">
        <v>38</v>
      </c>
      <c r="CXS25" s="49" t="s">
        <v>38</v>
      </c>
      <c r="CXT25" s="49" t="s">
        <v>38</v>
      </c>
      <c r="CXU25" s="49" t="s">
        <v>38</v>
      </c>
      <c r="CXV25" s="49" t="s">
        <v>38</v>
      </c>
      <c r="CXW25" s="49" t="s">
        <v>38</v>
      </c>
      <c r="CXX25" s="49" t="s">
        <v>38</v>
      </c>
      <c r="CXY25" s="49" t="s">
        <v>38</v>
      </c>
      <c r="CXZ25" s="49" t="s">
        <v>38</v>
      </c>
      <c r="CYA25" s="49" t="s">
        <v>38</v>
      </c>
      <c r="CYB25" s="49" t="s">
        <v>38</v>
      </c>
      <c r="CYC25" s="49" t="s">
        <v>38</v>
      </c>
      <c r="CYD25" s="49" t="s">
        <v>38</v>
      </c>
      <c r="CYE25" s="49" t="s">
        <v>38</v>
      </c>
      <c r="CYF25" s="49" t="s">
        <v>38</v>
      </c>
      <c r="CYG25" s="49" t="s">
        <v>38</v>
      </c>
      <c r="CYH25" s="49" t="s">
        <v>38</v>
      </c>
      <c r="CYI25" s="49" t="s">
        <v>38</v>
      </c>
      <c r="CYJ25" s="49" t="s">
        <v>38</v>
      </c>
      <c r="CYK25" s="49" t="s">
        <v>38</v>
      </c>
      <c r="CYL25" s="49" t="s">
        <v>38</v>
      </c>
      <c r="CYM25" s="49" t="s">
        <v>38</v>
      </c>
      <c r="CYN25" s="49" t="s">
        <v>38</v>
      </c>
      <c r="CYO25" s="49" t="s">
        <v>38</v>
      </c>
      <c r="CYP25" s="49" t="s">
        <v>38</v>
      </c>
      <c r="CYQ25" s="49" t="s">
        <v>38</v>
      </c>
      <c r="CYR25" s="49" t="s">
        <v>38</v>
      </c>
      <c r="CYS25" s="49" t="s">
        <v>38</v>
      </c>
      <c r="CYT25" s="49" t="s">
        <v>38</v>
      </c>
      <c r="CYU25" s="49" t="s">
        <v>38</v>
      </c>
      <c r="CYV25" s="49" t="s">
        <v>38</v>
      </c>
      <c r="CYW25" s="49" t="s">
        <v>38</v>
      </c>
      <c r="CYX25" s="49" t="s">
        <v>38</v>
      </c>
      <c r="CYY25" s="49" t="s">
        <v>38</v>
      </c>
      <c r="CYZ25" s="49" t="s">
        <v>38</v>
      </c>
      <c r="CZA25" s="49" t="s">
        <v>38</v>
      </c>
      <c r="CZB25" s="49" t="s">
        <v>38</v>
      </c>
      <c r="CZC25" s="49" t="s">
        <v>38</v>
      </c>
      <c r="CZD25" s="49" t="s">
        <v>38</v>
      </c>
      <c r="CZE25" s="49" t="s">
        <v>38</v>
      </c>
      <c r="CZF25" s="49" t="s">
        <v>38</v>
      </c>
      <c r="CZG25" s="49" t="s">
        <v>38</v>
      </c>
      <c r="CZH25" s="49" t="s">
        <v>38</v>
      </c>
      <c r="CZI25" s="49" t="s">
        <v>38</v>
      </c>
      <c r="CZJ25" s="49" t="s">
        <v>38</v>
      </c>
      <c r="CZK25" s="49" t="s">
        <v>38</v>
      </c>
      <c r="CZL25" s="49" t="s">
        <v>38</v>
      </c>
      <c r="CZM25" s="49" t="s">
        <v>38</v>
      </c>
      <c r="CZN25" s="49" t="s">
        <v>38</v>
      </c>
      <c r="CZO25" s="49" t="s">
        <v>38</v>
      </c>
      <c r="CZP25" s="49" t="s">
        <v>38</v>
      </c>
      <c r="CZQ25" s="49" t="s">
        <v>38</v>
      </c>
      <c r="CZR25" s="49" t="s">
        <v>38</v>
      </c>
      <c r="CZS25" s="49" t="s">
        <v>38</v>
      </c>
      <c r="CZT25" s="49" t="s">
        <v>38</v>
      </c>
      <c r="CZU25" s="49" t="s">
        <v>38</v>
      </c>
      <c r="CZV25" s="49" t="s">
        <v>38</v>
      </c>
      <c r="CZW25" s="49" t="s">
        <v>38</v>
      </c>
      <c r="CZX25" s="49" t="s">
        <v>38</v>
      </c>
      <c r="CZY25" s="49" t="s">
        <v>38</v>
      </c>
      <c r="CZZ25" s="49" t="s">
        <v>38</v>
      </c>
      <c r="DAA25" s="49" t="s">
        <v>38</v>
      </c>
      <c r="DAB25" s="49" t="s">
        <v>38</v>
      </c>
      <c r="DAC25" s="49" t="s">
        <v>38</v>
      </c>
      <c r="DAD25" s="49" t="s">
        <v>38</v>
      </c>
      <c r="DAE25" s="49" t="s">
        <v>38</v>
      </c>
      <c r="DAF25" s="49" t="s">
        <v>38</v>
      </c>
      <c r="DAG25" s="49" t="s">
        <v>38</v>
      </c>
      <c r="DAH25" s="49" t="s">
        <v>38</v>
      </c>
      <c r="DAI25" s="49" t="s">
        <v>38</v>
      </c>
      <c r="DAJ25" s="49" t="s">
        <v>38</v>
      </c>
      <c r="DAK25" s="49" t="s">
        <v>38</v>
      </c>
      <c r="DAL25" s="49" t="s">
        <v>38</v>
      </c>
      <c r="DAM25" s="49" t="s">
        <v>38</v>
      </c>
      <c r="DAN25" s="49" t="s">
        <v>38</v>
      </c>
      <c r="DAO25" s="49" t="s">
        <v>38</v>
      </c>
      <c r="DAP25" s="49" t="s">
        <v>38</v>
      </c>
      <c r="DAQ25" s="49" t="s">
        <v>38</v>
      </c>
      <c r="DAR25" s="49" t="s">
        <v>38</v>
      </c>
      <c r="DAS25" s="49" t="s">
        <v>38</v>
      </c>
      <c r="DAT25" s="49" t="s">
        <v>38</v>
      </c>
      <c r="DAU25" s="49" t="s">
        <v>38</v>
      </c>
      <c r="DAV25" s="49" t="s">
        <v>38</v>
      </c>
      <c r="DAW25" s="49" t="s">
        <v>38</v>
      </c>
      <c r="DAX25" s="49" t="s">
        <v>38</v>
      </c>
      <c r="DAY25" s="49" t="s">
        <v>38</v>
      </c>
      <c r="DAZ25" s="49" t="s">
        <v>38</v>
      </c>
      <c r="DBA25" s="49" t="s">
        <v>38</v>
      </c>
      <c r="DBB25" s="49" t="s">
        <v>38</v>
      </c>
      <c r="DBC25" s="49" t="s">
        <v>38</v>
      </c>
      <c r="DBD25" s="49" t="s">
        <v>38</v>
      </c>
      <c r="DBE25" s="49" t="s">
        <v>38</v>
      </c>
      <c r="DBF25" s="49" t="s">
        <v>38</v>
      </c>
      <c r="DBG25" s="49" t="s">
        <v>38</v>
      </c>
      <c r="DBH25" s="49" t="s">
        <v>38</v>
      </c>
      <c r="DBI25" s="49" t="s">
        <v>38</v>
      </c>
      <c r="DBJ25" s="49" t="s">
        <v>38</v>
      </c>
      <c r="DBK25" s="49" t="s">
        <v>38</v>
      </c>
      <c r="DBL25" s="49" t="s">
        <v>38</v>
      </c>
      <c r="DBM25" s="49" t="s">
        <v>38</v>
      </c>
      <c r="DBN25" s="49" t="s">
        <v>38</v>
      </c>
      <c r="DBO25" s="49" t="s">
        <v>38</v>
      </c>
      <c r="DBP25" s="49" t="s">
        <v>38</v>
      </c>
      <c r="DBQ25" s="49" t="s">
        <v>38</v>
      </c>
      <c r="DBR25" s="49" t="s">
        <v>38</v>
      </c>
      <c r="DBS25" s="49" t="s">
        <v>38</v>
      </c>
      <c r="DBT25" s="49" t="s">
        <v>38</v>
      </c>
      <c r="DBU25" s="49" t="s">
        <v>38</v>
      </c>
      <c r="DBV25" s="49" t="s">
        <v>38</v>
      </c>
      <c r="DBW25" s="49" t="s">
        <v>38</v>
      </c>
      <c r="DBX25" s="49" t="s">
        <v>38</v>
      </c>
      <c r="DBY25" s="49" t="s">
        <v>38</v>
      </c>
      <c r="DBZ25" s="49" t="s">
        <v>38</v>
      </c>
      <c r="DCA25" s="49" t="s">
        <v>38</v>
      </c>
      <c r="DCB25" s="49" t="s">
        <v>38</v>
      </c>
      <c r="DCC25" s="49" t="s">
        <v>38</v>
      </c>
      <c r="DCD25" s="49" t="s">
        <v>38</v>
      </c>
      <c r="DCE25" s="49" t="s">
        <v>38</v>
      </c>
      <c r="DCF25" s="49" t="s">
        <v>38</v>
      </c>
      <c r="DCG25" s="49" t="s">
        <v>38</v>
      </c>
      <c r="DCH25" s="49" t="s">
        <v>38</v>
      </c>
      <c r="DCI25" s="49" t="s">
        <v>38</v>
      </c>
      <c r="DCJ25" s="49" t="s">
        <v>38</v>
      </c>
      <c r="DCK25" s="49" t="s">
        <v>38</v>
      </c>
      <c r="DCL25" s="49" t="s">
        <v>38</v>
      </c>
      <c r="DCM25" s="49" t="s">
        <v>38</v>
      </c>
      <c r="DCN25" s="49" t="s">
        <v>38</v>
      </c>
      <c r="DCO25" s="49" t="s">
        <v>38</v>
      </c>
      <c r="DCP25" s="49" t="s">
        <v>38</v>
      </c>
      <c r="DCQ25" s="49" t="s">
        <v>38</v>
      </c>
      <c r="DCR25" s="49" t="s">
        <v>38</v>
      </c>
      <c r="DCS25" s="49" t="s">
        <v>38</v>
      </c>
      <c r="DCT25" s="49" t="s">
        <v>38</v>
      </c>
      <c r="DCU25" s="49" t="s">
        <v>38</v>
      </c>
      <c r="DCV25" s="49" t="s">
        <v>38</v>
      </c>
      <c r="DCW25" s="49" t="s">
        <v>38</v>
      </c>
      <c r="DCX25" s="49" t="s">
        <v>38</v>
      </c>
      <c r="DCY25" s="49" t="s">
        <v>38</v>
      </c>
      <c r="DCZ25" s="49" t="s">
        <v>38</v>
      </c>
      <c r="DDA25" s="49" t="s">
        <v>38</v>
      </c>
      <c r="DDB25" s="49" t="s">
        <v>38</v>
      </c>
      <c r="DDC25" s="49" t="s">
        <v>38</v>
      </c>
      <c r="DDD25" s="49" t="s">
        <v>38</v>
      </c>
      <c r="DDE25" s="49" t="s">
        <v>38</v>
      </c>
      <c r="DDF25" s="49" t="s">
        <v>38</v>
      </c>
      <c r="DDG25" s="49" t="s">
        <v>38</v>
      </c>
      <c r="DDH25" s="49" t="s">
        <v>38</v>
      </c>
      <c r="DDI25" s="49" t="s">
        <v>38</v>
      </c>
      <c r="DDJ25" s="49" t="s">
        <v>38</v>
      </c>
      <c r="DDK25" s="49" t="s">
        <v>38</v>
      </c>
      <c r="DDL25" s="49" t="s">
        <v>38</v>
      </c>
      <c r="DDM25" s="49" t="s">
        <v>38</v>
      </c>
      <c r="DDN25" s="49" t="s">
        <v>38</v>
      </c>
      <c r="DDO25" s="49" t="s">
        <v>38</v>
      </c>
      <c r="DDP25" s="49" t="s">
        <v>38</v>
      </c>
      <c r="DDQ25" s="49" t="s">
        <v>38</v>
      </c>
      <c r="DDR25" s="49" t="s">
        <v>38</v>
      </c>
      <c r="DDS25" s="49" t="s">
        <v>38</v>
      </c>
      <c r="DDT25" s="49" t="s">
        <v>38</v>
      </c>
      <c r="DDU25" s="49" t="s">
        <v>38</v>
      </c>
      <c r="DDV25" s="49" t="s">
        <v>38</v>
      </c>
      <c r="DDW25" s="49" t="s">
        <v>38</v>
      </c>
      <c r="DDX25" s="49" t="s">
        <v>38</v>
      </c>
      <c r="DDY25" s="49" t="s">
        <v>38</v>
      </c>
      <c r="DDZ25" s="49" t="s">
        <v>38</v>
      </c>
      <c r="DEA25" s="49" t="s">
        <v>38</v>
      </c>
      <c r="DEB25" s="49" t="s">
        <v>38</v>
      </c>
      <c r="DEC25" s="49" t="s">
        <v>38</v>
      </c>
      <c r="DED25" s="49" t="s">
        <v>38</v>
      </c>
      <c r="DEE25" s="49" t="s">
        <v>38</v>
      </c>
      <c r="DEF25" s="49" t="s">
        <v>38</v>
      </c>
      <c r="DEG25" s="49" t="s">
        <v>38</v>
      </c>
      <c r="DEH25" s="49" t="s">
        <v>38</v>
      </c>
      <c r="DEI25" s="49" t="s">
        <v>38</v>
      </c>
      <c r="DEJ25" s="49" t="s">
        <v>38</v>
      </c>
      <c r="DEK25" s="49" t="s">
        <v>38</v>
      </c>
      <c r="DEL25" s="49" t="s">
        <v>38</v>
      </c>
      <c r="DEM25" s="49" t="s">
        <v>38</v>
      </c>
      <c r="DEN25" s="49" t="s">
        <v>38</v>
      </c>
      <c r="DEO25" s="49" t="s">
        <v>38</v>
      </c>
      <c r="DEP25" s="49" t="s">
        <v>38</v>
      </c>
      <c r="DEQ25" s="49" t="s">
        <v>38</v>
      </c>
      <c r="DER25" s="49" t="s">
        <v>38</v>
      </c>
      <c r="DES25" s="49" t="s">
        <v>38</v>
      </c>
      <c r="DET25" s="49" t="s">
        <v>38</v>
      </c>
      <c r="DEU25" s="49" t="s">
        <v>38</v>
      </c>
      <c r="DEV25" s="49" t="s">
        <v>38</v>
      </c>
      <c r="DEW25" s="49" t="s">
        <v>38</v>
      </c>
      <c r="DEX25" s="49" t="s">
        <v>38</v>
      </c>
      <c r="DEY25" s="49" t="s">
        <v>38</v>
      </c>
      <c r="DEZ25" s="49" t="s">
        <v>38</v>
      </c>
      <c r="DFA25" s="49" t="s">
        <v>38</v>
      </c>
      <c r="DFB25" s="49" t="s">
        <v>38</v>
      </c>
      <c r="DFC25" s="49" t="s">
        <v>38</v>
      </c>
      <c r="DFD25" s="49" t="s">
        <v>38</v>
      </c>
      <c r="DFE25" s="49" t="s">
        <v>38</v>
      </c>
      <c r="DFF25" s="49" t="s">
        <v>38</v>
      </c>
      <c r="DFG25" s="49" t="s">
        <v>38</v>
      </c>
      <c r="DFH25" s="49" t="s">
        <v>38</v>
      </c>
      <c r="DFI25" s="49" t="s">
        <v>38</v>
      </c>
      <c r="DFJ25" s="49" t="s">
        <v>38</v>
      </c>
      <c r="DFK25" s="49" t="s">
        <v>38</v>
      </c>
      <c r="DFL25" s="49" t="s">
        <v>38</v>
      </c>
      <c r="DFM25" s="49" t="s">
        <v>38</v>
      </c>
      <c r="DFN25" s="49" t="s">
        <v>38</v>
      </c>
      <c r="DFO25" s="49" t="s">
        <v>38</v>
      </c>
      <c r="DFP25" s="49" t="s">
        <v>38</v>
      </c>
      <c r="DFQ25" s="49" t="s">
        <v>38</v>
      </c>
      <c r="DFR25" s="49" t="s">
        <v>38</v>
      </c>
      <c r="DFS25" s="49" t="s">
        <v>38</v>
      </c>
      <c r="DFT25" s="49" t="s">
        <v>38</v>
      </c>
      <c r="DFU25" s="49" t="s">
        <v>38</v>
      </c>
      <c r="DFV25" s="49" t="s">
        <v>38</v>
      </c>
      <c r="DFW25" s="49" t="s">
        <v>38</v>
      </c>
      <c r="DFX25" s="49" t="s">
        <v>38</v>
      </c>
      <c r="DFY25" s="49" t="s">
        <v>38</v>
      </c>
      <c r="DFZ25" s="49" t="s">
        <v>38</v>
      </c>
      <c r="DGA25" s="49" t="s">
        <v>38</v>
      </c>
      <c r="DGB25" s="49" t="s">
        <v>38</v>
      </c>
      <c r="DGC25" s="49" t="s">
        <v>38</v>
      </c>
      <c r="DGD25" s="49" t="s">
        <v>38</v>
      </c>
      <c r="DGE25" s="49" t="s">
        <v>38</v>
      </c>
      <c r="DGF25" s="49" t="s">
        <v>38</v>
      </c>
      <c r="DGG25" s="49" t="s">
        <v>38</v>
      </c>
      <c r="DGH25" s="49" t="s">
        <v>38</v>
      </c>
      <c r="DGI25" s="49" t="s">
        <v>38</v>
      </c>
      <c r="DGJ25" s="49" t="s">
        <v>38</v>
      </c>
      <c r="DGK25" s="49" t="s">
        <v>38</v>
      </c>
      <c r="DGL25" s="49" t="s">
        <v>38</v>
      </c>
      <c r="DGM25" s="49" t="s">
        <v>38</v>
      </c>
      <c r="DGN25" s="49" t="s">
        <v>38</v>
      </c>
      <c r="DGO25" s="49" t="s">
        <v>38</v>
      </c>
      <c r="DGP25" s="49" t="s">
        <v>38</v>
      </c>
      <c r="DGQ25" s="49" t="s">
        <v>38</v>
      </c>
      <c r="DGR25" s="49" t="s">
        <v>38</v>
      </c>
      <c r="DGS25" s="49" t="s">
        <v>38</v>
      </c>
      <c r="DGT25" s="49" t="s">
        <v>38</v>
      </c>
      <c r="DGU25" s="49" t="s">
        <v>38</v>
      </c>
      <c r="DGV25" s="49" t="s">
        <v>38</v>
      </c>
      <c r="DGW25" s="49" t="s">
        <v>38</v>
      </c>
      <c r="DGX25" s="49" t="s">
        <v>38</v>
      </c>
      <c r="DGY25" s="49" t="s">
        <v>38</v>
      </c>
      <c r="DGZ25" s="49" t="s">
        <v>38</v>
      </c>
      <c r="DHA25" s="49" t="s">
        <v>38</v>
      </c>
      <c r="DHB25" s="49" t="s">
        <v>38</v>
      </c>
      <c r="DHC25" s="49" t="s">
        <v>38</v>
      </c>
      <c r="DHD25" s="49" t="s">
        <v>38</v>
      </c>
      <c r="DHE25" s="49" t="s">
        <v>38</v>
      </c>
      <c r="DHF25" s="49" t="s">
        <v>38</v>
      </c>
      <c r="DHG25" s="49" t="s">
        <v>38</v>
      </c>
      <c r="DHH25" s="49" t="s">
        <v>38</v>
      </c>
      <c r="DHI25" s="49" t="s">
        <v>38</v>
      </c>
      <c r="DHJ25" s="49" t="s">
        <v>38</v>
      </c>
      <c r="DHK25" s="49" t="s">
        <v>38</v>
      </c>
      <c r="DHL25" s="49" t="s">
        <v>38</v>
      </c>
      <c r="DHM25" s="49" t="s">
        <v>38</v>
      </c>
      <c r="DHN25" s="49" t="s">
        <v>38</v>
      </c>
      <c r="DHO25" s="49" t="s">
        <v>38</v>
      </c>
      <c r="DHP25" s="49" t="s">
        <v>38</v>
      </c>
      <c r="DHQ25" s="49" t="s">
        <v>38</v>
      </c>
      <c r="DHR25" s="49" t="s">
        <v>38</v>
      </c>
      <c r="DHS25" s="49" t="s">
        <v>38</v>
      </c>
      <c r="DHT25" s="49" t="s">
        <v>38</v>
      </c>
      <c r="DHU25" s="49" t="s">
        <v>38</v>
      </c>
      <c r="DHV25" s="49" t="s">
        <v>38</v>
      </c>
      <c r="DHW25" s="49" t="s">
        <v>38</v>
      </c>
      <c r="DHX25" s="49" t="s">
        <v>38</v>
      </c>
      <c r="DHY25" s="49" t="s">
        <v>38</v>
      </c>
      <c r="DHZ25" s="49" t="s">
        <v>38</v>
      </c>
      <c r="DIA25" s="49" t="s">
        <v>38</v>
      </c>
      <c r="DIB25" s="49" t="s">
        <v>38</v>
      </c>
      <c r="DIC25" s="49" t="s">
        <v>38</v>
      </c>
      <c r="DID25" s="49" t="s">
        <v>38</v>
      </c>
      <c r="DIE25" s="49" t="s">
        <v>38</v>
      </c>
      <c r="DIF25" s="49" t="s">
        <v>38</v>
      </c>
      <c r="DIG25" s="49" t="s">
        <v>38</v>
      </c>
      <c r="DIH25" s="49" t="s">
        <v>38</v>
      </c>
      <c r="DII25" s="49" t="s">
        <v>38</v>
      </c>
      <c r="DIJ25" s="49" t="s">
        <v>38</v>
      </c>
      <c r="DIK25" s="49" t="s">
        <v>38</v>
      </c>
      <c r="DIL25" s="49" t="s">
        <v>38</v>
      </c>
      <c r="DIM25" s="49" t="s">
        <v>38</v>
      </c>
      <c r="DIN25" s="49" t="s">
        <v>38</v>
      </c>
      <c r="DIO25" s="49" t="s">
        <v>38</v>
      </c>
      <c r="DIP25" s="49" t="s">
        <v>38</v>
      </c>
      <c r="DIQ25" s="49" t="s">
        <v>38</v>
      </c>
      <c r="DIR25" s="49" t="s">
        <v>38</v>
      </c>
      <c r="DIS25" s="49" t="s">
        <v>38</v>
      </c>
      <c r="DIT25" s="49" t="s">
        <v>38</v>
      </c>
      <c r="DIU25" s="49" t="s">
        <v>38</v>
      </c>
      <c r="DIV25" s="49" t="s">
        <v>38</v>
      </c>
      <c r="DIW25" s="49" t="s">
        <v>38</v>
      </c>
      <c r="DIX25" s="49" t="s">
        <v>38</v>
      </c>
      <c r="DIY25" s="49" t="s">
        <v>38</v>
      </c>
      <c r="DIZ25" s="49" t="s">
        <v>38</v>
      </c>
      <c r="DJA25" s="49" t="s">
        <v>38</v>
      </c>
      <c r="DJB25" s="49" t="s">
        <v>38</v>
      </c>
      <c r="DJC25" s="49" t="s">
        <v>38</v>
      </c>
      <c r="DJD25" s="49" t="s">
        <v>38</v>
      </c>
      <c r="DJE25" s="49" t="s">
        <v>38</v>
      </c>
      <c r="DJF25" s="49" t="s">
        <v>38</v>
      </c>
      <c r="DJG25" s="49" t="s">
        <v>38</v>
      </c>
      <c r="DJH25" s="49" t="s">
        <v>38</v>
      </c>
      <c r="DJI25" s="49" t="s">
        <v>38</v>
      </c>
      <c r="DJJ25" s="49" t="s">
        <v>38</v>
      </c>
      <c r="DJK25" s="49" t="s">
        <v>38</v>
      </c>
      <c r="DJL25" s="49" t="s">
        <v>38</v>
      </c>
      <c r="DJM25" s="49" t="s">
        <v>38</v>
      </c>
      <c r="DJN25" s="49" t="s">
        <v>38</v>
      </c>
      <c r="DJO25" s="49" t="s">
        <v>38</v>
      </c>
      <c r="DJP25" s="49" t="s">
        <v>38</v>
      </c>
      <c r="DJQ25" s="49" t="s">
        <v>38</v>
      </c>
      <c r="DJR25" s="49" t="s">
        <v>38</v>
      </c>
      <c r="DJS25" s="49" t="s">
        <v>38</v>
      </c>
      <c r="DJT25" s="49" t="s">
        <v>38</v>
      </c>
      <c r="DJU25" s="49" t="s">
        <v>38</v>
      </c>
      <c r="DJV25" s="49" t="s">
        <v>38</v>
      </c>
      <c r="DJW25" s="49" t="s">
        <v>38</v>
      </c>
      <c r="DJX25" s="49" t="s">
        <v>38</v>
      </c>
      <c r="DJY25" s="49" t="s">
        <v>38</v>
      </c>
      <c r="DJZ25" s="49" t="s">
        <v>38</v>
      </c>
      <c r="DKA25" s="49" t="s">
        <v>38</v>
      </c>
      <c r="DKB25" s="49" t="s">
        <v>38</v>
      </c>
      <c r="DKC25" s="49" t="s">
        <v>38</v>
      </c>
      <c r="DKD25" s="49" t="s">
        <v>38</v>
      </c>
      <c r="DKE25" s="49" t="s">
        <v>38</v>
      </c>
      <c r="DKF25" s="49" t="s">
        <v>38</v>
      </c>
      <c r="DKG25" s="49" t="s">
        <v>38</v>
      </c>
      <c r="DKH25" s="49" t="s">
        <v>38</v>
      </c>
      <c r="DKI25" s="49" t="s">
        <v>38</v>
      </c>
      <c r="DKJ25" s="49" t="s">
        <v>38</v>
      </c>
      <c r="DKK25" s="49" t="s">
        <v>38</v>
      </c>
      <c r="DKL25" s="49" t="s">
        <v>38</v>
      </c>
      <c r="DKM25" s="49" t="s">
        <v>38</v>
      </c>
      <c r="DKN25" s="49" t="s">
        <v>38</v>
      </c>
      <c r="DKO25" s="49" t="s">
        <v>38</v>
      </c>
      <c r="DKP25" s="49" t="s">
        <v>38</v>
      </c>
      <c r="DKQ25" s="49" t="s">
        <v>38</v>
      </c>
      <c r="DKR25" s="49" t="s">
        <v>38</v>
      </c>
      <c r="DKS25" s="49" t="s">
        <v>38</v>
      </c>
      <c r="DKT25" s="49" t="s">
        <v>38</v>
      </c>
      <c r="DKU25" s="49" t="s">
        <v>38</v>
      </c>
      <c r="DKV25" s="49" t="s">
        <v>38</v>
      </c>
      <c r="DKW25" s="49" t="s">
        <v>38</v>
      </c>
      <c r="DKX25" s="49" t="s">
        <v>38</v>
      </c>
      <c r="DKY25" s="49" t="s">
        <v>38</v>
      </c>
      <c r="DKZ25" s="49" t="s">
        <v>38</v>
      </c>
      <c r="DLA25" s="49" t="s">
        <v>38</v>
      </c>
      <c r="DLB25" s="49" t="s">
        <v>38</v>
      </c>
      <c r="DLC25" s="49" t="s">
        <v>38</v>
      </c>
      <c r="DLD25" s="49" t="s">
        <v>38</v>
      </c>
      <c r="DLE25" s="49" t="s">
        <v>38</v>
      </c>
      <c r="DLF25" s="49" t="s">
        <v>38</v>
      </c>
      <c r="DLG25" s="49" t="s">
        <v>38</v>
      </c>
      <c r="DLH25" s="49" t="s">
        <v>38</v>
      </c>
      <c r="DLI25" s="49" t="s">
        <v>38</v>
      </c>
      <c r="DLJ25" s="49" t="s">
        <v>38</v>
      </c>
      <c r="DLK25" s="49" t="s">
        <v>38</v>
      </c>
      <c r="DLL25" s="49" t="s">
        <v>38</v>
      </c>
      <c r="DLM25" s="49" t="s">
        <v>38</v>
      </c>
      <c r="DLN25" s="49" t="s">
        <v>38</v>
      </c>
      <c r="DLO25" s="49" t="s">
        <v>38</v>
      </c>
      <c r="DLP25" s="49" t="s">
        <v>38</v>
      </c>
      <c r="DLQ25" s="49" t="s">
        <v>38</v>
      </c>
      <c r="DLR25" s="49" t="s">
        <v>38</v>
      </c>
      <c r="DLS25" s="49" t="s">
        <v>38</v>
      </c>
      <c r="DLT25" s="49" t="s">
        <v>38</v>
      </c>
      <c r="DLU25" s="49" t="s">
        <v>38</v>
      </c>
      <c r="DLV25" s="49" t="s">
        <v>38</v>
      </c>
      <c r="DLW25" s="49" t="s">
        <v>38</v>
      </c>
      <c r="DLX25" s="49" t="s">
        <v>38</v>
      </c>
      <c r="DLY25" s="49" t="s">
        <v>38</v>
      </c>
      <c r="DLZ25" s="49" t="s">
        <v>38</v>
      </c>
      <c r="DMA25" s="49" t="s">
        <v>38</v>
      </c>
      <c r="DMB25" s="49" t="s">
        <v>38</v>
      </c>
      <c r="DMC25" s="49" t="s">
        <v>38</v>
      </c>
      <c r="DMD25" s="49" t="s">
        <v>38</v>
      </c>
      <c r="DME25" s="49" t="s">
        <v>38</v>
      </c>
      <c r="DMF25" s="49" t="s">
        <v>38</v>
      </c>
      <c r="DMG25" s="49" t="s">
        <v>38</v>
      </c>
      <c r="DMH25" s="49" t="s">
        <v>38</v>
      </c>
      <c r="DMI25" s="49" t="s">
        <v>38</v>
      </c>
      <c r="DMJ25" s="49" t="s">
        <v>38</v>
      </c>
      <c r="DMK25" s="49" t="s">
        <v>38</v>
      </c>
      <c r="DML25" s="49" t="s">
        <v>38</v>
      </c>
      <c r="DMM25" s="49" t="s">
        <v>38</v>
      </c>
      <c r="DMN25" s="49" t="s">
        <v>38</v>
      </c>
      <c r="DMO25" s="49" t="s">
        <v>38</v>
      </c>
      <c r="DMP25" s="49" t="s">
        <v>38</v>
      </c>
      <c r="DMQ25" s="49" t="s">
        <v>38</v>
      </c>
      <c r="DMR25" s="49" t="s">
        <v>38</v>
      </c>
      <c r="DMS25" s="49" t="s">
        <v>38</v>
      </c>
      <c r="DMT25" s="49" t="s">
        <v>38</v>
      </c>
      <c r="DMU25" s="49" t="s">
        <v>38</v>
      </c>
      <c r="DMV25" s="49" t="s">
        <v>38</v>
      </c>
      <c r="DMW25" s="49" t="s">
        <v>38</v>
      </c>
      <c r="DMX25" s="49" t="s">
        <v>38</v>
      </c>
      <c r="DMY25" s="49" t="s">
        <v>38</v>
      </c>
      <c r="DMZ25" s="49" t="s">
        <v>38</v>
      </c>
      <c r="DNA25" s="49" t="s">
        <v>38</v>
      </c>
      <c r="DNB25" s="49" t="s">
        <v>38</v>
      </c>
      <c r="DNC25" s="49" t="s">
        <v>38</v>
      </c>
      <c r="DND25" s="49" t="s">
        <v>38</v>
      </c>
      <c r="DNE25" s="49" t="s">
        <v>38</v>
      </c>
      <c r="DNF25" s="49" t="s">
        <v>38</v>
      </c>
      <c r="DNG25" s="49" t="s">
        <v>38</v>
      </c>
      <c r="DNH25" s="49" t="s">
        <v>38</v>
      </c>
      <c r="DNI25" s="49" t="s">
        <v>38</v>
      </c>
      <c r="DNJ25" s="49" t="s">
        <v>38</v>
      </c>
      <c r="DNK25" s="49" t="s">
        <v>38</v>
      </c>
      <c r="DNL25" s="49" t="s">
        <v>38</v>
      </c>
      <c r="DNM25" s="49" t="s">
        <v>38</v>
      </c>
      <c r="DNN25" s="49" t="s">
        <v>38</v>
      </c>
      <c r="DNO25" s="49" t="s">
        <v>38</v>
      </c>
      <c r="DNP25" s="49" t="s">
        <v>38</v>
      </c>
      <c r="DNQ25" s="49" t="s">
        <v>38</v>
      </c>
      <c r="DNR25" s="49" t="s">
        <v>38</v>
      </c>
      <c r="DNS25" s="49" t="s">
        <v>38</v>
      </c>
      <c r="DNT25" s="49" t="s">
        <v>38</v>
      </c>
      <c r="DNU25" s="49" t="s">
        <v>38</v>
      </c>
      <c r="DNV25" s="49" t="s">
        <v>38</v>
      </c>
      <c r="DNW25" s="49" t="s">
        <v>38</v>
      </c>
      <c r="DNX25" s="49" t="s">
        <v>38</v>
      </c>
      <c r="DNY25" s="49" t="s">
        <v>38</v>
      </c>
      <c r="DNZ25" s="49" t="s">
        <v>38</v>
      </c>
      <c r="DOA25" s="49" t="s">
        <v>38</v>
      </c>
      <c r="DOB25" s="49" t="s">
        <v>38</v>
      </c>
      <c r="DOC25" s="49" t="s">
        <v>38</v>
      </c>
      <c r="DOD25" s="49" t="s">
        <v>38</v>
      </c>
      <c r="DOE25" s="49" t="s">
        <v>38</v>
      </c>
      <c r="DOF25" s="49" t="s">
        <v>38</v>
      </c>
      <c r="DOG25" s="49" t="s">
        <v>38</v>
      </c>
      <c r="DOH25" s="49" t="s">
        <v>38</v>
      </c>
      <c r="DOI25" s="49" t="s">
        <v>38</v>
      </c>
      <c r="DOJ25" s="49" t="s">
        <v>38</v>
      </c>
      <c r="DOK25" s="49" t="s">
        <v>38</v>
      </c>
      <c r="DOL25" s="49" t="s">
        <v>38</v>
      </c>
      <c r="DOM25" s="49" t="s">
        <v>38</v>
      </c>
      <c r="DON25" s="49" t="s">
        <v>38</v>
      </c>
      <c r="DOO25" s="49" t="s">
        <v>38</v>
      </c>
      <c r="DOP25" s="49" t="s">
        <v>38</v>
      </c>
      <c r="DOQ25" s="49" t="s">
        <v>38</v>
      </c>
      <c r="DOR25" s="49" t="s">
        <v>38</v>
      </c>
      <c r="DOS25" s="49" t="s">
        <v>38</v>
      </c>
      <c r="DOT25" s="49" t="s">
        <v>38</v>
      </c>
      <c r="DOU25" s="49" t="s">
        <v>38</v>
      </c>
      <c r="DOV25" s="49" t="s">
        <v>38</v>
      </c>
      <c r="DOW25" s="49" t="s">
        <v>38</v>
      </c>
      <c r="DOX25" s="49" t="s">
        <v>38</v>
      </c>
      <c r="DOY25" s="49" t="s">
        <v>38</v>
      </c>
      <c r="DOZ25" s="49" t="s">
        <v>38</v>
      </c>
      <c r="DPA25" s="49" t="s">
        <v>38</v>
      </c>
      <c r="DPB25" s="49" t="s">
        <v>38</v>
      </c>
      <c r="DPC25" s="49" t="s">
        <v>38</v>
      </c>
      <c r="DPD25" s="49" t="s">
        <v>38</v>
      </c>
      <c r="DPE25" s="49" t="s">
        <v>38</v>
      </c>
      <c r="DPF25" s="49" t="s">
        <v>38</v>
      </c>
      <c r="DPG25" s="49" t="s">
        <v>38</v>
      </c>
      <c r="DPH25" s="49" t="s">
        <v>38</v>
      </c>
      <c r="DPI25" s="49" t="s">
        <v>38</v>
      </c>
      <c r="DPJ25" s="49" t="s">
        <v>38</v>
      </c>
      <c r="DPK25" s="49" t="s">
        <v>38</v>
      </c>
      <c r="DPL25" s="49" t="s">
        <v>38</v>
      </c>
      <c r="DPM25" s="49" t="s">
        <v>38</v>
      </c>
      <c r="DPN25" s="49" t="s">
        <v>38</v>
      </c>
      <c r="DPO25" s="49" t="s">
        <v>38</v>
      </c>
      <c r="DPP25" s="49" t="s">
        <v>38</v>
      </c>
      <c r="DPQ25" s="49" t="s">
        <v>38</v>
      </c>
      <c r="DPR25" s="49" t="s">
        <v>38</v>
      </c>
      <c r="DPS25" s="49" t="s">
        <v>38</v>
      </c>
      <c r="DPT25" s="49" t="s">
        <v>38</v>
      </c>
      <c r="DPU25" s="49" t="s">
        <v>38</v>
      </c>
      <c r="DPV25" s="49" t="s">
        <v>38</v>
      </c>
      <c r="DPW25" s="49" t="s">
        <v>38</v>
      </c>
      <c r="DPX25" s="49" t="s">
        <v>38</v>
      </c>
      <c r="DPY25" s="49" t="s">
        <v>38</v>
      </c>
      <c r="DPZ25" s="49" t="s">
        <v>38</v>
      </c>
      <c r="DQA25" s="49" t="s">
        <v>38</v>
      </c>
      <c r="DQB25" s="49" t="s">
        <v>38</v>
      </c>
      <c r="DQC25" s="49" t="s">
        <v>38</v>
      </c>
      <c r="DQD25" s="49" t="s">
        <v>38</v>
      </c>
      <c r="DQE25" s="49" t="s">
        <v>38</v>
      </c>
      <c r="DQF25" s="49" t="s">
        <v>38</v>
      </c>
      <c r="DQG25" s="49" t="s">
        <v>38</v>
      </c>
      <c r="DQH25" s="49" t="s">
        <v>38</v>
      </c>
      <c r="DQI25" s="49" t="s">
        <v>38</v>
      </c>
      <c r="DQJ25" s="49" t="s">
        <v>38</v>
      </c>
      <c r="DQK25" s="49" t="s">
        <v>38</v>
      </c>
      <c r="DQL25" s="49" t="s">
        <v>38</v>
      </c>
      <c r="DQM25" s="49" t="s">
        <v>38</v>
      </c>
      <c r="DQN25" s="49" t="s">
        <v>38</v>
      </c>
      <c r="DQO25" s="49" t="s">
        <v>38</v>
      </c>
      <c r="DQP25" s="49" t="s">
        <v>38</v>
      </c>
      <c r="DQQ25" s="49" t="s">
        <v>38</v>
      </c>
      <c r="DQR25" s="49" t="s">
        <v>38</v>
      </c>
      <c r="DQS25" s="49" t="s">
        <v>38</v>
      </c>
      <c r="DQT25" s="49" t="s">
        <v>38</v>
      </c>
      <c r="DQU25" s="49" t="s">
        <v>38</v>
      </c>
      <c r="DQV25" s="49" t="s">
        <v>38</v>
      </c>
      <c r="DQW25" s="49" t="s">
        <v>38</v>
      </c>
      <c r="DQX25" s="49" t="s">
        <v>38</v>
      </c>
      <c r="DQY25" s="49" t="s">
        <v>38</v>
      </c>
      <c r="DQZ25" s="49" t="s">
        <v>38</v>
      </c>
      <c r="DRA25" s="49" t="s">
        <v>38</v>
      </c>
      <c r="DRB25" s="49" t="s">
        <v>38</v>
      </c>
      <c r="DRC25" s="49" t="s">
        <v>38</v>
      </c>
      <c r="DRD25" s="49" t="s">
        <v>38</v>
      </c>
      <c r="DRE25" s="49" t="s">
        <v>38</v>
      </c>
      <c r="DRF25" s="49" t="s">
        <v>38</v>
      </c>
      <c r="DRG25" s="49" t="s">
        <v>38</v>
      </c>
      <c r="DRH25" s="49" t="s">
        <v>38</v>
      </c>
      <c r="DRI25" s="49" t="s">
        <v>38</v>
      </c>
      <c r="DRJ25" s="49" t="s">
        <v>38</v>
      </c>
      <c r="DRK25" s="49" t="s">
        <v>38</v>
      </c>
      <c r="DRL25" s="49" t="s">
        <v>38</v>
      </c>
      <c r="DRM25" s="49" t="s">
        <v>38</v>
      </c>
      <c r="DRN25" s="49" t="s">
        <v>38</v>
      </c>
      <c r="DRO25" s="49" t="s">
        <v>38</v>
      </c>
      <c r="DRP25" s="49" t="s">
        <v>38</v>
      </c>
      <c r="DRQ25" s="49" t="s">
        <v>38</v>
      </c>
      <c r="DRR25" s="49" t="s">
        <v>38</v>
      </c>
      <c r="DRS25" s="49" t="s">
        <v>38</v>
      </c>
      <c r="DRT25" s="49" t="s">
        <v>38</v>
      </c>
      <c r="DRU25" s="49" t="s">
        <v>38</v>
      </c>
      <c r="DRV25" s="49" t="s">
        <v>38</v>
      </c>
      <c r="DRW25" s="49" t="s">
        <v>38</v>
      </c>
      <c r="DRX25" s="49" t="s">
        <v>38</v>
      </c>
      <c r="DRY25" s="49" t="s">
        <v>38</v>
      </c>
      <c r="DRZ25" s="49" t="s">
        <v>38</v>
      </c>
      <c r="DSA25" s="49" t="s">
        <v>38</v>
      </c>
      <c r="DSB25" s="49" t="s">
        <v>38</v>
      </c>
      <c r="DSC25" s="49" t="s">
        <v>38</v>
      </c>
      <c r="DSD25" s="49" t="s">
        <v>38</v>
      </c>
      <c r="DSE25" s="49" t="s">
        <v>38</v>
      </c>
      <c r="DSF25" s="49" t="s">
        <v>38</v>
      </c>
      <c r="DSG25" s="49" t="s">
        <v>38</v>
      </c>
      <c r="DSH25" s="49" t="s">
        <v>38</v>
      </c>
      <c r="DSI25" s="49" t="s">
        <v>38</v>
      </c>
      <c r="DSJ25" s="49" t="s">
        <v>38</v>
      </c>
      <c r="DSK25" s="49" t="s">
        <v>38</v>
      </c>
      <c r="DSL25" s="49" t="s">
        <v>38</v>
      </c>
      <c r="DSM25" s="49" t="s">
        <v>38</v>
      </c>
      <c r="DSN25" s="49" t="s">
        <v>38</v>
      </c>
      <c r="DSO25" s="49" t="s">
        <v>38</v>
      </c>
      <c r="DSP25" s="49" t="s">
        <v>38</v>
      </c>
      <c r="DSQ25" s="49" t="s">
        <v>38</v>
      </c>
      <c r="DSR25" s="49" t="s">
        <v>38</v>
      </c>
      <c r="DSS25" s="49" t="s">
        <v>38</v>
      </c>
      <c r="DST25" s="49" t="s">
        <v>38</v>
      </c>
      <c r="DSU25" s="49" t="s">
        <v>38</v>
      </c>
      <c r="DSV25" s="49" t="s">
        <v>38</v>
      </c>
      <c r="DSW25" s="49" t="s">
        <v>38</v>
      </c>
      <c r="DSX25" s="49" t="s">
        <v>38</v>
      </c>
      <c r="DSY25" s="49" t="s">
        <v>38</v>
      </c>
      <c r="DSZ25" s="49" t="s">
        <v>38</v>
      </c>
      <c r="DTA25" s="49" t="s">
        <v>38</v>
      </c>
      <c r="DTB25" s="49" t="s">
        <v>38</v>
      </c>
      <c r="DTC25" s="49" t="s">
        <v>38</v>
      </c>
      <c r="DTD25" s="49" t="s">
        <v>38</v>
      </c>
      <c r="DTE25" s="49" t="s">
        <v>38</v>
      </c>
      <c r="DTF25" s="49" t="s">
        <v>38</v>
      </c>
      <c r="DTG25" s="49" t="s">
        <v>38</v>
      </c>
      <c r="DTH25" s="49" t="s">
        <v>38</v>
      </c>
      <c r="DTI25" s="49" t="s">
        <v>38</v>
      </c>
      <c r="DTJ25" s="49" t="s">
        <v>38</v>
      </c>
      <c r="DTK25" s="49" t="s">
        <v>38</v>
      </c>
      <c r="DTL25" s="49" t="s">
        <v>38</v>
      </c>
      <c r="DTM25" s="49" t="s">
        <v>38</v>
      </c>
      <c r="DTN25" s="49" t="s">
        <v>38</v>
      </c>
      <c r="DTO25" s="49" t="s">
        <v>38</v>
      </c>
      <c r="DTP25" s="49" t="s">
        <v>38</v>
      </c>
      <c r="DTQ25" s="49" t="s">
        <v>38</v>
      </c>
      <c r="DTR25" s="49" t="s">
        <v>38</v>
      </c>
      <c r="DTS25" s="49" t="s">
        <v>38</v>
      </c>
      <c r="DTT25" s="49" t="s">
        <v>38</v>
      </c>
      <c r="DTU25" s="49" t="s">
        <v>38</v>
      </c>
      <c r="DTV25" s="49" t="s">
        <v>38</v>
      </c>
      <c r="DTW25" s="49" t="s">
        <v>38</v>
      </c>
      <c r="DTX25" s="49" t="s">
        <v>38</v>
      </c>
      <c r="DTY25" s="49" t="s">
        <v>38</v>
      </c>
      <c r="DTZ25" s="49" t="s">
        <v>38</v>
      </c>
      <c r="DUA25" s="49" t="s">
        <v>38</v>
      </c>
      <c r="DUB25" s="49" t="s">
        <v>38</v>
      </c>
      <c r="DUC25" s="49" t="s">
        <v>38</v>
      </c>
      <c r="DUD25" s="49" t="s">
        <v>38</v>
      </c>
      <c r="DUE25" s="49" t="s">
        <v>38</v>
      </c>
      <c r="DUF25" s="49" t="s">
        <v>38</v>
      </c>
      <c r="DUG25" s="49" t="s">
        <v>38</v>
      </c>
      <c r="DUH25" s="49" t="s">
        <v>38</v>
      </c>
      <c r="DUI25" s="49" t="s">
        <v>38</v>
      </c>
      <c r="DUJ25" s="49" t="s">
        <v>38</v>
      </c>
      <c r="DUK25" s="49" t="s">
        <v>38</v>
      </c>
      <c r="DUL25" s="49" t="s">
        <v>38</v>
      </c>
      <c r="DUM25" s="49" t="s">
        <v>38</v>
      </c>
      <c r="DUN25" s="49" t="s">
        <v>38</v>
      </c>
      <c r="DUO25" s="49" t="s">
        <v>38</v>
      </c>
      <c r="DUP25" s="49" t="s">
        <v>38</v>
      </c>
      <c r="DUQ25" s="49" t="s">
        <v>38</v>
      </c>
      <c r="DUR25" s="49" t="s">
        <v>38</v>
      </c>
      <c r="DUS25" s="49" t="s">
        <v>38</v>
      </c>
      <c r="DUT25" s="49" t="s">
        <v>38</v>
      </c>
      <c r="DUU25" s="49" t="s">
        <v>38</v>
      </c>
      <c r="DUV25" s="49" t="s">
        <v>38</v>
      </c>
      <c r="DUW25" s="49" t="s">
        <v>38</v>
      </c>
      <c r="DUX25" s="49" t="s">
        <v>38</v>
      </c>
      <c r="DUY25" s="49" t="s">
        <v>38</v>
      </c>
      <c r="DUZ25" s="49" t="s">
        <v>38</v>
      </c>
      <c r="DVA25" s="49" t="s">
        <v>38</v>
      </c>
      <c r="DVB25" s="49" t="s">
        <v>38</v>
      </c>
      <c r="DVC25" s="49" t="s">
        <v>38</v>
      </c>
      <c r="DVD25" s="49" t="s">
        <v>38</v>
      </c>
      <c r="DVE25" s="49" t="s">
        <v>38</v>
      </c>
      <c r="DVF25" s="49" t="s">
        <v>38</v>
      </c>
      <c r="DVG25" s="49" t="s">
        <v>38</v>
      </c>
      <c r="DVH25" s="49" t="s">
        <v>38</v>
      </c>
      <c r="DVI25" s="49" t="s">
        <v>38</v>
      </c>
      <c r="DVJ25" s="49" t="s">
        <v>38</v>
      </c>
      <c r="DVK25" s="49" t="s">
        <v>38</v>
      </c>
      <c r="DVL25" s="49" t="s">
        <v>38</v>
      </c>
      <c r="DVM25" s="49" t="s">
        <v>38</v>
      </c>
      <c r="DVN25" s="49" t="s">
        <v>38</v>
      </c>
      <c r="DVO25" s="49" t="s">
        <v>38</v>
      </c>
      <c r="DVP25" s="49" t="s">
        <v>38</v>
      </c>
      <c r="DVQ25" s="49" t="s">
        <v>38</v>
      </c>
      <c r="DVR25" s="49" t="s">
        <v>38</v>
      </c>
      <c r="DVS25" s="49" t="s">
        <v>38</v>
      </c>
      <c r="DVT25" s="49" t="s">
        <v>38</v>
      </c>
      <c r="DVU25" s="49" t="s">
        <v>38</v>
      </c>
      <c r="DVV25" s="49" t="s">
        <v>38</v>
      </c>
      <c r="DVW25" s="49" t="s">
        <v>38</v>
      </c>
      <c r="DVX25" s="49" t="s">
        <v>38</v>
      </c>
      <c r="DVY25" s="49" t="s">
        <v>38</v>
      </c>
      <c r="DVZ25" s="49" t="s">
        <v>38</v>
      </c>
      <c r="DWA25" s="49" t="s">
        <v>38</v>
      </c>
      <c r="DWB25" s="49" t="s">
        <v>38</v>
      </c>
      <c r="DWC25" s="49" t="s">
        <v>38</v>
      </c>
      <c r="DWD25" s="49" t="s">
        <v>38</v>
      </c>
      <c r="DWE25" s="49" t="s">
        <v>38</v>
      </c>
      <c r="DWF25" s="49" t="s">
        <v>38</v>
      </c>
      <c r="DWG25" s="49" t="s">
        <v>38</v>
      </c>
      <c r="DWH25" s="49" t="s">
        <v>38</v>
      </c>
      <c r="DWI25" s="49" t="s">
        <v>38</v>
      </c>
      <c r="DWJ25" s="49" t="s">
        <v>38</v>
      </c>
      <c r="DWK25" s="49" t="s">
        <v>38</v>
      </c>
      <c r="DWL25" s="49" t="s">
        <v>38</v>
      </c>
      <c r="DWM25" s="49" t="s">
        <v>38</v>
      </c>
      <c r="DWN25" s="49" t="s">
        <v>38</v>
      </c>
      <c r="DWO25" s="49" t="s">
        <v>38</v>
      </c>
      <c r="DWP25" s="49" t="s">
        <v>38</v>
      </c>
      <c r="DWQ25" s="49" t="s">
        <v>38</v>
      </c>
      <c r="DWR25" s="49" t="s">
        <v>38</v>
      </c>
      <c r="DWS25" s="49" t="s">
        <v>38</v>
      </c>
      <c r="DWT25" s="49" t="s">
        <v>38</v>
      </c>
      <c r="DWU25" s="49" t="s">
        <v>38</v>
      </c>
      <c r="DWV25" s="49" t="s">
        <v>38</v>
      </c>
      <c r="DWW25" s="49" t="s">
        <v>38</v>
      </c>
      <c r="DWX25" s="49" t="s">
        <v>38</v>
      </c>
      <c r="DWY25" s="49" t="s">
        <v>38</v>
      </c>
      <c r="DWZ25" s="49" t="s">
        <v>38</v>
      </c>
      <c r="DXA25" s="49" t="s">
        <v>38</v>
      </c>
      <c r="DXB25" s="49" t="s">
        <v>38</v>
      </c>
      <c r="DXC25" s="49" t="s">
        <v>38</v>
      </c>
      <c r="DXD25" s="49" t="s">
        <v>38</v>
      </c>
      <c r="DXE25" s="49" t="s">
        <v>38</v>
      </c>
      <c r="DXF25" s="49" t="s">
        <v>38</v>
      </c>
      <c r="DXG25" s="49" t="s">
        <v>38</v>
      </c>
      <c r="DXH25" s="49" t="s">
        <v>38</v>
      </c>
      <c r="DXI25" s="49" t="s">
        <v>38</v>
      </c>
      <c r="DXJ25" s="49" t="s">
        <v>38</v>
      </c>
      <c r="DXK25" s="49" t="s">
        <v>38</v>
      </c>
      <c r="DXL25" s="49" t="s">
        <v>38</v>
      </c>
      <c r="DXM25" s="49" t="s">
        <v>38</v>
      </c>
      <c r="DXN25" s="49" t="s">
        <v>38</v>
      </c>
      <c r="DXO25" s="49" t="s">
        <v>38</v>
      </c>
      <c r="DXP25" s="49" t="s">
        <v>38</v>
      </c>
      <c r="DXQ25" s="49" t="s">
        <v>38</v>
      </c>
      <c r="DXR25" s="49" t="s">
        <v>38</v>
      </c>
      <c r="DXS25" s="49" t="s">
        <v>38</v>
      </c>
      <c r="DXT25" s="49" t="s">
        <v>38</v>
      </c>
      <c r="DXU25" s="49" t="s">
        <v>38</v>
      </c>
      <c r="DXV25" s="49" t="s">
        <v>38</v>
      </c>
      <c r="DXW25" s="49" t="s">
        <v>38</v>
      </c>
      <c r="DXX25" s="49" t="s">
        <v>38</v>
      </c>
      <c r="DXY25" s="49" t="s">
        <v>38</v>
      </c>
      <c r="DXZ25" s="49" t="s">
        <v>38</v>
      </c>
      <c r="DYA25" s="49" t="s">
        <v>38</v>
      </c>
      <c r="DYB25" s="49" t="s">
        <v>38</v>
      </c>
      <c r="DYC25" s="49" t="s">
        <v>38</v>
      </c>
      <c r="DYD25" s="49" t="s">
        <v>38</v>
      </c>
      <c r="DYE25" s="49" t="s">
        <v>38</v>
      </c>
      <c r="DYF25" s="49" t="s">
        <v>38</v>
      </c>
      <c r="DYG25" s="49" t="s">
        <v>38</v>
      </c>
      <c r="DYH25" s="49" t="s">
        <v>38</v>
      </c>
      <c r="DYI25" s="49" t="s">
        <v>38</v>
      </c>
      <c r="DYJ25" s="49" t="s">
        <v>38</v>
      </c>
      <c r="DYK25" s="49" t="s">
        <v>38</v>
      </c>
      <c r="DYL25" s="49" t="s">
        <v>38</v>
      </c>
      <c r="DYM25" s="49" t="s">
        <v>38</v>
      </c>
      <c r="DYN25" s="49" t="s">
        <v>38</v>
      </c>
      <c r="DYO25" s="49" t="s">
        <v>38</v>
      </c>
      <c r="DYP25" s="49" t="s">
        <v>38</v>
      </c>
      <c r="DYQ25" s="49" t="s">
        <v>38</v>
      </c>
      <c r="DYR25" s="49" t="s">
        <v>38</v>
      </c>
      <c r="DYS25" s="49" t="s">
        <v>38</v>
      </c>
      <c r="DYT25" s="49" t="s">
        <v>38</v>
      </c>
      <c r="DYU25" s="49" t="s">
        <v>38</v>
      </c>
      <c r="DYV25" s="49" t="s">
        <v>38</v>
      </c>
      <c r="DYW25" s="49" t="s">
        <v>38</v>
      </c>
      <c r="DYX25" s="49" t="s">
        <v>38</v>
      </c>
      <c r="DYY25" s="49" t="s">
        <v>38</v>
      </c>
      <c r="DYZ25" s="49" t="s">
        <v>38</v>
      </c>
      <c r="DZA25" s="49" t="s">
        <v>38</v>
      </c>
      <c r="DZB25" s="49" t="s">
        <v>38</v>
      </c>
      <c r="DZC25" s="49" t="s">
        <v>38</v>
      </c>
      <c r="DZD25" s="49" t="s">
        <v>38</v>
      </c>
      <c r="DZE25" s="49" t="s">
        <v>38</v>
      </c>
      <c r="DZF25" s="49" t="s">
        <v>38</v>
      </c>
      <c r="DZG25" s="49" t="s">
        <v>38</v>
      </c>
      <c r="DZH25" s="49" t="s">
        <v>38</v>
      </c>
      <c r="DZI25" s="49" t="s">
        <v>38</v>
      </c>
      <c r="DZJ25" s="49" t="s">
        <v>38</v>
      </c>
      <c r="DZK25" s="49" t="s">
        <v>38</v>
      </c>
      <c r="DZL25" s="49" t="s">
        <v>38</v>
      </c>
      <c r="DZM25" s="49" t="s">
        <v>38</v>
      </c>
      <c r="DZN25" s="49" t="s">
        <v>38</v>
      </c>
      <c r="DZO25" s="49" t="s">
        <v>38</v>
      </c>
      <c r="DZP25" s="49" t="s">
        <v>38</v>
      </c>
      <c r="DZQ25" s="49" t="s">
        <v>38</v>
      </c>
      <c r="DZR25" s="49" t="s">
        <v>38</v>
      </c>
      <c r="DZS25" s="49" t="s">
        <v>38</v>
      </c>
      <c r="DZT25" s="49" t="s">
        <v>38</v>
      </c>
      <c r="DZU25" s="49" t="s">
        <v>38</v>
      </c>
      <c r="DZV25" s="49" t="s">
        <v>38</v>
      </c>
      <c r="DZW25" s="49" t="s">
        <v>38</v>
      </c>
      <c r="DZX25" s="49" t="s">
        <v>38</v>
      </c>
      <c r="DZY25" s="49" t="s">
        <v>38</v>
      </c>
      <c r="DZZ25" s="49" t="s">
        <v>38</v>
      </c>
      <c r="EAA25" s="49" t="s">
        <v>38</v>
      </c>
      <c r="EAB25" s="49" t="s">
        <v>38</v>
      </c>
      <c r="EAC25" s="49" t="s">
        <v>38</v>
      </c>
      <c r="EAD25" s="49" t="s">
        <v>38</v>
      </c>
      <c r="EAE25" s="49" t="s">
        <v>38</v>
      </c>
      <c r="EAF25" s="49" t="s">
        <v>38</v>
      </c>
      <c r="EAG25" s="49" t="s">
        <v>38</v>
      </c>
      <c r="EAH25" s="49" t="s">
        <v>38</v>
      </c>
      <c r="EAI25" s="49" t="s">
        <v>38</v>
      </c>
      <c r="EAJ25" s="49" t="s">
        <v>38</v>
      </c>
      <c r="EAK25" s="49" t="s">
        <v>38</v>
      </c>
      <c r="EAL25" s="49" t="s">
        <v>38</v>
      </c>
      <c r="EAM25" s="49" t="s">
        <v>38</v>
      </c>
      <c r="EAN25" s="49" t="s">
        <v>38</v>
      </c>
      <c r="EAO25" s="49" t="s">
        <v>38</v>
      </c>
      <c r="EAP25" s="49" t="s">
        <v>38</v>
      </c>
      <c r="EAQ25" s="49" t="s">
        <v>38</v>
      </c>
      <c r="EAR25" s="49" t="s">
        <v>38</v>
      </c>
      <c r="EAS25" s="49" t="s">
        <v>38</v>
      </c>
      <c r="EAT25" s="49" t="s">
        <v>38</v>
      </c>
      <c r="EAU25" s="49" t="s">
        <v>38</v>
      </c>
      <c r="EAV25" s="49" t="s">
        <v>38</v>
      </c>
      <c r="EAW25" s="49" t="s">
        <v>38</v>
      </c>
      <c r="EAX25" s="49" t="s">
        <v>38</v>
      </c>
      <c r="EAY25" s="49" t="s">
        <v>38</v>
      </c>
      <c r="EAZ25" s="49" t="s">
        <v>38</v>
      </c>
      <c r="EBA25" s="49" t="s">
        <v>38</v>
      </c>
      <c r="EBB25" s="49" t="s">
        <v>38</v>
      </c>
      <c r="EBC25" s="49" t="s">
        <v>38</v>
      </c>
      <c r="EBD25" s="49" t="s">
        <v>38</v>
      </c>
      <c r="EBE25" s="49" t="s">
        <v>38</v>
      </c>
      <c r="EBF25" s="49" t="s">
        <v>38</v>
      </c>
      <c r="EBG25" s="49" t="s">
        <v>38</v>
      </c>
      <c r="EBH25" s="49" t="s">
        <v>38</v>
      </c>
      <c r="EBI25" s="49" t="s">
        <v>38</v>
      </c>
      <c r="EBJ25" s="49" t="s">
        <v>38</v>
      </c>
      <c r="EBK25" s="49" t="s">
        <v>38</v>
      </c>
      <c r="EBL25" s="49" t="s">
        <v>38</v>
      </c>
      <c r="EBM25" s="49" t="s">
        <v>38</v>
      </c>
      <c r="EBN25" s="49" t="s">
        <v>38</v>
      </c>
      <c r="EBO25" s="49" t="s">
        <v>38</v>
      </c>
      <c r="EBP25" s="49" t="s">
        <v>38</v>
      </c>
      <c r="EBQ25" s="49" t="s">
        <v>38</v>
      </c>
      <c r="EBR25" s="49" t="s">
        <v>38</v>
      </c>
      <c r="EBS25" s="49" t="s">
        <v>38</v>
      </c>
      <c r="EBT25" s="49" t="s">
        <v>38</v>
      </c>
      <c r="EBU25" s="49" t="s">
        <v>38</v>
      </c>
      <c r="EBV25" s="49" t="s">
        <v>38</v>
      </c>
      <c r="EBW25" s="49" t="s">
        <v>38</v>
      </c>
      <c r="EBX25" s="49" t="s">
        <v>38</v>
      </c>
      <c r="EBY25" s="49" t="s">
        <v>38</v>
      </c>
      <c r="EBZ25" s="49" t="s">
        <v>38</v>
      </c>
      <c r="ECA25" s="49" t="s">
        <v>38</v>
      </c>
      <c r="ECB25" s="49" t="s">
        <v>38</v>
      </c>
      <c r="ECC25" s="49" t="s">
        <v>38</v>
      </c>
      <c r="ECD25" s="49" t="s">
        <v>38</v>
      </c>
      <c r="ECE25" s="49" t="s">
        <v>38</v>
      </c>
      <c r="ECF25" s="49" t="s">
        <v>38</v>
      </c>
      <c r="ECG25" s="49" t="s">
        <v>38</v>
      </c>
      <c r="ECH25" s="49" t="s">
        <v>38</v>
      </c>
      <c r="ECI25" s="49" t="s">
        <v>38</v>
      </c>
      <c r="ECJ25" s="49" t="s">
        <v>38</v>
      </c>
      <c r="ECK25" s="49" t="s">
        <v>38</v>
      </c>
      <c r="ECL25" s="49" t="s">
        <v>38</v>
      </c>
      <c r="ECM25" s="49" t="s">
        <v>38</v>
      </c>
      <c r="ECN25" s="49" t="s">
        <v>38</v>
      </c>
      <c r="ECO25" s="49" t="s">
        <v>38</v>
      </c>
      <c r="ECP25" s="49" t="s">
        <v>38</v>
      </c>
      <c r="ECQ25" s="49" t="s">
        <v>38</v>
      </c>
      <c r="ECR25" s="49" t="s">
        <v>38</v>
      </c>
      <c r="ECS25" s="49" t="s">
        <v>38</v>
      </c>
      <c r="ECT25" s="49" t="s">
        <v>38</v>
      </c>
      <c r="ECU25" s="49" t="s">
        <v>38</v>
      </c>
      <c r="ECV25" s="49" t="s">
        <v>38</v>
      </c>
      <c r="ECW25" s="49" t="s">
        <v>38</v>
      </c>
      <c r="ECX25" s="49" t="s">
        <v>38</v>
      </c>
      <c r="ECY25" s="49" t="s">
        <v>38</v>
      </c>
      <c r="ECZ25" s="49" t="s">
        <v>38</v>
      </c>
      <c r="EDA25" s="49" t="s">
        <v>38</v>
      </c>
      <c r="EDB25" s="49" t="s">
        <v>38</v>
      </c>
      <c r="EDC25" s="49" t="s">
        <v>38</v>
      </c>
      <c r="EDD25" s="49" t="s">
        <v>38</v>
      </c>
      <c r="EDE25" s="49" t="s">
        <v>38</v>
      </c>
      <c r="EDF25" s="49" t="s">
        <v>38</v>
      </c>
      <c r="EDG25" s="49" t="s">
        <v>38</v>
      </c>
      <c r="EDH25" s="49" t="s">
        <v>38</v>
      </c>
      <c r="EDI25" s="49" t="s">
        <v>38</v>
      </c>
      <c r="EDJ25" s="49" t="s">
        <v>38</v>
      </c>
      <c r="EDK25" s="49" t="s">
        <v>38</v>
      </c>
      <c r="EDL25" s="49" t="s">
        <v>38</v>
      </c>
      <c r="EDM25" s="49" t="s">
        <v>38</v>
      </c>
      <c r="EDN25" s="49" t="s">
        <v>38</v>
      </c>
      <c r="EDO25" s="49" t="s">
        <v>38</v>
      </c>
      <c r="EDP25" s="49" t="s">
        <v>38</v>
      </c>
      <c r="EDQ25" s="49" t="s">
        <v>38</v>
      </c>
      <c r="EDR25" s="49" t="s">
        <v>38</v>
      </c>
      <c r="EDS25" s="49" t="s">
        <v>38</v>
      </c>
      <c r="EDT25" s="49" t="s">
        <v>38</v>
      </c>
      <c r="EDU25" s="49" t="s">
        <v>38</v>
      </c>
      <c r="EDV25" s="49" t="s">
        <v>38</v>
      </c>
      <c r="EDW25" s="49" t="s">
        <v>38</v>
      </c>
      <c r="EDX25" s="49" t="s">
        <v>38</v>
      </c>
      <c r="EDY25" s="49" t="s">
        <v>38</v>
      </c>
      <c r="EDZ25" s="49" t="s">
        <v>38</v>
      </c>
      <c r="EEA25" s="49" t="s">
        <v>38</v>
      </c>
      <c r="EEB25" s="49" t="s">
        <v>38</v>
      </c>
      <c r="EEC25" s="49" t="s">
        <v>38</v>
      </c>
      <c r="EED25" s="49" t="s">
        <v>38</v>
      </c>
      <c r="EEE25" s="49" t="s">
        <v>38</v>
      </c>
      <c r="EEF25" s="49" t="s">
        <v>38</v>
      </c>
      <c r="EEG25" s="49" t="s">
        <v>38</v>
      </c>
      <c r="EEH25" s="49" t="s">
        <v>38</v>
      </c>
      <c r="EEI25" s="49" t="s">
        <v>38</v>
      </c>
      <c r="EEJ25" s="49" t="s">
        <v>38</v>
      </c>
      <c r="EEK25" s="49" t="s">
        <v>38</v>
      </c>
      <c r="EEL25" s="49" t="s">
        <v>38</v>
      </c>
      <c r="EEM25" s="49" t="s">
        <v>38</v>
      </c>
      <c r="EEN25" s="49" t="s">
        <v>38</v>
      </c>
      <c r="EEO25" s="49" t="s">
        <v>38</v>
      </c>
      <c r="EEP25" s="49" t="s">
        <v>38</v>
      </c>
      <c r="EEQ25" s="49" t="s">
        <v>38</v>
      </c>
      <c r="EER25" s="49" t="s">
        <v>38</v>
      </c>
      <c r="EES25" s="49" t="s">
        <v>38</v>
      </c>
      <c r="EET25" s="49" t="s">
        <v>38</v>
      </c>
      <c r="EEU25" s="49" t="s">
        <v>38</v>
      </c>
      <c r="EEV25" s="49" t="s">
        <v>38</v>
      </c>
      <c r="EEW25" s="49" t="s">
        <v>38</v>
      </c>
      <c r="EEX25" s="49" t="s">
        <v>38</v>
      </c>
      <c r="EEY25" s="49" t="s">
        <v>38</v>
      </c>
      <c r="EEZ25" s="49" t="s">
        <v>38</v>
      </c>
      <c r="EFA25" s="49" t="s">
        <v>38</v>
      </c>
      <c r="EFB25" s="49" t="s">
        <v>38</v>
      </c>
      <c r="EFC25" s="49" t="s">
        <v>38</v>
      </c>
      <c r="EFD25" s="49" t="s">
        <v>38</v>
      </c>
      <c r="EFE25" s="49" t="s">
        <v>38</v>
      </c>
      <c r="EFF25" s="49" t="s">
        <v>38</v>
      </c>
      <c r="EFG25" s="49" t="s">
        <v>38</v>
      </c>
      <c r="EFH25" s="49" t="s">
        <v>38</v>
      </c>
      <c r="EFI25" s="49" t="s">
        <v>38</v>
      </c>
      <c r="EFJ25" s="49" t="s">
        <v>38</v>
      </c>
      <c r="EFK25" s="49" t="s">
        <v>38</v>
      </c>
      <c r="EFL25" s="49" t="s">
        <v>38</v>
      </c>
      <c r="EFM25" s="49" t="s">
        <v>38</v>
      </c>
      <c r="EFN25" s="49" t="s">
        <v>38</v>
      </c>
      <c r="EFO25" s="49" t="s">
        <v>38</v>
      </c>
      <c r="EFP25" s="49" t="s">
        <v>38</v>
      </c>
      <c r="EFQ25" s="49" t="s">
        <v>38</v>
      </c>
      <c r="EFR25" s="49" t="s">
        <v>38</v>
      </c>
      <c r="EFS25" s="49" t="s">
        <v>38</v>
      </c>
      <c r="EFT25" s="49" t="s">
        <v>38</v>
      </c>
      <c r="EFU25" s="49" t="s">
        <v>38</v>
      </c>
      <c r="EFV25" s="49" t="s">
        <v>38</v>
      </c>
      <c r="EFW25" s="49" t="s">
        <v>38</v>
      </c>
      <c r="EFX25" s="49" t="s">
        <v>38</v>
      </c>
      <c r="EFY25" s="49" t="s">
        <v>38</v>
      </c>
      <c r="EFZ25" s="49" t="s">
        <v>38</v>
      </c>
      <c r="EGA25" s="49" t="s">
        <v>38</v>
      </c>
      <c r="EGB25" s="49" t="s">
        <v>38</v>
      </c>
      <c r="EGC25" s="49" t="s">
        <v>38</v>
      </c>
      <c r="EGD25" s="49" t="s">
        <v>38</v>
      </c>
      <c r="EGE25" s="49" t="s">
        <v>38</v>
      </c>
      <c r="EGF25" s="49" t="s">
        <v>38</v>
      </c>
      <c r="EGG25" s="49" t="s">
        <v>38</v>
      </c>
      <c r="EGH25" s="49" t="s">
        <v>38</v>
      </c>
      <c r="EGI25" s="49" t="s">
        <v>38</v>
      </c>
      <c r="EGJ25" s="49" t="s">
        <v>38</v>
      </c>
      <c r="EGK25" s="49" t="s">
        <v>38</v>
      </c>
      <c r="EGL25" s="49" t="s">
        <v>38</v>
      </c>
      <c r="EGM25" s="49" t="s">
        <v>38</v>
      </c>
      <c r="EGN25" s="49" t="s">
        <v>38</v>
      </c>
      <c r="EGO25" s="49" t="s">
        <v>38</v>
      </c>
      <c r="EGP25" s="49" t="s">
        <v>38</v>
      </c>
      <c r="EGQ25" s="49" t="s">
        <v>38</v>
      </c>
      <c r="EGR25" s="49" t="s">
        <v>38</v>
      </c>
      <c r="EGS25" s="49" t="s">
        <v>38</v>
      </c>
      <c r="EGT25" s="49" t="s">
        <v>38</v>
      </c>
      <c r="EGU25" s="49" t="s">
        <v>38</v>
      </c>
      <c r="EGV25" s="49" t="s">
        <v>38</v>
      </c>
      <c r="EGW25" s="49" t="s">
        <v>38</v>
      </c>
      <c r="EGX25" s="49" t="s">
        <v>38</v>
      </c>
      <c r="EGY25" s="49" t="s">
        <v>38</v>
      </c>
      <c r="EGZ25" s="49" t="s">
        <v>38</v>
      </c>
      <c r="EHA25" s="49" t="s">
        <v>38</v>
      </c>
      <c r="EHB25" s="49" t="s">
        <v>38</v>
      </c>
      <c r="EHC25" s="49" t="s">
        <v>38</v>
      </c>
      <c r="EHD25" s="49" t="s">
        <v>38</v>
      </c>
      <c r="EHE25" s="49" t="s">
        <v>38</v>
      </c>
      <c r="EHF25" s="49" t="s">
        <v>38</v>
      </c>
      <c r="EHG25" s="49" t="s">
        <v>38</v>
      </c>
      <c r="EHH25" s="49" t="s">
        <v>38</v>
      </c>
      <c r="EHI25" s="49" t="s">
        <v>38</v>
      </c>
      <c r="EHJ25" s="49" t="s">
        <v>38</v>
      </c>
      <c r="EHK25" s="49" t="s">
        <v>38</v>
      </c>
      <c r="EHL25" s="49" t="s">
        <v>38</v>
      </c>
      <c r="EHM25" s="49" t="s">
        <v>38</v>
      </c>
      <c r="EHN25" s="49" t="s">
        <v>38</v>
      </c>
      <c r="EHO25" s="49" t="s">
        <v>38</v>
      </c>
      <c r="EHP25" s="49" t="s">
        <v>38</v>
      </c>
      <c r="EHQ25" s="49" t="s">
        <v>38</v>
      </c>
      <c r="EHR25" s="49" t="s">
        <v>38</v>
      </c>
      <c r="EHS25" s="49" t="s">
        <v>38</v>
      </c>
      <c r="EHT25" s="49" t="s">
        <v>38</v>
      </c>
      <c r="EHU25" s="49" t="s">
        <v>38</v>
      </c>
      <c r="EHV25" s="49" t="s">
        <v>38</v>
      </c>
      <c r="EHW25" s="49" t="s">
        <v>38</v>
      </c>
      <c r="EHX25" s="49" t="s">
        <v>38</v>
      </c>
      <c r="EHY25" s="49" t="s">
        <v>38</v>
      </c>
      <c r="EHZ25" s="49" t="s">
        <v>38</v>
      </c>
      <c r="EIA25" s="49" t="s">
        <v>38</v>
      </c>
      <c r="EIB25" s="49" t="s">
        <v>38</v>
      </c>
      <c r="EIC25" s="49" t="s">
        <v>38</v>
      </c>
      <c r="EID25" s="49" t="s">
        <v>38</v>
      </c>
      <c r="EIE25" s="49" t="s">
        <v>38</v>
      </c>
      <c r="EIF25" s="49" t="s">
        <v>38</v>
      </c>
      <c r="EIG25" s="49" t="s">
        <v>38</v>
      </c>
      <c r="EIH25" s="49" t="s">
        <v>38</v>
      </c>
      <c r="EII25" s="49" t="s">
        <v>38</v>
      </c>
      <c r="EIJ25" s="49" t="s">
        <v>38</v>
      </c>
      <c r="EIK25" s="49" t="s">
        <v>38</v>
      </c>
      <c r="EIL25" s="49" t="s">
        <v>38</v>
      </c>
      <c r="EIM25" s="49" t="s">
        <v>38</v>
      </c>
      <c r="EIN25" s="49" t="s">
        <v>38</v>
      </c>
      <c r="EIO25" s="49" t="s">
        <v>38</v>
      </c>
      <c r="EIP25" s="49" t="s">
        <v>38</v>
      </c>
      <c r="EIQ25" s="49" t="s">
        <v>38</v>
      </c>
      <c r="EIR25" s="49" t="s">
        <v>38</v>
      </c>
      <c r="EIS25" s="49" t="s">
        <v>38</v>
      </c>
      <c r="EIT25" s="49" t="s">
        <v>38</v>
      </c>
      <c r="EIU25" s="49" t="s">
        <v>38</v>
      </c>
      <c r="EIV25" s="49" t="s">
        <v>38</v>
      </c>
      <c r="EIW25" s="49" t="s">
        <v>38</v>
      </c>
      <c r="EIX25" s="49" t="s">
        <v>38</v>
      </c>
      <c r="EIY25" s="49" t="s">
        <v>38</v>
      </c>
      <c r="EIZ25" s="49" t="s">
        <v>38</v>
      </c>
      <c r="EJA25" s="49" t="s">
        <v>38</v>
      </c>
      <c r="EJB25" s="49" t="s">
        <v>38</v>
      </c>
      <c r="EJC25" s="49" t="s">
        <v>38</v>
      </c>
      <c r="EJD25" s="49" t="s">
        <v>38</v>
      </c>
      <c r="EJE25" s="49" t="s">
        <v>38</v>
      </c>
      <c r="EJF25" s="49" t="s">
        <v>38</v>
      </c>
      <c r="EJG25" s="49" t="s">
        <v>38</v>
      </c>
      <c r="EJH25" s="49" t="s">
        <v>38</v>
      </c>
      <c r="EJI25" s="49" t="s">
        <v>38</v>
      </c>
      <c r="EJJ25" s="49" t="s">
        <v>38</v>
      </c>
      <c r="EJK25" s="49" t="s">
        <v>38</v>
      </c>
      <c r="EJL25" s="49" t="s">
        <v>38</v>
      </c>
      <c r="EJM25" s="49" t="s">
        <v>38</v>
      </c>
      <c r="EJN25" s="49" t="s">
        <v>38</v>
      </c>
      <c r="EJO25" s="49" t="s">
        <v>38</v>
      </c>
      <c r="EJP25" s="49" t="s">
        <v>38</v>
      </c>
      <c r="EJQ25" s="49" t="s">
        <v>38</v>
      </c>
      <c r="EJR25" s="49" t="s">
        <v>38</v>
      </c>
      <c r="EJS25" s="49" t="s">
        <v>38</v>
      </c>
      <c r="EJT25" s="49" t="s">
        <v>38</v>
      </c>
      <c r="EJU25" s="49" t="s">
        <v>38</v>
      </c>
      <c r="EJV25" s="49" t="s">
        <v>38</v>
      </c>
      <c r="EJW25" s="49" t="s">
        <v>38</v>
      </c>
      <c r="EJX25" s="49" t="s">
        <v>38</v>
      </c>
      <c r="EJY25" s="49" t="s">
        <v>38</v>
      </c>
      <c r="EJZ25" s="49" t="s">
        <v>38</v>
      </c>
      <c r="EKA25" s="49" t="s">
        <v>38</v>
      </c>
      <c r="EKB25" s="49" t="s">
        <v>38</v>
      </c>
      <c r="EKC25" s="49" t="s">
        <v>38</v>
      </c>
      <c r="EKD25" s="49" t="s">
        <v>38</v>
      </c>
      <c r="EKE25" s="49" t="s">
        <v>38</v>
      </c>
      <c r="EKF25" s="49" t="s">
        <v>38</v>
      </c>
      <c r="EKG25" s="49" t="s">
        <v>38</v>
      </c>
      <c r="EKH25" s="49" t="s">
        <v>38</v>
      </c>
      <c r="EKI25" s="49" t="s">
        <v>38</v>
      </c>
      <c r="EKJ25" s="49" t="s">
        <v>38</v>
      </c>
      <c r="EKK25" s="49" t="s">
        <v>38</v>
      </c>
      <c r="EKL25" s="49" t="s">
        <v>38</v>
      </c>
      <c r="EKM25" s="49" t="s">
        <v>38</v>
      </c>
      <c r="EKN25" s="49" t="s">
        <v>38</v>
      </c>
      <c r="EKO25" s="49" t="s">
        <v>38</v>
      </c>
      <c r="EKP25" s="49" t="s">
        <v>38</v>
      </c>
      <c r="EKQ25" s="49" t="s">
        <v>38</v>
      </c>
      <c r="EKR25" s="49" t="s">
        <v>38</v>
      </c>
      <c r="EKS25" s="49" t="s">
        <v>38</v>
      </c>
      <c r="EKT25" s="49" t="s">
        <v>38</v>
      </c>
      <c r="EKU25" s="49" t="s">
        <v>38</v>
      </c>
      <c r="EKV25" s="49" t="s">
        <v>38</v>
      </c>
      <c r="EKW25" s="49" t="s">
        <v>38</v>
      </c>
      <c r="EKX25" s="49" t="s">
        <v>38</v>
      </c>
      <c r="EKY25" s="49" t="s">
        <v>38</v>
      </c>
      <c r="EKZ25" s="49" t="s">
        <v>38</v>
      </c>
      <c r="ELA25" s="49" t="s">
        <v>38</v>
      </c>
      <c r="ELB25" s="49" t="s">
        <v>38</v>
      </c>
      <c r="ELC25" s="49" t="s">
        <v>38</v>
      </c>
      <c r="ELD25" s="49" t="s">
        <v>38</v>
      </c>
      <c r="ELE25" s="49" t="s">
        <v>38</v>
      </c>
      <c r="ELF25" s="49" t="s">
        <v>38</v>
      </c>
      <c r="ELG25" s="49" t="s">
        <v>38</v>
      </c>
      <c r="ELH25" s="49" t="s">
        <v>38</v>
      </c>
      <c r="ELI25" s="49" t="s">
        <v>38</v>
      </c>
      <c r="ELJ25" s="49" t="s">
        <v>38</v>
      </c>
      <c r="ELK25" s="49" t="s">
        <v>38</v>
      </c>
      <c r="ELL25" s="49" t="s">
        <v>38</v>
      </c>
      <c r="ELM25" s="49" t="s">
        <v>38</v>
      </c>
      <c r="ELN25" s="49" t="s">
        <v>38</v>
      </c>
      <c r="ELO25" s="49" t="s">
        <v>38</v>
      </c>
      <c r="ELP25" s="49" t="s">
        <v>38</v>
      </c>
      <c r="ELQ25" s="49" t="s">
        <v>38</v>
      </c>
      <c r="ELR25" s="49" t="s">
        <v>38</v>
      </c>
      <c r="ELS25" s="49" t="s">
        <v>38</v>
      </c>
      <c r="ELT25" s="49" t="s">
        <v>38</v>
      </c>
      <c r="ELU25" s="49" t="s">
        <v>38</v>
      </c>
      <c r="ELV25" s="49" t="s">
        <v>38</v>
      </c>
      <c r="ELW25" s="49" t="s">
        <v>38</v>
      </c>
      <c r="ELX25" s="49" t="s">
        <v>38</v>
      </c>
      <c r="ELY25" s="49" t="s">
        <v>38</v>
      </c>
      <c r="ELZ25" s="49" t="s">
        <v>38</v>
      </c>
      <c r="EMA25" s="49" t="s">
        <v>38</v>
      </c>
      <c r="EMB25" s="49" t="s">
        <v>38</v>
      </c>
      <c r="EMC25" s="49" t="s">
        <v>38</v>
      </c>
      <c r="EMD25" s="49" t="s">
        <v>38</v>
      </c>
      <c r="EME25" s="49" t="s">
        <v>38</v>
      </c>
      <c r="EMF25" s="49" t="s">
        <v>38</v>
      </c>
      <c r="EMG25" s="49" t="s">
        <v>38</v>
      </c>
      <c r="EMH25" s="49" t="s">
        <v>38</v>
      </c>
      <c r="EMI25" s="49" t="s">
        <v>38</v>
      </c>
      <c r="EMJ25" s="49" t="s">
        <v>38</v>
      </c>
      <c r="EMK25" s="49" t="s">
        <v>38</v>
      </c>
      <c r="EML25" s="49" t="s">
        <v>38</v>
      </c>
      <c r="EMM25" s="49" t="s">
        <v>38</v>
      </c>
      <c r="EMN25" s="49" t="s">
        <v>38</v>
      </c>
      <c r="EMO25" s="49" t="s">
        <v>38</v>
      </c>
      <c r="EMP25" s="49" t="s">
        <v>38</v>
      </c>
      <c r="EMQ25" s="49" t="s">
        <v>38</v>
      </c>
      <c r="EMR25" s="49" t="s">
        <v>38</v>
      </c>
      <c r="EMS25" s="49" t="s">
        <v>38</v>
      </c>
      <c r="EMT25" s="49" t="s">
        <v>38</v>
      </c>
      <c r="EMU25" s="49" t="s">
        <v>38</v>
      </c>
      <c r="EMV25" s="49" t="s">
        <v>38</v>
      </c>
      <c r="EMW25" s="49" t="s">
        <v>38</v>
      </c>
      <c r="EMX25" s="49" t="s">
        <v>38</v>
      </c>
      <c r="EMY25" s="49" t="s">
        <v>38</v>
      </c>
      <c r="EMZ25" s="49" t="s">
        <v>38</v>
      </c>
      <c r="ENA25" s="49" t="s">
        <v>38</v>
      </c>
      <c r="ENB25" s="49" t="s">
        <v>38</v>
      </c>
      <c r="ENC25" s="49" t="s">
        <v>38</v>
      </c>
      <c r="END25" s="49" t="s">
        <v>38</v>
      </c>
      <c r="ENE25" s="49" t="s">
        <v>38</v>
      </c>
      <c r="ENF25" s="49" t="s">
        <v>38</v>
      </c>
      <c r="ENG25" s="49" t="s">
        <v>38</v>
      </c>
      <c r="ENH25" s="49" t="s">
        <v>38</v>
      </c>
      <c r="ENI25" s="49" t="s">
        <v>38</v>
      </c>
      <c r="ENJ25" s="49" t="s">
        <v>38</v>
      </c>
      <c r="ENK25" s="49" t="s">
        <v>38</v>
      </c>
      <c r="ENL25" s="49" t="s">
        <v>38</v>
      </c>
      <c r="ENM25" s="49" t="s">
        <v>38</v>
      </c>
      <c r="ENN25" s="49" t="s">
        <v>38</v>
      </c>
      <c r="ENO25" s="49" t="s">
        <v>38</v>
      </c>
      <c r="ENP25" s="49" t="s">
        <v>38</v>
      </c>
      <c r="ENQ25" s="49" t="s">
        <v>38</v>
      </c>
      <c r="ENR25" s="49" t="s">
        <v>38</v>
      </c>
      <c r="ENS25" s="49" t="s">
        <v>38</v>
      </c>
      <c r="ENT25" s="49" t="s">
        <v>38</v>
      </c>
      <c r="ENU25" s="49" t="s">
        <v>38</v>
      </c>
      <c r="ENV25" s="49" t="s">
        <v>38</v>
      </c>
      <c r="ENW25" s="49" t="s">
        <v>38</v>
      </c>
      <c r="ENX25" s="49" t="s">
        <v>38</v>
      </c>
      <c r="ENY25" s="49" t="s">
        <v>38</v>
      </c>
      <c r="ENZ25" s="49" t="s">
        <v>38</v>
      </c>
      <c r="EOA25" s="49" t="s">
        <v>38</v>
      </c>
      <c r="EOB25" s="49" t="s">
        <v>38</v>
      </c>
      <c r="EOC25" s="49" t="s">
        <v>38</v>
      </c>
      <c r="EOD25" s="49" t="s">
        <v>38</v>
      </c>
      <c r="EOE25" s="49" t="s">
        <v>38</v>
      </c>
      <c r="EOF25" s="49" t="s">
        <v>38</v>
      </c>
      <c r="EOG25" s="49" t="s">
        <v>38</v>
      </c>
      <c r="EOH25" s="49" t="s">
        <v>38</v>
      </c>
      <c r="EOI25" s="49" t="s">
        <v>38</v>
      </c>
      <c r="EOJ25" s="49" t="s">
        <v>38</v>
      </c>
      <c r="EOK25" s="49" t="s">
        <v>38</v>
      </c>
      <c r="EOL25" s="49" t="s">
        <v>38</v>
      </c>
      <c r="EOM25" s="49" t="s">
        <v>38</v>
      </c>
      <c r="EON25" s="49" t="s">
        <v>38</v>
      </c>
      <c r="EOO25" s="49" t="s">
        <v>38</v>
      </c>
      <c r="EOP25" s="49" t="s">
        <v>38</v>
      </c>
      <c r="EOQ25" s="49" t="s">
        <v>38</v>
      </c>
      <c r="EOR25" s="49" t="s">
        <v>38</v>
      </c>
      <c r="EOS25" s="49" t="s">
        <v>38</v>
      </c>
      <c r="EOT25" s="49" t="s">
        <v>38</v>
      </c>
      <c r="EOU25" s="49" t="s">
        <v>38</v>
      </c>
      <c r="EOV25" s="49" t="s">
        <v>38</v>
      </c>
      <c r="EOW25" s="49" t="s">
        <v>38</v>
      </c>
      <c r="EOX25" s="49" t="s">
        <v>38</v>
      </c>
      <c r="EOY25" s="49" t="s">
        <v>38</v>
      </c>
      <c r="EOZ25" s="49" t="s">
        <v>38</v>
      </c>
      <c r="EPA25" s="49" t="s">
        <v>38</v>
      </c>
      <c r="EPB25" s="49" t="s">
        <v>38</v>
      </c>
      <c r="EPC25" s="49" t="s">
        <v>38</v>
      </c>
      <c r="EPD25" s="49" t="s">
        <v>38</v>
      </c>
      <c r="EPE25" s="49" t="s">
        <v>38</v>
      </c>
      <c r="EPF25" s="49" t="s">
        <v>38</v>
      </c>
      <c r="EPG25" s="49" t="s">
        <v>38</v>
      </c>
      <c r="EPH25" s="49" t="s">
        <v>38</v>
      </c>
      <c r="EPI25" s="49" t="s">
        <v>38</v>
      </c>
      <c r="EPJ25" s="49" t="s">
        <v>38</v>
      </c>
      <c r="EPK25" s="49" t="s">
        <v>38</v>
      </c>
      <c r="EPL25" s="49" t="s">
        <v>38</v>
      </c>
      <c r="EPM25" s="49" t="s">
        <v>38</v>
      </c>
      <c r="EPN25" s="49" t="s">
        <v>38</v>
      </c>
      <c r="EPO25" s="49" t="s">
        <v>38</v>
      </c>
      <c r="EPP25" s="49" t="s">
        <v>38</v>
      </c>
      <c r="EPQ25" s="49" t="s">
        <v>38</v>
      </c>
      <c r="EPR25" s="49" t="s">
        <v>38</v>
      </c>
      <c r="EPS25" s="49" t="s">
        <v>38</v>
      </c>
      <c r="EPT25" s="49" t="s">
        <v>38</v>
      </c>
      <c r="EPU25" s="49" t="s">
        <v>38</v>
      </c>
      <c r="EPV25" s="49" t="s">
        <v>38</v>
      </c>
      <c r="EPW25" s="49" t="s">
        <v>38</v>
      </c>
      <c r="EPX25" s="49" t="s">
        <v>38</v>
      </c>
      <c r="EPY25" s="49" t="s">
        <v>38</v>
      </c>
      <c r="EPZ25" s="49" t="s">
        <v>38</v>
      </c>
      <c r="EQA25" s="49" t="s">
        <v>38</v>
      </c>
      <c r="EQB25" s="49" t="s">
        <v>38</v>
      </c>
      <c r="EQC25" s="49" t="s">
        <v>38</v>
      </c>
      <c r="EQD25" s="49" t="s">
        <v>38</v>
      </c>
      <c r="EQE25" s="49" t="s">
        <v>38</v>
      </c>
      <c r="EQF25" s="49" t="s">
        <v>38</v>
      </c>
      <c r="EQG25" s="49" t="s">
        <v>38</v>
      </c>
      <c r="EQH25" s="49" t="s">
        <v>38</v>
      </c>
      <c r="EQI25" s="49" t="s">
        <v>38</v>
      </c>
      <c r="EQJ25" s="49" t="s">
        <v>38</v>
      </c>
      <c r="EQK25" s="49" t="s">
        <v>38</v>
      </c>
      <c r="EQL25" s="49" t="s">
        <v>38</v>
      </c>
      <c r="EQM25" s="49" t="s">
        <v>38</v>
      </c>
      <c r="EQN25" s="49" t="s">
        <v>38</v>
      </c>
      <c r="EQO25" s="49" t="s">
        <v>38</v>
      </c>
      <c r="EQP25" s="49" t="s">
        <v>38</v>
      </c>
      <c r="EQQ25" s="49" t="s">
        <v>38</v>
      </c>
      <c r="EQR25" s="49" t="s">
        <v>38</v>
      </c>
      <c r="EQS25" s="49" t="s">
        <v>38</v>
      </c>
      <c r="EQT25" s="49" t="s">
        <v>38</v>
      </c>
      <c r="EQU25" s="49" t="s">
        <v>38</v>
      </c>
      <c r="EQV25" s="49" t="s">
        <v>38</v>
      </c>
      <c r="EQW25" s="49" t="s">
        <v>38</v>
      </c>
      <c r="EQX25" s="49" t="s">
        <v>38</v>
      </c>
      <c r="EQY25" s="49" t="s">
        <v>38</v>
      </c>
      <c r="EQZ25" s="49" t="s">
        <v>38</v>
      </c>
      <c r="ERA25" s="49" t="s">
        <v>38</v>
      </c>
      <c r="ERB25" s="49" t="s">
        <v>38</v>
      </c>
      <c r="ERC25" s="49" t="s">
        <v>38</v>
      </c>
      <c r="ERD25" s="49" t="s">
        <v>38</v>
      </c>
      <c r="ERE25" s="49" t="s">
        <v>38</v>
      </c>
      <c r="ERF25" s="49" t="s">
        <v>38</v>
      </c>
      <c r="ERG25" s="49" t="s">
        <v>38</v>
      </c>
      <c r="ERH25" s="49" t="s">
        <v>38</v>
      </c>
      <c r="ERI25" s="49" t="s">
        <v>38</v>
      </c>
      <c r="ERJ25" s="49" t="s">
        <v>38</v>
      </c>
      <c r="ERK25" s="49" t="s">
        <v>38</v>
      </c>
      <c r="ERL25" s="49" t="s">
        <v>38</v>
      </c>
      <c r="ERM25" s="49" t="s">
        <v>38</v>
      </c>
      <c r="ERN25" s="49" t="s">
        <v>38</v>
      </c>
      <c r="ERO25" s="49" t="s">
        <v>38</v>
      </c>
      <c r="ERP25" s="49" t="s">
        <v>38</v>
      </c>
      <c r="ERQ25" s="49" t="s">
        <v>38</v>
      </c>
      <c r="ERR25" s="49" t="s">
        <v>38</v>
      </c>
      <c r="ERS25" s="49" t="s">
        <v>38</v>
      </c>
      <c r="ERT25" s="49" t="s">
        <v>38</v>
      </c>
      <c r="ERU25" s="49" t="s">
        <v>38</v>
      </c>
      <c r="ERV25" s="49" t="s">
        <v>38</v>
      </c>
      <c r="ERW25" s="49" t="s">
        <v>38</v>
      </c>
      <c r="ERX25" s="49" t="s">
        <v>38</v>
      </c>
      <c r="ERY25" s="49" t="s">
        <v>38</v>
      </c>
      <c r="ERZ25" s="49" t="s">
        <v>38</v>
      </c>
      <c r="ESA25" s="49" t="s">
        <v>38</v>
      </c>
      <c r="ESB25" s="49" t="s">
        <v>38</v>
      </c>
      <c r="ESC25" s="49" t="s">
        <v>38</v>
      </c>
      <c r="ESD25" s="49" t="s">
        <v>38</v>
      </c>
      <c r="ESE25" s="49" t="s">
        <v>38</v>
      </c>
      <c r="ESF25" s="49" t="s">
        <v>38</v>
      </c>
      <c r="ESG25" s="49" t="s">
        <v>38</v>
      </c>
      <c r="ESH25" s="49" t="s">
        <v>38</v>
      </c>
      <c r="ESI25" s="49" t="s">
        <v>38</v>
      </c>
      <c r="ESJ25" s="49" t="s">
        <v>38</v>
      </c>
      <c r="ESK25" s="49" t="s">
        <v>38</v>
      </c>
      <c r="ESL25" s="49" t="s">
        <v>38</v>
      </c>
      <c r="ESM25" s="49" t="s">
        <v>38</v>
      </c>
      <c r="ESN25" s="49" t="s">
        <v>38</v>
      </c>
      <c r="ESO25" s="49" t="s">
        <v>38</v>
      </c>
      <c r="ESP25" s="49" t="s">
        <v>38</v>
      </c>
      <c r="ESQ25" s="49" t="s">
        <v>38</v>
      </c>
      <c r="ESR25" s="49" t="s">
        <v>38</v>
      </c>
      <c r="ESS25" s="49" t="s">
        <v>38</v>
      </c>
      <c r="EST25" s="49" t="s">
        <v>38</v>
      </c>
      <c r="ESU25" s="49" t="s">
        <v>38</v>
      </c>
      <c r="ESV25" s="49" t="s">
        <v>38</v>
      </c>
      <c r="ESW25" s="49" t="s">
        <v>38</v>
      </c>
      <c r="ESX25" s="49" t="s">
        <v>38</v>
      </c>
      <c r="ESY25" s="49" t="s">
        <v>38</v>
      </c>
      <c r="ESZ25" s="49" t="s">
        <v>38</v>
      </c>
      <c r="ETA25" s="49" t="s">
        <v>38</v>
      </c>
      <c r="ETB25" s="49" t="s">
        <v>38</v>
      </c>
      <c r="ETC25" s="49" t="s">
        <v>38</v>
      </c>
      <c r="ETD25" s="49" t="s">
        <v>38</v>
      </c>
      <c r="ETE25" s="49" t="s">
        <v>38</v>
      </c>
      <c r="ETF25" s="49" t="s">
        <v>38</v>
      </c>
      <c r="ETG25" s="49" t="s">
        <v>38</v>
      </c>
      <c r="ETH25" s="49" t="s">
        <v>38</v>
      </c>
      <c r="ETI25" s="49" t="s">
        <v>38</v>
      </c>
      <c r="ETJ25" s="49" t="s">
        <v>38</v>
      </c>
      <c r="ETK25" s="49" t="s">
        <v>38</v>
      </c>
      <c r="ETL25" s="49" t="s">
        <v>38</v>
      </c>
      <c r="ETM25" s="49" t="s">
        <v>38</v>
      </c>
      <c r="ETN25" s="49" t="s">
        <v>38</v>
      </c>
      <c r="ETO25" s="49" t="s">
        <v>38</v>
      </c>
      <c r="ETP25" s="49" t="s">
        <v>38</v>
      </c>
      <c r="ETQ25" s="49" t="s">
        <v>38</v>
      </c>
      <c r="ETR25" s="49" t="s">
        <v>38</v>
      </c>
      <c r="ETS25" s="49" t="s">
        <v>38</v>
      </c>
      <c r="ETT25" s="49" t="s">
        <v>38</v>
      </c>
      <c r="ETU25" s="49" t="s">
        <v>38</v>
      </c>
      <c r="ETV25" s="49" t="s">
        <v>38</v>
      </c>
      <c r="ETW25" s="49" t="s">
        <v>38</v>
      </c>
      <c r="ETX25" s="49" t="s">
        <v>38</v>
      </c>
      <c r="ETY25" s="49" t="s">
        <v>38</v>
      </c>
      <c r="ETZ25" s="49" t="s">
        <v>38</v>
      </c>
      <c r="EUA25" s="49" t="s">
        <v>38</v>
      </c>
      <c r="EUB25" s="49" t="s">
        <v>38</v>
      </c>
      <c r="EUC25" s="49" t="s">
        <v>38</v>
      </c>
      <c r="EUD25" s="49" t="s">
        <v>38</v>
      </c>
      <c r="EUE25" s="49" t="s">
        <v>38</v>
      </c>
      <c r="EUF25" s="49" t="s">
        <v>38</v>
      </c>
      <c r="EUG25" s="49" t="s">
        <v>38</v>
      </c>
      <c r="EUH25" s="49" t="s">
        <v>38</v>
      </c>
      <c r="EUI25" s="49" t="s">
        <v>38</v>
      </c>
      <c r="EUJ25" s="49" t="s">
        <v>38</v>
      </c>
      <c r="EUK25" s="49" t="s">
        <v>38</v>
      </c>
      <c r="EUL25" s="49" t="s">
        <v>38</v>
      </c>
      <c r="EUM25" s="49" t="s">
        <v>38</v>
      </c>
      <c r="EUN25" s="49" t="s">
        <v>38</v>
      </c>
      <c r="EUO25" s="49" t="s">
        <v>38</v>
      </c>
      <c r="EUP25" s="49" t="s">
        <v>38</v>
      </c>
      <c r="EUQ25" s="49" t="s">
        <v>38</v>
      </c>
      <c r="EUR25" s="49" t="s">
        <v>38</v>
      </c>
      <c r="EUS25" s="49" t="s">
        <v>38</v>
      </c>
      <c r="EUT25" s="49" t="s">
        <v>38</v>
      </c>
      <c r="EUU25" s="49" t="s">
        <v>38</v>
      </c>
      <c r="EUV25" s="49" t="s">
        <v>38</v>
      </c>
      <c r="EUW25" s="49" t="s">
        <v>38</v>
      </c>
      <c r="EUX25" s="49" t="s">
        <v>38</v>
      </c>
      <c r="EUY25" s="49" t="s">
        <v>38</v>
      </c>
      <c r="EUZ25" s="49" t="s">
        <v>38</v>
      </c>
      <c r="EVA25" s="49" t="s">
        <v>38</v>
      </c>
      <c r="EVB25" s="49" t="s">
        <v>38</v>
      </c>
      <c r="EVC25" s="49" t="s">
        <v>38</v>
      </c>
      <c r="EVD25" s="49" t="s">
        <v>38</v>
      </c>
      <c r="EVE25" s="49" t="s">
        <v>38</v>
      </c>
      <c r="EVF25" s="49" t="s">
        <v>38</v>
      </c>
      <c r="EVG25" s="49" t="s">
        <v>38</v>
      </c>
      <c r="EVH25" s="49" t="s">
        <v>38</v>
      </c>
      <c r="EVI25" s="49" t="s">
        <v>38</v>
      </c>
      <c r="EVJ25" s="49" t="s">
        <v>38</v>
      </c>
      <c r="EVK25" s="49" t="s">
        <v>38</v>
      </c>
      <c r="EVL25" s="49" t="s">
        <v>38</v>
      </c>
      <c r="EVM25" s="49" t="s">
        <v>38</v>
      </c>
      <c r="EVN25" s="49" t="s">
        <v>38</v>
      </c>
      <c r="EVO25" s="49" t="s">
        <v>38</v>
      </c>
      <c r="EVP25" s="49" t="s">
        <v>38</v>
      </c>
      <c r="EVQ25" s="49" t="s">
        <v>38</v>
      </c>
      <c r="EVR25" s="49" t="s">
        <v>38</v>
      </c>
      <c r="EVS25" s="49" t="s">
        <v>38</v>
      </c>
      <c r="EVT25" s="49" t="s">
        <v>38</v>
      </c>
      <c r="EVU25" s="49" t="s">
        <v>38</v>
      </c>
      <c r="EVV25" s="49" t="s">
        <v>38</v>
      </c>
      <c r="EVW25" s="49" t="s">
        <v>38</v>
      </c>
      <c r="EVX25" s="49" t="s">
        <v>38</v>
      </c>
      <c r="EVY25" s="49" t="s">
        <v>38</v>
      </c>
      <c r="EVZ25" s="49" t="s">
        <v>38</v>
      </c>
      <c r="EWA25" s="49" t="s">
        <v>38</v>
      </c>
      <c r="EWB25" s="49" t="s">
        <v>38</v>
      </c>
      <c r="EWC25" s="49" t="s">
        <v>38</v>
      </c>
      <c r="EWD25" s="49" t="s">
        <v>38</v>
      </c>
      <c r="EWE25" s="49" t="s">
        <v>38</v>
      </c>
      <c r="EWF25" s="49" t="s">
        <v>38</v>
      </c>
      <c r="EWG25" s="49" t="s">
        <v>38</v>
      </c>
      <c r="EWH25" s="49" t="s">
        <v>38</v>
      </c>
      <c r="EWI25" s="49" t="s">
        <v>38</v>
      </c>
      <c r="EWJ25" s="49" t="s">
        <v>38</v>
      </c>
      <c r="EWK25" s="49" t="s">
        <v>38</v>
      </c>
      <c r="EWL25" s="49" t="s">
        <v>38</v>
      </c>
      <c r="EWM25" s="49" t="s">
        <v>38</v>
      </c>
      <c r="EWN25" s="49" t="s">
        <v>38</v>
      </c>
      <c r="EWO25" s="49" t="s">
        <v>38</v>
      </c>
      <c r="EWP25" s="49" t="s">
        <v>38</v>
      </c>
      <c r="EWQ25" s="49" t="s">
        <v>38</v>
      </c>
      <c r="EWR25" s="49" t="s">
        <v>38</v>
      </c>
      <c r="EWS25" s="49" t="s">
        <v>38</v>
      </c>
      <c r="EWT25" s="49" t="s">
        <v>38</v>
      </c>
      <c r="EWU25" s="49" t="s">
        <v>38</v>
      </c>
      <c r="EWV25" s="49" t="s">
        <v>38</v>
      </c>
      <c r="EWW25" s="49" t="s">
        <v>38</v>
      </c>
      <c r="EWX25" s="49" t="s">
        <v>38</v>
      </c>
      <c r="EWY25" s="49" t="s">
        <v>38</v>
      </c>
      <c r="EWZ25" s="49" t="s">
        <v>38</v>
      </c>
      <c r="EXA25" s="49" t="s">
        <v>38</v>
      </c>
      <c r="EXB25" s="49" t="s">
        <v>38</v>
      </c>
      <c r="EXC25" s="49" t="s">
        <v>38</v>
      </c>
      <c r="EXD25" s="49" t="s">
        <v>38</v>
      </c>
      <c r="EXE25" s="49" t="s">
        <v>38</v>
      </c>
      <c r="EXF25" s="49" t="s">
        <v>38</v>
      </c>
      <c r="EXG25" s="49" t="s">
        <v>38</v>
      </c>
      <c r="EXH25" s="49" t="s">
        <v>38</v>
      </c>
      <c r="EXI25" s="49" t="s">
        <v>38</v>
      </c>
      <c r="EXJ25" s="49" t="s">
        <v>38</v>
      </c>
      <c r="EXK25" s="49" t="s">
        <v>38</v>
      </c>
      <c r="EXL25" s="49" t="s">
        <v>38</v>
      </c>
      <c r="EXM25" s="49" t="s">
        <v>38</v>
      </c>
      <c r="EXN25" s="49" t="s">
        <v>38</v>
      </c>
      <c r="EXO25" s="49" t="s">
        <v>38</v>
      </c>
      <c r="EXP25" s="49" t="s">
        <v>38</v>
      </c>
      <c r="EXQ25" s="49" t="s">
        <v>38</v>
      </c>
      <c r="EXR25" s="49" t="s">
        <v>38</v>
      </c>
      <c r="EXS25" s="49" t="s">
        <v>38</v>
      </c>
      <c r="EXT25" s="49" t="s">
        <v>38</v>
      </c>
      <c r="EXU25" s="49" t="s">
        <v>38</v>
      </c>
      <c r="EXV25" s="49" t="s">
        <v>38</v>
      </c>
      <c r="EXW25" s="49" t="s">
        <v>38</v>
      </c>
      <c r="EXX25" s="49" t="s">
        <v>38</v>
      </c>
      <c r="EXY25" s="49" t="s">
        <v>38</v>
      </c>
      <c r="EXZ25" s="49" t="s">
        <v>38</v>
      </c>
      <c r="EYA25" s="49" t="s">
        <v>38</v>
      </c>
      <c r="EYB25" s="49" t="s">
        <v>38</v>
      </c>
      <c r="EYC25" s="49" t="s">
        <v>38</v>
      </c>
      <c r="EYD25" s="49" t="s">
        <v>38</v>
      </c>
      <c r="EYE25" s="49" t="s">
        <v>38</v>
      </c>
      <c r="EYF25" s="49" t="s">
        <v>38</v>
      </c>
      <c r="EYG25" s="49" t="s">
        <v>38</v>
      </c>
      <c r="EYH25" s="49" t="s">
        <v>38</v>
      </c>
      <c r="EYI25" s="49" t="s">
        <v>38</v>
      </c>
      <c r="EYJ25" s="49" t="s">
        <v>38</v>
      </c>
      <c r="EYK25" s="49" t="s">
        <v>38</v>
      </c>
      <c r="EYL25" s="49" t="s">
        <v>38</v>
      </c>
      <c r="EYM25" s="49" t="s">
        <v>38</v>
      </c>
      <c r="EYN25" s="49" t="s">
        <v>38</v>
      </c>
      <c r="EYO25" s="49" t="s">
        <v>38</v>
      </c>
      <c r="EYP25" s="49" t="s">
        <v>38</v>
      </c>
      <c r="EYQ25" s="49" t="s">
        <v>38</v>
      </c>
      <c r="EYR25" s="49" t="s">
        <v>38</v>
      </c>
      <c r="EYS25" s="49" t="s">
        <v>38</v>
      </c>
      <c r="EYT25" s="49" t="s">
        <v>38</v>
      </c>
      <c r="EYU25" s="49" t="s">
        <v>38</v>
      </c>
      <c r="EYV25" s="49" t="s">
        <v>38</v>
      </c>
      <c r="EYW25" s="49" t="s">
        <v>38</v>
      </c>
      <c r="EYX25" s="49" t="s">
        <v>38</v>
      </c>
      <c r="EYY25" s="49" t="s">
        <v>38</v>
      </c>
      <c r="EYZ25" s="49" t="s">
        <v>38</v>
      </c>
      <c r="EZA25" s="49" t="s">
        <v>38</v>
      </c>
      <c r="EZB25" s="49" t="s">
        <v>38</v>
      </c>
      <c r="EZC25" s="49" t="s">
        <v>38</v>
      </c>
      <c r="EZD25" s="49" t="s">
        <v>38</v>
      </c>
      <c r="EZE25" s="49" t="s">
        <v>38</v>
      </c>
      <c r="EZF25" s="49" t="s">
        <v>38</v>
      </c>
      <c r="EZG25" s="49" t="s">
        <v>38</v>
      </c>
      <c r="EZH25" s="49" t="s">
        <v>38</v>
      </c>
      <c r="EZI25" s="49" t="s">
        <v>38</v>
      </c>
      <c r="EZJ25" s="49" t="s">
        <v>38</v>
      </c>
      <c r="EZK25" s="49" t="s">
        <v>38</v>
      </c>
      <c r="EZL25" s="49" t="s">
        <v>38</v>
      </c>
      <c r="EZM25" s="49" t="s">
        <v>38</v>
      </c>
      <c r="EZN25" s="49" t="s">
        <v>38</v>
      </c>
      <c r="EZO25" s="49" t="s">
        <v>38</v>
      </c>
      <c r="EZP25" s="49" t="s">
        <v>38</v>
      </c>
      <c r="EZQ25" s="49" t="s">
        <v>38</v>
      </c>
      <c r="EZR25" s="49" t="s">
        <v>38</v>
      </c>
      <c r="EZS25" s="49" t="s">
        <v>38</v>
      </c>
      <c r="EZT25" s="49" t="s">
        <v>38</v>
      </c>
      <c r="EZU25" s="49" t="s">
        <v>38</v>
      </c>
      <c r="EZV25" s="49" t="s">
        <v>38</v>
      </c>
      <c r="EZW25" s="49" t="s">
        <v>38</v>
      </c>
      <c r="EZX25" s="49" t="s">
        <v>38</v>
      </c>
      <c r="EZY25" s="49" t="s">
        <v>38</v>
      </c>
      <c r="EZZ25" s="49" t="s">
        <v>38</v>
      </c>
      <c r="FAA25" s="49" t="s">
        <v>38</v>
      </c>
      <c r="FAB25" s="49" t="s">
        <v>38</v>
      </c>
      <c r="FAC25" s="49" t="s">
        <v>38</v>
      </c>
      <c r="FAD25" s="49" t="s">
        <v>38</v>
      </c>
      <c r="FAE25" s="49" t="s">
        <v>38</v>
      </c>
      <c r="FAF25" s="49" t="s">
        <v>38</v>
      </c>
      <c r="FAG25" s="49" t="s">
        <v>38</v>
      </c>
      <c r="FAH25" s="49" t="s">
        <v>38</v>
      </c>
      <c r="FAI25" s="49" t="s">
        <v>38</v>
      </c>
      <c r="FAJ25" s="49" t="s">
        <v>38</v>
      </c>
      <c r="FAK25" s="49" t="s">
        <v>38</v>
      </c>
      <c r="FAL25" s="49" t="s">
        <v>38</v>
      </c>
      <c r="FAM25" s="49" t="s">
        <v>38</v>
      </c>
      <c r="FAN25" s="49" t="s">
        <v>38</v>
      </c>
      <c r="FAO25" s="49" t="s">
        <v>38</v>
      </c>
      <c r="FAP25" s="49" t="s">
        <v>38</v>
      </c>
      <c r="FAQ25" s="49" t="s">
        <v>38</v>
      </c>
      <c r="FAR25" s="49" t="s">
        <v>38</v>
      </c>
      <c r="FAS25" s="49" t="s">
        <v>38</v>
      </c>
      <c r="FAT25" s="49" t="s">
        <v>38</v>
      </c>
      <c r="FAU25" s="49" t="s">
        <v>38</v>
      </c>
      <c r="FAV25" s="49" t="s">
        <v>38</v>
      </c>
      <c r="FAW25" s="49" t="s">
        <v>38</v>
      </c>
      <c r="FAX25" s="49" t="s">
        <v>38</v>
      </c>
      <c r="FAY25" s="49" t="s">
        <v>38</v>
      </c>
      <c r="FAZ25" s="49" t="s">
        <v>38</v>
      </c>
      <c r="FBA25" s="49" t="s">
        <v>38</v>
      </c>
      <c r="FBB25" s="49" t="s">
        <v>38</v>
      </c>
      <c r="FBC25" s="49" t="s">
        <v>38</v>
      </c>
      <c r="FBD25" s="49" t="s">
        <v>38</v>
      </c>
      <c r="FBE25" s="49" t="s">
        <v>38</v>
      </c>
      <c r="FBF25" s="49" t="s">
        <v>38</v>
      </c>
      <c r="FBG25" s="49" t="s">
        <v>38</v>
      </c>
      <c r="FBH25" s="49" t="s">
        <v>38</v>
      </c>
      <c r="FBI25" s="49" t="s">
        <v>38</v>
      </c>
      <c r="FBJ25" s="49" t="s">
        <v>38</v>
      </c>
      <c r="FBK25" s="49" t="s">
        <v>38</v>
      </c>
      <c r="FBL25" s="49" t="s">
        <v>38</v>
      </c>
      <c r="FBM25" s="49" t="s">
        <v>38</v>
      </c>
      <c r="FBN25" s="49" t="s">
        <v>38</v>
      </c>
      <c r="FBO25" s="49" t="s">
        <v>38</v>
      </c>
      <c r="FBP25" s="49" t="s">
        <v>38</v>
      </c>
      <c r="FBQ25" s="49" t="s">
        <v>38</v>
      </c>
      <c r="FBR25" s="49" t="s">
        <v>38</v>
      </c>
      <c r="FBS25" s="49" t="s">
        <v>38</v>
      </c>
      <c r="FBT25" s="49" t="s">
        <v>38</v>
      </c>
      <c r="FBU25" s="49" t="s">
        <v>38</v>
      </c>
      <c r="FBV25" s="49" t="s">
        <v>38</v>
      </c>
      <c r="FBW25" s="49" t="s">
        <v>38</v>
      </c>
      <c r="FBX25" s="49" t="s">
        <v>38</v>
      </c>
      <c r="FBY25" s="49" t="s">
        <v>38</v>
      </c>
      <c r="FBZ25" s="49" t="s">
        <v>38</v>
      </c>
      <c r="FCA25" s="49" t="s">
        <v>38</v>
      </c>
      <c r="FCB25" s="49" t="s">
        <v>38</v>
      </c>
      <c r="FCC25" s="49" t="s">
        <v>38</v>
      </c>
      <c r="FCD25" s="49" t="s">
        <v>38</v>
      </c>
      <c r="FCE25" s="49" t="s">
        <v>38</v>
      </c>
      <c r="FCF25" s="49" t="s">
        <v>38</v>
      </c>
      <c r="FCG25" s="49" t="s">
        <v>38</v>
      </c>
      <c r="FCH25" s="49" t="s">
        <v>38</v>
      </c>
      <c r="FCI25" s="49" t="s">
        <v>38</v>
      </c>
      <c r="FCJ25" s="49" t="s">
        <v>38</v>
      </c>
      <c r="FCK25" s="49" t="s">
        <v>38</v>
      </c>
      <c r="FCL25" s="49" t="s">
        <v>38</v>
      </c>
      <c r="FCM25" s="49" t="s">
        <v>38</v>
      </c>
      <c r="FCN25" s="49" t="s">
        <v>38</v>
      </c>
      <c r="FCO25" s="49" t="s">
        <v>38</v>
      </c>
      <c r="FCP25" s="49" t="s">
        <v>38</v>
      </c>
      <c r="FCQ25" s="49" t="s">
        <v>38</v>
      </c>
      <c r="FCR25" s="49" t="s">
        <v>38</v>
      </c>
      <c r="FCS25" s="49" t="s">
        <v>38</v>
      </c>
      <c r="FCT25" s="49" t="s">
        <v>38</v>
      </c>
      <c r="FCU25" s="49" t="s">
        <v>38</v>
      </c>
      <c r="FCV25" s="49" t="s">
        <v>38</v>
      </c>
      <c r="FCW25" s="49" t="s">
        <v>38</v>
      </c>
      <c r="FCX25" s="49" t="s">
        <v>38</v>
      </c>
      <c r="FCY25" s="49" t="s">
        <v>38</v>
      </c>
      <c r="FCZ25" s="49" t="s">
        <v>38</v>
      </c>
      <c r="FDA25" s="49" t="s">
        <v>38</v>
      </c>
      <c r="FDB25" s="49" t="s">
        <v>38</v>
      </c>
      <c r="FDC25" s="49" t="s">
        <v>38</v>
      </c>
      <c r="FDD25" s="49" t="s">
        <v>38</v>
      </c>
      <c r="FDE25" s="49" t="s">
        <v>38</v>
      </c>
      <c r="FDF25" s="49" t="s">
        <v>38</v>
      </c>
      <c r="FDG25" s="49" t="s">
        <v>38</v>
      </c>
      <c r="FDH25" s="49" t="s">
        <v>38</v>
      </c>
      <c r="FDI25" s="49" t="s">
        <v>38</v>
      </c>
      <c r="FDJ25" s="49" t="s">
        <v>38</v>
      </c>
      <c r="FDK25" s="49" t="s">
        <v>38</v>
      </c>
      <c r="FDL25" s="49" t="s">
        <v>38</v>
      </c>
      <c r="FDM25" s="49" t="s">
        <v>38</v>
      </c>
      <c r="FDN25" s="49" t="s">
        <v>38</v>
      </c>
      <c r="FDO25" s="49" t="s">
        <v>38</v>
      </c>
      <c r="FDP25" s="49" t="s">
        <v>38</v>
      </c>
      <c r="FDQ25" s="49" t="s">
        <v>38</v>
      </c>
      <c r="FDR25" s="49" t="s">
        <v>38</v>
      </c>
      <c r="FDS25" s="49" t="s">
        <v>38</v>
      </c>
      <c r="FDT25" s="49" t="s">
        <v>38</v>
      </c>
      <c r="FDU25" s="49" t="s">
        <v>38</v>
      </c>
      <c r="FDV25" s="49" t="s">
        <v>38</v>
      </c>
      <c r="FDW25" s="49" t="s">
        <v>38</v>
      </c>
      <c r="FDX25" s="49" t="s">
        <v>38</v>
      </c>
      <c r="FDY25" s="49" t="s">
        <v>38</v>
      </c>
      <c r="FDZ25" s="49" t="s">
        <v>38</v>
      </c>
      <c r="FEA25" s="49" t="s">
        <v>38</v>
      </c>
      <c r="FEB25" s="49" t="s">
        <v>38</v>
      </c>
      <c r="FEC25" s="49" t="s">
        <v>38</v>
      </c>
      <c r="FED25" s="49" t="s">
        <v>38</v>
      </c>
      <c r="FEE25" s="49" t="s">
        <v>38</v>
      </c>
      <c r="FEF25" s="49" t="s">
        <v>38</v>
      </c>
      <c r="FEG25" s="49" t="s">
        <v>38</v>
      </c>
      <c r="FEH25" s="49" t="s">
        <v>38</v>
      </c>
      <c r="FEI25" s="49" t="s">
        <v>38</v>
      </c>
      <c r="FEJ25" s="49" t="s">
        <v>38</v>
      </c>
      <c r="FEK25" s="49" t="s">
        <v>38</v>
      </c>
      <c r="FEL25" s="49" t="s">
        <v>38</v>
      </c>
      <c r="FEM25" s="49" t="s">
        <v>38</v>
      </c>
      <c r="FEN25" s="49" t="s">
        <v>38</v>
      </c>
      <c r="FEO25" s="49" t="s">
        <v>38</v>
      </c>
      <c r="FEP25" s="49" t="s">
        <v>38</v>
      </c>
      <c r="FEQ25" s="49" t="s">
        <v>38</v>
      </c>
      <c r="FER25" s="49" t="s">
        <v>38</v>
      </c>
      <c r="FES25" s="49" t="s">
        <v>38</v>
      </c>
      <c r="FET25" s="49" t="s">
        <v>38</v>
      </c>
      <c r="FEU25" s="49" t="s">
        <v>38</v>
      </c>
      <c r="FEV25" s="49" t="s">
        <v>38</v>
      </c>
      <c r="FEW25" s="49" t="s">
        <v>38</v>
      </c>
      <c r="FEX25" s="49" t="s">
        <v>38</v>
      </c>
      <c r="FEY25" s="49" t="s">
        <v>38</v>
      </c>
      <c r="FEZ25" s="49" t="s">
        <v>38</v>
      </c>
      <c r="FFA25" s="49" t="s">
        <v>38</v>
      </c>
      <c r="FFB25" s="49" t="s">
        <v>38</v>
      </c>
      <c r="FFC25" s="49" t="s">
        <v>38</v>
      </c>
      <c r="FFD25" s="49" t="s">
        <v>38</v>
      </c>
      <c r="FFE25" s="49" t="s">
        <v>38</v>
      </c>
      <c r="FFF25" s="49" t="s">
        <v>38</v>
      </c>
      <c r="FFG25" s="49" t="s">
        <v>38</v>
      </c>
      <c r="FFH25" s="49" t="s">
        <v>38</v>
      </c>
      <c r="FFI25" s="49" t="s">
        <v>38</v>
      </c>
      <c r="FFJ25" s="49" t="s">
        <v>38</v>
      </c>
      <c r="FFK25" s="49" t="s">
        <v>38</v>
      </c>
      <c r="FFL25" s="49" t="s">
        <v>38</v>
      </c>
      <c r="FFM25" s="49" t="s">
        <v>38</v>
      </c>
      <c r="FFN25" s="49" t="s">
        <v>38</v>
      </c>
      <c r="FFO25" s="49" t="s">
        <v>38</v>
      </c>
      <c r="FFP25" s="49" t="s">
        <v>38</v>
      </c>
      <c r="FFQ25" s="49" t="s">
        <v>38</v>
      </c>
      <c r="FFR25" s="49" t="s">
        <v>38</v>
      </c>
      <c r="FFS25" s="49" t="s">
        <v>38</v>
      </c>
      <c r="FFT25" s="49" t="s">
        <v>38</v>
      </c>
      <c r="FFU25" s="49" t="s">
        <v>38</v>
      </c>
      <c r="FFV25" s="49" t="s">
        <v>38</v>
      </c>
      <c r="FFW25" s="49" t="s">
        <v>38</v>
      </c>
      <c r="FFX25" s="49" t="s">
        <v>38</v>
      </c>
      <c r="FFY25" s="49" t="s">
        <v>38</v>
      </c>
      <c r="FFZ25" s="49" t="s">
        <v>38</v>
      </c>
      <c r="FGA25" s="49" t="s">
        <v>38</v>
      </c>
      <c r="FGB25" s="49" t="s">
        <v>38</v>
      </c>
      <c r="FGC25" s="49" t="s">
        <v>38</v>
      </c>
      <c r="FGD25" s="49" t="s">
        <v>38</v>
      </c>
      <c r="FGE25" s="49" t="s">
        <v>38</v>
      </c>
      <c r="FGF25" s="49" t="s">
        <v>38</v>
      </c>
      <c r="FGG25" s="49" t="s">
        <v>38</v>
      </c>
      <c r="FGH25" s="49" t="s">
        <v>38</v>
      </c>
      <c r="FGI25" s="49" t="s">
        <v>38</v>
      </c>
      <c r="FGJ25" s="49" t="s">
        <v>38</v>
      </c>
      <c r="FGK25" s="49" t="s">
        <v>38</v>
      </c>
      <c r="FGL25" s="49" t="s">
        <v>38</v>
      </c>
      <c r="FGM25" s="49" t="s">
        <v>38</v>
      </c>
      <c r="FGN25" s="49" t="s">
        <v>38</v>
      </c>
      <c r="FGO25" s="49" t="s">
        <v>38</v>
      </c>
      <c r="FGP25" s="49" t="s">
        <v>38</v>
      </c>
      <c r="FGQ25" s="49" t="s">
        <v>38</v>
      </c>
      <c r="FGR25" s="49" t="s">
        <v>38</v>
      </c>
      <c r="FGS25" s="49" t="s">
        <v>38</v>
      </c>
      <c r="FGT25" s="49" t="s">
        <v>38</v>
      </c>
      <c r="FGU25" s="49" t="s">
        <v>38</v>
      </c>
      <c r="FGV25" s="49" t="s">
        <v>38</v>
      </c>
      <c r="FGW25" s="49" t="s">
        <v>38</v>
      </c>
      <c r="FGX25" s="49" t="s">
        <v>38</v>
      </c>
      <c r="FGY25" s="49" t="s">
        <v>38</v>
      </c>
      <c r="FGZ25" s="49" t="s">
        <v>38</v>
      </c>
      <c r="FHA25" s="49" t="s">
        <v>38</v>
      </c>
      <c r="FHB25" s="49" t="s">
        <v>38</v>
      </c>
      <c r="FHC25" s="49" t="s">
        <v>38</v>
      </c>
      <c r="FHD25" s="49" t="s">
        <v>38</v>
      </c>
      <c r="FHE25" s="49" t="s">
        <v>38</v>
      </c>
      <c r="FHF25" s="49" t="s">
        <v>38</v>
      </c>
      <c r="FHG25" s="49" t="s">
        <v>38</v>
      </c>
      <c r="FHH25" s="49" t="s">
        <v>38</v>
      </c>
      <c r="FHI25" s="49" t="s">
        <v>38</v>
      </c>
      <c r="FHJ25" s="49" t="s">
        <v>38</v>
      </c>
      <c r="FHK25" s="49" t="s">
        <v>38</v>
      </c>
      <c r="FHL25" s="49" t="s">
        <v>38</v>
      </c>
      <c r="FHM25" s="49" t="s">
        <v>38</v>
      </c>
      <c r="FHN25" s="49" t="s">
        <v>38</v>
      </c>
      <c r="FHO25" s="49" t="s">
        <v>38</v>
      </c>
      <c r="FHP25" s="49" t="s">
        <v>38</v>
      </c>
      <c r="FHQ25" s="49" t="s">
        <v>38</v>
      </c>
      <c r="FHR25" s="49" t="s">
        <v>38</v>
      </c>
      <c r="FHS25" s="49" t="s">
        <v>38</v>
      </c>
      <c r="FHT25" s="49" t="s">
        <v>38</v>
      </c>
      <c r="FHU25" s="49" t="s">
        <v>38</v>
      </c>
      <c r="FHV25" s="49" t="s">
        <v>38</v>
      </c>
      <c r="FHW25" s="49" t="s">
        <v>38</v>
      </c>
      <c r="FHX25" s="49" t="s">
        <v>38</v>
      </c>
      <c r="FHY25" s="49" t="s">
        <v>38</v>
      </c>
      <c r="FHZ25" s="49" t="s">
        <v>38</v>
      </c>
      <c r="FIA25" s="49" t="s">
        <v>38</v>
      </c>
      <c r="FIB25" s="49" t="s">
        <v>38</v>
      </c>
      <c r="FIC25" s="49" t="s">
        <v>38</v>
      </c>
      <c r="FID25" s="49" t="s">
        <v>38</v>
      </c>
      <c r="FIE25" s="49" t="s">
        <v>38</v>
      </c>
      <c r="FIF25" s="49" t="s">
        <v>38</v>
      </c>
      <c r="FIG25" s="49" t="s">
        <v>38</v>
      </c>
      <c r="FIH25" s="49" t="s">
        <v>38</v>
      </c>
      <c r="FII25" s="49" t="s">
        <v>38</v>
      </c>
      <c r="FIJ25" s="49" t="s">
        <v>38</v>
      </c>
      <c r="FIK25" s="49" t="s">
        <v>38</v>
      </c>
      <c r="FIL25" s="49" t="s">
        <v>38</v>
      </c>
      <c r="FIM25" s="49" t="s">
        <v>38</v>
      </c>
      <c r="FIN25" s="49" t="s">
        <v>38</v>
      </c>
      <c r="FIO25" s="49" t="s">
        <v>38</v>
      </c>
      <c r="FIP25" s="49" t="s">
        <v>38</v>
      </c>
      <c r="FIQ25" s="49" t="s">
        <v>38</v>
      </c>
      <c r="FIR25" s="49" t="s">
        <v>38</v>
      </c>
      <c r="FIS25" s="49" t="s">
        <v>38</v>
      </c>
      <c r="FIT25" s="49" t="s">
        <v>38</v>
      </c>
      <c r="FIU25" s="49" t="s">
        <v>38</v>
      </c>
      <c r="FIV25" s="49" t="s">
        <v>38</v>
      </c>
      <c r="FIW25" s="49" t="s">
        <v>38</v>
      </c>
      <c r="FIX25" s="49" t="s">
        <v>38</v>
      </c>
      <c r="FIY25" s="49" t="s">
        <v>38</v>
      </c>
      <c r="FIZ25" s="49" t="s">
        <v>38</v>
      </c>
      <c r="FJA25" s="49" t="s">
        <v>38</v>
      </c>
      <c r="FJB25" s="49" t="s">
        <v>38</v>
      </c>
      <c r="FJC25" s="49" t="s">
        <v>38</v>
      </c>
      <c r="FJD25" s="49" t="s">
        <v>38</v>
      </c>
      <c r="FJE25" s="49" t="s">
        <v>38</v>
      </c>
      <c r="FJF25" s="49" t="s">
        <v>38</v>
      </c>
      <c r="FJG25" s="49" t="s">
        <v>38</v>
      </c>
      <c r="FJH25" s="49" t="s">
        <v>38</v>
      </c>
      <c r="FJI25" s="49" t="s">
        <v>38</v>
      </c>
      <c r="FJJ25" s="49" t="s">
        <v>38</v>
      </c>
      <c r="FJK25" s="49" t="s">
        <v>38</v>
      </c>
      <c r="FJL25" s="49" t="s">
        <v>38</v>
      </c>
      <c r="FJM25" s="49" t="s">
        <v>38</v>
      </c>
      <c r="FJN25" s="49" t="s">
        <v>38</v>
      </c>
      <c r="FJO25" s="49" t="s">
        <v>38</v>
      </c>
      <c r="FJP25" s="49" t="s">
        <v>38</v>
      </c>
      <c r="FJQ25" s="49" t="s">
        <v>38</v>
      </c>
      <c r="FJR25" s="49" t="s">
        <v>38</v>
      </c>
      <c r="FJS25" s="49" t="s">
        <v>38</v>
      </c>
      <c r="FJT25" s="49" t="s">
        <v>38</v>
      </c>
      <c r="FJU25" s="49" t="s">
        <v>38</v>
      </c>
      <c r="FJV25" s="49" t="s">
        <v>38</v>
      </c>
      <c r="FJW25" s="49" t="s">
        <v>38</v>
      </c>
      <c r="FJX25" s="49" t="s">
        <v>38</v>
      </c>
      <c r="FJY25" s="49" t="s">
        <v>38</v>
      </c>
      <c r="FJZ25" s="49" t="s">
        <v>38</v>
      </c>
      <c r="FKA25" s="49" t="s">
        <v>38</v>
      </c>
      <c r="FKB25" s="49" t="s">
        <v>38</v>
      </c>
      <c r="FKC25" s="49" t="s">
        <v>38</v>
      </c>
      <c r="FKD25" s="49" t="s">
        <v>38</v>
      </c>
      <c r="FKE25" s="49" t="s">
        <v>38</v>
      </c>
      <c r="FKF25" s="49" t="s">
        <v>38</v>
      </c>
      <c r="FKG25" s="49" t="s">
        <v>38</v>
      </c>
      <c r="FKH25" s="49" t="s">
        <v>38</v>
      </c>
      <c r="FKI25" s="49" t="s">
        <v>38</v>
      </c>
      <c r="FKJ25" s="49" t="s">
        <v>38</v>
      </c>
      <c r="FKK25" s="49" t="s">
        <v>38</v>
      </c>
      <c r="FKL25" s="49" t="s">
        <v>38</v>
      </c>
      <c r="FKM25" s="49" t="s">
        <v>38</v>
      </c>
      <c r="FKN25" s="49" t="s">
        <v>38</v>
      </c>
      <c r="FKO25" s="49" t="s">
        <v>38</v>
      </c>
      <c r="FKP25" s="49" t="s">
        <v>38</v>
      </c>
      <c r="FKQ25" s="49" t="s">
        <v>38</v>
      </c>
      <c r="FKR25" s="49" t="s">
        <v>38</v>
      </c>
      <c r="FKS25" s="49" t="s">
        <v>38</v>
      </c>
      <c r="FKT25" s="49" t="s">
        <v>38</v>
      </c>
      <c r="FKU25" s="49" t="s">
        <v>38</v>
      </c>
      <c r="FKV25" s="49" t="s">
        <v>38</v>
      </c>
      <c r="FKW25" s="49" t="s">
        <v>38</v>
      </c>
      <c r="FKX25" s="49" t="s">
        <v>38</v>
      </c>
      <c r="FKY25" s="49" t="s">
        <v>38</v>
      </c>
      <c r="FKZ25" s="49" t="s">
        <v>38</v>
      </c>
      <c r="FLA25" s="49" t="s">
        <v>38</v>
      </c>
      <c r="FLB25" s="49" t="s">
        <v>38</v>
      </c>
      <c r="FLC25" s="49" t="s">
        <v>38</v>
      </c>
      <c r="FLD25" s="49" t="s">
        <v>38</v>
      </c>
      <c r="FLE25" s="49" t="s">
        <v>38</v>
      </c>
      <c r="FLF25" s="49" t="s">
        <v>38</v>
      </c>
      <c r="FLG25" s="49" t="s">
        <v>38</v>
      </c>
      <c r="FLH25" s="49" t="s">
        <v>38</v>
      </c>
      <c r="FLI25" s="49" t="s">
        <v>38</v>
      </c>
      <c r="FLJ25" s="49" t="s">
        <v>38</v>
      </c>
      <c r="FLK25" s="49" t="s">
        <v>38</v>
      </c>
      <c r="FLL25" s="49" t="s">
        <v>38</v>
      </c>
      <c r="FLM25" s="49" t="s">
        <v>38</v>
      </c>
      <c r="FLN25" s="49" t="s">
        <v>38</v>
      </c>
      <c r="FLO25" s="49" t="s">
        <v>38</v>
      </c>
      <c r="FLP25" s="49" t="s">
        <v>38</v>
      </c>
      <c r="FLQ25" s="49" t="s">
        <v>38</v>
      </c>
      <c r="FLR25" s="49" t="s">
        <v>38</v>
      </c>
      <c r="FLS25" s="49" t="s">
        <v>38</v>
      </c>
      <c r="FLT25" s="49" t="s">
        <v>38</v>
      </c>
      <c r="FLU25" s="49" t="s">
        <v>38</v>
      </c>
      <c r="FLV25" s="49" t="s">
        <v>38</v>
      </c>
      <c r="FLW25" s="49" t="s">
        <v>38</v>
      </c>
      <c r="FLX25" s="49" t="s">
        <v>38</v>
      </c>
      <c r="FLY25" s="49" t="s">
        <v>38</v>
      </c>
      <c r="FLZ25" s="49" t="s">
        <v>38</v>
      </c>
      <c r="FMA25" s="49" t="s">
        <v>38</v>
      </c>
      <c r="FMB25" s="49" t="s">
        <v>38</v>
      </c>
      <c r="FMC25" s="49" t="s">
        <v>38</v>
      </c>
      <c r="FMD25" s="49" t="s">
        <v>38</v>
      </c>
      <c r="FME25" s="49" t="s">
        <v>38</v>
      </c>
      <c r="FMF25" s="49" t="s">
        <v>38</v>
      </c>
      <c r="FMG25" s="49" t="s">
        <v>38</v>
      </c>
      <c r="FMH25" s="49" t="s">
        <v>38</v>
      </c>
      <c r="FMI25" s="49" t="s">
        <v>38</v>
      </c>
      <c r="FMJ25" s="49" t="s">
        <v>38</v>
      </c>
      <c r="FMK25" s="49" t="s">
        <v>38</v>
      </c>
      <c r="FML25" s="49" t="s">
        <v>38</v>
      </c>
      <c r="FMM25" s="49" t="s">
        <v>38</v>
      </c>
      <c r="FMN25" s="49" t="s">
        <v>38</v>
      </c>
      <c r="FMO25" s="49" t="s">
        <v>38</v>
      </c>
      <c r="FMP25" s="49" t="s">
        <v>38</v>
      </c>
      <c r="FMQ25" s="49" t="s">
        <v>38</v>
      </c>
      <c r="FMR25" s="49" t="s">
        <v>38</v>
      </c>
      <c r="FMS25" s="49" t="s">
        <v>38</v>
      </c>
      <c r="FMT25" s="49" t="s">
        <v>38</v>
      </c>
      <c r="FMU25" s="49" t="s">
        <v>38</v>
      </c>
      <c r="FMV25" s="49" t="s">
        <v>38</v>
      </c>
      <c r="FMW25" s="49" t="s">
        <v>38</v>
      </c>
      <c r="FMX25" s="49" t="s">
        <v>38</v>
      </c>
      <c r="FMY25" s="49" t="s">
        <v>38</v>
      </c>
      <c r="FMZ25" s="49" t="s">
        <v>38</v>
      </c>
      <c r="FNA25" s="49" t="s">
        <v>38</v>
      </c>
      <c r="FNB25" s="49" t="s">
        <v>38</v>
      </c>
      <c r="FNC25" s="49" t="s">
        <v>38</v>
      </c>
      <c r="FND25" s="49" t="s">
        <v>38</v>
      </c>
      <c r="FNE25" s="49" t="s">
        <v>38</v>
      </c>
      <c r="FNF25" s="49" t="s">
        <v>38</v>
      </c>
      <c r="FNG25" s="49" t="s">
        <v>38</v>
      </c>
      <c r="FNH25" s="49" t="s">
        <v>38</v>
      </c>
      <c r="FNI25" s="49" t="s">
        <v>38</v>
      </c>
      <c r="FNJ25" s="49" t="s">
        <v>38</v>
      </c>
      <c r="FNK25" s="49" t="s">
        <v>38</v>
      </c>
      <c r="FNL25" s="49" t="s">
        <v>38</v>
      </c>
      <c r="FNM25" s="49" t="s">
        <v>38</v>
      </c>
      <c r="FNN25" s="49" t="s">
        <v>38</v>
      </c>
      <c r="FNO25" s="49" t="s">
        <v>38</v>
      </c>
      <c r="FNP25" s="49" t="s">
        <v>38</v>
      </c>
      <c r="FNQ25" s="49" t="s">
        <v>38</v>
      </c>
      <c r="FNR25" s="49" t="s">
        <v>38</v>
      </c>
      <c r="FNS25" s="49" t="s">
        <v>38</v>
      </c>
      <c r="FNT25" s="49" t="s">
        <v>38</v>
      </c>
      <c r="FNU25" s="49" t="s">
        <v>38</v>
      </c>
      <c r="FNV25" s="49" t="s">
        <v>38</v>
      </c>
      <c r="FNW25" s="49" t="s">
        <v>38</v>
      </c>
      <c r="FNX25" s="49" t="s">
        <v>38</v>
      </c>
      <c r="FNY25" s="49" t="s">
        <v>38</v>
      </c>
      <c r="FNZ25" s="49" t="s">
        <v>38</v>
      </c>
      <c r="FOA25" s="49" t="s">
        <v>38</v>
      </c>
      <c r="FOB25" s="49" t="s">
        <v>38</v>
      </c>
      <c r="FOC25" s="49" t="s">
        <v>38</v>
      </c>
      <c r="FOD25" s="49" t="s">
        <v>38</v>
      </c>
      <c r="FOE25" s="49" t="s">
        <v>38</v>
      </c>
      <c r="FOF25" s="49" t="s">
        <v>38</v>
      </c>
      <c r="FOG25" s="49" t="s">
        <v>38</v>
      </c>
      <c r="FOH25" s="49" t="s">
        <v>38</v>
      </c>
      <c r="FOI25" s="49" t="s">
        <v>38</v>
      </c>
      <c r="FOJ25" s="49" t="s">
        <v>38</v>
      </c>
      <c r="FOK25" s="49" t="s">
        <v>38</v>
      </c>
      <c r="FOL25" s="49" t="s">
        <v>38</v>
      </c>
      <c r="FOM25" s="49" t="s">
        <v>38</v>
      </c>
      <c r="FON25" s="49" t="s">
        <v>38</v>
      </c>
      <c r="FOO25" s="49" t="s">
        <v>38</v>
      </c>
      <c r="FOP25" s="49" t="s">
        <v>38</v>
      </c>
      <c r="FOQ25" s="49" t="s">
        <v>38</v>
      </c>
      <c r="FOR25" s="49" t="s">
        <v>38</v>
      </c>
      <c r="FOS25" s="49" t="s">
        <v>38</v>
      </c>
      <c r="FOT25" s="49" t="s">
        <v>38</v>
      </c>
      <c r="FOU25" s="49" t="s">
        <v>38</v>
      </c>
      <c r="FOV25" s="49" t="s">
        <v>38</v>
      </c>
      <c r="FOW25" s="49" t="s">
        <v>38</v>
      </c>
      <c r="FOX25" s="49" t="s">
        <v>38</v>
      </c>
      <c r="FOY25" s="49" t="s">
        <v>38</v>
      </c>
      <c r="FOZ25" s="49" t="s">
        <v>38</v>
      </c>
      <c r="FPA25" s="49" t="s">
        <v>38</v>
      </c>
      <c r="FPB25" s="49" t="s">
        <v>38</v>
      </c>
      <c r="FPC25" s="49" t="s">
        <v>38</v>
      </c>
      <c r="FPD25" s="49" t="s">
        <v>38</v>
      </c>
      <c r="FPE25" s="49" t="s">
        <v>38</v>
      </c>
      <c r="FPF25" s="49" t="s">
        <v>38</v>
      </c>
      <c r="FPG25" s="49" t="s">
        <v>38</v>
      </c>
      <c r="FPH25" s="49" t="s">
        <v>38</v>
      </c>
      <c r="FPI25" s="49" t="s">
        <v>38</v>
      </c>
      <c r="FPJ25" s="49" t="s">
        <v>38</v>
      </c>
      <c r="FPK25" s="49" t="s">
        <v>38</v>
      </c>
      <c r="FPL25" s="49" t="s">
        <v>38</v>
      </c>
      <c r="FPM25" s="49" t="s">
        <v>38</v>
      </c>
      <c r="FPN25" s="49" t="s">
        <v>38</v>
      </c>
      <c r="FPO25" s="49" t="s">
        <v>38</v>
      </c>
      <c r="FPP25" s="49" t="s">
        <v>38</v>
      </c>
      <c r="FPQ25" s="49" t="s">
        <v>38</v>
      </c>
      <c r="FPR25" s="49" t="s">
        <v>38</v>
      </c>
      <c r="FPS25" s="49" t="s">
        <v>38</v>
      </c>
      <c r="FPT25" s="49" t="s">
        <v>38</v>
      </c>
      <c r="FPU25" s="49" t="s">
        <v>38</v>
      </c>
      <c r="FPV25" s="49" t="s">
        <v>38</v>
      </c>
      <c r="FPW25" s="49" t="s">
        <v>38</v>
      </c>
      <c r="FPX25" s="49" t="s">
        <v>38</v>
      </c>
      <c r="FPY25" s="49" t="s">
        <v>38</v>
      </c>
      <c r="FPZ25" s="49" t="s">
        <v>38</v>
      </c>
      <c r="FQA25" s="49" t="s">
        <v>38</v>
      </c>
      <c r="FQB25" s="49" t="s">
        <v>38</v>
      </c>
      <c r="FQC25" s="49" t="s">
        <v>38</v>
      </c>
      <c r="FQD25" s="49" t="s">
        <v>38</v>
      </c>
      <c r="FQE25" s="49" t="s">
        <v>38</v>
      </c>
      <c r="FQF25" s="49" t="s">
        <v>38</v>
      </c>
      <c r="FQG25" s="49" t="s">
        <v>38</v>
      </c>
      <c r="FQH25" s="49" t="s">
        <v>38</v>
      </c>
      <c r="FQI25" s="49" t="s">
        <v>38</v>
      </c>
      <c r="FQJ25" s="49" t="s">
        <v>38</v>
      </c>
      <c r="FQK25" s="49" t="s">
        <v>38</v>
      </c>
      <c r="FQL25" s="49" t="s">
        <v>38</v>
      </c>
      <c r="FQM25" s="49" t="s">
        <v>38</v>
      </c>
      <c r="FQN25" s="49" t="s">
        <v>38</v>
      </c>
      <c r="FQO25" s="49" t="s">
        <v>38</v>
      </c>
      <c r="FQP25" s="49" t="s">
        <v>38</v>
      </c>
      <c r="FQQ25" s="49" t="s">
        <v>38</v>
      </c>
      <c r="FQR25" s="49" t="s">
        <v>38</v>
      </c>
      <c r="FQS25" s="49" t="s">
        <v>38</v>
      </c>
      <c r="FQT25" s="49" t="s">
        <v>38</v>
      </c>
      <c r="FQU25" s="49" t="s">
        <v>38</v>
      </c>
      <c r="FQV25" s="49" t="s">
        <v>38</v>
      </c>
      <c r="FQW25" s="49" t="s">
        <v>38</v>
      </c>
      <c r="FQX25" s="49" t="s">
        <v>38</v>
      </c>
      <c r="FQY25" s="49" t="s">
        <v>38</v>
      </c>
      <c r="FQZ25" s="49" t="s">
        <v>38</v>
      </c>
      <c r="FRA25" s="49" t="s">
        <v>38</v>
      </c>
      <c r="FRB25" s="49" t="s">
        <v>38</v>
      </c>
      <c r="FRC25" s="49" t="s">
        <v>38</v>
      </c>
      <c r="FRD25" s="49" t="s">
        <v>38</v>
      </c>
      <c r="FRE25" s="49" t="s">
        <v>38</v>
      </c>
      <c r="FRF25" s="49" t="s">
        <v>38</v>
      </c>
      <c r="FRG25" s="49" t="s">
        <v>38</v>
      </c>
      <c r="FRH25" s="49" t="s">
        <v>38</v>
      </c>
      <c r="FRI25" s="49" t="s">
        <v>38</v>
      </c>
      <c r="FRJ25" s="49" t="s">
        <v>38</v>
      </c>
      <c r="FRK25" s="49" t="s">
        <v>38</v>
      </c>
      <c r="FRL25" s="49" t="s">
        <v>38</v>
      </c>
      <c r="FRM25" s="49" t="s">
        <v>38</v>
      </c>
      <c r="FRN25" s="49" t="s">
        <v>38</v>
      </c>
      <c r="FRO25" s="49" t="s">
        <v>38</v>
      </c>
      <c r="FRP25" s="49" t="s">
        <v>38</v>
      </c>
      <c r="FRQ25" s="49" t="s">
        <v>38</v>
      </c>
      <c r="FRR25" s="49" t="s">
        <v>38</v>
      </c>
      <c r="FRS25" s="49" t="s">
        <v>38</v>
      </c>
      <c r="FRT25" s="49" t="s">
        <v>38</v>
      </c>
      <c r="FRU25" s="49" t="s">
        <v>38</v>
      </c>
      <c r="FRV25" s="49" t="s">
        <v>38</v>
      </c>
      <c r="FRW25" s="49" t="s">
        <v>38</v>
      </c>
      <c r="FRX25" s="49" t="s">
        <v>38</v>
      </c>
      <c r="FRY25" s="49" t="s">
        <v>38</v>
      </c>
      <c r="FRZ25" s="49" t="s">
        <v>38</v>
      </c>
      <c r="FSA25" s="49" t="s">
        <v>38</v>
      </c>
      <c r="FSB25" s="49" t="s">
        <v>38</v>
      </c>
      <c r="FSC25" s="49" t="s">
        <v>38</v>
      </c>
      <c r="FSD25" s="49" t="s">
        <v>38</v>
      </c>
      <c r="FSE25" s="49" t="s">
        <v>38</v>
      </c>
      <c r="FSF25" s="49" t="s">
        <v>38</v>
      </c>
      <c r="FSG25" s="49" t="s">
        <v>38</v>
      </c>
      <c r="FSH25" s="49" t="s">
        <v>38</v>
      </c>
      <c r="FSI25" s="49" t="s">
        <v>38</v>
      </c>
      <c r="FSJ25" s="49" t="s">
        <v>38</v>
      </c>
      <c r="FSK25" s="49" t="s">
        <v>38</v>
      </c>
      <c r="FSL25" s="49" t="s">
        <v>38</v>
      </c>
      <c r="FSM25" s="49" t="s">
        <v>38</v>
      </c>
      <c r="FSN25" s="49" t="s">
        <v>38</v>
      </c>
      <c r="FSO25" s="49" t="s">
        <v>38</v>
      </c>
      <c r="FSP25" s="49" t="s">
        <v>38</v>
      </c>
      <c r="FSQ25" s="49" t="s">
        <v>38</v>
      </c>
      <c r="FSR25" s="49" t="s">
        <v>38</v>
      </c>
      <c r="FSS25" s="49" t="s">
        <v>38</v>
      </c>
      <c r="FST25" s="49" t="s">
        <v>38</v>
      </c>
      <c r="FSU25" s="49" t="s">
        <v>38</v>
      </c>
      <c r="FSV25" s="49" t="s">
        <v>38</v>
      </c>
      <c r="FSW25" s="49" t="s">
        <v>38</v>
      </c>
      <c r="FSX25" s="49" t="s">
        <v>38</v>
      </c>
      <c r="FSY25" s="49" t="s">
        <v>38</v>
      </c>
      <c r="FSZ25" s="49" t="s">
        <v>38</v>
      </c>
      <c r="FTA25" s="49" t="s">
        <v>38</v>
      </c>
      <c r="FTB25" s="49" t="s">
        <v>38</v>
      </c>
      <c r="FTC25" s="49" t="s">
        <v>38</v>
      </c>
      <c r="FTD25" s="49" t="s">
        <v>38</v>
      </c>
      <c r="FTE25" s="49" t="s">
        <v>38</v>
      </c>
      <c r="FTF25" s="49" t="s">
        <v>38</v>
      </c>
      <c r="FTG25" s="49" t="s">
        <v>38</v>
      </c>
      <c r="FTH25" s="49" t="s">
        <v>38</v>
      </c>
      <c r="FTI25" s="49" t="s">
        <v>38</v>
      </c>
      <c r="FTJ25" s="49" t="s">
        <v>38</v>
      </c>
      <c r="FTK25" s="49" t="s">
        <v>38</v>
      </c>
      <c r="FTL25" s="49" t="s">
        <v>38</v>
      </c>
      <c r="FTM25" s="49" t="s">
        <v>38</v>
      </c>
      <c r="FTN25" s="49" t="s">
        <v>38</v>
      </c>
      <c r="FTO25" s="49" t="s">
        <v>38</v>
      </c>
      <c r="FTP25" s="49" t="s">
        <v>38</v>
      </c>
      <c r="FTQ25" s="49" t="s">
        <v>38</v>
      </c>
      <c r="FTR25" s="49" t="s">
        <v>38</v>
      </c>
      <c r="FTS25" s="49" t="s">
        <v>38</v>
      </c>
      <c r="FTT25" s="49" t="s">
        <v>38</v>
      </c>
      <c r="FTU25" s="49" t="s">
        <v>38</v>
      </c>
      <c r="FTV25" s="49" t="s">
        <v>38</v>
      </c>
      <c r="FTW25" s="49" t="s">
        <v>38</v>
      </c>
      <c r="FTX25" s="49" t="s">
        <v>38</v>
      </c>
      <c r="FTY25" s="49" t="s">
        <v>38</v>
      </c>
      <c r="FTZ25" s="49" t="s">
        <v>38</v>
      </c>
      <c r="FUA25" s="49" t="s">
        <v>38</v>
      </c>
      <c r="FUB25" s="49" t="s">
        <v>38</v>
      </c>
      <c r="FUC25" s="49" t="s">
        <v>38</v>
      </c>
      <c r="FUD25" s="49" t="s">
        <v>38</v>
      </c>
      <c r="FUE25" s="49" t="s">
        <v>38</v>
      </c>
      <c r="FUF25" s="49" t="s">
        <v>38</v>
      </c>
      <c r="FUG25" s="49" t="s">
        <v>38</v>
      </c>
      <c r="FUH25" s="49" t="s">
        <v>38</v>
      </c>
      <c r="FUI25" s="49" t="s">
        <v>38</v>
      </c>
      <c r="FUJ25" s="49" t="s">
        <v>38</v>
      </c>
      <c r="FUK25" s="49" t="s">
        <v>38</v>
      </c>
      <c r="FUL25" s="49" t="s">
        <v>38</v>
      </c>
      <c r="FUM25" s="49" t="s">
        <v>38</v>
      </c>
      <c r="FUN25" s="49" t="s">
        <v>38</v>
      </c>
      <c r="FUO25" s="49" t="s">
        <v>38</v>
      </c>
      <c r="FUP25" s="49" t="s">
        <v>38</v>
      </c>
      <c r="FUQ25" s="49" t="s">
        <v>38</v>
      </c>
      <c r="FUR25" s="49" t="s">
        <v>38</v>
      </c>
      <c r="FUS25" s="49" t="s">
        <v>38</v>
      </c>
      <c r="FUT25" s="49" t="s">
        <v>38</v>
      </c>
      <c r="FUU25" s="49" t="s">
        <v>38</v>
      </c>
      <c r="FUV25" s="49" t="s">
        <v>38</v>
      </c>
      <c r="FUW25" s="49" t="s">
        <v>38</v>
      </c>
      <c r="FUX25" s="49" t="s">
        <v>38</v>
      </c>
      <c r="FUY25" s="49" t="s">
        <v>38</v>
      </c>
      <c r="FUZ25" s="49" t="s">
        <v>38</v>
      </c>
      <c r="FVA25" s="49" t="s">
        <v>38</v>
      </c>
      <c r="FVB25" s="49" t="s">
        <v>38</v>
      </c>
      <c r="FVC25" s="49" t="s">
        <v>38</v>
      </c>
      <c r="FVD25" s="49" t="s">
        <v>38</v>
      </c>
      <c r="FVE25" s="49" t="s">
        <v>38</v>
      </c>
      <c r="FVF25" s="49" t="s">
        <v>38</v>
      </c>
      <c r="FVG25" s="49" t="s">
        <v>38</v>
      </c>
      <c r="FVH25" s="49" t="s">
        <v>38</v>
      </c>
      <c r="FVI25" s="49" t="s">
        <v>38</v>
      </c>
      <c r="FVJ25" s="49" t="s">
        <v>38</v>
      </c>
      <c r="FVK25" s="49" t="s">
        <v>38</v>
      </c>
      <c r="FVL25" s="49" t="s">
        <v>38</v>
      </c>
      <c r="FVM25" s="49" t="s">
        <v>38</v>
      </c>
      <c r="FVN25" s="49" t="s">
        <v>38</v>
      </c>
      <c r="FVO25" s="49" t="s">
        <v>38</v>
      </c>
      <c r="FVP25" s="49" t="s">
        <v>38</v>
      </c>
      <c r="FVQ25" s="49" t="s">
        <v>38</v>
      </c>
      <c r="FVR25" s="49" t="s">
        <v>38</v>
      </c>
      <c r="FVS25" s="49" t="s">
        <v>38</v>
      </c>
      <c r="FVT25" s="49" t="s">
        <v>38</v>
      </c>
      <c r="FVU25" s="49" t="s">
        <v>38</v>
      </c>
      <c r="FVV25" s="49" t="s">
        <v>38</v>
      </c>
      <c r="FVW25" s="49" t="s">
        <v>38</v>
      </c>
      <c r="FVX25" s="49" t="s">
        <v>38</v>
      </c>
      <c r="FVY25" s="49" t="s">
        <v>38</v>
      </c>
      <c r="FVZ25" s="49" t="s">
        <v>38</v>
      </c>
      <c r="FWA25" s="49" t="s">
        <v>38</v>
      </c>
      <c r="FWB25" s="49" t="s">
        <v>38</v>
      </c>
      <c r="FWC25" s="49" t="s">
        <v>38</v>
      </c>
      <c r="FWD25" s="49" t="s">
        <v>38</v>
      </c>
      <c r="FWE25" s="49" t="s">
        <v>38</v>
      </c>
      <c r="FWF25" s="49" t="s">
        <v>38</v>
      </c>
      <c r="FWG25" s="49" t="s">
        <v>38</v>
      </c>
      <c r="FWH25" s="49" t="s">
        <v>38</v>
      </c>
      <c r="FWI25" s="49" t="s">
        <v>38</v>
      </c>
      <c r="FWJ25" s="49" t="s">
        <v>38</v>
      </c>
      <c r="FWK25" s="49" t="s">
        <v>38</v>
      </c>
      <c r="FWL25" s="49" t="s">
        <v>38</v>
      </c>
      <c r="FWM25" s="49" t="s">
        <v>38</v>
      </c>
      <c r="FWN25" s="49" t="s">
        <v>38</v>
      </c>
      <c r="FWO25" s="49" t="s">
        <v>38</v>
      </c>
      <c r="FWP25" s="49" t="s">
        <v>38</v>
      </c>
      <c r="FWQ25" s="49" t="s">
        <v>38</v>
      </c>
      <c r="FWR25" s="49" t="s">
        <v>38</v>
      </c>
      <c r="FWS25" s="49" t="s">
        <v>38</v>
      </c>
      <c r="FWT25" s="49" t="s">
        <v>38</v>
      </c>
      <c r="FWU25" s="49" t="s">
        <v>38</v>
      </c>
      <c r="FWV25" s="49" t="s">
        <v>38</v>
      </c>
      <c r="FWW25" s="49" t="s">
        <v>38</v>
      </c>
      <c r="FWX25" s="49" t="s">
        <v>38</v>
      </c>
      <c r="FWY25" s="49" t="s">
        <v>38</v>
      </c>
      <c r="FWZ25" s="49" t="s">
        <v>38</v>
      </c>
      <c r="FXA25" s="49" t="s">
        <v>38</v>
      </c>
      <c r="FXB25" s="49" t="s">
        <v>38</v>
      </c>
      <c r="FXC25" s="49" t="s">
        <v>38</v>
      </c>
      <c r="FXD25" s="49" t="s">
        <v>38</v>
      </c>
      <c r="FXE25" s="49" t="s">
        <v>38</v>
      </c>
      <c r="FXF25" s="49" t="s">
        <v>38</v>
      </c>
      <c r="FXG25" s="49" t="s">
        <v>38</v>
      </c>
      <c r="FXH25" s="49" t="s">
        <v>38</v>
      </c>
      <c r="FXI25" s="49" t="s">
        <v>38</v>
      </c>
      <c r="FXJ25" s="49" t="s">
        <v>38</v>
      </c>
      <c r="FXK25" s="49" t="s">
        <v>38</v>
      </c>
      <c r="FXL25" s="49" t="s">
        <v>38</v>
      </c>
      <c r="FXM25" s="49" t="s">
        <v>38</v>
      </c>
      <c r="FXN25" s="49" t="s">
        <v>38</v>
      </c>
      <c r="FXO25" s="49" t="s">
        <v>38</v>
      </c>
      <c r="FXP25" s="49" t="s">
        <v>38</v>
      </c>
      <c r="FXQ25" s="49" t="s">
        <v>38</v>
      </c>
      <c r="FXR25" s="49" t="s">
        <v>38</v>
      </c>
      <c r="FXS25" s="49" t="s">
        <v>38</v>
      </c>
      <c r="FXT25" s="49" t="s">
        <v>38</v>
      </c>
      <c r="FXU25" s="49" t="s">
        <v>38</v>
      </c>
      <c r="FXV25" s="49" t="s">
        <v>38</v>
      </c>
      <c r="FXW25" s="49" t="s">
        <v>38</v>
      </c>
      <c r="FXX25" s="49" t="s">
        <v>38</v>
      </c>
      <c r="FXY25" s="49" t="s">
        <v>38</v>
      </c>
      <c r="FXZ25" s="49" t="s">
        <v>38</v>
      </c>
      <c r="FYA25" s="49" t="s">
        <v>38</v>
      </c>
      <c r="FYB25" s="49" t="s">
        <v>38</v>
      </c>
      <c r="FYC25" s="49" t="s">
        <v>38</v>
      </c>
      <c r="FYD25" s="49" t="s">
        <v>38</v>
      </c>
      <c r="FYE25" s="49" t="s">
        <v>38</v>
      </c>
      <c r="FYF25" s="49" t="s">
        <v>38</v>
      </c>
      <c r="FYG25" s="49" t="s">
        <v>38</v>
      </c>
      <c r="FYH25" s="49" t="s">
        <v>38</v>
      </c>
      <c r="FYI25" s="49" t="s">
        <v>38</v>
      </c>
      <c r="FYJ25" s="49" t="s">
        <v>38</v>
      </c>
      <c r="FYK25" s="49" t="s">
        <v>38</v>
      </c>
      <c r="FYL25" s="49" t="s">
        <v>38</v>
      </c>
      <c r="FYM25" s="49" t="s">
        <v>38</v>
      </c>
      <c r="FYN25" s="49" t="s">
        <v>38</v>
      </c>
      <c r="FYO25" s="49" t="s">
        <v>38</v>
      </c>
      <c r="FYP25" s="49" t="s">
        <v>38</v>
      </c>
      <c r="FYQ25" s="49" t="s">
        <v>38</v>
      </c>
      <c r="FYR25" s="49" t="s">
        <v>38</v>
      </c>
      <c r="FYS25" s="49" t="s">
        <v>38</v>
      </c>
      <c r="FYT25" s="49" t="s">
        <v>38</v>
      </c>
      <c r="FYU25" s="49" t="s">
        <v>38</v>
      </c>
      <c r="FYV25" s="49" t="s">
        <v>38</v>
      </c>
      <c r="FYW25" s="49" t="s">
        <v>38</v>
      </c>
      <c r="FYX25" s="49" t="s">
        <v>38</v>
      </c>
      <c r="FYY25" s="49" t="s">
        <v>38</v>
      </c>
      <c r="FYZ25" s="49" t="s">
        <v>38</v>
      </c>
      <c r="FZA25" s="49" t="s">
        <v>38</v>
      </c>
      <c r="FZB25" s="49" t="s">
        <v>38</v>
      </c>
      <c r="FZC25" s="49" t="s">
        <v>38</v>
      </c>
      <c r="FZD25" s="49" t="s">
        <v>38</v>
      </c>
      <c r="FZE25" s="49" t="s">
        <v>38</v>
      </c>
      <c r="FZF25" s="49" t="s">
        <v>38</v>
      </c>
      <c r="FZG25" s="49" t="s">
        <v>38</v>
      </c>
      <c r="FZH25" s="49" t="s">
        <v>38</v>
      </c>
      <c r="FZI25" s="49" t="s">
        <v>38</v>
      </c>
      <c r="FZJ25" s="49" t="s">
        <v>38</v>
      </c>
      <c r="FZK25" s="49" t="s">
        <v>38</v>
      </c>
      <c r="FZL25" s="49" t="s">
        <v>38</v>
      </c>
      <c r="FZM25" s="49" t="s">
        <v>38</v>
      </c>
      <c r="FZN25" s="49" t="s">
        <v>38</v>
      </c>
      <c r="FZO25" s="49" t="s">
        <v>38</v>
      </c>
      <c r="FZP25" s="49" t="s">
        <v>38</v>
      </c>
      <c r="FZQ25" s="49" t="s">
        <v>38</v>
      </c>
      <c r="FZR25" s="49" t="s">
        <v>38</v>
      </c>
      <c r="FZS25" s="49" t="s">
        <v>38</v>
      </c>
      <c r="FZT25" s="49" t="s">
        <v>38</v>
      </c>
      <c r="FZU25" s="49" t="s">
        <v>38</v>
      </c>
      <c r="FZV25" s="49" t="s">
        <v>38</v>
      </c>
      <c r="FZW25" s="49" t="s">
        <v>38</v>
      </c>
      <c r="FZX25" s="49" t="s">
        <v>38</v>
      </c>
      <c r="FZY25" s="49" t="s">
        <v>38</v>
      </c>
      <c r="FZZ25" s="49" t="s">
        <v>38</v>
      </c>
      <c r="GAA25" s="49" t="s">
        <v>38</v>
      </c>
      <c r="GAB25" s="49" t="s">
        <v>38</v>
      </c>
      <c r="GAC25" s="49" t="s">
        <v>38</v>
      </c>
      <c r="GAD25" s="49" t="s">
        <v>38</v>
      </c>
      <c r="GAE25" s="49" t="s">
        <v>38</v>
      </c>
      <c r="GAF25" s="49" t="s">
        <v>38</v>
      </c>
      <c r="GAG25" s="49" t="s">
        <v>38</v>
      </c>
      <c r="GAH25" s="49" t="s">
        <v>38</v>
      </c>
      <c r="GAI25" s="49" t="s">
        <v>38</v>
      </c>
      <c r="GAJ25" s="49" t="s">
        <v>38</v>
      </c>
      <c r="GAK25" s="49" t="s">
        <v>38</v>
      </c>
      <c r="GAL25" s="49" t="s">
        <v>38</v>
      </c>
      <c r="GAM25" s="49" t="s">
        <v>38</v>
      </c>
      <c r="GAN25" s="49" t="s">
        <v>38</v>
      </c>
      <c r="GAO25" s="49" t="s">
        <v>38</v>
      </c>
      <c r="GAP25" s="49" t="s">
        <v>38</v>
      </c>
      <c r="GAQ25" s="49" t="s">
        <v>38</v>
      </c>
      <c r="GAR25" s="49" t="s">
        <v>38</v>
      </c>
      <c r="GAS25" s="49" t="s">
        <v>38</v>
      </c>
      <c r="GAT25" s="49" t="s">
        <v>38</v>
      </c>
      <c r="GAU25" s="49" t="s">
        <v>38</v>
      </c>
      <c r="GAV25" s="49" t="s">
        <v>38</v>
      </c>
      <c r="GAW25" s="49" t="s">
        <v>38</v>
      </c>
      <c r="GAX25" s="49" t="s">
        <v>38</v>
      </c>
      <c r="GAY25" s="49" t="s">
        <v>38</v>
      </c>
      <c r="GAZ25" s="49" t="s">
        <v>38</v>
      </c>
      <c r="GBA25" s="49" t="s">
        <v>38</v>
      </c>
      <c r="GBB25" s="49" t="s">
        <v>38</v>
      </c>
      <c r="GBC25" s="49" t="s">
        <v>38</v>
      </c>
      <c r="GBD25" s="49" t="s">
        <v>38</v>
      </c>
      <c r="GBE25" s="49" t="s">
        <v>38</v>
      </c>
      <c r="GBF25" s="49" t="s">
        <v>38</v>
      </c>
      <c r="GBG25" s="49" t="s">
        <v>38</v>
      </c>
      <c r="GBH25" s="49" t="s">
        <v>38</v>
      </c>
      <c r="GBI25" s="49" t="s">
        <v>38</v>
      </c>
      <c r="GBJ25" s="49" t="s">
        <v>38</v>
      </c>
      <c r="GBK25" s="49" t="s">
        <v>38</v>
      </c>
      <c r="GBL25" s="49" t="s">
        <v>38</v>
      </c>
      <c r="GBM25" s="49" t="s">
        <v>38</v>
      </c>
      <c r="GBN25" s="49" t="s">
        <v>38</v>
      </c>
      <c r="GBO25" s="49" t="s">
        <v>38</v>
      </c>
      <c r="GBP25" s="49" t="s">
        <v>38</v>
      </c>
      <c r="GBQ25" s="49" t="s">
        <v>38</v>
      </c>
      <c r="GBR25" s="49" t="s">
        <v>38</v>
      </c>
      <c r="GBS25" s="49" t="s">
        <v>38</v>
      </c>
      <c r="GBT25" s="49" t="s">
        <v>38</v>
      </c>
      <c r="GBU25" s="49" t="s">
        <v>38</v>
      </c>
      <c r="GBV25" s="49" t="s">
        <v>38</v>
      </c>
      <c r="GBW25" s="49" t="s">
        <v>38</v>
      </c>
      <c r="GBX25" s="49" t="s">
        <v>38</v>
      </c>
      <c r="GBY25" s="49" t="s">
        <v>38</v>
      </c>
      <c r="GBZ25" s="49" t="s">
        <v>38</v>
      </c>
      <c r="GCA25" s="49" t="s">
        <v>38</v>
      </c>
      <c r="GCB25" s="49" t="s">
        <v>38</v>
      </c>
      <c r="GCC25" s="49" t="s">
        <v>38</v>
      </c>
      <c r="GCD25" s="49" t="s">
        <v>38</v>
      </c>
      <c r="GCE25" s="49" t="s">
        <v>38</v>
      </c>
      <c r="GCF25" s="49" t="s">
        <v>38</v>
      </c>
      <c r="GCG25" s="49" t="s">
        <v>38</v>
      </c>
      <c r="GCH25" s="49" t="s">
        <v>38</v>
      </c>
      <c r="GCI25" s="49" t="s">
        <v>38</v>
      </c>
      <c r="GCJ25" s="49" t="s">
        <v>38</v>
      </c>
      <c r="GCK25" s="49" t="s">
        <v>38</v>
      </c>
      <c r="GCL25" s="49" t="s">
        <v>38</v>
      </c>
      <c r="GCM25" s="49" t="s">
        <v>38</v>
      </c>
      <c r="GCN25" s="49" t="s">
        <v>38</v>
      </c>
      <c r="GCO25" s="49" t="s">
        <v>38</v>
      </c>
      <c r="GCP25" s="49" t="s">
        <v>38</v>
      </c>
      <c r="GCQ25" s="49" t="s">
        <v>38</v>
      </c>
      <c r="GCR25" s="49" t="s">
        <v>38</v>
      </c>
      <c r="GCS25" s="49" t="s">
        <v>38</v>
      </c>
      <c r="GCT25" s="49" t="s">
        <v>38</v>
      </c>
      <c r="GCU25" s="49" t="s">
        <v>38</v>
      </c>
      <c r="GCV25" s="49" t="s">
        <v>38</v>
      </c>
      <c r="GCW25" s="49" t="s">
        <v>38</v>
      </c>
      <c r="GCX25" s="49" t="s">
        <v>38</v>
      </c>
      <c r="GCY25" s="49" t="s">
        <v>38</v>
      </c>
      <c r="GCZ25" s="49" t="s">
        <v>38</v>
      </c>
      <c r="GDA25" s="49" t="s">
        <v>38</v>
      </c>
      <c r="GDB25" s="49" t="s">
        <v>38</v>
      </c>
      <c r="GDC25" s="49" t="s">
        <v>38</v>
      </c>
      <c r="GDD25" s="49" t="s">
        <v>38</v>
      </c>
      <c r="GDE25" s="49" t="s">
        <v>38</v>
      </c>
      <c r="GDF25" s="49" t="s">
        <v>38</v>
      </c>
      <c r="GDG25" s="49" t="s">
        <v>38</v>
      </c>
      <c r="GDH25" s="49" t="s">
        <v>38</v>
      </c>
      <c r="GDI25" s="49" t="s">
        <v>38</v>
      </c>
      <c r="GDJ25" s="49" t="s">
        <v>38</v>
      </c>
      <c r="GDK25" s="49" t="s">
        <v>38</v>
      </c>
      <c r="GDL25" s="49" t="s">
        <v>38</v>
      </c>
      <c r="GDM25" s="49" t="s">
        <v>38</v>
      </c>
      <c r="GDN25" s="49" t="s">
        <v>38</v>
      </c>
      <c r="GDO25" s="49" t="s">
        <v>38</v>
      </c>
      <c r="GDP25" s="49" t="s">
        <v>38</v>
      </c>
      <c r="GDQ25" s="49" t="s">
        <v>38</v>
      </c>
      <c r="GDR25" s="49" t="s">
        <v>38</v>
      </c>
      <c r="GDS25" s="49" t="s">
        <v>38</v>
      </c>
      <c r="GDT25" s="49" t="s">
        <v>38</v>
      </c>
      <c r="GDU25" s="49" t="s">
        <v>38</v>
      </c>
      <c r="GDV25" s="49" t="s">
        <v>38</v>
      </c>
      <c r="GDW25" s="49" t="s">
        <v>38</v>
      </c>
      <c r="GDX25" s="49" t="s">
        <v>38</v>
      </c>
      <c r="GDY25" s="49" t="s">
        <v>38</v>
      </c>
      <c r="GDZ25" s="49" t="s">
        <v>38</v>
      </c>
      <c r="GEA25" s="49" t="s">
        <v>38</v>
      </c>
      <c r="GEB25" s="49" t="s">
        <v>38</v>
      </c>
      <c r="GEC25" s="49" t="s">
        <v>38</v>
      </c>
      <c r="GED25" s="49" t="s">
        <v>38</v>
      </c>
      <c r="GEE25" s="49" t="s">
        <v>38</v>
      </c>
      <c r="GEF25" s="49" t="s">
        <v>38</v>
      </c>
      <c r="GEG25" s="49" t="s">
        <v>38</v>
      </c>
      <c r="GEH25" s="49" t="s">
        <v>38</v>
      </c>
      <c r="GEI25" s="49" t="s">
        <v>38</v>
      </c>
      <c r="GEJ25" s="49" t="s">
        <v>38</v>
      </c>
      <c r="GEK25" s="49" t="s">
        <v>38</v>
      </c>
      <c r="GEL25" s="49" t="s">
        <v>38</v>
      </c>
      <c r="GEM25" s="49" t="s">
        <v>38</v>
      </c>
      <c r="GEN25" s="49" t="s">
        <v>38</v>
      </c>
      <c r="GEO25" s="49" t="s">
        <v>38</v>
      </c>
      <c r="GEP25" s="49" t="s">
        <v>38</v>
      </c>
      <c r="GEQ25" s="49" t="s">
        <v>38</v>
      </c>
      <c r="GER25" s="49" t="s">
        <v>38</v>
      </c>
      <c r="GES25" s="49" t="s">
        <v>38</v>
      </c>
      <c r="GET25" s="49" t="s">
        <v>38</v>
      </c>
      <c r="GEU25" s="49" t="s">
        <v>38</v>
      </c>
      <c r="GEV25" s="49" t="s">
        <v>38</v>
      </c>
      <c r="GEW25" s="49" t="s">
        <v>38</v>
      </c>
      <c r="GEX25" s="49" t="s">
        <v>38</v>
      </c>
      <c r="GEY25" s="49" t="s">
        <v>38</v>
      </c>
      <c r="GEZ25" s="49" t="s">
        <v>38</v>
      </c>
      <c r="GFA25" s="49" t="s">
        <v>38</v>
      </c>
      <c r="GFB25" s="49" t="s">
        <v>38</v>
      </c>
      <c r="GFC25" s="49" t="s">
        <v>38</v>
      </c>
      <c r="GFD25" s="49" t="s">
        <v>38</v>
      </c>
      <c r="GFE25" s="49" t="s">
        <v>38</v>
      </c>
      <c r="GFF25" s="49" t="s">
        <v>38</v>
      </c>
      <c r="GFG25" s="49" t="s">
        <v>38</v>
      </c>
      <c r="GFH25" s="49" t="s">
        <v>38</v>
      </c>
      <c r="GFI25" s="49" t="s">
        <v>38</v>
      </c>
      <c r="GFJ25" s="49" t="s">
        <v>38</v>
      </c>
      <c r="GFK25" s="49" t="s">
        <v>38</v>
      </c>
      <c r="GFL25" s="49" t="s">
        <v>38</v>
      </c>
      <c r="GFM25" s="49" t="s">
        <v>38</v>
      </c>
      <c r="GFN25" s="49" t="s">
        <v>38</v>
      </c>
      <c r="GFO25" s="49" t="s">
        <v>38</v>
      </c>
      <c r="GFP25" s="49" t="s">
        <v>38</v>
      </c>
      <c r="GFQ25" s="49" t="s">
        <v>38</v>
      </c>
      <c r="GFR25" s="49" t="s">
        <v>38</v>
      </c>
      <c r="GFS25" s="49" t="s">
        <v>38</v>
      </c>
      <c r="GFT25" s="49" t="s">
        <v>38</v>
      </c>
      <c r="GFU25" s="49" t="s">
        <v>38</v>
      </c>
      <c r="GFV25" s="49" t="s">
        <v>38</v>
      </c>
      <c r="GFW25" s="49" t="s">
        <v>38</v>
      </c>
      <c r="GFX25" s="49" t="s">
        <v>38</v>
      </c>
      <c r="GFY25" s="49" t="s">
        <v>38</v>
      </c>
      <c r="GFZ25" s="49" t="s">
        <v>38</v>
      </c>
      <c r="GGA25" s="49" t="s">
        <v>38</v>
      </c>
      <c r="GGB25" s="49" t="s">
        <v>38</v>
      </c>
      <c r="GGC25" s="49" t="s">
        <v>38</v>
      </c>
      <c r="GGD25" s="49" t="s">
        <v>38</v>
      </c>
      <c r="GGE25" s="49" t="s">
        <v>38</v>
      </c>
      <c r="GGF25" s="49" t="s">
        <v>38</v>
      </c>
      <c r="GGG25" s="49" t="s">
        <v>38</v>
      </c>
      <c r="GGH25" s="49" t="s">
        <v>38</v>
      </c>
      <c r="GGI25" s="49" t="s">
        <v>38</v>
      </c>
      <c r="GGJ25" s="49" t="s">
        <v>38</v>
      </c>
      <c r="GGK25" s="49" t="s">
        <v>38</v>
      </c>
      <c r="GGL25" s="49" t="s">
        <v>38</v>
      </c>
      <c r="GGM25" s="49" t="s">
        <v>38</v>
      </c>
      <c r="GGN25" s="49" t="s">
        <v>38</v>
      </c>
      <c r="GGO25" s="49" t="s">
        <v>38</v>
      </c>
      <c r="GGP25" s="49" t="s">
        <v>38</v>
      </c>
      <c r="GGQ25" s="49" t="s">
        <v>38</v>
      </c>
      <c r="GGR25" s="49" t="s">
        <v>38</v>
      </c>
      <c r="GGS25" s="49" t="s">
        <v>38</v>
      </c>
      <c r="GGT25" s="49" t="s">
        <v>38</v>
      </c>
      <c r="GGU25" s="49" t="s">
        <v>38</v>
      </c>
      <c r="GGV25" s="49" t="s">
        <v>38</v>
      </c>
      <c r="GGW25" s="49" t="s">
        <v>38</v>
      </c>
      <c r="GGX25" s="49" t="s">
        <v>38</v>
      </c>
      <c r="GGY25" s="49" t="s">
        <v>38</v>
      </c>
      <c r="GGZ25" s="49" t="s">
        <v>38</v>
      </c>
      <c r="GHA25" s="49" t="s">
        <v>38</v>
      </c>
      <c r="GHB25" s="49" t="s">
        <v>38</v>
      </c>
      <c r="GHC25" s="49" t="s">
        <v>38</v>
      </c>
      <c r="GHD25" s="49" t="s">
        <v>38</v>
      </c>
      <c r="GHE25" s="49" t="s">
        <v>38</v>
      </c>
      <c r="GHF25" s="49" t="s">
        <v>38</v>
      </c>
      <c r="GHG25" s="49" t="s">
        <v>38</v>
      </c>
      <c r="GHH25" s="49" t="s">
        <v>38</v>
      </c>
      <c r="GHI25" s="49" t="s">
        <v>38</v>
      </c>
      <c r="GHJ25" s="49" t="s">
        <v>38</v>
      </c>
      <c r="GHK25" s="49" t="s">
        <v>38</v>
      </c>
      <c r="GHL25" s="49" t="s">
        <v>38</v>
      </c>
      <c r="GHM25" s="49" t="s">
        <v>38</v>
      </c>
      <c r="GHN25" s="49" t="s">
        <v>38</v>
      </c>
      <c r="GHO25" s="49" t="s">
        <v>38</v>
      </c>
      <c r="GHP25" s="49" t="s">
        <v>38</v>
      </c>
      <c r="GHQ25" s="49" t="s">
        <v>38</v>
      </c>
      <c r="GHR25" s="49" t="s">
        <v>38</v>
      </c>
      <c r="GHS25" s="49" t="s">
        <v>38</v>
      </c>
      <c r="GHT25" s="49" t="s">
        <v>38</v>
      </c>
      <c r="GHU25" s="49" t="s">
        <v>38</v>
      </c>
      <c r="GHV25" s="49" t="s">
        <v>38</v>
      </c>
      <c r="GHW25" s="49" t="s">
        <v>38</v>
      </c>
      <c r="GHX25" s="49" t="s">
        <v>38</v>
      </c>
      <c r="GHY25" s="49" t="s">
        <v>38</v>
      </c>
      <c r="GHZ25" s="49" t="s">
        <v>38</v>
      </c>
      <c r="GIA25" s="49" t="s">
        <v>38</v>
      </c>
      <c r="GIB25" s="49" t="s">
        <v>38</v>
      </c>
      <c r="GIC25" s="49" t="s">
        <v>38</v>
      </c>
      <c r="GID25" s="49" t="s">
        <v>38</v>
      </c>
      <c r="GIE25" s="49" t="s">
        <v>38</v>
      </c>
      <c r="GIF25" s="49" t="s">
        <v>38</v>
      </c>
      <c r="GIG25" s="49" t="s">
        <v>38</v>
      </c>
      <c r="GIH25" s="49" t="s">
        <v>38</v>
      </c>
      <c r="GII25" s="49" t="s">
        <v>38</v>
      </c>
      <c r="GIJ25" s="49" t="s">
        <v>38</v>
      </c>
      <c r="GIK25" s="49" t="s">
        <v>38</v>
      </c>
      <c r="GIL25" s="49" t="s">
        <v>38</v>
      </c>
      <c r="GIM25" s="49" t="s">
        <v>38</v>
      </c>
      <c r="GIN25" s="49" t="s">
        <v>38</v>
      </c>
      <c r="GIO25" s="49" t="s">
        <v>38</v>
      </c>
      <c r="GIP25" s="49" t="s">
        <v>38</v>
      </c>
      <c r="GIQ25" s="49" t="s">
        <v>38</v>
      </c>
      <c r="GIR25" s="49" t="s">
        <v>38</v>
      </c>
      <c r="GIS25" s="49" t="s">
        <v>38</v>
      </c>
      <c r="GIT25" s="49" t="s">
        <v>38</v>
      </c>
      <c r="GIU25" s="49" t="s">
        <v>38</v>
      </c>
      <c r="GIV25" s="49" t="s">
        <v>38</v>
      </c>
      <c r="GIW25" s="49" t="s">
        <v>38</v>
      </c>
      <c r="GIX25" s="49" t="s">
        <v>38</v>
      </c>
      <c r="GIY25" s="49" t="s">
        <v>38</v>
      </c>
      <c r="GIZ25" s="49" t="s">
        <v>38</v>
      </c>
      <c r="GJA25" s="49" t="s">
        <v>38</v>
      </c>
      <c r="GJB25" s="49" t="s">
        <v>38</v>
      </c>
      <c r="GJC25" s="49" t="s">
        <v>38</v>
      </c>
      <c r="GJD25" s="49" t="s">
        <v>38</v>
      </c>
      <c r="GJE25" s="49" t="s">
        <v>38</v>
      </c>
      <c r="GJF25" s="49" t="s">
        <v>38</v>
      </c>
      <c r="GJG25" s="49" t="s">
        <v>38</v>
      </c>
      <c r="GJH25" s="49" t="s">
        <v>38</v>
      </c>
      <c r="GJI25" s="49" t="s">
        <v>38</v>
      </c>
      <c r="GJJ25" s="49" t="s">
        <v>38</v>
      </c>
      <c r="GJK25" s="49" t="s">
        <v>38</v>
      </c>
      <c r="GJL25" s="49" t="s">
        <v>38</v>
      </c>
      <c r="GJM25" s="49" t="s">
        <v>38</v>
      </c>
      <c r="GJN25" s="49" t="s">
        <v>38</v>
      </c>
      <c r="GJO25" s="49" t="s">
        <v>38</v>
      </c>
      <c r="GJP25" s="49" t="s">
        <v>38</v>
      </c>
      <c r="GJQ25" s="49" t="s">
        <v>38</v>
      </c>
      <c r="GJR25" s="49" t="s">
        <v>38</v>
      </c>
      <c r="GJS25" s="49" t="s">
        <v>38</v>
      </c>
      <c r="GJT25" s="49" t="s">
        <v>38</v>
      </c>
      <c r="GJU25" s="49" t="s">
        <v>38</v>
      </c>
      <c r="GJV25" s="49" t="s">
        <v>38</v>
      </c>
      <c r="GJW25" s="49" t="s">
        <v>38</v>
      </c>
      <c r="GJX25" s="49" t="s">
        <v>38</v>
      </c>
      <c r="GJY25" s="49" t="s">
        <v>38</v>
      </c>
      <c r="GJZ25" s="49" t="s">
        <v>38</v>
      </c>
      <c r="GKA25" s="49" t="s">
        <v>38</v>
      </c>
      <c r="GKB25" s="49" t="s">
        <v>38</v>
      </c>
      <c r="GKC25" s="49" t="s">
        <v>38</v>
      </c>
      <c r="GKD25" s="49" t="s">
        <v>38</v>
      </c>
      <c r="GKE25" s="49" t="s">
        <v>38</v>
      </c>
      <c r="GKF25" s="49" t="s">
        <v>38</v>
      </c>
      <c r="GKG25" s="49" t="s">
        <v>38</v>
      </c>
      <c r="GKH25" s="49" t="s">
        <v>38</v>
      </c>
      <c r="GKI25" s="49" t="s">
        <v>38</v>
      </c>
      <c r="GKJ25" s="49" t="s">
        <v>38</v>
      </c>
      <c r="GKK25" s="49" t="s">
        <v>38</v>
      </c>
      <c r="GKL25" s="49" t="s">
        <v>38</v>
      </c>
      <c r="GKM25" s="49" t="s">
        <v>38</v>
      </c>
      <c r="GKN25" s="49" t="s">
        <v>38</v>
      </c>
      <c r="GKO25" s="49" t="s">
        <v>38</v>
      </c>
      <c r="GKP25" s="49" t="s">
        <v>38</v>
      </c>
      <c r="GKQ25" s="49" t="s">
        <v>38</v>
      </c>
      <c r="GKR25" s="49" t="s">
        <v>38</v>
      </c>
      <c r="GKS25" s="49" t="s">
        <v>38</v>
      </c>
      <c r="GKT25" s="49" t="s">
        <v>38</v>
      </c>
      <c r="GKU25" s="49" t="s">
        <v>38</v>
      </c>
      <c r="GKV25" s="49" t="s">
        <v>38</v>
      </c>
      <c r="GKW25" s="49" t="s">
        <v>38</v>
      </c>
      <c r="GKX25" s="49" t="s">
        <v>38</v>
      </c>
      <c r="GKY25" s="49" t="s">
        <v>38</v>
      </c>
      <c r="GKZ25" s="49" t="s">
        <v>38</v>
      </c>
      <c r="GLA25" s="49" t="s">
        <v>38</v>
      </c>
      <c r="GLB25" s="49" t="s">
        <v>38</v>
      </c>
      <c r="GLC25" s="49" t="s">
        <v>38</v>
      </c>
      <c r="GLD25" s="49" t="s">
        <v>38</v>
      </c>
      <c r="GLE25" s="49" t="s">
        <v>38</v>
      </c>
      <c r="GLF25" s="49" t="s">
        <v>38</v>
      </c>
      <c r="GLG25" s="49" t="s">
        <v>38</v>
      </c>
      <c r="GLH25" s="49" t="s">
        <v>38</v>
      </c>
      <c r="GLI25" s="49" t="s">
        <v>38</v>
      </c>
      <c r="GLJ25" s="49" t="s">
        <v>38</v>
      </c>
      <c r="GLK25" s="49" t="s">
        <v>38</v>
      </c>
      <c r="GLL25" s="49" t="s">
        <v>38</v>
      </c>
      <c r="GLM25" s="49" t="s">
        <v>38</v>
      </c>
      <c r="GLN25" s="49" t="s">
        <v>38</v>
      </c>
      <c r="GLO25" s="49" t="s">
        <v>38</v>
      </c>
      <c r="GLP25" s="49" t="s">
        <v>38</v>
      </c>
      <c r="GLQ25" s="49" t="s">
        <v>38</v>
      </c>
      <c r="GLR25" s="49" t="s">
        <v>38</v>
      </c>
      <c r="GLS25" s="49" t="s">
        <v>38</v>
      </c>
      <c r="GLT25" s="49" t="s">
        <v>38</v>
      </c>
      <c r="GLU25" s="49" t="s">
        <v>38</v>
      </c>
      <c r="GLV25" s="49" t="s">
        <v>38</v>
      </c>
      <c r="GLW25" s="49" t="s">
        <v>38</v>
      </c>
      <c r="GLX25" s="49" t="s">
        <v>38</v>
      </c>
      <c r="GLY25" s="49" t="s">
        <v>38</v>
      </c>
      <c r="GLZ25" s="49" t="s">
        <v>38</v>
      </c>
      <c r="GMA25" s="49" t="s">
        <v>38</v>
      </c>
      <c r="GMB25" s="49" t="s">
        <v>38</v>
      </c>
      <c r="GMC25" s="49" t="s">
        <v>38</v>
      </c>
      <c r="GMD25" s="49" t="s">
        <v>38</v>
      </c>
      <c r="GME25" s="49" t="s">
        <v>38</v>
      </c>
      <c r="GMF25" s="49" t="s">
        <v>38</v>
      </c>
      <c r="GMG25" s="49" t="s">
        <v>38</v>
      </c>
      <c r="GMH25" s="49" t="s">
        <v>38</v>
      </c>
      <c r="GMI25" s="49" t="s">
        <v>38</v>
      </c>
      <c r="GMJ25" s="49" t="s">
        <v>38</v>
      </c>
      <c r="GMK25" s="49" t="s">
        <v>38</v>
      </c>
      <c r="GML25" s="49" t="s">
        <v>38</v>
      </c>
      <c r="GMM25" s="49" t="s">
        <v>38</v>
      </c>
      <c r="GMN25" s="49" t="s">
        <v>38</v>
      </c>
      <c r="GMO25" s="49" t="s">
        <v>38</v>
      </c>
      <c r="GMP25" s="49" t="s">
        <v>38</v>
      </c>
      <c r="GMQ25" s="49" t="s">
        <v>38</v>
      </c>
      <c r="GMR25" s="49" t="s">
        <v>38</v>
      </c>
      <c r="GMS25" s="49" t="s">
        <v>38</v>
      </c>
      <c r="GMT25" s="49" t="s">
        <v>38</v>
      </c>
      <c r="GMU25" s="49" t="s">
        <v>38</v>
      </c>
      <c r="GMV25" s="49" t="s">
        <v>38</v>
      </c>
      <c r="GMW25" s="49" t="s">
        <v>38</v>
      </c>
      <c r="GMX25" s="49" t="s">
        <v>38</v>
      </c>
      <c r="GMY25" s="49" t="s">
        <v>38</v>
      </c>
      <c r="GMZ25" s="49" t="s">
        <v>38</v>
      </c>
      <c r="GNA25" s="49" t="s">
        <v>38</v>
      </c>
      <c r="GNB25" s="49" t="s">
        <v>38</v>
      </c>
      <c r="GNC25" s="49" t="s">
        <v>38</v>
      </c>
      <c r="GND25" s="49" t="s">
        <v>38</v>
      </c>
      <c r="GNE25" s="49" t="s">
        <v>38</v>
      </c>
      <c r="GNF25" s="49" t="s">
        <v>38</v>
      </c>
      <c r="GNG25" s="49" t="s">
        <v>38</v>
      </c>
      <c r="GNH25" s="49" t="s">
        <v>38</v>
      </c>
      <c r="GNI25" s="49" t="s">
        <v>38</v>
      </c>
      <c r="GNJ25" s="49" t="s">
        <v>38</v>
      </c>
      <c r="GNK25" s="49" t="s">
        <v>38</v>
      </c>
      <c r="GNL25" s="49" t="s">
        <v>38</v>
      </c>
      <c r="GNM25" s="49" t="s">
        <v>38</v>
      </c>
      <c r="GNN25" s="49" t="s">
        <v>38</v>
      </c>
      <c r="GNO25" s="49" t="s">
        <v>38</v>
      </c>
      <c r="GNP25" s="49" t="s">
        <v>38</v>
      </c>
      <c r="GNQ25" s="49" t="s">
        <v>38</v>
      </c>
      <c r="GNR25" s="49" t="s">
        <v>38</v>
      </c>
      <c r="GNS25" s="49" t="s">
        <v>38</v>
      </c>
      <c r="GNT25" s="49" t="s">
        <v>38</v>
      </c>
      <c r="GNU25" s="49" t="s">
        <v>38</v>
      </c>
      <c r="GNV25" s="49" t="s">
        <v>38</v>
      </c>
      <c r="GNW25" s="49" t="s">
        <v>38</v>
      </c>
      <c r="GNX25" s="49" t="s">
        <v>38</v>
      </c>
      <c r="GNY25" s="49" t="s">
        <v>38</v>
      </c>
      <c r="GNZ25" s="49" t="s">
        <v>38</v>
      </c>
      <c r="GOA25" s="49" t="s">
        <v>38</v>
      </c>
      <c r="GOB25" s="49" t="s">
        <v>38</v>
      </c>
      <c r="GOC25" s="49" t="s">
        <v>38</v>
      </c>
      <c r="GOD25" s="49" t="s">
        <v>38</v>
      </c>
      <c r="GOE25" s="49" t="s">
        <v>38</v>
      </c>
      <c r="GOF25" s="49" t="s">
        <v>38</v>
      </c>
      <c r="GOG25" s="49" t="s">
        <v>38</v>
      </c>
      <c r="GOH25" s="49" t="s">
        <v>38</v>
      </c>
      <c r="GOI25" s="49" t="s">
        <v>38</v>
      </c>
      <c r="GOJ25" s="49" t="s">
        <v>38</v>
      </c>
      <c r="GOK25" s="49" t="s">
        <v>38</v>
      </c>
      <c r="GOL25" s="49" t="s">
        <v>38</v>
      </c>
      <c r="GOM25" s="49" t="s">
        <v>38</v>
      </c>
      <c r="GON25" s="49" t="s">
        <v>38</v>
      </c>
      <c r="GOO25" s="49" t="s">
        <v>38</v>
      </c>
      <c r="GOP25" s="49" t="s">
        <v>38</v>
      </c>
      <c r="GOQ25" s="49" t="s">
        <v>38</v>
      </c>
      <c r="GOR25" s="49" t="s">
        <v>38</v>
      </c>
      <c r="GOS25" s="49" t="s">
        <v>38</v>
      </c>
      <c r="GOT25" s="49" t="s">
        <v>38</v>
      </c>
      <c r="GOU25" s="49" t="s">
        <v>38</v>
      </c>
      <c r="GOV25" s="49" t="s">
        <v>38</v>
      </c>
      <c r="GOW25" s="49" t="s">
        <v>38</v>
      </c>
      <c r="GOX25" s="49" t="s">
        <v>38</v>
      </c>
      <c r="GOY25" s="49" t="s">
        <v>38</v>
      </c>
      <c r="GOZ25" s="49" t="s">
        <v>38</v>
      </c>
      <c r="GPA25" s="49" t="s">
        <v>38</v>
      </c>
      <c r="GPB25" s="49" t="s">
        <v>38</v>
      </c>
      <c r="GPC25" s="49" t="s">
        <v>38</v>
      </c>
      <c r="GPD25" s="49" t="s">
        <v>38</v>
      </c>
      <c r="GPE25" s="49" t="s">
        <v>38</v>
      </c>
      <c r="GPF25" s="49" t="s">
        <v>38</v>
      </c>
      <c r="GPG25" s="49" t="s">
        <v>38</v>
      </c>
      <c r="GPH25" s="49" t="s">
        <v>38</v>
      </c>
      <c r="GPI25" s="49" t="s">
        <v>38</v>
      </c>
      <c r="GPJ25" s="49" t="s">
        <v>38</v>
      </c>
      <c r="GPK25" s="49" t="s">
        <v>38</v>
      </c>
      <c r="GPL25" s="49" t="s">
        <v>38</v>
      </c>
      <c r="GPM25" s="49" t="s">
        <v>38</v>
      </c>
      <c r="GPN25" s="49" t="s">
        <v>38</v>
      </c>
      <c r="GPO25" s="49" t="s">
        <v>38</v>
      </c>
      <c r="GPP25" s="49" t="s">
        <v>38</v>
      </c>
      <c r="GPQ25" s="49" t="s">
        <v>38</v>
      </c>
      <c r="GPR25" s="49" t="s">
        <v>38</v>
      </c>
      <c r="GPS25" s="49" t="s">
        <v>38</v>
      </c>
      <c r="GPT25" s="49" t="s">
        <v>38</v>
      </c>
      <c r="GPU25" s="49" t="s">
        <v>38</v>
      </c>
      <c r="GPV25" s="49" t="s">
        <v>38</v>
      </c>
      <c r="GPW25" s="49" t="s">
        <v>38</v>
      </c>
      <c r="GPX25" s="49" t="s">
        <v>38</v>
      </c>
      <c r="GPY25" s="49" t="s">
        <v>38</v>
      </c>
      <c r="GPZ25" s="49" t="s">
        <v>38</v>
      </c>
      <c r="GQA25" s="49" t="s">
        <v>38</v>
      </c>
      <c r="GQB25" s="49" t="s">
        <v>38</v>
      </c>
      <c r="GQC25" s="49" t="s">
        <v>38</v>
      </c>
      <c r="GQD25" s="49" t="s">
        <v>38</v>
      </c>
      <c r="GQE25" s="49" t="s">
        <v>38</v>
      </c>
      <c r="GQF25" s="49" t="s">
        <v>38</v>
      </c>
      <c r="GQG25" s="49" t="s">
        <v>38</v>
      </c>
      <c r="GQH25" s="49" t="s">
        <v>38</v>
      </c>
      <c r="GQI25" s="49" t="s">
        <v>38</v>
      </c>
      <c r="GQJ25" s="49" t="s">
        <v>38</v>
      </c>
      <c r="GQK25" s="49" t="s">
        <v>38</v>
      </c>
      <c r="GQL25" s="49" t="s">
        <v>38</v>
      </c>
      <c r="GQM25" s="49" t="s">
        <v>38</v>
      </c>
      <c r="GQN25" s="49" t="s">
        <v>38</v>
      </c>
      <c r="GQO25" s="49" t="s">
        <v>38</v>
      </c>
      <c r="GQP25" s="49" t="s">
        <v>38</v>
      </c>
      <c r="GQQ25" s="49" t="s">
        <v>38</v>
      </c>
      <c r="GQR25" s="49" t="s">
        <v>38</v>
      </c>
      <c r="GQS25" s="49" t="s">
        <v>38</v>
      </c>
      <c r="GQT25" s="49" t="s">
        <v>38</v>
      </c>
      <c r="GQU25" s="49" t="s">
        <v>38</v>
      </c>
      <c r="GQV25" s="49" t="s">
        <v>38</v>
      </c>
      <c r="GQW25" s="49" t="s">
        <v>38</v>
      </c>
      <c r="GQX25" s="49" t="s">
        <v>38</v>
      </c>
      <c r="GQY25" s="49" t="s">
        <v>38</v>
      </c>
      <c r="GQZ25" s="49" t="s">
        <v>38</v>
      </c>
      <c r="GRA25" s="49" t="s">
        <v>38</v>
      </c>
      <c r="GRB25" s="49" t="s">
        <v>38</v>
      </c>
      <c r="GRC25" s="49" t="s">
        <v>38</v>
      </c>
      <c r="GRD25" s="49" t="s">
        <v>38</v>
      </c>
      <c r="GRE25" s="49" t="s">
        <v>38</v>
      </c>
      <c r="GRF25" s="49" t="s">
        <v>38</v>
      </c>
      <c r="GRG25" s="49" t="s">
        <v>38</v>
      </c>
      <c r="GRH25" s="49" t="s">
        <v>38</v>
      </c>
      <c r="GRI25" s="49" t="s">
        <v>38</v>
      </c>
      <c r="GRJ25" s="49" t="s">
        <v>38</v>
      </c>
      <c r="GRK25" s="49" t="s">
        <v>38</v>
      </c>
      <c r="GRL25" s="49" t="s">
        <v>38</v>
      </c>
      <c r="GRM25" s="49" t="s">
        <v>38</v>
      </c>
      <c r="GRN25" s="49" t="s">
        <v>38</v>
      </c>
      <c r="GRO25" s="49" t="s">
        <v>38</v>
      </c>
      <c r="GRP25" s="49" t="s">
        <v>38</v>
      </c>
      <c r="GRQ25" s="49" t="s">
        <v>38</v>
      </c>
      <c r="GRR25" s="49" t="s">
        <v>38</v>
      </c>
      <c r="GRS25" s="49" t="s">
        <v>38</v>
      </c>
      <c r="GRT25" s="49" t="s">
        <v>38</v>
      </c>
      <c r="GRU25" s="49" t="s">
        <v>38</v>
      </c>
      <c r="GRV25" s="49" t="s">
        <v>38</v>
      </c>
      <c r="GRW25" s="49" t="s">
        <v>38</v>
      </c>
      <c r="GRX25" s="49" t="s">
        <v>38</v>
      </c>
      <c r="GRY25" s="49" t="s">
        <v>38</v>
      </c>
      <c r="GRZ25" s="49" t="s">
        <v>38</v>
      </c>
      <c r="GSA25" s="49" t="s">
        <v>38</v>
      </c>
      <c r="GSB25" s="49" t="s">
        <v>38</v>
      </c>
      <c r="GSC25" s="49" t="s">
        <v>38</v>
      </c>
      <c r="GSD25" s="49" t="s">
        <v>38</v>
      </c>
      <c r="GSE25" s="49" t="s">
        <v>38</v>
      </c>
      <c r="GSF25" s="49" t="s">
        <v>38</v>
      </c>
      <c r="GSG25" s="49" t="s">
        <v>38</v>
      </c>
      <c r="GSH25" s="49" t="s">
        <v>38</v>
      </c>
      <c r="GSI25" s="49" t="s">
        <v>38</v>
      </c>
      <c r="GSJ25" s="49" t="s">
        <v>38</v>
      </c>
      <c r="GSK25" s="49" t="s">
        <v>38</v>
      </c>
      <c r="GSL25" s="49" t="s">
        <v>38</v>
      </c>
      <c r="GSM25" s="49" t="s">
        <v>38</v>
      </c>
      <c r="GSN25" s="49" t="s">
        <v>38</v>
      </c>
      <c r="GSO25" s="49" t="s">
        <v>38</v>
      </c>
      <c r="GSP25" s="49" t="s">
        <v>38</v>
      </c>
      <c r="GSQ25" s="49" t="s">
        <v>38</v>
      </c>
      <c r="GSR25" s="49" t="s">
        <v>38</v>
      </c>
      <c r="GSS25" s="49" t="s">
        <v>38</v>
      </c>
      <c r="GST25" s="49" t="s">
        <v>38</v>
      </c>
      <c r="GSU25" s="49" t="s">
        <v>38</v>
      </c>
      <c r="GSV25" s="49" t="s">
        <v>38</v>
      </c>
      <c r="GSW25" s="49" t="s">
        <v>38</v>
      </c>
      <c r="GSX25" s="49" t="s">
        <v>38</v>
      </c>
      <c r="GSY25" s="49" t="s">
        <v>38</v>
      </c>
      <c r="GSZ25" s="49" t="s">
        <v>38</v>
      </c>
      <c r="GTA25" s="49" t="s">
        <v>38</v>
      </c>
      <c r="GTB25" s="49" t="s">
        <v>38</v>
      </c>
      <c r="GTC25" s="49" t="s">
        <v>38</v>
      </c>
      <c r="GTD25" s="49" t="s">
        <v>38</v>
      </c>
      <c r="GTE25" s="49" t="s">
        <v>38</v>
      </c>
      <c r="GTF25" s="49" t="s">
        <v>38</v>
      </c>
      <c r="GTG25" s="49" t="s">
        <v>38</v>
      </c>
      <c r="GTH25" s="49" t="s">
        <v>38</v>
      </c>
      <c r="GTI25" s="49" t="s">
        <v>38</v>
      </c>
      <c r="GTJ25" s="49" t="s">
        <v>38</v>
      </c>
      <c r="GTK25" s="49" t="s">
        <v>38</v>
      </c>
      <c r="GTL25" s="49" t="s">
        <v>38</v>
      </c>
      <c r="GTM25" s="49" t="s">
        <v>38</v>
      </c>
      <c r="GTN25" s="49" t="s">
        <v>38</v>
      </c>
      <c r="GTO25" s="49" t="s">
        <v>38</v>
      </c>
      <c r="GTP25" s="49" t="s">
        <v>38</v>
      </c>
      <c r="GTQ25" s="49" t="s">
        <v>38</v>
      </c>
      <c r="GTR25" s="49" t="s">
        <v>38</v>
      </c>
      <c r="GTS25" s="49" t="s">
        <v>38</v>
      </c>
      <c r="GTT25" s="49" t="s">
        <v>38</v>
      </c>
      <c r="GTU25" s="49" t="s">
        <v>38</v>
      </c>
      <c r="GTV25" s="49" t="s">
        <v>38</v>
      </c>
      <c r="GTW25" s="49" t="s">
        <v>38</v>
      </c>
      <c r="GTX25" s="49" t="s">
        <v>38</v>
      </c>
      <c r="GTY25" s="49" t="s">
        <v>38</v>
      </c>
      <c r="GTZ25" s="49" t="s">
        <v>38</v>
      </c>
      <c r="GUA25" s="49" t="s">
        <v>38</v>
      </c>
      <c r="GUB25" s="49" t="s">
        <v>38</v>
      </c>
      <c r="GUC25" s="49" t="s">
        <v>38</v>
      </c>
      <c r="GUD25" s="49" t="s">
        <v>38</v>
      </c>
      <c r="GUE25" s="49" t="s">
        <v>38</v>
      </c>
      <c r="GUF25" s="49" t="s">
        <v>38</v>
      </c>
      <c r="GUG25" s="49" t="s">
        <v>38</v>
      </c>
      <c r="GUH25" s="49" t="s">
        <v>38</v>
      </c>
      <c r="GUI25" s="49" t="s">
        <v>38</v>
      </c>
      <c r="GUJ25" s="49" t="s">
        <v>38</v>
      </c>
      <c r="GUK25" s="49" t="s">
        <v>38</v>
      </c>
      <c r="GUL25" s="49" t="s">
        <v>38</v>
      </c>
      <c r="GUM25" s="49" t="s">
        <v>38</v>
      </c>
      <c r="GUN25" s="49" t="s">
        <v>38</v>
      </c>
      <c r="GUO25" s="49" t="s">
        <v>38</v>
      </c>
      <c r="GUP25" s="49" t="s">
        <v>38</v>
      </c>
      <c r="GUQ25" s="49" t="s">
        <v>38</v>
      </c>
      <c r="GUR25" s="49" t="s">
        <v>38</v>
      </c>
      <c r="GUS25" s="49" t="s">
        <v>38</v>
      </c>
      <c r="GUT25" s="49" t="s">
        <v>38</v>
      </c>
      <c r="GUU25" s="49" t="s">
        <v>38</v>
      </c>
      <c r="GUV25" s="49" t="s">
        <v>38</v>
      </c>
      <c r="GUW25" s="49" t="s">
        <v>38</v>
      </c>
      <c r="GUX25" s="49" t="s">
        <v>38</v>
      </c>
      <c r="GUY25" s="49" t="s">
        <v>38</v>
      </c>
      <c r="GUZ25" s="49" t="s">
        <v>38</v>
      </c>
      <c r="GVA25" s="49" t="s">
        <v>38</v>
      </c>
      <c r="GVB25" s="49" t="s">
        <v>38</v>
      </c>
      <c r="GVC25" s="49" t="s">
        <v>38</v>
      </c>
      <c r="GVD25" s="49" t="s">
        <v>38</v>
      </c>
      <c r="GVE25" s="49" t="s">
        <v>38</v>
      </c>
      <c r="GVF25" s="49" t="s">
        <v>38</v>
      </c>
      <c r="GVG25" s="49" t="s">
        <v>38</v>
      </c>
      <c r="GVH25" s="49" t="s">
        <v>38</v>
      </c>
      <c r="GVI25" s="49" t="s">
        <v>38</v>
      </c>
      <c r="GVJ25" s="49" t="s">
        <v>38</v>
      </c>
      <c r="GVK25" s="49" t="s">
        <v>38</v>
      </c>
      <c r="GVL25" s="49" t="s">
        <v>38</v>
      </c>
      <c r="GVM25" s="49" t="s">
        <v>38</v>
      </c>
      <c r="GVN25" s="49" t="s">
        <v>38</v>
      </c>
      <c r="GVO25" s="49" t="s">
        <v>38</v>
      </c>
      <c r="GVP25" s="49" t="s">
        <v>38</v>
      </c>
      <c r="GVQ25" s="49" t="s">
        <v>38</v>
      </c>
      <c r="GVR25" s="49" t="s">
        <v>38</v>
      </c>
      <c r="GVS25" s="49" t="s">
        <v>38</v>
      </c>
      <c r="GVT25" s="49" t="s">
        <v>38</v>
      </c>
      <c r="GVU25" s="49" t="s">
        <v>38</v>
      </c>
      <c r="GVV25" s="49" t="s">
        <v>38</v>
      </c>
      <c r="GVW25" s="49" t="s">
        <v>38</v>
      </c>
      <c r="GVX25" s="49" t="s">
        <v>38</v>
      </c>
      <c r="GVY25" s="49" t="s">
        <v>38</v>
      </c>
      <c r="GVZ25" s="49" t="s">
        <v>38</v>
      </c>
      <c r="GWA25" s="49" t="s">
        <v>38</v>
      </c>
      <c r="GWB25" s="49" t="s">
        <v>38</v>
      </c>
      <c r="GWC25" s="49" t="s">
        <v>38</v>
      </c>
      <c r="GWD25" s="49" t="s">
        <v>38</v>
      </c>
      <c r="GWE25" s="49" t="s">
        <v>38</v>
      </c>
      <c r="GWF25" s="49" t="s">
        <v>38</v>
      </c>
      <c r="GWG25" s="49" t="s">
        <v>38</v>
      </c>
      <c r="GWH25" s="49" t="s">
        <v>38</v>
      </c>
      <c r="GWI25" s="49" t="s">
        <v>38</v>
      </c>
      <c r="GWJ25" s="49" t="s">
        <v>38</v>
      </c>
      <c r="GWK25" s="49" t="s">
        <v>38</v>
      </c>
      <c r="GWL25" s="49" t="s">
        <v>38</v>
      </c>
      <c r="GWM25" s="49" t="s">
        <v>38</v>
      </c>
      <c r="GWN25" s="49" t="s">
        <v>38</v>
      </c>
      <c r="GWO25" s="49" t="s">
        <v>38</v>
      </c>
      <c r="GWP25" s="49" t="s">
        <v>38</v>
      </c>
      <c r="GWQ25" s="49" t="s">
        <v>38</v>
      </c>
      <c r="GWR25" s="49" t="s">
        <v>38</v>
      </c>
      <c r="GWS25" s="49" t="s">
        <v>38</v>
      </c>
      <c r="GWT25" s="49" t="s">
        <v>38</v>
      </c>
      <c r="GWU25" s="49" t="s">
        <v>38</v>
      </c>
      <c r="GWV25" s="49" t="s">
        <v>38</v>
      </c>
      <c r="GWW25" s="49" t="s">
        <v>38</v>
      </c>
      <c r="GWX25" s="49" t="s">
        <v>38</v>
      </c>
      <c r="GWY25" s="49" t="s">
        <v>38</v>
      </c>
      <c r="GWZ25" s="49" t="s">
        <v>38</v>
      </c>
      <c r="GXA25" s="49" t="s">
        <v>38</v>
      </c>
      <c r="GXB25" s="49" t="s">
        <v>38</v>
      </c>
      <c r="GXC25" s="49" t="s">
        <v>38</v>
      </c>
      <c r="GXD25" s="49" t="s">
        <v>38</v>
      </c>
      <c r="GXE25" s="49" t="s">
        <v>38</v>
      </c>
      <c r="GXF25" s="49" t="s">
        <v>38</v>
      </c>
      <c r="GXG25" s="49" t="s">
        <v>38</v>
      </c>
      <c r="GXH25" s="49" t="s">
        <v>38</v>
      </c>
      <c r="GXI25" s="49" t="s">
        <v>38</v>
      </c>
      <c r="GXJ25" s="49" t="s">
        <v>38</v>
      </c>
      <c r="GXK25" s="49" t="s">
        <v>38</v>
      </c>
      <c r="GXL25" s="49" t="s">
        <v>38</v>
      </c>
      <c r="GXM25" s="49" t="s">
        <v>38</v>
      </c>
      <c r="GXN25" s="49" t="s">
        <v>38</v>
      </c>
      <c r="GXO25" s="49" t="s">
        <v>38</v>
      </c>
      <c r="GXP25" s="49" t="s">
        <v>38</v>
      </c>
      <c r="GXQ25" s="49" t="s">
        <v>38</v>
      </c>
      <c r="GXR25" s="49" t="s">
        <v>38</v>
      </c>
      <c r="GXS25" s="49" t="s">
        <v>38</v>
      </c>
      <c r="GXT25" s="49" t="s">
        <v>38</v>
      </c>
      <c r="GXU25" s="49" t="s">
        <v>38</v>
      </c>
      <c r="GXV25" s="49" t="s">
        <v>38</v>
      </c>
      <c r="GXW25" s="49" t="s">
        <v>38</v>
      </c>
      <c r="GXX25" s="49" t="s">
        <v>38</v>
      </c>
      <c r="GXY25" s="49" t="s">
        <v>38</v>
      </c>
      <c r="GXZ25" s="49" t="s">
        <v>38</v>
      </c>
      <c r="GYA25" s="49" t="s">
        <v>38</v>
      </c>
      <c r="GYB25" s="49" t="s">
        <v>38</v>
      </c>
      <c r="GYC25" s="49" t="s">
        <v>38</v>
      </c>
      <c r="GYD25" s="49" t="s">
        <v>38</v>
      </c>
      <c r="GYE25" s="49" t="s">
        <v>38</v>
      </c>
      <c r="GYF25" s="49" t="s">
        <v>38</v>
      </c>
      <c r="GYG25" s="49" t="s">
        <v>38</v>
      </c>
      <c r="GYH25" s="49" t="s">
        <v>38</v>
      </c>
      <c r="GYI25" s="49" t="s">
        <v>38</v>
      </c>
      <c r="GYJ25" s="49" t="s">
        <v>38</v>
      </c>
      <c r="GYK25" s="49" t="s">
        <v>38</v>
      </c>
      <c r="GYL25" s="49" t="s">
        <v>38</v>
      </c>
      <c r="GYM25" s="49" t="s">
        <v>38</v>
      </c>
      <c r="GYN25" s="49" t="s">
        <v>38</v>
      </c>
      <c r="GYO25" s="49" t="s">
        <v>38</v>
      </c>
      <c r="GYP25" s="49" t="s">
        <v>38</v>
      </c>
      <c r="GYQ25" s="49" t="s">
        <v>38</v>
      </c>
      <c r="GYR25" s="49" t="s">
        <v>38</v>
      </c>
      <c r="GYS25" s="49" t="s">
        <v>38</v>
      </c>
      <c r="GYT25" s="49" t="s">
        <v>38</v>
      </c>
      <c r="GYU25" s="49" t="s">
        <v>38</v>
      </c>
      <c r="GYV25" s="49" t="s">
        <v>38</v>
      </c>
      <c r="GYW25" s="49" t="s">
        <v>38</v>
      </c>
      <c r="GYX25" s="49" t="s">
        <v>38</v>
      </c>
      <c r="GYY25" s="49" t="s">
        <v>38</v>
      </c>
      <c r="GYZ25" s="49" t="s">
        <v>38</v>
      </c>
      <c r="GZA25" s="49" t="s">
        <v>38</v>
      </c>
      <c r="GZB25" s="49" t="s">
        <v>38</v>
      </c>
      <c r="GZC25" s="49" t="s">
        <v>38</v>
      </c>
      <c r="GZD25" s="49" t="s">
        <v>38</v>
      </c>
      <c r="GZE25" s="49" t="s">
        <v>38</v>
      </c>
      <c r="GZF25" s="49" t="s">
        <v>38</v>
      </c>
      <c r="GZG25" s="49" t="s">
        <v>38</v>
      </c>
      <c r="GZH25" s="49" t="s">
        <v>38</v>
      </c>
      <c r="GZI25" s="49" t="s">
        <v>38</v>
      </c>
      <c r="GZJ25" s="49" t="s">
        <v>38</v>
      </c>
      <c r="GZK25" s="49" t="s">
        <v>38</v>
      </c>
      <c r="GZL25" s="49" t="s">
        <v>38</v>
      </c>
      <c r="GZM25" s="49" t="s">
        <v>38</v>
      </c>
      <c r="GZN25" s="49" t="s">
        <v>38</v>
      </c>
      <c r="GZO25" s="49" t="s">
        <v>38</v>
      </c>
      <c r="GZP25" s="49" t="s">
        <v>38</v>
      </c>
      <c r="GZQ25" s="49" t="s">
        <v>38</v>
      </c>
      <c r="GZR25" s="49" t="s">
        <v>38</v>
      </c>
      <c r="GZS25" s="49" t="s">
        <v>38</v>
      </c>
      <c r="GZT25" s="49" t="s">
        <v>38</v>
      </c>
      <c r="GZU25" s="49" t="s">
        <v>38</v>
      </c>
      <c r="GZV25" s="49" t="s">
        <v>38</v>
      </c>
      <c r="GZW25" s="49" t="s">
        <v>38</v>
      </c>
      <c r="GZX25" s="49" t="s">
        <v>38</v>
      </c>
      <c r="GZY25" s="49" t="s">
        <v>38</v>
      </c>
      <c r="GZZ25" s="49" t="s">
        <v>38</v>
      </c>
      <c r="HAA25" s="49" t="s">
        <v>38</v>
      </c>
      <c r="HAB25" s="49" t="s">
        <v>38</v>
      </c>
      <c r="HAC25" s="49" t="s">
        <v>38</v>
      </c>
      <c r="HAD25" s="49" t="s">
        <v>38</v>
      </c>
      <c r="HAE25" s="49" t="s">
        <v>38</v>
      </c>
      <c r="HAF25" s="49" t="s">
        <v>38</v>
      </c>
      <c r="HAG25" s="49" t="s">
        <v>38</v>
      </c>
      <c r="HAH25" s="49" t="s">
        <v>38</v>
      </c>
      <c r="HAI25" s="49" t="s">
        <v>38</v>
      </c>
      <c r="HAJ25" s="49" t="s">
        <v>38</v>
      </c>
      <c r="HAK25" s="49" t="s">
        <v>38</v>
      </c>
      <c r="HAL25" s="49" t="s">
        <v>38</v>
      </c>
      <c r="HAM25" s="49" t="s">
        <v>38</v>
      </c>
      <c r="HAN25" s="49" t="s">
        <v>38</v>
      </c>
      <c r="HAO25" s="49" t="s">
        <v>38</v>
      </c>
      <c r="HAP25" s="49" t="s">
        <v>38</v>
      </c>
      <c r="HAQ25" s="49" t="s">
        <v>38</v>
      </c>
      <c r="HAR25" s="49" t="s">
        <v>38</v>
      </c>
      <c r="HAS25" s="49" t="s">
        <v>38</v>
      </c>
      <c r="HAT25" s="49" t="s">
        <v>38</v>
      </c>
      <c r="HAU25" s="49" t="s">
        <v>38</v>
      </c>
      <c r="HAV25" s="49" t="s">
        <v>38</v>
      </c>
      <c r="HAW25" s="49" t="s">
        <v>38</v>
      </c>
      <c r="HAX25" s="49" t="s">
        <v>38</v>
      </c>
      <c r="HAY25" s="49" t="s">
        <v>38</v>
      </c>
      <c r="HAZ25" s="49" t="s">
        <v>38</v>
      </c>
      <c r="HBA25" s="49" t="s">
        <v>38</v>
      </c>
      <c r="HBB25" s="49" t="s">
        <v>38</v>
      </c>
      <c r="HBC25" s="49" t="s">
        <v>38</v>
      </c>
      <c r="HBD25" s="49" t="s">
        <v>38</v>
      </c>
      <c r="HBE25" s="49" t="s">
        <v>38</v>
      </c>
      <c r="HBF25" s="49" t="s">
        <v>38</v>
      </c>
      <c r="HBG25" s="49" t="s">
        <v>38</v>
      </c>
      <c r="HBH25" s="49" t="s">
        <v>38</v>
      </c>
      <c r="HBI25" s="49" t="s">
        <v>38</v>
      </c>
      <c r="HBJ25" s="49" t="s">
        <v>38</v>
      </c>
      <c r="HBK25" s="49" t="s">
        <v>38</v>
      </c>
      <c r="HBL25" s="49" t="s">
        <v>38</v>
      </c>
      <c r="HBM25" s="49" t="s">
        <v>38</v>
      </c>
      <c r="HBN25" s="49" t="s">
        <v>38</v>
      </c>
      <c r="HBO25" s="49" t="s">
        <v>38</v>
      </c>
      <c r="HBP25" s="49" t="s">
        <v>38</v>
      </c>
      <c r="HBQ25" s="49" t="s">
        <v>38</v>
      </c>
      <c r="HBR25" s="49" t="s">
        <v>38</v>
      </c>
      <c r="HBS25" s="49" t="s">
        <v>38</v>
      </c>
      <c r="HBT25" s="49" t="s">
        <v>38</v>
      </c>
      <c r="HBU25" s="49" t="s">
        <v>38</v>
      </c>
      <c r="HBV25" s="49" t="s">
        <v>38</v>
      </c>
      <c r="HBW25" s="49" t="s">
        <v>38</v>
      </c>
      <c r="HBX25" s="49" t="s">
        <v>38</v>
      </c>
      <c r="HBY25" s="49" t="s">
        <v>38</v>
      </c>
      <c r="HBZ25" s="49" t="s">
        <v>38</v>
      </c>
      <c r="HCA25" s="49" t="s">
        <v>38</v>
      </c>
      <c r="HCB25" s="49" t="s">
        <v>38</v>
      </c>
      <c r="HCC25" s="49" t="s">
        <v>38</v>
      </c>
      <c r="HCD25" s="49" t="s">
        <v>38</v>
      </c>
      <c r="HCE25" s="49" t="s">
        <v>38</v>
      </c>
      <c r="HCF25" s="49" t="s">
        <v>38</v>
      </c>
      <c r="HCG25" s="49" t="s">
        <v>38</v>
      </c>
      <c r="HCH25" s="49" t="s">
        <v>38</v>
      </c>
      <c r="HCI25" s="49" t="s">
        <v>38</v>
      </c>
      <c r="HCJ25" s="49" t="s">
        <v>38</v>
      </c>
      <c r="HCK25" s="49" t="s">
        <v>38</v>
      </c>
      <c r="HCL25" s="49" t="s">
        <v>38</v>
      </c>
      <c r="HCM25" s="49" t="s">
        <v>38</v>
      </c>
      <c r="HCN25" s="49" t="s">
        <v>38</v>
      </c>
      <c r="HCO25" s="49" t="s">
        <v>38</v>
      </c>
      <c r="HCP25" s="49" t="s">
        <v>38</v>
      </c>
      <c r="HCQ25" s="49" t="s">
        <v>38</v>
      </c>
      <c r="HCR25" s="49" t="s">
        <v>38</v>
      </c>
      <c r="HCS25" s="49" t="s">
        <v>38</v>
      </c>
      <c r="HCT25" s="49" t="s">
        <v>38</v>
      </c>
      <c r="HCU25" s="49" t="s">
        <v>38</v>
      </c>
      <c r="HCV25" s="49" t="s">
        <v>38</v>
      </c>
      <c r="HCW25" s="49" t="s">
        <v>38</v>
      </c>
      <c r="HCX25" s="49" t="s">
        <v>38</v>
      </c>
      <c r="HCY25" s="49" t="s">
        <v>38</v>
      </c>
      <c r="HCZ25" s="49" t="s">
        <v>38</v>
      </c>
      <c r="HDA25" s="49" t="s">
        <v>38</v>
      </c>
      <c r="HDB25" s="49" t="s">
        <v>38</v>
      </c>
      <c r="HDC25" s="49" t="s">
        <v>38</v>
      </c>
      <c r="HDD25" s="49" t="s">
        <v>38</v>
      </c>
      <c r="HDE25" s="49" t="s">
        <v>38</v>
      </c>
      <c r="HDF25" s="49" t="s">
        <v>38</v>
      </c>
      <c r="HDG25" s="49" t="s">
        <v>38</v>
      </c>
      <c r="HDH25" s="49" t="s">
        <v>38</v>
      </c>
      <c r="HDI25" s="49" t="s">
        <v>38</v>
      </c>
      <c r="HDJ25" s="49" t="s">
        <v>38</v>
      </c>
      <c r="HDK25" s="49" t="s">
        <v>38</v>
      </c>
      <c r="HDL25" s="49" t="s">
        <v>38</v>
      </c>
      <c r="HDM25" s="49" t="s">
        <v>38</v>
      </c>
      <c r="HDN25" s="49" t="s">
        <v>38</v>
      </c>
      <c r="HDO25" s="49" t="s">
        <v>38</v>
      </c>
      <c r="HDP25" s="49" t="s">
        <v>38</v>
      </c>
      <c r="HDQ25" s="49" t="s">
        <v>38</v>
      </c>
      <c r="HDR25" s="49" t="s">
        <v>38</v>
      </c>
      <c r="HDS25" s="49" t="s">
        <v>38</v>
      </c>
      <c r="HDT25" s="49" t="s">
        <v>38</v>
      </c>
      <c r="HDU25" s="49" t="s">
        <v>38</v>
      </c>
      <c r="HDV25" s="49" t="s">
        <v>38</v>
      </c>
      <c r="HDW25" s="49" t="s">
        <v>38</v>
      </c>
      <c r="HDX25" s="49" t="s">
        <v>38</v>
      </c>
      <c r="HDY25" s="49" t="s">
        <v>38</v>
      </c>
      <c r="HDZ25" s="49" t="s">
        <v>38</v>
      </c>
      <c r="HEA25" s="49" t="s">
        <v>38</v>
      </c>
      <c r="HEB25" s="49" t="s">
        <v>38</v>
      </c>
      <c r="HEC25" s="49" t="s">
        <v>38</v>
      </c>
      <c r="HED25" s="49" t="s">
        <v>38</v>
      </c>
      <c r="HEE25" s="49" t="s">
        <v>38</v>
      </c>
      <c r="HEF25" s="49" t="s">
        <v>38</v>
      </c>
      <c r="HEG25" s="49" t="s">
        <v>38</v>
      </c>
      <c r="HEH25" s="49" t="s">
        <v>38</v>
      </c>
      <c r="HEI25" s="49" t="s">
        <v>38</v>
      </c>
      <c r="HEJ25" s="49" t="s">
        <v>38</v>
      </c>
      <c r="HEK25" s="49" t="s">
        <v>38</v>
      </c>
      <c r="HEL25" s="49" t="s">
        <v>38</v>
      </c>
      <c r="HEM25" s="49" t="s">
        <v>38</v>
      </c>
      <c r="HEN25" s="49" t="s">
        <v>38</v>
      </c>
      <c r="HEO25" s="49" t="s">
        <v>38</v>
      </c>
      <c r="HEP25" s="49" t="s">
        <v>38</v>
      </c>
      <c r="HEQ25" s="49" t="s">
        <v>38</v>
      </c>
      <c r="HER25" s="49" t="s">
        <v>38</v>
      </c>
      <c r="HES25" s="49" t="s">
        <v>38</v>
      </c>
      <c r="HET25" s="49" t="s">
        <v>38</v>
      </c>
      <c r="HEU25" s="49" t="s">
        <v>38</v>
      </c>
      <c r="HEV25" s="49" t="s">
        <v>38</v>
      </c>
      <c r="HEW25" s="49" t="s">
        <v>38</v>
      </c>
      <c r="HEX25" s="49" t="s">
        <v>38</v>
      </c>
      <c r="HEY25" s="49" t="s">
        <v>38</v>
      </c>
      <c r="HEZ25" s="49" t="s">
        <v>38</v>
      </c>
      <c r="HFA25" s="49" t="s">
        <v>38</v>
      </c>
      <c r="HFB25" s="49" t="s">
        <v>38</v>
      </c>
      <c r="HFC25" s="49" t="s">
        <v>38</v>
      </c>
      <c r="HFD25" s="49" t="s">
        <v>38</v>
      </c>
      <c r="HFE25" s="49" t="s">
        <v>38</v>
      </c>
      <c r="HFF25" s="49" t="s">
        <v>38</v>
      </c>
      <c r="HFG25" s="49" t="s">
        <v>38</v>
      </c>
      <c r="HFH25" s="49" t="s">
        <v>38</v>
      </c>
      <c r="HFI25" s="49" t="s">
        <v>38</v>
      </c>
      <c r="HFJ25" s="49" t="s">
        <v>38</v>
      </c>
      <c r="HFK25" s="49" t="s">
        <v>38</v>
      </c>
      <c r="HFL25" s="49" t="s">
        <v>38</v>
      </c>
      <c r="HFM25" s="49" t="s">
        <v>38</v>
      </c>
      <c r="HFN25" s="49" t="s">
        <v>38</v>
      </c>
      <c r="HFO25" s="49" t="s">
        <v>38</v>
      </c>
      <c r="HFP25" s="49" t="s">
        <v>38</v>
      </c>
      <c r="HFQ25" s="49" t="s">
        <v>38</v>
      </c>
      <c r="HFR25" s="49" t="s">
        <v>38</v>
      </c>
      <c r="HFS25" s="49" t="s">
        <v>38</v>
      </c>
      <c r="HFT25" s="49" t="s">
        <v>38</v>
      </c>
      <c r="HFU25" s="49" t="s">
        <v>38</v>
      </c>
      <c r="HFV25" s="49" t="s">
        <v>38</v>
      </c>
      <c r="HFW25" s="49" t="s">
        <v>38</v>
      </c>
      <c r="HFX25" s="49" t="s">
        <v>38</v>
      </c>
      <c r="HFY25" s="49" t="s">
        <v>38</v>
      </c>
      <c r="HFZ25" s="49" t="s">
        <v>38</v>
      </c>
      <c r="HGA25" s="49" t="s">
        <v>38</v>
      </c>
      <c r="HGB25" s="49" t="s">
        <v>38</v>
      </c>
      <c r="HGC25" s="49" t="s">
        <v>38</v>
      </c>
      <c r="HGD25" s="49" t="s">
        <v>38</v>
      </c>
      <c r="HGE25" s="49" t="s">
        <v>38</v>
      </c>
      <c r="HGF25" s="49" t="s">
        <v>38</v>
      </c>
      <c r="HGG25" s="49" t="s">
        <v>38</v>
      </c>
      <c r="HGH25" s="49" t="s">
        <v>38</v>
      </c>
      <c r="HGI25" s="49" t="s">
        <v>38</v>
      </c>
      <c r="HGJ25" s="49" t="s">
        <v>38</v>
      </c>
      <c r="HGK25" s="49" t="s">
        <v>38</v>
      </c>
      <c r="HGL25" s="49" t="s">
        <v>38</v>
      </c>
      <c r="HGM25" s="49" t="s">
        <v>38</v>
      </c>
      <c r="HGN25" s="49" t="s">
        <v>38</v>
      </c>
      <c r="HGO25" s="49" t="s">
        <v>38</v>
      </c>
      <c r="HGP25" s="49" t="s">
        <v>38</v>
      </c>
      <c r="HGQ25" s="49" t="s">
        <v>38</v>
      </c>
      <c r="HGR25" s="49" t="s">
        <v>38</v>
      </c>
      <c r="HGS25" s="49" t="s">
        <v>38</v>
      </c>
      <c r="HGT25" s="49" t="s">
        <v>38</v>
      </c>
      <c r="HGU25" s="49" t="s">
        <v>38</v>
      </c>
      <c r="HGV25" s="49" t="s">
        <v>38</v>
      </c>
      <c r="HGW25" s="49" t="s">
        <v>38</v>
      </c>
      <c r="HGX25" s="49" t="s">
        <v>38</v>
      </c>
      <c r="HGY25" s="49" t="s">
        <v>38</v>
      </c>
      <c r="HGZ25" s="49" t="s">
        <v>38</v>
      </c>
      <c r="HHA25" s="49" t="s">
        <v>38</v>
      </c>
      <c r="HHB25" s="49" t="s">
        <v>38</v>
      </c>
      <c r="HHC25" s="49" t="s">
        <v>38</v>
      </c>
      <c r="HHD25" s="49" t="s">
        <v>38</v>
      </c>
      <c r="HHE25" s="49" t="s">
        <v>38</v>
      </c>
      <c r="HHF25" s="49" t="s">
        <v>38</v>
      </c>
      <c r="HHG25" s="49" t="s">
        <v>38</v>
      </c>
      <c r="HHH25" s="49" t="s">
        <v>38</v>
      </c>
      <c r="HHI25" s="49" t="s">
        <v>38</v>
      </c>
      <c r="HHJ25" s="49" t="s">
        <v>38</v>
      </c>
      <c r="HHK25" s="49" t="s">
        <v>38</v>
      </c>
      <c r="HHL25" s="49" t="s">
        <v>38</v>
      </c>
      <c r="HHM25" s="49" t="s">
        <v>38</v>
      </c>
      <c r="HHN25" s="49" t="s">
        <v>38</v>
      </c>
      <c r="HHO25" s="49" t="s">
        <v>38</v>
      </c>
      <c r="HHP25" s="49" t="s">
        <v>38</v>
      </c>
      <c r="HHQ25" s="49" t="s">
        <v>38</v>
      </c>
      <c r="HHR25" s="49" t="s">
        <v>38</v>
      </c>
      <c r="HHS25" s="49" t="s">
        <v>38</v>
      </c>
      <c r="HHT25" s="49" t="s">
        <v>38</v>
      </c>
      <c r="HHU25" s="49" t="s">
        <v>38</v>
      </c>
      <c r="HHV25" s="49" t="s">
        <v>38</v>
      </c>
      <c r="HHW25" s="49" t="s">
        <v>38</v>
      </c>
      <c r="HHX25" s="49" t="s">
        <v>38</v>
      </c>
      <c r="HHY25" s="49" t="s">
        <v>38</v>
      </c>
      <c r="HHZ25" s="49" t="s">
        <v>38</v>
      </c>
      <c r="HIA25" s="49" t="s">
        <v>38</v>
      </c>
      <c r="HIB25" s="49" t="s">
        <v>38</v>
      </c>
      <c r="HIC25" s="49" t="s">
        <v>38</v>
      </c>
      <c r="HID25" s="49" t="s">
        <v>38</v>
      </c>
      <c r="HIE25" s="49" t="s">
        <v>38</v>
      </c>
      <c r="HIF25" s="49" t="s">
        <v>38</v>
      </c>
      <c r="HIG25" s="49" t="s">
        <v>38</v>
      </c>
      <c r="HIH25" s="49" t="s">
        <v>38</v>
      </c>
      <c r="HII25" s="49" t="s">
        <v>38</v>
      </c>
      <c r="HIJ25" s="49" t="s">
        <v>38</v>
      </c>
      <c r="HIK25" s="49" t="s">
        <v>38</v>
      </c>
      <c r="HIL25" s="49" t="s">
        <v>38</v>
      </c>
      <c r="HIM25" s="49" t="s">
        <v>38</v>
      </c>
      <c r="HIN25" s="49" t="s">
        <v>38</v>
      </c>
      <c r="HIO25" s="49" t="s">
        <v>38</v>
      </c>
      <c r="HIP25" s="49" t="s">
        <v>38</v>
      </c>
      <c r="HIQ25" s="49" t="s">
        <v>38</v>
      </c>
      <c r="HIR25" s="49" t="s">
        <v>38</v>
      </c>
      <c r="HIS25" s="49" t="s">
        <v>38</v>
      </c>
      <c r="HIT25" s="49" t="s">
        <v>38</v>
      </c>
      <c r="HIU25" s="49" t="s">
        <v>38</v>
      </c>
      <c r="HIV25" s="49" t="s">
        <v>38</v>
      </c>
      <c r="HIW25" s="49" t="s">
        <v>38</v>
      </c>
      <c r="HIX25" s="49" t="s">
        <v>38</v>
      </c>
      <c r="HIY25" s="49" t="s">
        <v>38</v>
      </c>
      <c r="HIZ25" s="49" t="s">
        <v>38</v>
      </c>
      <c r="HJA25" s="49" t="s">
        <v>38</v>
      </c>
      <c r="HJB25" s="49" t="s">
        <v>38</v>
      </c>
      <c r="HJC25" s="49" t="s">
        <v>38</v>
      </c>
      <c r="HJD25" s="49" t="s">
        <v>38</v>
      </c>
      <c r="HJE25" s="49" t="s">
        <v>38</v>
      </c>
      <c r="HJF25" s="49" t="s">
        <v>38</v>
      </c>
      <c r="HJG25" s="49" t="s">
        <v>38</v>
      </c>
      <c r="HJH25" s="49" t="s">
        <v>38</v>
      </c>
      <c r="HJI25" s="49" t="s">
        <v>38</v>
      </c>
      <c r="HJJ25" s="49" t="s">
        <v>38</v>
      </c>
      <c r="HJK25" s="49" t="s">
        <v>38</v>
      </c>
      <c r="HJL25" s="49" t="s">
        <v>38</v>
      </c>
      <c r="HJM25" s="49" t="s">
        <v>38</v>
      </c>
      <c r="HJN25" s="49" t="s">
        <v>38</v>
      </c>
      <c r="HJO25" s="49" t="s">
        <v>38</v>
      </c>
      <c r="HJP25" s="49" t="s">
        <v>38</v>
      </c>
      <c r="HJQ25" s="49" t="s">
        <v>38</v>
      </c>
      <c r="HJR25" s="49" t="s">
        <v>38</v>
      </c>
      <c r="HJS25" s="49" t="s">
        <v>38</v>
      </c>
      <c r="HJT25" s="49" t="s">
        <v>38</v>
      </c>
      <c r="HJU25" s="49" t="s">
        <v>38</v>
      </c>
      <c r="HJV25" s="49" t="s">
        <v>38</v>
      </c>
      <c r="HJW25" s="49" t="s">
        <v>38</v>
      </c>
      <c r="HJX25" s="49" t="s">
        <v>38</v>
      </c>
      <c r="HJY25" s="49" t="s">
        <v>38</v>
      </c>
      <c r="HJZ25" s="49" t="s">
        <v>38</v>
      </c>
      <c r="HKA25" s="49" t="s">
        <v>38</v>
      </c>
      <c r="HKB25" s="49" t="s">
        <v>38</v>
      </c>
      <c r="HKC25" s="49" t="s">
        <v>38</v>
      </c>
      <c r="HKD25" s="49" t="s">
        <v>38</v>
      </c>
      <c r="HKE25" s="49" t="s">
        <v>38</v>
      </c>
      <c r="HKF25" s="49" t="s">
        <v>38</v>
      </c>
      <c r="HKG25" s="49" t="s">
        <v>38</v>
      </c>
      <c r="HKH25" s="49" t="s">
        <v>38</v>
      </c>
      <c r="HKI25" s="49" t="s">
        <v>38</v>
      </c>
      <c r="HKJ25" s="49" t="s">
        <v>38</v>
      </c>
      <c r="HKK25" s="49" t="s">
        <v>38</v>
      </c>
      <c r="HKL25" s="49" t="s">
        <v>38</v>
      </c>
      <c r="HKM25" s="49" t="s">
        <v>38</v>
      </c>
      <c r="HKN25" s="49" t="s">
        <v>38</v>
      </c>
      <c r="HKO25" s="49" t="s">
        <v>38</v>
      </c>
      <c r="HKP25" s="49" t="s">
        <v>38</v>
      </c>
      <c r="HKQ25" s="49" t="s">
        <v>38</v>
      </c>
      <c r="HKR25" s="49" t="s">
        <v>38</v>
      </c>
      <c r="HKS25" s="49" t="s">
        <v>38</v>
      </c>
      <c r="HKT25" s="49" t="s">
        <v>38</v>
      </c>
      <c r="HKU25" s="49" t="s">
        <v>38</v>
      </c>
      <c r="HKV25" s="49" t="s">
        <v>38</v>
      </c>
      <c r="HKW25" s="49" t="s">
        <v>38</v>
      </c>
      <c r="HKX25" s="49" t="s">
        <v>38</v>
      </c>
      <c r="HKY25" s="49" t="s">
        <v>38</v>
      </c>
      <c r="HKZ25" s="49" t="s">
        <v>38</v>
      </c>
      <c r="HLA25" s="49" t="s">
        <v>38</v>
      </c>
      <c r="HLB25" s="49" t="s">
        <v>38</v>
      </c>
      <c r="HLC25" s="49" t="s">
        <v>38</v>
      </c>
      <c r="HLD25" s="49" t="s">
        <v>38</v>
      </c>
      <c r="HLE25" s="49" t="s">
        <v>38</v>
      </c>
      <c r="HLF25" s="49" t="s">
        <v>38</v>
      </c>
      <c r="HLG25" s="49" t="s">
        <v>38</v>
      </c>
      <c r="HLH25" s="49" t="s">
        <v>38</v>
      </c>
      <c r="HLI25" s="49" t="s">
        <v>38</v>
      </c>
      <c r="HLJ25" s="49" t="s">
        <v>38</v>
      </c>
      <c r="HLK25" s="49" t="s">
        <v>38</v>
      </c>
      <c r="HLL25" s="49" t="s">
        <v>38</v>
      </c>
      <c r="HLM25" s="49" t="s">
        <v>38</v>
      </c>
      <c r="HLN25" s="49" t="s">
        <v>38</v>
      </c>
      <c r="HLO25" s="49" t="s">
        <v>38</v>
      </c>
      <c r="HLP25" s="49" t="s">
        <v>38</v>
      </c>
      <c r="HLQ25" s="49" t="s">
        <v>38</v>
      </c>
      <c r="HLR25" s="49" t="s">
        <v>38</v>
      </c>
      <c r="HLS25" s="49" t="s">
        <v>38</v>
      </c>
      <c r="HLT25" s="49" t="s">
        <v>38</v>
      </c>
      <c r="HLU25" s="49" t="s">
        <v>38</v>
      </c>
      <c r="HLV25" s="49" t="s">
        <v>38</v>
      </c>
      <c r="HLW25" s="49" t="s">
        <v>38</v>
      </c>
      <c r="HLX25" s="49" t="s">
        <v>38</v>
      </c>
      <c r="HLY25" s="49" t="s">
        <v>38</v>
      </c>
      <c r="HLZ25" s="49" t="s">
        <v>38</v>
      </c>
      <c r="HMA25" s="49" t="s">
        <v>38</v>
      </c>
      <c r="HMB25" s="49" t="s">
        <v>38</v>
      </c>
      <c r="HMC25" s="49" t="s">
        <v>38</v>
      </c>
      <c r="HMD25" s="49" t="s">
        <v>38</v>
      </c>
      <c r="HME25" s="49" t="s">
        <v>38</v>
      </c>
      <c r="HMF25" s="49" t="s">
        <v>38</v>
      </c>
      <c r="HMG25" s="49" t="s">
        <v>38</v>
      </c>
      <c r="HMH25" s="49" t="s">
        <v>38</v>
      </c>
      <c r="HMI25" s="49" t="s">
        <v>38</v>
      </c>
      <c r="HMJ25" s="49" t="s">
        <v>38</v>
      </c>
      <c r="HMK25" s="49" t="s">
        <v>38</v>
      </c>
      <c r="HML25" s="49" t="s">
        <v>38</v>
      </c>
      <c r="HMM25" s="49" t="s">
        <v>38</v>
      </c>
      <c r="HMN25" s="49" t="s">
        <v>38</v>
      </c>
      <c r="HMO25" s="49" t="s">
        <v>38</v>
      </c>
      <c r="HMP25" s="49" t="s">
        <v>38</v>
      </c>
      <c r="HMQ25" s="49" t="s">
        <v>38</v>
      </c>
      <c r="HMR25" s="49" t="s">
        <v>38</v>
      </c>
      <c r="HMS25" s="49" t="s">
        <v>38</v>
      </c>
      <c r="HMT25" s="49" t="s">
        <v>38</v>
      </c>
      <c r="HMU25" s="49" t="s">
        <v>38</v>
      </c>
      <c r="HMV25" s="49" t="s">
        <v>38</v>
      </c>
      <c r="HMW25" s="49" t="s">
        <v>38</v>
      </c>
      <c r="HMX25" s="49" t="s">
        <v>38</v>
      </c>
      <c r="HMY25" s="49" t="s">
        <v>38</v>
      </c>
      <c r="HMZ25" s="49" t="s">
        <v>38</v>
      </c>
      <c r="HNA25" s="49" t="s">
        <v>38</v>
      </c>
      <c r="HNB25" s="49" t="s">
        <v>38</v>
      </c>
      <c r="HNC25" s="49" t="s">
        <v>38</v>
      </c>
      <c r="HND25" s="49" t="s">
        <v>38</v>
      </c>
      <c r="HNE25" s="49" t="s">
        <v>38</v>
      </c>
      <c r="HNF25" s="49" t="s">
        <v>38</v>
      </c>
      <c r="HNG25" s="49" t="s">
        <v>38</v>
      </c>
      <c r="HNH25" s="49" t="s">
        <v>38</v>
      </c>
      <c r="HNI25" s="49" t="s">
        <v>38</v>
      </c>
      <c r="HNJ25" s="49" t="s">
        <v>38</v>
      </c>
      <c r="HNK25" s="49" t="s">
        <v>38</v>
      </c>
      <c r="HNL25" s="49" t="s">
        <v>38</v>
      </c>
      <c r="HNM25" s="49" t="s">
        <v>38</v>
      </c>
      <c r="HNN25" s="49" t="s">
        <v>38</v>
      </c>
      <c r="HNO25" s="49" t="s">
        <v>38</v>
      </c>
      <c r="HNP25" s="49" t="s">
        <v>38</v>
      </c>
      <c r="HNQ25" s="49" t="s">
        <v>38</v>
      </c>
      <c r="HNR25" s="49" t="s">
        <v>38</v>
      </c>
      <c r="HNS25" s="49" t="s">
        <v>38</v>
      </c>
      <c r="HNT25" s="49" t="s">
        <v>38</v>
      </c>
      <c r="HNU25" s="49" t="s">
        <v>38</v>
      </c>
      <c r="HNV25" s="49" t="s">
        <v>38</v>
      </c>
      <c r="HNW25" s="49" t="s">
        <v>38</v>
      </c>
      <c r="HNX25" s="49" t="s">
        <v>38</v>
      </c>
      <c r="HNY25" s="49" t="s">
        <v>38</v>
      </c>
      <c r="HNZ25" s="49" t="s">
        <v>38</v>
      </c>
      <c r="HOA25" s="49" t="s">
        <v>38</v>
      </c>
      <c r="HOB25" s="49" t="s">
        <v>38</v>
      </c>
      <c r="HOC25" s="49" t="s">
        <v>38</v>
      </c>
      <c r="HOD25" s="49" t="s">
        <v>38</v>
      </c>
      <c r="HOE25" s="49" t="s">
        <v>38</v>
      </c>
      <c r="HOF25" s="49" t="s">
        <v>38</v>
      </c>
      <c r="HOG25" s="49" t="s">
        <v>38</v>
      </c>
      <c r="HOH25" s="49" t="s">
        <v>38</v>
      </c>
      <c r="HOI25" s="49" t="s">
        <v>38</v>
      </c>
      <c r="HOJ25" s="49" t="s">
        <v>38</v>
      </c>
      <c r="HOK25" s="49" t="s">
        <v>38</v>
      </c>
      <c r="HOL25" s="49" t="s">
        <v>38</v>
      </c>
      <c r="HOM25" s="49" t="s">
        <v>38</v>
      </c>
      <c r="HON25" s="49" t="s">
        <v>38</v>
      </c>
      <c r="HOO25" s="49" t="s">
        <v>38</v>
      </c>
      <c r="HOP25" s="49" t="s">
        <v>38</v>
      </c>
      <c r="HOQ25" s="49" t="s">
        <v>38</v>
      </c>
      <c r="HOR25" s="49" t="s">
        <v>38</v>
      </c>
      <c r="HOS25" s="49" t="s">
        <v>38</v>
      </c>
      <c r="HOT25" s="49" t="s">
        <v>38</v>
      </c>
      <c r="HOU25" s="49" t="s">
        <v>38</v>
      </c>
      <c r="HOV25" s="49" t="s">
        <v>38</v>
      </c>
      <c r="HOW25" s="49" t="s">
        <v>38</v>
      </c>
      <c r="HOX25" s="49" t="s">
        <v>38</v>
      </c>
      <c r="HOY25" s="49" t="s">
        <v>38</v>
      </c>
      <c r="HOZ25" s="49" t="s">
        <v>38</v>
      </c>
      <c r="HPA25" s="49" t="s">
        <v>38</v>
      </c>
      <c r="HPB25" s="49" t="s">
        <v>38</v>
      </c>
      <c r="HPC25" s="49" t="s">
        <v>38</v>
      </c>
      <c r="HPD25" s="49" t="s">
        <v>38</v>
      </c>
      <c r="HPE25" s="49" t="s">
        <v>38</v>
      </c>
      <c r="HPF25" s="49" t="s">
        <v>38</v>
      </c>
      <c r="HPG25" s="49" t="s">
        <v>38</v>
      </c>
      <c r="HPH25" s="49" t="s">
        <v>38</v>
      </c>
      <c r="HPI25" s="49" t="s">
        <v>38</v>
      </c>
      <c r="HPJ25" s="49" t="s">
        <v>38</v>
      </c>
      <c r="HPK25" s="49" t="s">
        <v>38</v>
      </c>
      <c r="HPL25" s="49" t="s">
        <v>38</v>
      </c>
      <c r="HPM25" s="49" t="s">
        <v>38</v>
      </c>
      <c r="HPN25" s="49" t="s">
        <v>38</v>
      </c>
      <c r="HPO25" s="49" t="s">
        <v>38</v>
      </c>
      <c r="HPP25" s="49" t="s">
        <v>38</v>
      </c>
      <c r="HPQ25" s="49" t="s">
        <v>38</v>
      </c>
      <c r="HPR25" s="49" t="s">
        <v>38</v>
      </c>
      <c r="HPS25" s="49" t="s">
        <v>38</v>
      </c>
      <c r="HPT25" s="49" t="s">
        <v>38</v>
      </c>
      <c r="HPU25" s="49" t="s">
        <v>38</v>
      </c>
      <c r="HPV25" s="49" t="s">
        <v>38</v>
      </c>
      <c r="HPW25" s="49" t="s">
        <v>38</v>
      </c>
      <c r="HPX25" s="49" t="s">
        <v>38</v>
      </c>
      <c r="HPY25" s="49" t="s">
        <v>38</v>
      </c>
      <c r="HPZ25" s="49" t="s">
        <v>38</v>
      </c>
      <c r="HQA25" s="49" t="s">
        <v>38</v>
      </c>
      <c r="HQB25" s="49" t="s">
        <v>38</v>
      </c>
      <c r="HQC25" s="49" t="s">
        <v>38</v>
      </c>
      <c r="HQD25" s="49" t="s">
        <v>38</v>
      </c>
      <c r="HQE25" s="49" t="s">
        <v>38</v>
      </c>
      <c r="HQF25" s="49" t="s">
        <v>38</v>
      </c>
      <c r="HQG25" s="49" t="s">
        <v>38</v>
      </c>
      <c r="HQH25" s="49" t="s">
        <v>38</v>
      </c>
      <c r="HQI25" s="49" t="s">
        <v>38</v>
      </c>
      <c r="HQJ25" s="49" t="s">
        <v>38</v>
      </c>
      <c r="HQK25" s="49" t="s">
        <v>38</v>
      </c>
      <c r="HQL25" s="49" t="s">
        <v>38</v>
      </c>
      <c r="HQM25" s="49" t="s">
        <v>38</v>
      </c>
      <c r="HQN25" s="49" t="s">
        <v>38</v>
      </c>
      <c r="HQO25" s="49" t="s">
        <v>38</v>
      </c>
      <c r="HQP25" s="49" t="s">
        <v>38</v>
      </c>
      <c r="HQQ25" s="49" t="s">
        <v>38</v>
      </c>
      <c r="HQR25" s="49" t="s">
        <v>38</v>
      </c>
      <c r="HQS25" s="49" t="s">
        <v>38</v>
      </c>
      <c r="HQT25" s="49" t="s">
        <v>38</v>
      </c>
      <c r="HQU25" s="49" t="s">
        <v>38</v>
      </c>
      <c r="HQV25" s="49" t="s">
        <v>38</v>
      </c>
      <c r="HQW25" s="49" t="s">
        <v>38</v>
      </c>
      <c r="HQX25" s="49" t="s">
        <v>38</v>
      </c>
      <c r="HQY25" s="49" t="s">
        <v>38</v>
      </c>
      <c r="HQZ25" s="49" t="s">
        <v>38</v>
      </c>
      <c r="HRA25" s="49" t="s">
        <v>38</v>
      </c>
      <c r="HRB25" s="49" t="s">
        <v>38</v>
      </c>
      <c r="HRC25" s="49" t="s">
        <v>38</v>
      </c>
      <c r="HRD25" s="49" t="s">
        <v>38</v>
      </c>
      <c r="HRE25" s="49" t="s">
        <v>38</v>
      </c>
      <c r="HRF25" s="49" t="s">
        <v>38</v>
      </c>
      <c r="HRG25" s="49" t="s">
        <v>38</v>
      </c>
      <c r="HRH25" s="49" t="s">
        <v>38</v>
      </c>
      <c r="HRI25" s="49" t="s">
        <v>38</v>
      </c>
      <c r="HRJ25" s="49" t="s">
        <v>38</v>
      </c>
      <c r="HRK25" s="49" t="s">
        <v>38</v>
      </c>
      <c r="HRL25" s="49" t="s">
        <v>38</v>
      </c>
      <c r="HRM25" s="49" t="s">
        <v>38</v>
      </c>
      <c r="HRN25" s="49" t="s">
        <v>38</v>
      </c>
      <c r="HRO25" s="49" t="s">
        <v>38</v>
      </c>
      <c r="HRP25" s="49" t="s">
        <v>38</v>
      </c>
      <c r="HRQ25" s="49" t="s">
        <v>38</v>
      </c>
      <c r="HRR25" s="49" t="s">
        <v>38</v>
      </c>
      <c r="HRS25" s="49" t="s">
        <v>38</v>
      </c>
      <c r="HRT25" s="49" t="s">
        <v>38</v>
      </c>
      <c r="HRU25" s="49" t="s">
        <v>38</v>
      </c>
      <c r="HRV25" s="49" t="s">
        <v>38</v>
      </c>
      <c r="HRW25" s="49" t="s">
        <v>38</v>
      </c>
      <c r="HRX25" s="49" t="s">
        <v>38</v>
      </c>
      <c r="HRY25" s="49" t="s">
        <v>38</v>
      </c>
      <c r="HRZ25" s="49" t="s">
        <v>38</v>
      </c>
      <c r="HSA25" s="49" t="s">
        <v>38</v>
      </c>
      <c r="HSB25" s="49" t="s">
        <v>38</v>
      </c>
      <c r="HSC25" s="49" t="s">
        <v>38</v>
      </c>
      <c r="HSD25" s="49" t="s">
        <v>38</v>
      </c>
      <c r="HSE25" s="49" t="s">
        <v>38</v>
      </c>
      <c r="HSF25" s="49" t="s">
        <v>38</v>
      </c>
      <c r="HSG25" s="49" t="s">
        <v>38</v>
      </c>
      <c r="HSH25" s="49" t="s">
        <v>38</v>
      </c>
      <c r="HSI25" s="49" t="s">
        <v>38</v>
      </c>
      <c r="HSJ25" s="49" t="s">
        <v>38</v>
      </c>
      <c r="HSK25" s="49" t="s">
        <v>38</v>
      </c>
      <c r="HSL25" s="49" t="s">
        <v>38</v>
      </c>
      <c r="HSM25" s="49" t="s">
        <v>38</v>
      </c>
      <c r="HSN25" s="49" t="s">
        <v>38</v>
      </c>
      <c r="HSO25" s="49" t="s">
        <v>38</v>
      </c>
      <c r="HSP25" s="49" t="s">
        <v>38</v>
      </c>
      <c r="HSQ25" s="49" t="s">
        <v>38</v>
      </c>
      <c r="HSR25" s="49" t="s">
        <v>38</v>
      </c>
      <c r="HSS25" s="49" t="s">
        <v>38</v>
      </c>
      <c r="HST25" s="49" t="s">
        <v>38</v>
      </c>
      <c r="HSU25" s="49" t="s">
        <v>38</v>
      </c>
      <c r="HSV25" s="49" t="s">
        <v>38</v>
      </c>
      <c r="HSW25" s="49" t="s">
        <v>38</v>
      </c>
      <c r="HSX25" s="49" t="s">
        <v>38</v>
      </c>
      <c r="HSY25" s="49" t="s">
        <v>38</v>
      </c>
      <c r="HSZ25" s="49" t="s">
        <v>38</v>
      </c>
      <c r="HTA25" s="49" t="s">
        <v>38</v>
      </c>
      <c r="HTB25" s="49" t="s">
        <v>38</v>
      </c>
      <c r="HTC25" s="49" t="s">
        <v>38</v>
      </c>
      <c r="HTD25" s="49" t="s">
        <v>38</v>
      </c>
      <c r="HTE25" s="49" t="s">
        <v>38</v>
      </c>
      <c r="HTF25" s="49" t="s">
        <v>38</v>
      </c>
      <c r="HTG25" s="49" t="s">
        <v>38</v>
      </c>
      <c r="HTH25" s="49" t="s">
        <v>38</v>
      </c>
      <c r="HTI25" s="49" t="s">
        <v>38</v>
      </c>
      <c r="HTJ25" s="49" t="s">
        <v>38</v>
      </c>
      <c r="HTK25" s="49" t="s">
        <v>38</v>
      </c>
      <c r="HTL25" s="49" t="s">
        <v>38</v>
      </c>
      <c r="HTM25" s="49" t="s">
        <v>38</v>
      </c>
      <c r="HTN25" s="49" t="s">
        <v>38</v>
      </c>
      <c r="HTO25" s="49" t="s">
        <v>38</v>
      </c>
      <c r="HTP25" s="49" t="s">
        <v>38</v>
      </c>
      <c r="HTQ25" s="49" t="s">
        <v>38</v>
      </c>
      <c r="HTR25" s="49" t="s">
        <v>38</v>
      </c>
      <c r="HTS25" s="49" t="s">
        <v>38</v>
      </c>
      <c r="HTT25" s="49" t="s">
        <v>38</v>
      </c>
      <c r="HTU25" s="49" t="s">
        <v>38</v>
      </c>
      <c r="HTV25" s="49" t="s">
        <v>38</v>
      </c>
      <c r="HTW25" s="49" t="s">
        <v>38</v>
      </c>
      <c r="HTX25" s="49" t="s">
        <v>38</v>
      </c>
      <c r="HTY25" s="49" t="s">
        <v>38</v>
      </c>
      <c r="HTZ25" s="49" t="s">
        <v>38</v>
      </c>
      <c r="HUA25" s="49" t="s">
        <v>38</v>
      </c>
      <c r="HUB25" s="49" t="s">
        <v>38</v>
      </c>
      <c r="HUC25" s="49" t="s">
        <v>38</v>
      </c>
      <c r="HUD25" s="49" t="s">
        <v>38</v>
      </c>
      <c r="HUE25" s="49" t="s">
        <v>38</v>
      </c>
      <c r="HUF25" s="49" t="s">
        <v>38</v>
      </c>
      <c r="HUG25" s="49" t="s">
        <v>38</v>
      </c>
      <c r="HUH25" s="49" t="s">
        <v>38</v>
      </c>
      <c r="HUI25" s="49" t="s">
        <v>38</v>
      </c>
      <c r="HUJ25" s="49" t="s">
        <v>38</v>
      </c>
      <c r="HUK25" s="49" t="s">
        <v>38</v>
      </c>
      <c r="HUL25" s="49" t="s">
        <v>38</v>
      </c>
      <c r="HUM25" s="49" t="s">
        <v>38</v>
      </c>
      <c r="HUN25" s="49" t="s">
        <v>38</v>
      </c>
      <c r="HUO25" s="49" t="s">
        <v>38</v>
      </c>
      <c r="HUP25" s="49" t="s">
        <v>38</v>
      </c>
      <c r="HUQ25" s="49" t="s">
        <v>38</v>
      </c>
      <c r="HUR25" s="49" t="s">
        <v>38</v>
      </c>
      <c r="HUS25" s="49" t="s">
        <v>38</v>
      </c>
      <c r="HUT25" s="49" t="s">
        <v>38</v>
      </c>
      <c r="HUU25" s="49" t="s">
        <v>38</v>
      </c>
      <c r="HUV25" s="49" t="s">
        <v>38</v>
      </c>
      <c r="HUW25" s="49" t="s">
        <v>38</v>
      </c>
      <c r="HUX25" s="49" t="s">
        <v>38</v>
      </c>
      <c r="HUY25" s="49" t="s">
        <v>38</v>
      </c>
      <c r="HUZ25" s="49" t="s">
        <v>38</v>
      </c>
      <c r="HVA25" s="49" t="s">
        <v>38</v>
      </c>
      <c r="HVB25" s="49" t="s">
        <v>38</v>
      </c>
      <c r="HVC25" s="49" t="s">
        <v>38</v>
      </c>
      <c r="HVD25" s="49" t="s">
        <v>38</v>
      </c>
      <c r="HVE25" s="49" t="s">
        <v>38</v>
      </c>
      <c r="HVF25" s="49" t="s">
        <v>38</v>
      </c>
      <c r="HVG25" s="49" t="s">
        <v>38</v>
      </c>
      <c r="HVH25" s="49" t="s">
        <v>38</v>
      </c>
      <c r="HVI25" s="49" t="s">
        <v>38</v>
      </c>
      <c r="HVJ25" s="49" t="s">
        <v>38</v>
      </c>
      <c r="HVK25" s="49" t="s">
        <v>38</v>
      </c>
      <c r="HVL25" s="49" t="s">
        <v>38</v>
      </c>
      <c r="HVM25" s="49" t="s">
        <v>38</v>
      </c>
      <c r="HVN25" s="49" t="s">
        <v>38</v>
      </c>
      <c r="HVO25" s="49" t="s">
        <v>38</v>
      </c>
      <c r="HVP25" s="49" t="s">
        <v>38</v>
      </c>
      <c r="HVQ25" s="49" t="s">
        <v>38</v>
      </c>
      <c r="HVR25" s="49" t="s">
        <v>38</v>
      </c>
      <c r="HVS25" s="49" t="s">
        <v>38</v>
      </c>
      <c r="HVT25" s="49" t="s">
        <v>38</v>
      </c>
      <c r="HVU25" s="49" t="s">
        <v>38</v>
      </c>
      <c r="HVV25" s="49" t="s">
        <v>38</v>
      </c>
      <c r="HVW25" s="49" t="s">
        <v>38</v>
      </c>
      <c r="HVX25" s="49" t="s">
        <v>38</v>
      </c>
      <c r="HVY25" s="49" t="s">
        <v>38</v>
      </c>
      <c r="HVZ25" s="49" t="s">
        <v>38</v>
      </c>
      <c r="HWA25" s="49" t="s">
        <v>38</v>
      </c>
      <c r="HWB25" s="49" t="s">
        <v>38</v>
      </c>
      <c r="HWC25" s="49" t="s">
        <v>38</v>
      </c>
      <c r="HWD25" s="49" t="s">
        <v>38</v>
      </c>
      <c r="HWE25" s="49" t="s">
        <v>38</v>
      </c>
      <c r="HWF25" s="49" t="s">
        <v>38</v>
      </c>
      <c r="HWG25" s="49" t="s">
        <v>38</v>
      </c>
      <c r="HWH25" s="49" t="s">
        <v>38</v>
      </c>
      <c r="HWI25" s="49" t="s">
        <v>38</v>
      </c>
      <c r="HWJ25" s="49" t="s">
        <v>38</v>
      </c>
      <c r="HWK25" s="49" t="s">
        <v>38</v>
      </c>
      <c r="HWL25" s="49" t="s">
        <v>38</v>
      </c>
      <c r="HWM25" s="49" t="s">
        <v>38</v>
      </c>
      <c r="HWN25" s="49" t="s">
        <v>38</v>
      </c>
      <c r="HWO25" s="49" t="s">
        <v>38</v>
      </c>
      <c r="HWP25" s="49" t="s">
        <v>38</v>
      </c>
      <c r="HWQ25" s="49" t="s">
        <v>38</v>
      </c>
      <c r="HWR25" s="49" t="s">
        <v>38</v>
      </c>
      <c r="HWS25" s="49" t="s">
        <v>38</v>
      </c>
      <c r="HWT25" s="49" t="s">
        <v>38</v>
      </c>
      <c r="HWU25" s="49" t="s">
        <v>38</v>
      </c>
      <c r="HWV25" s="49" t="s">
        <v>38</v>
      </c>
      <c r="HWW25" s="49" t="s">
        <v>38</v>
      </c>
      <c r="HWX25" s="49" t="s">
        <v>38</v>
      </c>
      <c r="HWY25" s="49" t="s">
        <v>38</v>
      </c>
      <c r="HWZ25" s="49" t="s">
        <v>38</v>
      </c>
      <c r="HXA25" s="49" t="s">
        <v>38</v>
      </c>
      <c r="HXB25" s="49" t="s">
        <v>38</v>
      </c>
      <c r="HXC25" s="49" t="s">
        <v>38</v>
      </c>
      <c r="HXD25" s="49" t="s">
        <v>38</v>
      </c>
      <c r="HXE25" s="49" t="s">
        <v>38</v>
      </c>
      <c r="HXF25" s="49" t="s">
        <v>38</v>
      </c>
      <c r="HXG25" s="49" t="s">
        <v>38</v>
      </c>
      <c r="HXH25" s="49" t="s">
        <v>38</v>
      </c>
      <c r="HXI25" s="49" t="s">
        <v>38</v>
      </c>
      <c r="HXJ25" s="49" t="s">
        <v>38</v>
      </c>
      <c r="HXK25" s="49" t="s">
        <v>38</v>
      </c>
      <c r="HXL25" s="49" t="s">
        <v>38</v>
      </c>
      <c r="HXM25" s="49" t="s">
        <v>38</v>
      </c>
      <c r="HXN25" s="49" t="s">
        <v>38</v>
      </c>
      <c r="HXO25" s="49" t="s">
        <v>38</v>
      </c>
      <c r="HXP25" s="49" t="s">
        <v>38</v>
      </c>
      <c r="HXQ25" s="49" t="s">
        <v>38</v>
      </c>
      <c r="HXR25" s="49" t="s">
        <v>38</v>
      </c>
      <c r="HXS25" s="49" t="s">
        <v>38</v>
      </c>
      <c r="HXT25" s="49" t="s">
        <v>38</v>
      </c>
      <c r="HXU25" s="49" t="s">
        <v>38</v>
      </c>
      <c r="HXV25" s="49" t="s">
        <v>38</v>
      </c>
      <c r="HXW25" s="49" t="s">
        <v>38</v>
      </c>
      <c r="HXX25" s="49" t="s">
        <v>38</v>
      </c>
      <c r="HXY25" s="49" t="s">
        <v>38</v>
      </c>
      <c r="HXZ25" s="49" t="s">
        <v>38</v>
      </c>
      <c r="HYA25" s="49" t="s">
        <v>38</v>
      </c>
      <c r="HYB25" s="49" t="s">
        <v>38</v>
      </c>
      <c r="HYC25" s="49" t="s">
        <v>38</v>
      </c>
      <c r="HYD25" s="49" t="s">
        <v>38</v>
      </c>
      <c r="HYE25" s="49" t="s">
        <v>38</v>
      </c>
      <c r="HYF25" s="49" t="s">
        <v>38</v>
      </c>
      <c r="HYG25" s="49" t="s">
        <v>38</v>
      </c>
      <c r="HYH25" s="49" t="s">
        <v>38</v>
      </c>
      <c r="HYI25" s="49" t="s">
        <v>38</v>
      </c>
      <c r="HYJ25" s="49" t="s">
        <v>38</v>
      </c>
      <c r="HYK25" s="49" t="s">
        <v>38</v>
      </c>
      <c r="HYL25" s="49" t="s">
        <v>38</v>
      </c>
      <c r="HYM25" s="49" t="s">
        <v>38</v>
      </c>
      <c r="HYN25" s="49" t="s">
        <v>38</v>
      </c>
      <c r="HYO25" s="49" t="s">
        <v>38</v>
      </c>
      <c r="HYP25" s="49" t="s">
        <v>38</v>
      </c>
      <c r="HYQ25" s="49" t="s">
        <v>38</v>
      </c>
      <c r="HYR25" s="49" t="s">
        <v>38</v>
      </c>
      <c r="HYS25" s="49" t="s">
        <v>38</v>
      </c>
      <c r="HYT25" s="49" t="s">
        <v>38</v>
      </c>
      <c r="HYU25" s="49" t="s">
        <v>38</v>
      </c>
      <c r="HYV25" s="49" t="s">
        <v>38</v>
      </c>
      <c r="HYW25" s="49" t="s">
        <v>38</v>
      </c>
      <c r="HYX25" s="49" t="s">
        <v>38</v>
      </c>
      <c r="HYY25" s="49" t="s">
        <v>38</v>
      </c>
      <c r="HYZ25" s="49" t="s">
        <v>38</v>
      </c>
      <c r="HZA25" s="49" t="s">
        <v>38</v>
      </c>
      <c r="HZB25" s="49" t="s">
        <v>38</v>
      </c>
      <c r="HZC25" s="49" t="s">
        <v>38</v>
      </c>
      <c r="HZD25" s="49" t="s">
        <v>38</v>
      </c>
      <c r="HZE25" s="49" t="s">
        <v>38</v>
      </c>
      <c r="HZF25" s="49" t="s">
        <v>38</v>
      </c>
      <c r="HZG25" s="49" t="s">
        <v>38</v>
      </c>
      <c r="HZH25" s="49" t="s">
        <v>38</v>
      </c>
      <c r="HZI25" s="49" t="s">
        <v>38</v>
      </c>
      <c r="HZJ25" s="49" t="s">
        <v>38</v>
      </c>
      <c r="HZK25" s="49" t="s">
        <v>38</v>
      </c>
      <c r="HZL25" s="49" t="s">
        <v>38</v>
      </c>
      <c r="HZM25" s="49" t="s">
        <v>38</v>
      </c>
      <c r="HZN25" s="49" t="s">
        <v>38</v>
      </c>
      <c r="HZO25" s="49" t="s">
        <v>38</v>
      </c>
      <c r="HZP25" s="49" t="s">
        <v>38</v>
      </c>
      <c r="HZQ25" s="49" t="s">
        <v>38</v>
      </c>
      <c r="HZR25" s="49" t="s">
        <v>38</v>
      </c>
      <c r="HZS25" s="49" t="s">
        <v>38</v>
      </c>
      <c r="HZT25" s="49" t="s">
        <v>38</v>
      </c>
      <c r="HZU25" s="49" t="s">
        <v>38</v>
      </c>
      <c r="HZV25" s="49" t="s">
        <v>38</v>
      </c>
      <c r="HZW25" s="49" t="s">
        <v>38</v>
      </c>
      <c r="HZX25" s="49" t="s">
        <v>38</v>
      </c>
      <c r="HZY25" s="49" t="s">
        <v>38</v>
      </c>
      <c r="HZZ25" s="49" t="s">
        <v>38</v>
      </c>
      <c r="IAA25" s="49" t="s">
        <v>38</v>
      </c>
      <c r="IAB25" s="49" t="s">
        <v>38</v>
      </c>
      <c r="IAC25" s="49" t="s">
        <v>38</v>
      </c>
      <c r="IAD25" s="49" t="s">
        <v>38</v>
      </c>
      <c r="IAE25" s="49" t="s">
        <v>38</v>
      </c>
      <c r="IAF25" s="49" t="s">
        <v>38</v>
      </c>
      <c r="IAG25" s="49" t="s">
        <v>38</v>
      </c>
      <c r="IAH25" s="49" t="s">
        <v>38</v>
      </c>
      <c r="IAI25" s="49" t="s">
        <v>38</v>
      </c>
      <c r="IAJ25" s="49" t="s">
        <v>38</v>
      </c>
      <c r="IAK25" s="49" t="s">
        <v>38</v>
      </c>
      <c r="IAL25" s="49" t="s">
        <v>38</v>
      </c>
      <c r="IAM25" s="49" t="s">
        <v>38</v>
      </c>
      <c r="IAN25" s="49" t="s">
        <v>38</v>
      </c>
      <c r="IAO25" s="49" t="s">
        <v>38</v>
      </c>
      <c r="IAP25" s="49" t="s">
        <v>38</v>
      </c>
      <c r="IAQ25" s="49" t="s">
        <v>38</v>
      </c>
      <c r="IAR25" s="49" t="s">
        <v>38</v>
      </c>
      <c r="IAS25" s="49" t="s">
        <v>38</v>
      </c>
      <c r="IAT25" s="49" t="s">
        <v>38</v>
      </c>
      <c r="IAU25" s="49" t="s">
        <v>38</v>
      </c>
      <c r="IAV25" s="49" t="s">
        <v>38</v>
      </c>
      <c r="IAW25" s="49" t="s">
        <v>38</v>
      </c>
      <c r="IAX25" s="49" t="s">
        <v>38</v>
      </c>
      <c r="IAY25" s="49" t="s">
        <v>38</v>
      </c>
      <c r="IAZ25" s="49" t="s">
        <v>38</v>
      </c>
      <c r="IBA25" s="49" t="s">
        <v>38</v>
      </c>
      <c r="IBB25" s="49" t="s">
        <v>38</v>
      </c>
      <c r="IBC25" s="49" t="s">
        <v>38</v>
      </c>
      <c r="IBD25" s="49" t="s">
        <v>38</v>
      </c>
      <c r="IBE25" s="49" t="s">
        <v>38</v>
      </c>
      <c r="IBF25" s="49" t="s">
        <v>38</v>
      </c>
      <c r="IBG25" s="49" t="s">
        <v>38</v>
      </c>
      <c r="IBH25" s="49" t="s">
        <v>38</v>
      </c>
      <c r="IBI25" s="49" t="s">
        <v>38</v>
      </c>
      <c r="IBJ25" s="49" t="s">
        <v>38</v>
      </c>
      <c r="IBK25" s="49" t="s">
        <v>38</v>
      </c>
      <c r="IBL25" s="49" t="s">
        <v>38</v>
      </c>
      <c r="IBM25" s="49" t="s">
        <v>38</v>
      </c>
      <c r="IBN25" s="49" t="s">
        <v>38</v>
      </c>
      <c r="IBO25" s="49" t="s">
        <v>38</v>
      </c>
      <c r="IBP25" s="49" t="s">
        <v>38</v>
      </c>
      <c r="IBQ25" s="49" t="s">
        <v>38</v>
      </c>
      <c r="IBR25" s="49" t="s">
        <v>38</v>
      </c>
      <c r="IBS25" s="49" t="s">
        <v>38</v>
      </c>
      <c r="IBT25" s="49" t="s">
        <v>38</v>
      </c>
      <c r="IBU25" s="49" t="s">
        <v>38</v>
      </c>
      <c r="IBV25" s="49" t="s">
        <v>38</v>
      </c>
      <c r="IBW25" s="49" t="s">
        <v>38</v>
      </c>
      <c r="IBX25" s="49" t="s">
        <v>38</v>
      </c>
      <c r="IBY25" s="49" t="s">
        <v>38</v>
      </c>
      <c r="IBZ25" s="49" t="s">
        <v>38</v>
      </c>
      <c r="ICA25" s="49" t="s">
        <v>38</v>
      </c>
      <c r="ICB25" s="49" t="s">
        <v>38</v>
      </c>
      <c r="ICC25" s="49" t="s">
        <v>38</v>
      </c>
      <c r="ICD25" s="49" t="s">
        <v>38</v>
      </c>
      <c r="ICE25" s="49" t="s">
        <v>38</v>
      </c>
      <c r="ICF25" s="49" t="s">
        <v>38</v>
      </c>
      <c r="ICG25" s="49" t="s">
        <v>38</v>
      </c>
      <c r="ICH25" s="49" t="s">
        <v>38</v>
      </c>
      <c r="ICI25" s="49" t="s">
        <v>38</v>
      </c>
      <c r="ICJ25" s="49" t="s">
        <v>38</v>
      </c>
      <c r="ICK25" s="49" t="s">
        <v>38</v>
      </c>
      <c r="ICL25" s="49" t="s">
        <v>38</v>
      </c>
      <c r="ICM25" s="49" t="s">
        <v>38</v>
      </c>
      <c r="ICN25" s="49" t="s">
        <v>38</v>
      </c>
      <c r="ICO25" s="49" t="s">
        <v>38</v>
      </c>
      <c r="ICP25" s="49" t="s">
        <v>38</v>
      </c>
      <c r="ICQ25" s="49" t="s">
        <v>38</v>
      </c>
      <c r="ICR25" s="49" t="s">
        <v>38</v>
      </c>
      <c r="ICS25" s="49" t="s">
        <v>38</v>
      </c>
      <c r="ICT25" s="49" t="s">
        <v>38</v>
      </c>
      <c r="ICU25" s="49" t="s">
        <v>38</v>
      </c>
      <c r="ICV25" s="49" t="s">
        <v>38</v>
      </c>
      <c r="ICW25" s="49" t="s">
        <v>38</v>
      </c>
      <c r="ICX25" s="49" t="s">
        <v>38</v>
      </c>
      <c r="ICY25" s="49" t="s">
        <v>38</v>
      </c>
      <c r="ICZ25" s="49" t="s">
        <v>38</v>
      </c>
      <c r="IDA25" s="49" t="s">
        <v>38</v>
      </c>
      <c r="IDB25" s="49" t="s">
        <v>38</v>
      </c>
      <c r="IDC25" s="49" t="s">
        <v>38</v>
      </c>
      <c r="IDD25" s="49" t="s">
        <v>38</v>
      </c>
      <c r="IDE25" s="49" t="s">
        <v>38</v>
      </c>
      <c r="IDF25" s="49" t="s">
        <v>38</v>
      </c>
      <c r="IDG25" s="49" t="s">
        <v>38</v>
      </c>
      <c r="IDH25" s="49" t="s">
        <v>38</v>
      </c>
      <c r="IDI25" s="49" t="s">
        <v>38</v>
      </c>
      <c r="IDJ25" s="49" t="s">
        <v>38</v>
      </c>
      <c r="IDK25" s="49" t="s">
        <v>38</v>
      </c>
      <c r="IDL25" s="49" t="s">
        <v>38</v>
      </c>
      <c r="IDM25" s="49" t="s">
        <v>38</v>
      </c>
      <c r="IDN25" s="49" t="s">
        <v>38</v>
      </c>
      <c r="IDO25" s="49" t="s">
        <v>38</v>
      </c>
      <c r="IDP25" s="49" t="s">
        <v>38</v>
      </c>
      <c r="IDQ25" s="49" t="s">
        <v>38</v>
      </c>
      <c r="IDR25" s="49" t="s">
        <v>38</v>
      </c>
      <c r="IDS25" s="49" t="s">
        <v>38</v>
      </c>
      <c r="IDT25" s="49" t="s">
        <v>38</v>
      </c>
      <c r="IDU25" s="49" t="s">
        <v>38</v>
      </c>
      <c r="IDV25" s="49" t="s">
        <v>38</v>
      </c>
      <c r="IDW25" s="49" t="s">
        <v>38</v>
      </c>
      <c r="IDX25" s="49" t="s">
        <v>38</v>
      </c>
      <c r="IDY25" s="49" t="s">
        <v>38</v>
      </c>
      <c r="IDZ25" s="49" t="s">
        <v>38</v>
      </c>
      <c r="IEA25" s="49" t="s">
        <v>38</v>
      </c>
      <c r="IEB25" s="49" t="s">
        <v>38</v>
      </c>
      <c r="IEC25" s="49" t="s">
        <v>38</v>
      </c>
      <c r="IED25" s="49" t="s">
        <v>38</v>
      </c>
      <c r="IEE25" s="49" t="s">
        <v>38</v>
      </c>
      <c r="IEF25" s="49" t="s">
        <v>38</v>
      </c>
      <c r="IEG25" s="49" t="s">
        <v>38</v>
      </c>
      <c r="IEH25" s="49" t="s">
        <v>38</v>
      </c>
      <c r="IEI25" s="49" t="s">
        <v>38</v>
      </c>
      <c r="IEJ25" s="49" t="s">
        <v>38</v>
      </c>
      <c r="IEK25" s="49" t="s">
        <v>38</v>
      </c>
      <c r="IEL25" s="49" t="s">
        <v>38</v>
      </c>
      <c r="IEM25" s="49" t="s">
        <v>38</v>
      </c>
      <c r="IEN25" s="49" t="s">
        <v>38</v>
      </c>
      <c r="IEO25" s="49" t="s">
        <v>38</v>
      </c>
      <c r="IEP25" s="49" t="s">
        <v>38</v>
      </c>
      <c r="IEQ25" s="49" t="s">
        <v>38</v>
      </c>
      <c r="IER25" s="49" t="s">
        <v>38</v>
      </c>
      <c r="IES25" s="49" t="s">
        <v>38</v>
      </c>
      <c r="IET25" s="49" t="s">
        <v>38</v>
      </c>
      <c r="IEU25" s="49" t="s">
        <v>38</v>
      </c>
      <c r="IEV25" s="49" t="s">
        <v>38</v>
      </c>
      <c r="IEW25" s="49" t="s">
        <v>38</v>
      </c>
      <c r="IEX25" s="49" t="s">
        <v>38</v>
      </c>
      <c r="IEY25" s="49" t="s">
        <v>38</v>
      </c>
      <c r="IEZ25" s="49" t="s">
        <v>38</v>
      </c>
      <c r="IFA25" s="49" t="s">
        <v>38</v>
      </c>
      <c r="IFB25" s="49" t="s">
        <v>38</v>
      </c>
      <c r="IFC25" s="49" t="s">
        <v>38</v>
      </c>
      <c r="IFD25" s="49" t="s">
        <v>38</v>
      </c>
      <c r="IFE25" s="49" t="s">
        <v>38</v>
      </c>
      <c r="IFF25" s="49" t="s">
        <v>38</v>
      </c>
      <c r="IFG25" s="49" t="s">
        <v>38</v>
      </c>
      <c r="IFH25" s="49" t="s">
        <v>38</v>
      </c>
      <c r="IFI25" s="49" t="s">
        <v>38</v>
      </c>
      <c r="IFJ25" s="49" t="s">
        <v>38</v>
      </c>
      <c r="IFK25" s="49" t="s">
        <v>38</v>
      </c>
      <c r="IFL25" s="49" t="s">
        <v>38</v>
      </c>
      <c r="IFM25" s="49" t="s">
        <v>38</v>
      </c>
      <c r="IFN25" s="49" t="s">
        <v>38</v>
      </c>
      <c r="IFO25" s="49" t="s">
        <v>38</v>
      </c>
      <c r="IFP25" s="49" t="s">
        <v>38</v>
      </c>
      <c r="IFQ25" s="49" t="s">
        <v>38</v>
      </c>
      <c r="IFR25" s="49" t="s">
        <v>38</v>
      </c>
      <c r="IFS25" s="49" t="s">
        <v>38</v>
      </c>
      <c r="IFT25" s="49" t="s">
        <v>38</v>
      </c>
      <c r="IFU25" s="49" t="s">
        <v>38</v>
      </c>
      <c r="IFV25" s="49" t="s">
        <v>38</v>
      </c>
      <c r="IFW25" s="49" t="s">
        <v>38</v>
      </c>
      <c r="IFX25" s="49" t="s">
        <v>38</v>
      </c>
      <c r="IFY25" s="49" t="s">
        <v>38</v>
      </c>
      <c r="IFZ25" s="49" t="s">
        <v>38</v>
      </c>
      <c r="IGA25" s="49" t="s">
        <v>38</v>
      </c>
      <c r="IGB25" s="49" t="s">
        <v>38</v>
      </c>
      <c r="IGC25" s="49" t="s">
        <v>38</v>
      </c>
      <c r="IGD25" s="49" t="s">
        <v>38</v>
      </c>
      <c r="IGE25" s="49" t="s">
        <v>38</v>
      </c>
      <c r="IGF25" s="49" t="s">
        <v>38</v>
      </c>
      <c r="IGG25" s="49" t="s">
        <v>38</v>
      </c>
      <c r="IGH25" s="49" t="s">
        <v>38</v>
      </c>
      <c r="IGI25" s="49" t="s">
        <v>38</v>
      </c>
      <c r="IGJ25" s="49" t="s">
        <v>38</v>
      </c>
      <c r="IGK25" s="49" t="s">
        <v>38</v>
      </c>
      <c r="IGL25" s="49" t="s">
        <v>38</v>
      </c>
      <c r="IGM25" s="49" t="s">
        <v>38</v>
      </c>
      <c r="IGN25" s="49" t="s">
        <v>38</v>
      </c>
      <c r="IGO25" s="49" t="s">
        <v>38</v>
      </c>
      <c r="IGP25" s="49" t="s">
        <v>38</v>
      </c>
      <c r="IGQ25" s="49" t="s">
        <v>38</v>
      </c>
      <c r="IGR25" s="49" t="s">
        <v>38</v>
      </c>
      <c r="IGS25" s="49" t="s">
        <v>38</v>
      </c>
      <c r="IGT25" s="49" t="s">
        <v>38</v>
      </c>
      <c r="IGU25" s="49" t="s">
        <v>38</v>
      </c>
      <c r="IGV25" s="49" t="s">
        <v>38</v>
      </c>
      <c r="IGW25" s="49" t="s">
        <v>38</v>
      </c>
      <c r="IGX25" s="49" t="s">
        <v>38</v>
      </c>
      <c r="IGY25" s="49" t="s">
        <v>38</v>
      </c>
      <c r="IGZ25" s="49" t="s">
        <v>38</v>
      </c>
      <c r="IHA25" s="49" t="s">
        <v>38</v>
      </c>
      <c r="IHB25" s="49" t="s">
        <v>38</v>
      </c>
      <c r="IHC25" s="49" t="s">
        <v>38</v>
      </c>
      <c r="IHD25" s="49" t="s">
        <v>38</v>
      </c>
      <c r="IHE25" s="49" t="s">
        <v>38</v>
      </c>
      <c r="IHF25" s="49" t="s">
        <v>38</v>
      </c>
      <c r="IHG25" s="49" t="s">
        <v>38</v>
      </c>
      <c r="IHH25" s="49" t="s">
        <v>38</v>
      </c>
      <c r="IHI25" s="49" t="s">
        <v>38</v>
      </c>
      <c r="IHJ25" s="49" t="s">
        <v>38</v>
      </c>
      <c r="IHK25" s="49" t="s">
        <v>38</v>
      </c>
      <c r="IHL25" s="49" t="s">
        <v>38</v>
      </c>
      <c r="IHM25" s="49" t="s">
        <v>38</v>
      </c>
      <c r="IHN25" s="49" t="s">
        <v>38</v>
      </c>
      <c r="IHO25" s="49" t="s">
        <v>38</v>
      </c>
      <c r="IHP25" s="49" t="s">
        <v>38</v>
      </c>
      <c r="IHQ25" s="49" t="s">
        <v>38</v>
      </c>
      <c r="IHR25" s="49" t="s">
        <v>38</v>
      </c>
      <c r="IHS25" s="49" t="s">
        <v>38</v>
      </c>
      <c r="IHT25" s="49" t="s">
        <v>38</v>
      </c>
      <c r="IHU25" s="49" t="s">
        <v>38</v>
      </c>
      <c r="IHV25" s="49" t="s">
        <v>38</v>
      </c>
      <c r="IHW25" s="49" t="s">
        <v>38</v>
      </c>
      <c r="IHX25" s="49" t="s">
        <v>38</v>
      </c>
      <c r="IHY25" s="49" t="s">
        <v>38</v>
      </c>
      <c r="IHZ25" s="49" t="s">
        <v>38</v>
      </c>
      <c r="IIA25" s="49" t="s">
        <v>38</v>
      </c>
      <c r="IIB25" s="49" t="s">
        <v>38</v>
      </c>
      <c r="IIC25" s="49" t="s">
        <v>38</v>
      </c>
      <c r="IID25" s="49" t="s">
        <v>38</v>
      </c>
      <c r="IIE25" s="49" t="s">
        <v>38</v>
      </c>
      <c r="IIF25" s="49" t="s">
        <v>38</v>
      </c>
      <c r="IIG25" s="49" t="s">
        <v>38</v>
      </c>
      <c r="IIH25" s="49" t="s">
        <v>38</v>
      </c>
      <c r="III25" s="49" t="s">
        <v>38</v>
      </c>
      <c r="IIJ25" s="49" t="s">
        <v>38</v>
      </c>
      <c r="IIK25" s="49" t="s">
        <v>38</v>
      </c>
      <c r="IIL25" s="49" t="s">
        <v>38</v>
      </c>
      <c r="IIM25" s="49" t="s">
        <v>38</v>
      </c>
      <c r="IIN25" s="49" t="s">
        <v>38</v>
      </c>
      <c r="IIO25" s="49" t="s">
        <v>38</v>
      </c>
      <c r="IIP25" s="49" t="s">
        <v>38</v>
      </c>
      <c r="IIQ25" s="49" t="s">
        <v>38</v>
      </c>
      <c r="IIR25" s="49" t="s">
        <v>38</v>
      </c>
      <c r="IIS25" s="49" t="s">
        <v>38</v>
      </c>
      <c r="IIT25" s="49" t="s">
        <v>38</v>
      </c>
      <c r="IIU25" s="49" t="s">
        <v>38</v>
      </c>
      <c r="IIV25" s="49" t="s">
        <v>38</v>
      </c>
      <c r="IIW25" s="49" t="s">
        <v>38</v>
      </c>
      <c r="IIX25" s="49" t="s">
        <v>38</v>
      </c>
      <c r="IIY25" s="49" t="s">
        <v>38</v>
      </c>
      <c r="IIZ25" s="49" t="s">
        <v>38</v>
      </c>
      <c r="IJA25" s="49" t="s">
        <v>38</v>
      </c>
      <c r="IJB25" s="49" t="s">
        <v>38</v>
      </c>
      <c r="IJC25" s="49" t="s">
        <v>38</v>
      </c>
      <c r="IJD25" s="49" t="s">
        <v>38</v>
      </c>
      <c r="IJE25" s="49" t="s">
        <v>38</v>
      </c>
      <c r="IJF25" s="49" t="s">
        <v>38</v>
      </c>
      <c r="IJG25" s="49" t="s">
        <v>38</v>
      </c>
      <c r="IJH25" s="49" t="s">
        <v>38</v>
      </c>
      <c r="IJI25" s="49" t="s">
        <v>38</v>
      </c>
      <c r="IJJ25" s="49" t="s">
        <v>38</v>
      </c>
      <c r="IJK25" s="49" t="s">
        <v>38</v>
      </c>
      <c r="IJL25" s="49" t="s">
        <v>38</v>
      </c>
      <c r="IJM25" s="49" t="s">
        <v>38</v>
      </c>
      <c r="IJN25" s="49" t="s">
        <v>38</v>
      </c>
      <c r="IJO25" s="49" t="s">
        <v>38</v>
      </c>
      <c r="IJP25" s="49" t="s">
        <v>38</v>
      </c>
      <c r="IJQ25" s="49" t="s">
        <v>38</v>
      </c>
      <c r="IJR25" s="49" t="s">
        <v>38</v>
      </c>
      <c r="IJS25" s="49" t="s">
        <v>38</v>
      </c>
      <c r="IJT25" s="49" t="s">
        <v>38</v>
      </c>
      <c r="IJU25" s="49" t="s">
        <v>38</v>
      </c>
      <c r="IJV25" s="49" t="s">
        <v>38</v>
      </c>
      <c r="IJW25" s="49" t="s">
        <v>38</v>
      </c>
      <c r="IJX25" s="49" t="s">
        <v>38</v>
      </c>
      <c r="IJY25" s="49" t="s">
        <v>38</v>
      </c>
      <c r="IJZ25" s="49" t="s">
        <v>38</v>
      </c>
      <c r="IKA25" s="49" t="s">
        <v>38</v>
      </c>
      <c r="IKB25" s="49" t="s">
        <v>38</v>
      </c>
      <c r="IKC25" s="49" t="s">
        <v>38</v>
      </c>
      <c r="IKD25" s="49" t="s">
        <v>38</v>
      </c>
      <c r="IKE25" s="49" t="s">
        <v>38</v>
      </c>
      <c r="IKF25" s="49" t="s">
        <v>38</v>
      </c>
      <c r="IKG25" s="49" t="s">
        <v>38</v>
      </c>
      <c r="IKH25" s="49" t="s">
        <v>38</v>
      </c>
      <c r="IKI25" s="49" t="s">
        <v>38</v>
      </c>
      <c r="IKJ25" s="49" t="s">
        <v>38</v>
      </c>
      <c r="IKK25" s="49" t="s">
        <v>38</v>
      </c>
      <c r="IKL25" s="49" t="s">
        <v>38</v>
      </c>
      <c r="IKM25" s="49" t="s">
        <v>38</v>
      </c>
      <c r="IKN25" s="49" t="s">
        <v>38</v>
      </c>
      <c r="IKO25" s="49" t="s">
        <v>38</v>
      </c>
      <c r="IKP25" s="49" t="s">
        <v>38</v>
      </c>
      <c r="IKQ25" s="49" t="s">
        <v>38</v>
      </c>
      <c r="IKR25" s="49" t="s">
        <v>38</v>
      </c>
      <c r="IKS25" s="49" t="s">
        <v>38</v>
      </c>
      <c r="IKT25" s="49" t="s">
        <v>38</v>
      </c>
      <c r="IKU25" s="49" t="s">
        <v>38</v>
      </c>
      <c r="IKV25" s="49" t="s">
        <v>38</v>
      </c>
      <c r="IKW25" s="49" t="s">
        <v>38</v>
      </c>
      <c r="IKX25" s="49" t="s">
        <v>38</v>
      </c>
      <c r="IKY25" s="49" t="s">
        <v>38</v>
      </c>
      <c r="IKZ25" s="49" t="s">
        <v>38</v>
      </c>
      <c r="ILA25" s="49" t="s">
        <v>38</v>
      </c>
      <c r="ILB25" s="49" t="s">
        <v>38</v>
      </c>
      <c r="ILC25" s="49" t="s">
        <v>38</v>
      </c>
      <c r="ILD25" s="49" t="s">
        <v>38</v>
      </c>
      <c r="ILE25" s="49" t="s">
        <v>38</v>
      </c>
      <c r="ILF25" s="49" t="s">
        <v>38</v>
      </c>
      <c r="ILG25" s="49" t="s">
        <v>38</v>
      </c>
      <c r="ILH25" s="49" t="s">
        <v>38</v>
      </c>
      <c r="ILI25" s="49" t="s">
        <v>38</v>
      </c>
      <c r="ILJ25" s="49" t="s">
        <v>38</v>
      </c>
      <c r="ILK25" s="49" t="s">
        <v>38</v>
      </c>
      <c r="ILL25" s="49" t="s">
        <v>38</v>
      </c>
      <c r="ILM25" s="49" t="s">
        <v>38</v>
      </c>
      <c r="ILN25" s="49" t="s">
        <v>38</v>
      </c>
      <c r="ILO25" s="49" t="s">
        <v>38</v>
      </c>
      <c r="ILP25" s="49" t="s">
        <v>38</v>
      </c>
      <c r="ILQ25" s="49" t="s">
        <v>38</v>
      </c>
      <c r="ILR25" s="49" t="s">
        <v>38</v>
      </c>
      <c r="ILS25" s="49" t="s">
        <v>38</v>
      </c>
      <c r="ILT25" s="49" t="s">
        <v>38</v>
      </c>
      <c r="ILU25" s="49" t="s">
        <v>38</v>
      </c>
      <c r="ILV25" s="49" t="s">
        <v>38</v>
      </c>
      <c r="ILW25" s="49" t="s">
        <v>38</v>
      </c>
      <c r="ILX25" s="49" t="s">
        <v>38</v>
      </c>
      <c r="ILY25" s="49" t="s">
        <v>38</v>
      </c>
      <c r="ILZ25" s="49" t="s">
        <v>38</v>
      </c>
      <c r="IMA25" s="49" t="s">
        <v>38</v>
      </c>
      <c r="IMB25" s="49" t="s">
        <v>38</v>
      </c>
      <c r="IMC25" s="49" t="s">
        <v>38</v>
      </c>
      <c r="IMD25" s="49" t="s">
        <v>38</v>
      </c>
      <c r="IME25" s="49" t="s">
        <v>38</v>
      </c>
      <c r="IMF25" s="49" t="s">
        <v>38</v>
      </c>
      <c r="IMG25" s="49" t="s">
        <v>38</v>
      </c>
      <c r="IMH25" s="49" t="s">
        <v>38</v>
      </c>
      <c r="IMI25" s="49" t="s">
        <v>38</v>
      </c>
      <c r="IMJ25" s="49" t="s">
        <v>38</v>
      </c>
      <c r="IMK25" s="49" t="s">
        <v>38</v>
      </c>
      <c r="IML25" s="49" t="s">
        <v>38</v>
      </c>
      <c r="IMM25" s="49" t="s">
        <v>38</v>
      </c>
      <c r="IMN25" s="49" t="s">
        <v>38</v>
      </c>
      <c r="IMO25" s="49" t="s">
        <v>38</v>
      </c>
      <c r="IMP25" s="49" t="s">
        <v>38</v>
      </c>
      <c r="IMQ25" s="49" t="s">
        <v>38</v>
      </c>
      <c r="IMR25" s="49" t="s">
        <v>38</v>
      </c>
      <c r="IMS25" s="49" t="s">
        <v>38</v>
      </c>
      <c r="IMT25" s="49" t="s">
        <v>38</v>
      </c>
      <c r="IMU25" s="49" t="s">
        <v>38</v>
      </c>
      <c r="IMV25" s="49" t="s">
        <v>38</v>
      </c>
      <c r="IMW25" s="49" t="s">
        <v>38</v>
      </c>
      <c r="IMX25" s="49" t="s">
        <v>38</v>
      </c>
      <c r="IMY25" s="49" t="s">
        <v>38</v>
      </c>
      <c r="IMZ25" s="49" t="s">
        <v>38</v>
      </c>
      <c r="INA25" s="49" t="s">
        <v>38</v>
      </c>
      <c r="INB25" s="49" t="s">
        <v>38</v>
      </c>
      <c r="INC25" s="49" t="s">
        <v>38</v>
      </c>
      <c r="IND25" s="49" t="s">
        <v>38</v>
      </c>
      <c r="INE25" s="49" t="s">
        <v>38</v>
      </c>
      <c r="INF25" s="49" t="s">
        <v>38</v>
      </c>
      <c r="ING25" s="49" t="s">
        <v>38</v>
      </c>
      <c r="INH25" s="49" t="s">
        <v>38</v>
      </c>
      <c r="INI25" s="49" t="s">
        <v>38</v>
      </c>
      <c r="INJ25" s="49" t="s">
        <v>38</v>
      </c>
      <c r="INK25" s="49" t="s">
        <v>38</v>
      </c>
      <c r="INL25" s="49" t="s">
        <v>38</v>
      </c>
      <c r="INM25" s="49" t="s">
        <v>38</v>
      </c>
      <c r="INN25" s="49" t="s">
        <v>38</v>
      </c>
      <c r="INO25" s="49" t="s">
        <v>38</v>
      </c>
      <c r="INP25" s="49" t="s">
        <v>38</v>
      </c>
      <c r="INQ25" s="49" t="s">
        <v>38</v>
      </c>
      <c r="INR25" s="49" t="s">
        <v>38</v>
      </c>
      <c r="INS25" s="49" t="s">
        <v>38</v>
      </c>
      <c r="INT25" s="49" t="s">
        <v>38</v>
      </c>
      <c r="INU25" s="49" t="s">
        <v>38</v>
      </c>
      <c r="INV25" s="49" t="s">
        <v>38</v>
      </c>
      <c r="INW25" s="49" t="s">
        <v>38</v>
      </c>
      <c r="INX25" s="49" t="s">
        <v>38</v>
      </c>
      <c r="INY25" s="49" t="s">
        <v>38</v>
      </c>
      <c r="INZ25" s="49" t="s">
        <v>38</v>
      </c>
      <c r="IOA25" s="49" t="s">
        <v>38</v>
      </c>
      <c r="IOB25" s="49" t="s">
        <v>38</v>
      </c>
      <c r="IOC25" s="49" t="s">
        <v>38</v>
      </c>
      <c r="IOD25" s="49" t="s">
        <v>38</v>
      </c>
      <c r="IOE25" s="49" t="s">
        <v>38</v>
      </c>
      <c r="IOF25" s="49" t="s">
        <v>38</v>
      </c>
      <c r="IOG25" s="49" t="s">
        <v>38</v>
      </c>
      <c r="IOH25" s="49" t="s">
        <v>38</v>
      </c>
      <c r="IOI25" s="49" t="s">
        <v>38</v>
      </c>
      <c r="IOJ25" s="49" t="s">
        <v>38</v>
      </c>
      <c r="IOK25" s="49" t="s">
        <v>38</v>
      </c>
      <c r="IOL25" s="49" t="s">
        <v>38</v>
      </c>
      <c r="IOM25" s="49" t="s">
        <v>38</v>
      </c>
      <c r="ION25" s="49" t="s">
        <v>38</v>
      </c>
      <c r="IOO25" s="49" t="s">
        <v>38</v>
      </c>
      <c r="IOP25" s="49" t="s">
        <v>38</v>
      </c>
      <c r="IOQ25" s="49" t="s">
        <v>38</v>
      </c>
      <c r="IOR25" s="49" t="s">
        <v>38</v>
      </c>
      <c r="IOS25" s="49" t="s">
        <v>38</v>
      </c>
      <c r="IOT25" s="49" t="s">
        <v>38</v>
      </c>
      <c r="IOU25" s="49" t="s">
        <v>38</v>
      </c>
      <c r="IOV25" s="49" t="s">
        <v>38</v>
      </c>
      <c r="IOW25" s="49" t="s">
        <v>38</v>
      </c>
      <c r="IOX25" s="49" t="s">
        <v>38</v>
      </c>
      <c r="IOY25" s="49" t="s">
        <v>38</v>
      </c>
      <c r="IOZ25" s="49" t="s">
        <v>38</v>
      </c>
      <c r="IPA25" s="49" t="s">
        <v>38</v>
      </c>
      <c r="IPB25" s="49" t="s">
        <v>38</v>
      </c>
      <c r="IPC25" s="49" t="s">
        <v>38</v>
      </c>
      <c r="IPD25" s="49" t="s">
        <v>38</v>
      </c>
      <c r="IPE25" s="49" t="s">
        <v>38</v>
      </c>
      <c r="IPF25" s="49" t="s">
        <v>38</v>
      </c>
      <c r="IPG25" s="49" t="s">
        <v>38</v>
      </c>
      <c r="IPH25" s="49" t="s">
        <v>38</v>
      </c>
      <c r="IPI25" s="49" t="s">
        <v>38</v>
      </c>
      <c r="IPJ25" s="49" t="s">
        <v>38</v>
      </c>
      <c r="IPK25" s="49" t="s">
        <v>38</v>
      </c>
      <c r="IPL25" s="49" t="s">
        <v>38</v>
      </c>
      <c r="IPM25" s="49" t="s">
        <v>38</v>
      </c>
      <c r="IPN25" s="49" t="s">
        <v>38</v>
      </c>
      <c r="IPO25" s="49" t="s">
        <v>38</v>
      </c>
      <c r="IPP25" s="49" t="s">
        <v>38</v>
      </c>
      <c r="IPQ25" s="49" t="s">
        <v>38</v>
      </c>
      <c r="IPR25" s="49" t="s">
        <v>38</v>
      </c>
      <c r="IPS25" s="49" t="s">
        <v>38</v>
      </c>
      <c r="IPT25" s="49" t="s">
        <v>38</v>
      </c>
      <c r="IPU25" s="49" t="s">
        <v>38</v>
      </c>
      <c r="IPV25" s="49" t="s">
        <v>38</v>
      </c>
      <c r="IPW25" s="49" t="s">
        <v>38</v>
      </c>
      <c r="IPX25" s="49" t="s">
        <v>38</v>
      </c>
      <c r="IPY25" s="49" t="s">
        <v>38</v>
      </c>
      <c r="IPZ25" s="49" t="s">
        <v>38</v>
      </c>
      <c r="IQA25" s="49" t="s">
        <v>38</v>
      </c>
      <c r="IQB25" s="49" t="s">
        <v>38</v>
      </c>
      <c r="IQC25" s="49" t="s">
        <v>38</v>
      </c>
      <c r="IQD25" s="49" t="s">
        <v>38</v>
      </c>
      <c r="IQE25" s="49" t="s">
        <v>38</v>
      </c>
      <c r="IQF25" s="49" t="s">
        <v>38</v>
      </c>
      <c r="IQG25" s="49" t="s">
        <v>38</v>
      </c>
      <c r="IQH25" s="49" t="s">
        <v>38</v>
      </c>
      <c r="IQI25" s="49" t="s">
        <v>38</v>
      </c>
      <c r="IQJ25" s="49" t="s">
        <v>38</v>
      </c>
      <c r="IQK25" s="49" t="s">
        <v>38</v>
      </c>
      <c r="IQL25" s="49" t="s">
        <v>38</v>
      </c>
      <c r="IQM25" s="49" t="s">
        <v>38</v>
      </c>
      <c r="IQN25" s="49" t="s">
        <v>38</v>
      </c>
      <c r="IQO25" s="49" t="s">
        <v>38</v>
      </c>
      <c r="IQP25" s="49" t="s">
        <v>38</v>
      </c>
      <c r="IQQ25" s="49" t="s">
        <v>38</v>
      </c>
      <c r="IQR25" s="49" t="s">
        <v>38</v>
      </c>
      <c r="IQS25" s="49" t="s">
        <v>38</v>
      </c>
      <c r="IQT25" s="49" t="s">
        <v>38</v>
      </c>
      <c r="IQU25" s="49" t="s">
        <v>38</v>
      </c>
      <c r="IQV25" s="49" t="s">
        <v>38</v>
      </c>
      <c r="IQW25" s="49" t="s">
        <v>38</v>
      </c>
      <c r="IQX25" s="49" t="s">
        <v>38</v>
      </c>
      <c r="IQY25" s="49" t="s">
        <v>38</v>
      </c>
      <c r="IQZ25" s="49" t="s">
        <v>38</v>
      </c>
      <c r="IRA25" s="49" t="s">
        <v>38</v>
      </c>
      <c r="IRB25" s="49" t="s">
        <v>38</v>
      </c>
      <c r="IRC25" s="49" t="s">
        <v>38</v>
      </c>
      <c r="IRD25" s="49" t="s">
        <v>38</v>
      </c>
      <c r="IRE25" s="49" t="s">
        <v>38</v>
      </c>
      <c r="IRF25" s="49" t="s">
        <v>38</v>
      </c>
      <c r="IRG25" s="49" t="s">
        <v>38</v>
      </c>
      <c r="IRH25" s="49" t="s">
        <v>38</v>
      </c>
      <c r="IRI25" s="49" t="s">
        <v>38</v>
      </c>
      <c r="IRJ25" s="49" t="s">
        <v>38</v>
      </c>
      <c r="IRK25" s="49" t="s">
        <v>38</v>
      </c>
      <c r="IRL25" s="49" t="s">
        <v>38</v>
      </c>
      <c r="IRM25" s="49" t="s">
        <v>38</v>
      </c>
      <c r="IRN25" s="49" t="s">
        <v>38</v>
      </c>
      <c r="IRO25" s="49" t="s">
        <v>38</v>
      </c>
      <c r="IRP25" s="49" t="s">
        <v>38</v>
      </c>
      <c r="IRQ25" s="49" t="s">
        <v>38</v>
      </c>
      <c r="IRR25" s="49" t="s">
        <v>38</v>
      </c>
      <c r="IRS25" s="49" t="s">
        <v>38</v>
      </c>
      <c r="IRT25" s="49" t="s">
        <v>38</v>
      </c>
      <c r="IRU25" s="49" t="s">
        <v>38</v>
      </c>
      <c r="IRV25" s="49" t="s">
        <v>38</v>
      </c>
      <c r="IRW25" s="49" t="s">
        <v>38</v>
      </c>
      <c r="IRX25" s="49" t="s">
        <v>38</v>
      </c>
      <c r="IRY25" s="49" t="s">
        <v>38</v>
      </c>
      <c r="IRZ25" s="49" t="s">
        <v>38</v>
      </c>
      <c r="ISA25" s="49" t="s">
        <v>38</v>
      </c>
      <c r="ISB25" s="49" t="s">
        <v>38</v>
      </c>
      <c r="ISC25" s="49" t="s">
        <v>38</v>
      </c>
      <c r="ISD25" s="49" t="s">
        <v>38</v>
      </c>
      <c r="ISE25" s="49" t="s">
        <v>38</v>
      </c>
      <c r="ISF25" s="49" t="s">
        <v>38</v>
      </c>
      <c r="ISG25" s="49" t="s">
        <v>38</v>
      </c>
      <c r="ISH25" s="49" t="s">
        <v>38</v>
      </c>
      <c r="ISI25" s="49" t="s">
        <v>38</v>
      </c>
      <c r="ISJ25" s="49" t="s">
        <v>38</v>
      </c>
      <c r="ISK25" s="49" t="s">
        <v>38</v>
      </c>
      <c r="ISL25" s="49" t="s">
        <v>38</v>
      </c>
      <c r="ISM25" s="49" t="s">
        <v>38</v>
      </c>
      <c r="ISN25" s="49" t="s">
        <v>38</v>
      </c>
      <c r="ISO25" s="49" t="s">
        <v>38</v>
      </c>
      <c r="ISP25" s="49" t="s">
        <v>38</v>
      </c>
      <c r="ISQ25" s="49" t="s">
        <v>38</v>
      </c>
      <c r="ISR25" s="49" t="s">
        <v>38</v>
      </c>
      <c r="ISS25" s="49" t="s">
        <v>38</v>
      </c>
      <c r="IST25" s="49" t="s">
        <v>38</v>
      </c>
      <c r="ISU25" s="49" t="s">
        <v>38</v>
      </c>
      <c r="ISV25" s="49" t="s">
        <v>38</v>
      </c>
      <c r="ISW25" s="49" t="s">
        <v>38</v>
      </c>
      <c r="ISX25" s="49" t="s">
        <v>38</v>
      </c>
      <c r="ISY25" s="49" t="s">
        <v>38</v>
      </c>
      <c r="ISZ25" s="49" t="s">
        <v>38</v>
      </c>
      <c r="ITA25" s="49" t="s">
        <v>38</v>
      </c>
      <c r="ITB25" s="49" t="s">
        <v>38</v>
      </c>
      <c r="ITC25" s="49" t="s">
        <v>38</v>
      </c>
      <c r="ITD25" s="49" t="s">
        <v>38</v>
      </c>
      <c r="ITE25" s="49" t="s">
        <v>38</v>
      </c>
      <c r="ITF25" s="49" t="s">
        <v>38</v>
      </c>
      <c r="ITG25" s="49" t="s">
        <v>38</v>
      </c>
      <c r="ITH25" s="49" t="s">
        <v>38</v>
      </c>
      <c r="ITI25" s="49" t="s">
        <v>38</v>
      </c>
      <c r="ITJ25" s="49" t="s">
        <v>38</v>
      </c>
      <c r="ITK25" s="49" t="s">
        <v>38</v>
      </c>
      <c r="ITL25" s="49" t="s">
        <v>38</v>
      </c>
      <c r="ITM25" s="49" t="s">
        <v>38</v>
      </c>
      <c r="ITN25" s="49" t="s">
        <v>38</v>
      </c>
      <c r="ITO25" s="49" t="s">
        <v>38</v>
      </c>
      <c r="ITP25" s="49" t="s">
        <v>38</v>
      </c>
      <c r="ITQ25" s="49" t="s">
        <v>38</v>
      </c>
      <c r="ITR25" s="49" t="s">
        <v>38</v>
      </c>
      <c r="ITS25" s="49" t="s">
        <v>38</v>
      </c>
      <c r="ITT25" s="49" t="s">
        <v>38</v>
      </c>
      <c r="ITU25" s="49" t="s">
        <v>38</v>
      </c>
      <c r="ITV25" s="49" t="s">
        <v>38</v>
      </c>
      <c r="ITW25" s="49" t="s">
        <v>38</v>
      </c>
      <c r="ITX25" s="49" t="s">
        <v>38</v>
      </c>
      <c r="ITY25" s="49" t="s">
        <v>38</v>
      </c>
      <c r="ITZ25" s="49" t="s">
        <v>38</v>
      </c>
      <c r="IUA25" s="49" t="s">
        <v>38</v>
      </c>
      <c r="IUB25" s="49" t="s">
        <v>38</v>
      </c>
      <c r="IUC25" s="49" t="s">
        <v>38</v>
      </c>
      <c r="IUD25" s="49" t="s">
        <v>38</v>
      </c>
      <c r="IUE25" s="49" t="s">
        <v>38</v>
      </c>
      <c r="IUF25" s="49" t="s">
        <v>38</v>
      </c>
      <c r="IUG25" s="49" t="s">
        <v>38</v>
      </c>
      <c r="IUH25" s="49" t="s">
        <v>38</v>
      </c>
      <c r="IUI25" s="49" t="s">
        <v>38</v>
      </c>
      <c r="IUJ25" s="49" t="s">
        <v>38</v>
      </c>
      <c r="IUK25" s="49" t="s">
        <v>38</v>
      </c>
      <c r="IUL25" s="49" t="s">
        <v>38</v>
      </c>
      <c r="IUM25" s="49" t="s">
        <v>38</v>
      </c>
      <c r="IUN25" s="49" t="s">
        <v>38</v>
      </c>
      <c r="IUO25" s="49" t="s">
        <v>38</v>
      </c>
      <c r="IUP25" s="49" t="s">
        <v>38</v>
      </c>
      <c r="IUQ25" s="49" t="s">
        <v>38</v>
      </c>
      <c r="IUR25" s="49" t="s">
        <v>38</v>
      </c>
      <c r="IUS25" s="49" t="s">
        <v>38</v>
      </c>
      <c r="IUT25" s="49" t="s">
        <v>38</v>
      </c>
      <c r="IUU25" s="49" t="s">
        <v>38</v>
      </c>
      <c r="IUV25" s="49" t="s">
        <v>38</v>
      </c>
      <c r="IUW25" s="49" t="s">
        <v>38</v>
      </c>
      <c r="IUX25" s="49" t="s">
        <v>38</v>
      </c>
      <c r="IUY25" s="49" t="s">
        <v>38</v>
      </c>
      <c r="IUZ25" s="49" t="s">
        <v>38</v>
      </c>
      <c r="IVA25" s="49" t="s">
        <v>38</v>
      </c>
      <c r="IVB25" s="49" t="s">
        <v>38</v>
      </c>
      <c r="IVC25" s="49" t="s">
        <v>38</v>
      </c>
      <c r="IVD25" s="49" t="s">
        <v>38</v>
      </c>
      <c r="IVE25" s="49" t="s">
        <v>38</v>
      </c>
      <c r="IVF25" s="49" t="s">
        <v>38</v>
      </c>
      <c r="IVG25" s="49" t="s">
        <v>38</v>
      </c>
      <c r="IVH25" s="49" t="s">
        <v>38</v>
      </c>
      <c r="IVI25" s="49" t="s">
        <v>38</v>
      </c>
      <c r="IVJ25" s="49" t="s">
        <v>38</v>
      </c>
      <c r="IVK25" s="49" t="s">
        <v>38</v>
      </c>
      <c r="IVL25" s="49" t="s">
        <v>38</v>
      </c>
      <c r="IVM25" s="49" t="s">
        <v>38</v>
      </c>
      <c r="IVN25" s="49" t="s">
        <v>38</v>
      </c>
      <c r="IVO25" s="49" t="s">
        <v>38</v>
      </c>
      <c r="IVP25" s="49" t="s">
        <v>38</v>
      </c>
      <c r="IVQ25" s="49" t="s">
        <v>38</v>
      </c>
      <c r="IVR25" s="49" t="s">
        <v>38</v>
      </c>
      <c r="IVS25" s="49" t="s">
        <v>38</v>
      </c>
      <c r="IVT25" s="49" t="s">
        <v>38</v>
      </c>
      <c r="IVU25" s="49" t="s">
        <v>38</v>
      </c>
      <c r="IVV25" s="49" t="s">
        <v>38</v>
      </c>
      <c r="IVW25" s="49" t="s">
        <v>38</v>
      </c>
      <c r="IVX25" s="49" t="s">
        <v>38</v>
      </c>
      <c r="IVY25" s="49" t="s">
        <v>38</v>
      </c>
      <c r="IVZ25" s="49" t="s">
        <v>38</v>
      </c>
      <c r="IWA25" s="49" t="s">
        <v>38</v>
      </c>
      <c r="IWB25" s="49" t="s">
        <v>38</v>
      </c>
      <c r="IWC25" s="49" t="s">
        <v>38</v>
      </c>
      <c r="IWD25" s="49" t="s">
        <v>38</v>
      </c>
      <c r="IWE25" s="49" t="s">
        <v>38</v>
      </c>
      <c r="IWF25" s="49" t="s">
        <v>38</v>
      </c>
      <c r="IWG25" s="49" t="s">
        <v>38</v>
      </c>
      <c r="IWH25" s="49" t="s">
        <v>38</v>
      </c>
      <c r="IWI25" s="49" t="s">
        <v>38</v>
      </c>
      <c r="IWJ25" s="49" t="s">
        <v>38</v>
      </c>
      <c r="IWK25" s="49" t="s">
        <v>38</v>
      </c>
      <c r="IWL25" s="49" t="s">
        <v>38</v>
      </c>
      <c r="IWM25" s="49" t="s">
        <v>38</v>
      </c>
      <c r="IWN25" s="49" t="s">
        <v>38</v>
      </c>
      <c r="IWO25" s="49" t="s">
        <v>38</v>
      </c>
      <c r="IWP25" s="49" t="s">
        <v>38</v>
      </c>
      <c r="IWQ25" s="49" t="s">
        <v>38</v>
      </c>
      <c r="IWR25" s="49" t="s">
        <v>38</v>
      </c>
      <c r="IWS25" s="49" t="s">
        <v>38</v>
      </c>
      <c r="IWT25" s="49" t="s">
        <v>38</v>
      </c>
      <c r="IWU25" s="49" t="s">
        <v>38</v>
      </c>
      <c r="IWV25" s="49" t="s">
        <v>38</v>
      </c>
      <c r="IWW25" s="49" t="s">
        <v>38</v>
      </c>
      <c r="IWX25" s="49" t="s">
        <v>38</v>
      </c>
      <c r="IWY25" s="49" t="s">
        <v>38</v>
      </c>
      <c r="IWZ25" s="49" t="s">
        <v>38</v>
      </c>
      <c r="IXA25" s="49" t="s">
        <v>38</v>
      </c>
      <c r="IXB25" s="49" t="s">
        <v>38</v>
      </c>
      <c r="IXC25" s="49" t="s">
        <v>38</v>
      </c>
      <c r="IXD25" s="49" t="s">
        <v>38</v>
      </c>
      <c r="IXE25" s="49" t="s">
        <v>38</v>
      </c>
      <c r="IXF25" s="49" t="s">
        <v>38</v>
      </c>
      <c r="IXG25" s="49" t="s">
        <v>38</v>
      </c>
      <c r="IXH25" s="49" t="s">
        <v>38</v>
      </c>
      <c r="IXI25" s="49" t="s">
        <v>38</v>
      </c>
      <c r="IXJ25" s="49" t="s">
        <v>38</v>
      </c>
      <c r="IXK25" s="49" t="s">
        <v>38</v>
      </c>
      <c r="IXL25" s="49" t="s">
        <v>38</v>
      </c>
      <c r="IXM25" s="49" t="s">
        <v>38</v>
      </c>
      <c r="IXN25" s="49" t="s">
        <v>38</v>
      </c>
      <c r="IXO25" s="49" t="s">
        <v>38</v>
      </c>
      <c r="IXP25" s="49" t="s">
        <v>38</v>
      </c>
      <c r="IXQ25" s="49" t="s">
        <v>38</v>
      </c>
      <c r="IXR25" s="49" t="s">
        <v>38</v>
      </c>
      <c r="IXS25" s="49" t="s">
        <v>38</v>
      </c>
      <c r="IXT25" s="49" t="s">
        <v>38</v>
      </c>
      <c r="IXU25" s="49" t="s">
        <v>38</v>
      </c>
      <c r="IXV25" s="49" t="s">
        <v>38</v>
      </c>
      <c r="IXW25" s="49" t="s">
        <v>38</v>
      </c>
      <c r="IXX25" s="49" t="s">
        <v>38</v>
      </c>
      <c r="IXY25" s="49" t="s">
        <v>38</v>
      </c>
      <c r="IXZ25" s="49" t="s">
        <v>38</v>
      </c>
      <c r="IYA25" s="49" t="s">
        <v>38</v>
      </c>
      <c r="IYB25" s="49" t="s">
        <v>38</v>
      </c>
      <c r="IYC25" s="49" t="s">
        <v>38</v>
      </c>
      <c r="IYD25" s="49" t="s">
        <v>38</v>
      </c>
      <c r="IYE25" s="49" t="s">
        <v>38</v>
      </c>
      <c r="IYF25" s="49" t="s">
        <v>38</v>
      </c>
      <c r="IYG25" s="49" t="s">
        <v>38</v>
      </c>
      <c r="IYH25" s="49" t="s">
        <v>38</v>
      </c>
      <c r="IYI25" s="49" t="s">
        <v>38</v>
      </c>
      <c r="IYJ25" s="49" t="s">
        <v>38</v>
      </c>
      <c r="IYK25" s="49" t="s">
        <v>38</v>
      </c>
      <c r="IYL25" s="49" t="s">
        <v>38</v>
      </c>
      <c r="IYM25" s="49" t="s">
        <v>38</v>
      </c>
      <c r="IYN25" s="49" t="s">
        <v>38</v>
      </c>
      <c r="IYO25" s="49" t="s">
        <v>38</v>
      </c>
      <c r="IYP25" s="49" t="s">
        <v>38</v>
      </c>
      <c r="IYQ25" s="49" t="s">
        <v>38</v>
      </c>
      <c r="IYR25" s="49" t="s">
        <v>38</v>
      </c>
      <c r="IYS25" s="49" t="s">
        <v>38</v>
      </c>
      <c r="IYT25" s="49" t="s">
        <v>38</v>
      </c>
      <c r="IYU25" s="49" t="s">
        <v>38</v>
      </c>
      <c r="IYV25" s="49" t="s">
        <v>38</v>
      </c>
      <c r="IYW25" s="49" t="s">
        <v>38</v>
      </c>
      <c r="IYX25" s="49" t="s">
        <v>38</v>
      </c>
      <c r="IYY25" s="49" t="s">
        <v>38</v>
      </c>
      <c r="IYZ25" s="49" t="s">
        <v>38</v>
      </c>
      <c r="IZA25" s="49" t="s">
        <v>38</v>
      </c>
      <c r="IZB25" s="49" t="s">
        <v>38</v>
      </c>
      <c r="IZC25" s="49" t="s">
        <v>38</v>
      </c>
      <c r="IZD25" s="49" t="s">
        <v>38</v>
      </c>
      <c r="IZE25" s="49" t="s">
        <v>38</v>
      </c>
      <c r="IZF25" s="49" t="s">
        <v>38</v>
      </c>
      <c r="IZG25" s="49" t="s">
        <v>38</v>
      </c>
      <c r="IZH25" s="49" t="s">
        <v>38</v>
      </c>
      <c r="IZI25" s="49" t="s">
        <v>38</v>
      </c>
      <c r="IZJ25" s="49" t="s">
        <v>38</v>
      </c>
      <c r="IZK25" s="49" t="s">
        <v>38</v>
      </c>
      <c r="IZL25" s="49" t="s">
        <v>38</v>
      </c>
      <c r="IZM25" s="49" t="s">
        <v>38</v>
      </c>
      <c r="IZN25" s="49" t="s">
        <v>38</v>
      </c>
      <c r="IZO25" s="49" t="s">
        <v>38</v>
      </c>
      <c r="IZP25" s="49" t="s">
        <v>38</v>
      </c>
      <c r="IZQ25" s="49" t="s">
        <v>38</v>
      </c>
      <c r="IZR25" s="49" t="s">
        <v>38</v>
      </c>
      <c r="IZS25" s="49" t="s">
        <v>38</v>
      </c>
      <c r="IZT25" s="49" t="s">
        <v>38</v>
      </c>
      <c r="IZU25" s="49" t="s">
        <v>38</v>
      </c>
      <c r="IZV25" s="49" t="s">
        <v>38</v>
      </c>
      <c r="IZW25" s="49" t="s">
        <v>38</v>
      </c>
      <c r="IZX25" s="49" t="s">
        <v>38</v>
      </c>
      <c r="IZY25" s="49" t="s">
        <v>38</v>
      </c>
      <c r="IZZ25" s="49" t="s">
        <v>38</v>
      </c>
      <c r="JAA25" s="49" t="s">
        <v>38</v>
      </c>
      <c r="JAB25" s="49" t="s">
        <v>38</v>
      </c>
      <c r="JAC25" s="49" t="s">
        <v>38</v>
      </c>
      <c r="JAD25" s="49" t="s">
        <v>38</v>
      </c>
      <c r="JAE25" s="49" t="s">
        <v>38</v>
      </c>
      <c r="JAF25" s="49" t="s">
        <v>38</v>
      </c>
      <c r="JAG25" s="49" t="s">
        <v>38</v>
      </c>
      <c r="JAH25" s="49" t="s">
        <v>38</v>
      </c>
      <c r="JAI25" s="49" t="s">
        <v>38</v>
      </c>
      <c r="JAJ25" s="49" t="s">
        <v>38</v>
      </c>
      <c r="JAK25" s="49" t="s">
        <v>38</v>
      </c>
      <c r="JAL25" s="49" t="s">
        <v>38</v>
      </c>
      <c r="JAM25" s="49" t="s">
        <v>38</v>
      </c>
      <c r="JAN25" s="49" t="s">
        <v>38</v>
      </c>
      <c r="JAO25" s="49" t="s">
        <v>38</v>
      </c>
      <c r="JAP25" s="49" t="s">
        <v>38</v>
      </c>
      <c r="JAQ25" s="49" t="s">
        <v>38</v>
      </c>
      <c r="JAR25" s="49" t="s">
        <v>38</v>
      </c>
      <c r="JAS25" s="49" t="s">
        <v>38</v>
      </c>
      <c r="JAT25" s="49" t="s">
        <v>38</v>
      </c>
      <c r="JAU25" s="49" t="s">
        <v>38</v>
      </c>
      <c r="JAV25" s="49" t="s">
        <v>38</v>
      </c>
      <c r="JAW25" s="49" t="s">
        <v>38</v>
      </c>
      <c r="JAX25" s="49" t="s">
        <v>38</v>
      </c>
      <c r="JAY25" s="49" t="s">
        <v>38</v>
      </c>
      <c r="JAZ25" s="49" t="s">
        <v>38</v>
      </c>
      <c r="JBA25" s="49" t="s">
        <v>38</v>
      </c>
      <c r="JBB25" s="49" t="s">
        <v>38</v>
      </c>
      <c r="JBC25" s="49" t="s">
        <v>38</v>
      </c>
      <c r="JBD25" s="49" t="s">
        <v>38</v>
      </c>
      <c r="JBE25" s="49" t="s">
        <v>38</v>
      </c>
      <c r="JBF25" s="49" t="s">
        <v>38</v>
      </c>
      <c r="JBG25" s="49" t="s">
        <v>38</v>
      </c>
      <c r="JBH25" s="49" t="s">
        <v>38</v>
      </c>
      <c r="JBI25" s="49" t="s">
        <v>38</v>
      </c>
      <c r="JBJ25" s="49" t="s">
        <v>38</v>
      </c>
      <c r="JBK25" s="49" t="s">
        <v>38</v>
      </c>
      <c r="JBL25" s="49" t="s">
        <v>38</v>
      </c>
      <c r="JBM25" s="49" t="s">
        <v>38</v>
      </c>
      <c r="JBN25" s="49" t="s">
        <v>38</v>
      </c>
      <c r="JBO25" s="49" t="s">
        <v>38</v>
      </c>
      <c r="JBP25" s="49" t="s">
        <v>38</v>
      </c>
      <c r="JBQ25" s="49" t="s">
        <v>38</v>
      </c>
      <c r="JBR25" s="49" t="s">
        <v>38</v>
      </c>
      <c r="JBS25" s="49" t="s">
        <v>38</v>
      </c>
      <c r="JBT25" s="49" t="s">
        <v>38</v>
      </c>
      <c r="JBU25" s="49" t="s">
        <v>38</v>
      </c>
      <c r="JBV25" s="49" t="s">
        <v>38</v>
      </c>
      <c r="JBW25" s="49" t="s">
        <v>38</v>
      </c>
      <c r="JBX25" s="49" t="s">
        <v>38</v>
      </c>
      <c r="JBY25" s="49" t="s">
        <v>38</v>
      </c>
      <c r="JBZ25" s="49" t="s">
        <v>38</v>
      </c>
      <c r="JCA25" s="49" t="s">
        <v>38</v>
      </c>
      <c r="JCB25" s="49" t="s">
        <v>38</v>
      </c>
      <c r="JCC25" s="49" t="s">
        <v>38</v>
      </c>
      <c r="JCD25" s="49" t="s">
        <v>38</v>
      </c>
      <c r="JCE25" s="49" t="s">
        <v>38</v>
      </c>
      <c r="JCF25" s="49" t="s">
        <v>38</v>
      </c>
      <c r="JCG25" s="49" t="s">
        <v>38</v>
      </c>
      <c r="JCH25" s="49" t="s">
        <v>38</v>
      </c>
      <c r="JCI25" s="49" t="s">
        <v>38</v>
      </c>
      <c r="JCJ25" s="49" t="s">
        <v>38</v>
      </c>
      <c r="JCK25" s="49" t="s">
        <v>38</v>
      </c>
      <c r="JCL25" s="49" t="s">
        <v>38</v>
      </c>
      <c r="JCM25" s="49" t="s">
        <v>38</v>
      </c>
      <c r="JCN25" s="49" t="s">
        <v>38</v>
      </c>
      <c r="JCO25" s="49" t="s">
        <v>38</v>
      </c>
      <c r="JCP25" s="49" t="s">
        <v>38</v>
      </c>
      <c r="JCQ25" s="49" t="s">
        <v>38</v>
      </c>
      <c r="JCR25" s="49" t="s">
        <v>38</v>
      </c>
      <c r="JCS25" s="49" t="s">
        <v>38</v>
      </c>
      <c r="JCT25" s="49" t="s">
        <v>38</v>
      </c>
      <c r="JCU25" s="49" t="s">
        <v>38</v>
      </c>
      <c r="JCV25" s="49" t="s">
        <v>38</v>
      </c>
      <c r="JCW25" s="49" t="s">
        <v>38</v>
      </c>
      <c r="JCX25" s="49" t="s">
        <v>38</v>
      </c>
      <c r="JCY25" s="49" t="s">
        <v>38</v>
      </c>
      <c r="JCZ25" s="49" t="s">
        <v>38</v>
      </c>
      <c r="JDA25" s="49" t="s">
        <v>38</v>
      </c>
      <c r="JDB25" s="49" t="s">
        <v>38</v>
      </c>
      <c r="JDC25" s="49" t="s">
        <v>38</v>
      </c>
      <c r="JDD25" s="49" t="s">
        <v>38</v>
      </c>
      <c r="JDE25" s="49" t="s">
        <v>38</v>
      </c>
      <c r="JDF25" s="49" t="s">
        <v>38</v>
      </c>
      <c r="JDG25" s="49" t="s">
        <v>38</v>
      </c>
      <c r="JDH25" s="49" t="s">
        <v>38</v>
      </c>
      <c r="JDI25" s="49" t="s">
        <v>38</v>
      </c>
      <c r="JDJ25" s="49" t="s">
        <v>38</v>
      </c>
      <c r="JDK25" s="49" t="s">
        <v>38</v>
      </c>
      <c r="JDL25" s="49" t="s">
        <v>38</v>
      </c>
      <c r="JDM25" s="49" t="s">
        <v>38</v>
      </c>
      <c r="JDN25" s="49" t="s">
        <v>38</v>
      </c>
      <c r="JDO25" s="49" t="s">
        <v>38</v>
      </c>
      <c r="JDP25" s="49" t="s">
        <v>38</v>
      </c>
      <c r="JDQ25" s="49" t="s">
        <v>38</v>
      </c>
      <c r="JDR25" s="49" t="s">
        <v>38</v>
      </c>
      <c r="JDS25" s="49" t="s">
        <v>38</v>
      </c>
      <c r="JDT25" s="49" t="s">
        <v>38</v>
      </c>
      <c r="JDU25" s="49" t="s">
        <v>38</v>
      </c>
      <c r="JDV25" s="49" t="s">
        <v>38</v>
      </c>
      <c r="JDW25" s="49" t="s">
        <v>38</v>
      </c>
      <c r="JDX25" s="49" t="s">
        <v>38</v>
      </c>
      <c r="JDY25" s="49" t="s">
        <v>38</v>
      </c>
      <c r="JDZ25" s="49" t="s">
        <v>38</v>
      </c>
      <c r="JEA25" s="49" t="s">
        <v>38</v>
      </c>
      <c r="JEB25" s="49" t="s">
        <v>38</v>
      </c>
      <c r="JEC25" s="49" t="s">
        <v>38</v>
      </c>
      <c r="JED25" s="49" t="s">
        <v>38</v>
      </c>
      <c r="JEE25" s="49" t="s">
        <v>38</v>
      </c>
      <c r="JEF25" s="49" t="s">
        <v>38</v>
      </c>
      <c r="JEG25" s="49" t="s">
        <v>38</v>
      </c>
      <c r="JEH25" s="49" t="s">
        <v>38</v>
      </c>
      <c r="JEI25" s="49" t="s">
        <v>38</v>
      </c>
      <c r="JEJ25" s="49" t="s">
        <v>38</v>
      </c>
      <c r="JEK25" s="49" t="s">
        <v>38</v>
      </c>
      <c r="JEL25" s="49" t="s">
        <v>38</v>
      </c>
      <c r="JEM25" s="49" t="s">
        <v>38</v>
      </c>
      <c r="JEN25" s="49" t="s">
        <v>38</v>
      </c>
      <c r="JEO25" s="49" t="s">
        <v>38</v>
      </c>
      <c r="JEP25" s="49" t="s">
        <v>38</v>
      </c>
      <c r="JEQ25" s="49" t="s">
        <v>38</v>
      </c>
      <c r="JER25" s="49" t="s">
        <v>38</v>
      </c>
      <c r="JES25" s="49" t="s">
        <v>38</v>
      </c>
      <c r="JET25" s="49" t="s">
        <v>38</v>
      </c>
      <c r="JEU25" s="49" t="s">
        <v>38</v>
      </c>
      <c r="JEV25" s="49" t="s">
        <v>38</v>
      </c>
      <c r="JEW25" s="49" t="s">
        <v>38</v>
      </c>
      <c r="JEX25" s="49" t="s">
        <v>38</v>
      </c>
      <c r="JEY25" s="49" t="s">
        <v>38</v>
      </c>
      <c r="JEZ25" s="49" t="s">
        <v>38</v>
      </c>
      <c r="JFA25" s="49" t="s">
        <v>38</v>
      </c>
      <c r="JFB25" s="49" t="s">
        <v>38</v>
      </c>
      <c r="JFC25" s="49" t="s">
        <v>38</v>
      </c>
      <c r="JFD25" s="49" t="s">
        <v>38</v>
      </c>
      <c r="JFE25" s="49" t="s">
        <v>38</v>
      </c>
      <c r="JFF25" s="49" t="s">
        <v>38</v>
      </c>
      <c r="JFG25" s="49" t="s">
        <v>38</v>
      </c>
      <c r="JFH25" s="49" t="s">
        <v>38</v>
      </c>
      <c r="JFI25" s="49" t="s">
        <v>38</v>
      </c>
      <c r="JFJ25" s="49" t="s">
        <v>38</v>
      </c>
      <c r="JFK25" s="49" t="s">
        <v>38</v>
      </c>
      <c r="JFL25" s="49" t="s">
        <v>38</v>
      </c>
      <c r="JFM25" s="49" t="s">
        <v>38</v>
      </c>
      <c r="JFN25" s="49" t="s">
        <v>38</v>
      </c>
      <c r="JFO25" s="49" t="s">
        <v>38</v>
      </c>
      <c r="JFP25" s="49" t="s">
        <v>38</v>
      </c>
      <c r="JFQ25" s="49" t="s">
        <v>38</v>
      </c>
      <c r="JFR25" s="49" t="s">
        <v>38</v>
      </c>
      <c r="JFS25" s="49" t="s">
        <v>38</v>
      </c>
      <c r="JFT25" s="49" t="s">
        <v>38</v>
      </c>
      <c r="JFU25" s="49" t="s">
        <v>38</v>
      </c>
      <c r="JFV25" s="49" t="s">
        <v>38</v>
      </c>
      <c r="JFW25" s="49" t="s">
        <v>38</v>
      </c>
      <c r="JFX25" s="49" t="s">
        <v>38</v>
      </c>
      <c r="JFY25" s="49" t="s">
        <v>38</v>
      </c>
      <c r="JFZ25" s="49" t="s">
        <v>38</v>
      </c>
      <c r="JGA25" s="49" t="s">
        <v>38</v>
      </c>
      <c r="JGB25" s="49" t="s">
        <v>38</v>
      </c>
      <c r="JGC25" s="49" t="s">
        <v>38</v>
      </c>
      <c r="JGD25" s="49" t="s">
        <v>38</v>
      </c>
      <c r="JGE25" s="49" t="s">
        <v>38</v>
      </c>
      <c r="JGF25" s="49" t="s">
        <v>38</v>
      </c>
      <c r="JGG25" s="49" t="s">
        <v>38</v>
      </c>
      <c r="JGH25" s="49" t="s">
        <v>38</v>
      </c>
      <c r="JGI25" s="49" t="s">
        <v>38</v>
      </c>
      <c r="JGJ25" s="49" t="s">
        <v>38</v>
      </c>
      <c r="JGK25" s="49" t="s">
        <v>38</v>
      </c>
      <c r="JGL25" s="49" t="s">
        <v>38</v>
      </c>
      <c r="JGM25" s="49" t="s">
        <v>38</v>
      </c>
      <c r="JGN25" s="49" t="s">
        <v>38</v>
      </c>
      <c r="JGO25" s="49" t="s">
        <v>38</v>
      </c>
      <c r="JGP25" s="49" t="s">
        <v>38</v>
      </c>
      <c r="JGQ25" s="49" t="s">
        <v>38</v>
      </c>
      <c r="JGR25" s="49" t="s">
        <v>38</v>
      </c>
      <c r="JGS25" s="49" t="s">
        <v>38</v>
      </c>
      <c r="JGT25" s="49" t="s">
        <v>38</v>
      </c>
      <c r="JGU25" s="49" t="s">
        <v>38</v>
      </c>
      <c r="JGV25" s="49" t="s">
        <v>38</v>
      </c>
      <c r="JGW25" s="49" t="s">
        <v>38</v>
      </c>
      <c r="JGX25" s="49" t="s">
        <v>38</v>
      </c>
      <c r="JGY25" s="49" t="s">
        <v>38</v>
      </c>
      <c r="JGZ25" s="49" t="s">
        <v>38</v>
      </c>
      <c r="JHA25" s="49" t="s">
        <v>38</v>
      </c>
      <c r="JHB25" s="49" t="s">
        <v>38</v>
      </c>
      <c r="JHC25" s="49" t="s">
        <v>38</v>
      </c>
      <c r="JHD25" s="49" t="s">
        <v>38</v>
      </c>
      <c r="JHE25" s="49" t="s">
        <v>38</v>
      </c>
      <c r="JHF25" s="49" t="s">
        <v>38</v>
      </c>
      <c r="JHG25" s="49" t="s">
        <v>38</v>
      </c>
      <c r="JHH25" s="49" t="s">
        <v>38</v>
      </c>
      <c r="JHI25" s="49" t="s">
        <v>38</v>
      </c>
      <c r="JHJ25" s="49" t="s">
        <v>38</v>
      </c>
      <c r="JHK25" s="49" t="s">
        <v>38</v>
      </c>
      <c r="JHL25" s="49" t="s">
        <v>38</v>
      </c>
      <c r="JHM25" s="49" t="s">
        <v>38</v>
      </c>
      <c r="JHN25" s="49" t="s">
        <v>38</v>
      </c>
      <c r="JHO25" s="49" t="s">
        <v>38</v>
      </c>
      <c r="JHP25" s="49" t="s">
        <v>38</v>
      </c>
      <c r="JHQ25" s="49" t="s">
        <v>38</v>
      </c>
      <c r="JHR25" s="49" t="s">
        <v>38</v>
      </c>
      <c r="JHS25" s="49" t="s">
        <v>38</v>
      </c>
      <c r="JHT25" s="49" t="s">
        <v>38</v>
      </c>
      <c r="JHU25" s="49" t="s">
        <v>38</v>
      </c>
      <c r="JHV25" s="49" t="s">
        <v>38</v>
      </c>
      <c r="JHW25" s="49" t="s">
        <v>38</v>
      </c>
      <c r="JHX25" s="49" t="s">
        <v>38</v>
      </c>
      <c r="JHY25" s="49" t="s">
        <v>38</v>
      </c>
      <c r="JHZ25" s="49" t="s">
        <v>38</v>
      </c>
      <c r="JIA25" s="49" t="s">
        <v>38</v>
      </c>
      <c r="JIB25" s="49" t="s">
        <v>38</v>
      </c>
      <c r="JIC25" s="49" t="s">
        <v>38</v>
      </c>
      <c r="JID25" s="49" t="s">
        <v>38</v>
      </c>
      <c r="JIE25" s="49" t="s">
        <v>38</v>
      </c>
      <c r="JIF25" s="49" t="s">
        <v>38</v>
      </c>
      <c r="JIG25" s="49" t="s">
        <v>38</v>
      </c>
      <c r="JIH25" s="49" t="s">
        <v>38</v>
      </c>
      <c r="JII25" s="49" t="s">
        <v>38</v>
      </c>
      <c r="JIJ25" s="49" t="s">
        <v>38</v>
      </c>
      <c r="JIK25" s="49" t="s">
        <v>38</v>
      </c>
      <c r="JIL25" s="49" t="s">
        <v>38</v>
      </c>
      <c r="JIM25" s="49" t="s">
        <v>38</v>
      </c>
      <c r="JIN25" s="49" t="s">
        <v>38</v>
      </c>
      <c r="JIO25" s="49" t="s">
        <v>38</v>
      </c>
      <c r="JIP25" s="49" t="s">
        <v>38</v>
      </c>
      <c r="JIQ25" s="49" t="s">
        <v>38</v>
      </c>
      <c r="JIR25" s="49" t="s">
        <v>38</v>
      </c>
      <c r="JIS25" s="49" t="s">
        <v>38</v>
      </c>
      <c r="JIT25" s="49" t="s">
        <v>38</v>
      </c>
      <c r="JIU25" s="49" t="s">
        <v>38</v>
      </c>
      <c r="JIV25" s="49" t="s">
        <v>38</v>
      </c>
      <c r="JIW25" s="49" t="s">
        <v>38</v>
      </c>
      <c r="JIX25" s="49" t="s">
        <v>38</v>
      </c>
      <c r="JIY25" s="49" t="s">
        <v>38</v>
      </c>
      <c r="JIZ25" s="49" t="s">
        <v>38</v>
      </c>
      <c r="JJA25" s="49" t="s">
        <v>38</v>
      </c>
      <c r="JJB25" s="49" t="s">
        <v>38</v>
      </c>
      <c r="JJC25" s="49" t="s">
        <v>38</v>
      </c>
      <c r="JJD25" s="49" t="s">
        <v>38</v>
      </c>
      <c r="JJE25" s="49" t="s">
        <v>38</v>
      </c>
      <c r="JJF25" s="49" t="s">
        <v>38</v>
      </c>
      <c r="JJG25" s="49" t="s">
        <v>38</v>
      </c>
      <c r="JJH25" s="49" t="s">
        <v>38</v>
      </c>
      <c r="JJI25" s="49" t="s">
        <v>38</v>
      </c>
      <c r="JJJ25" s="49" t="s">
        <v>38</v>
      </c>
      <c r="JJK25" s="49" t="s">
        <v>38</v>
      </c>
      <c r="JJL25" s="49" t="s">
        <v>38</v>
      </c>
      <c r="JJM25" s="49" t="s">
        <v>38</v>
      </c>
      <c r="JJN25" s="49" t="s">
        <v>38</v>
      </c>
      <c r="JJO25" s="49" t="s">
        <v>38</v>
      </c>
      <c r="JJP25" s="49" t="s">
        <v>38</v>
      </c>
      <c r="JJQ25" s="49" t="s">
        <v>38</v>
      </c>
      <c r="JJR25" s="49" t="s">
        <v>38</v>
      </c>
      <c r="JJS25" s="49" t="s">
        <v>38</v>
      </c>
      <c r="JJT25" s="49" t="s">
        <v>38</v>
      </c>
      <c r="JJU25" s="49" t="s">
        <v>38</v>
      </c>
      <c r="JJV25" s="49" t="s">
        <v>38</v>
      </c>
      <c r="JJW25" s="49" t="s">
        <v>38</v>
      </c>
      <c r="JJX25" s="49" t="s">
        <v>38</v>
      </c>
      <c r="JJY25" s="49" t="s">
        <v>38</v>
      </c>
      <c r="JJZ25" s="49" t="s">
        <v>38</v>
      </c>
      <c r="JKA25" s="49" t="s">
        <v>38</v>
      </c>
      <c r="JKB25" s="49" t="s">
        <v>38</v>
      </c>
      <c r="JKC25" s="49" t="s">
        <v>38</v>
      </c>
      <c r="JKD25" s="49" t="s">
        <v>38</v>
      </c>
      <c r="JKE25" s="49" t="s">
        <v>38</v>
      </c>
      <c r="JKF25" s="49" t="s">
        <v>38</v>
      </c>
      <c r="JKG25" s="49" t="s">
        <v>38</v>
      </c>
      <c r="JKH25" s="49" t="s">
        <v>38</v>
      </c>
      <c r="JKI25" s="49" t="s">
        <v>38</v>
      </c>
      <c r="JKJ25" s="49" t="s">
        <v>38</v>
      </c>
      <c r="JKK25" s="49" t="s">
        <v>38</v>
      </c>
      <c r="JKL25" s="49" t="s">
        <v>38</v>
      </c>
      <c r="JKM25" s="49" t="s">
        <v>38</v>
      </c>
      <c r="JKN25" s="49" t="s">
        <v>38</v>
      </c>
      <c r="JKO25" s="49" t="s">
        <v>38</v>
      </c>
      <c r="JKP25" s="49" t="s">
        <v>38</v>
      </c>
      <c r="JKQ25" s="49" t="s">
        <v>38</v>
      </c>
      <c r="JKR25" s="49" t="s">
        <v>38</v>
      </c>
      <c r="JKS25" s="49" t="s">
        <v>38</v>
      </c>
      <c r="JKT25" s="49" t="s">
        <v>38</v>
      </c>
      <c r="JKU25" s="49" t="s">
        <v>38</v>
      </c>
      <c r="JKV25" s="49" t="s">
        <v>38</v>
      </c>
      <c r="JKW25" s="49" t="s">
        <v>38</v>
      </c>
      <c r="JKX25" s="49" t="s">
        <v>38</v>
      </c>
      <c r="JKY25" s="49" t="s">
        <v>38</v>
      </c>
      <c r="JKZ25" s="49" t="s">
        <v>38</v>
      </c>
      <c r="JLA25" s="49" t="s">
        <v>38</v>
      </c>
      <c r="JLB25" s="49" t="s">
        <v>38</v>
      </c>
      <c r="JLC25" s="49" t="s">
        <v>38</v>
      </c>
      <c r="JLD25" s="49" t="s">
        <v>38</v>
      </c>
      <c r="JLE25" s="49" t="s">
        <v>38</v>
      </c>
      <c r="JLF25" s="49" t="s">
        <v>38</v>
      </c>
      <c r="JLG25" s="49" t="s">
        <v>38</v>
      </c>
      <c r="JLH25" s="49" t="s">
        <v>38</v>
      </c>
      <c r="JLI25" s="49" t="s">
        <v>38</v>
      </c>
      <c r="JLJ25" s="49" t="s">
        <v>38</v>
      </c>
      <c r="JLK25" s="49" t="s">
        <v>38</v>
      </c>
      <c r="JLL25" s="49" t="s">
        <v>38</v>
      </c>
      <c r="JLM25" s="49" t="s">
        <v>38</v>
      </c>
      <c r="JLN25" s="49" t="s">
        <v>38</v>
      </c>
      <c r="JLO25" s="49" t="s">
        <v>38</v>
      </c>
      <c r="JLP25" s="49" t="s">
        <v>38</v>
      </c>
      <c r="JLQ25" s="49" t="s">
        <v>38</v>
      </c>
      <c r="JLR25" s="49" t="s">
        <v>38</v>
      </c>
      <c r="JLS25" s="49" t="s">
        <v>38</v>
      </c>
      <c r="JLT25" s="49" t="s">
        <v>38</v>
      </c>
      <c r="JLU25" s="49" t="s">
        <v>38</v>
      </c>
      <c r="JLV25" s="49" t="s">
        <v>38</v>
      </c>
      <c r="JLW25" s="49" t="s">
        <v>38</v>
      </c>
      <c r="JLX25" s="49" t="s">
        <v>38</v>
      </c>
      <c r="JLY25" s="49" t="s">
        <v>38</v>
      </c>
      <c r="JLZ25" s="49" t="s">
        <v>38</v>
      </c>
      <c r="JMA25" s="49" t="s">
        <v>38</v>
      </c>
      <c r="JMB25" s="49" t="s">
        <v>38</v>
      </c>
      <c r="JMC25" s="49" t="s">
        <v>38</v>
      </c>
      <c r="JMD25" s="49" t="s">
        <v>38</v>
      </c>
      <c r="JME25" s="49" t="s">
        <v>38</v>
      </c>
      <c r="JMF25" s="49" t="s">
        <v>38</v>
      </c>
      <c r="JMG25" s="49" t="s">
        <v>38</v>
      </c>
      <c r="JMH25" s="49" t="s">
        <v>38</v>
      </c>
      <c r="JMI25" s="49" t="s">
        <v>38</v>
      </c>
      <c r="JMJ25" s="49" t="s">
        <v>38</v>
      </c>
      <c r="JMK25" s="49" t="s">
        <v>38</v>
      </c>
      <c r="JML25" s="49" t="s">
        <v>38</v>
      </c>
      <c r="JMM25" s="49" t="s">
        <v>38</v>
      </c>
      <c r="JMN25" s="49" t="s">
        <v>38</v>
      </c>
      <c r="JMO25" s="49" t="s">
        <v>38</v>
      </c>
      <c r="JMP25" s="49" t="s">
        <v>38</v>
      </c>
      <c r="JMQ25" s="49" t="s">
        <v>38</v>
      </c>
      <c r="JMR25" s="49" t="s">
        <v>38</v>
      </c>
      <c r="JMS25" s="49" t="s">
        <v>38</v>
      </c>
      <c r="JMT25" s="49" t="s">
        <v>38</v>
      </c>
      <c r="JMU25" s="49" t="s">
        <v>38</v>
      </c>
      <c r="JMV25" s="49" t="s">
        <v>38</v>
      </c>
      <c r="JMW25" s="49" t="s">
        <v>38</v>
      </c>
      <c r="JMX25" s="49" t="s">
        <v>38</v>
      </c>
      <c r="JMY25" s="49" t="s">
        <v>38</v>
      </c>
      <c r="JMZ25" s="49" t="s">
        <v>38</v>
      </c>
      <c r="JNA25" s="49" t="s">
        <v>38</v>
      </c>
      <c r="JNB25" s="49" t="s">
        <v>38</v>
      </c>
      <c r="JNC25" s="49" t="s">
        <v>38</v>
      </c>
      <c r="JND25" s="49" t="s">
        <v>38</v>
      </c>
      <c r="JNE25" s="49" t="s">
        <v>38</v>
      </c>
      <c r="JNF25" s="49" t="s">
        <v>38</v>
      </c>
      <c r="JNG25" s="49" t="s">
        <v>38</v>
      </c>
      <c r="JNH25" s="49" t="s">
        <v>38</v>
      </c>
      <c r="JNI25" s="49" t="s">
        <v>38</v>
      </c>
      <c r="JNJ25" s="49" t="s">
        <v>38</v>
      </c>
      <c r="JNK25" s="49" t="s">
        <v>38</v>
      </c>
      <c r="JNL25" s="49" t="s">
        <v>38</v>
      </c>
      <c r="JNM25" s="49" t="s">
        <v>38</v>
      </c>
      <c r="JNN25" s="49" t="s">
        <v>38</v>
      </c>
      <c r="JNO25" s="49" t="s">
        <v>38</v>
      </c>
      <c r="JNP25" s="49" t="s">
        <v>38</v>
      </c>
      <c r="JNQ25" s="49" t="s">
        <v>38</v>
      </c>
      <c r="JNR25" s="49" t="s">
        <v>38</v>
      </c>
      <c r="JNS25" s="49" t="s">
        <v>38</v>
      </c>
      <c r="JNT25" s="49" t="s">
        <v>38</v>
      </c>
      <c r="JNU25" s="49" t="s">
        <v>38</v>
      </c>
      <c r="JNV25" s="49" t="s">
        <v>38</v>
      </c>
      <c r="JNW25" s="49" t="s">
        <v>38</v>
      </c>
      <c r="JNX25" s="49" t="s">
        <v>38</v>
      </c>
      <c r="JNY25" s="49" t="s">
        <v>38</v>
      </c>
      <c r="JNZ25" s="49" t="s">
        <v>38</v>
      </c>
      <c r="JOA25" s="49" t="s">
        <v>38</v>
      </c>
      <c r="JOB25" s="49" t="s">
        <v>38</v>
      </c>
      <c r="JOC25" s="49" t="s">
        <v>38</v>
      </c>
      <c r="JOD25" s="49" t="s">
        <v>38</v>
      </c>
      <c r="JOE25" s="49" t="s">
        <v>38</v>
      </c>
      <c r="JOF25" s="49" t="s">
        <v>38</v>
      </c>
      <c r="JOG25" s="49" t="s">
        <v>38</v>
      </c>
      <c r="JOH25" s="49" t="s">
        <v>38</v>
      </c>
      <c r="JOI25" s="49" t="s">
        <v>38</v>
      </c>
      <c r="JOJ25" s="49" t="s">
        <v>38</v>
      </c>
      <c r="JOK25" s="49" t="s">
        <v>38</v>
      </c>
      <c r="JOL25" s="49" t="s">
        <v>38</v>
      </c>
      <c r="JOM25" s="49" t="s">
        <v>38</v>
      </c>
      <c r="JON25" s="49" t="s">
        <v>38</v>
      </c>
      <c r="JOO25" s="49" t="s">
        <v>38</v>
      </c>
      <c r="JOP25" s="49" t="s">
        <v>38</v>
      </c>
      <c r="JOQ25" s="49" t="s">
        <v>38</v>
      </c>
      <c r="JOR25" s="49" t="s">
        <v>38</v>
      </c>
      <c r="JOS25" s="49" t="s">
        <v>38</v>
      </c>
      <c r="JOT25" s="49" t="s">
        <v>38</v>
      </c>
      <c r="JOU25" s="49" t="s">
        <v>38</v>
      </c>
      <c r="JOV25" s="49" t="s">
        <v>38</v>
      </c>
      <c r="JOW25" s="49" t="s">
        <v>38</v>
      </c>
      <c r="JOX25" s="49" t="s">
        <v>38</v>
      </c>
      <c r="JOY25" s="49" t="s">
        <v>38</v>
      </c>
      <c r="JOZ25" s="49" t="s">
        <v>38</v>
      </c>
      <c r="JPA25" s="49" t="s">
        <v>38</v>
      </c>
      <c r="JPB25" s="49" t="s">
        <v>38</v>
      </c>
      <c r="JPC25" s="49" t="s">
        <v>38</v>
      </c>
      <c r="JPD25" s="49" t="s">
        <v>38</v>
      </c>
      <c r="JPE25" s="49" t="s">
        <v>38</v>
      </c>
      <c r="JPF25" s="49" t="s">
        <v>38</v>
      </c>
      <c r="JPG25" s="49" t="s">
        <v>38</v>
      </c>
      <c r="JPH25" s="49" t="s">
        <v>38</v>
      </c>
      <c r="JPI25" s="49" t="s">
        <v>38</v>
      </c>
      <c r="JPJ25" s="49" t="s">
        <v>38</v>
      </c>
      <c r="JPK25" s="49" t="s">
        <v>38</v>
      </c>
      <c r="JPL25" s="49" t="s">
        <v>38</v>
      </c>
      <c r="JPM25" s="49" t="s">
        <v>38</v>
      </c>
      <c r="JPN25" s="49" t="s">
        <v>38</v>
      </c>
      <c r="JPO25" s="49" t="s">
        <v>38</v>
      </c>
      <c r="JPP25" s="49" t="s">
        <v>38</v>
      </c>
      <c r="JPQ25" s="49" t="s">
        <v>38</v>
      </c>
      <c r="JPR25" s="49" t="s">
        <v>38</v>
      </c>
      <c r="JPS25" s="49" t="s">
        <v>38</v>
      </c>
      <c r="JPT25" s="49" t="s">
        <v>38</v>
      </c>
      <c r="JPU25" s="49" t="s">
        <v>38</v>
      </c>
      <c r="JPV25" s="49" t="s">
        <v>38</v>
      </c>
      <c r="JPW25" s="49" t="s">
        <v>38</v>
      </c>
      <c r="JPX25" s="49" t="s">
        <v>38</v>
      </c>
      <c r="JPY25" s="49" t="s">
        <v>38</v>
      </c>
      <c r="JPZ25" s="49" t="s">
        <v>38</v>
      </c>
      <c r="JQA25" s="49" t="s">
        <v>38</v>
      </c>
      <c r="JQB25" s="49" t="s">
        <v>38</v>
      </c>
      <c r="JQC25" s="49" t="s">
        <v>38</v>
      </c>
      <c r="JQD25" s="49" t="s">
        <v>38</v>
      </c>
      <c r="JQE25" s="49" t="s">
        <v>38</v>
      </c>
      <c r="JQF25" s="49" t="s">
        <v>38</v>
      </c>
      <c r="JQG25" s="49" t="s">
        <v>38</v>
      </c>
      <c r="JQH25" s="49" t="s">
        <v>38</v>
      </c>
      <c r="JQI25" s="49" t="s">
        <v>38</v>
      </c>
      <c r="JQJ25" s="49" t="s">
        <v>38</v>
      </c>
      <c r="JQK25" s="49" t="s">
        <v>38</v>
      </c>
      <c r="JQL25" s="49" t="s">
        <v>38</v>
      </c>
      <c r="JQM25" s="49" t="s">
        <v>38</v>
      </c>
      <c r="JQN25" s="49" t="s">
        <v>38</v>
      </c>
      <c r="JQO25" s="49" t="s">
        <v>38</v>
      </c>
      <c r="JQP25" s="49" t="s">
        <v>38</v>
      </c>
      <c r="JQQ25" s="49" t="s">
        <v>38</v>
      </c>
      <c r="JQR25" s="49" t="s">
        <v>38</v>
      </c>
      <c r="JQS25" s="49" t="s">
        <v>38</v>
      </c>
      <c r="JQT25" s="49" t="s">
        <v>38</v>
      </c>
      <c r="JQU25" s="49" t="s">
        <v>38</v>
      </c>
      <c r="JQV25" s="49" t="s">
        <v>38</v>
      </c>
      <c r="JQW25" s="49" t="s">
        <v>38</v>
      </c>
      <c r="JQX25" s="49" t="s">
        <v>38</v>
      </c>
      <c r="JQY25" s="49" t="s">
        <v>38</v>
      </c>
      <c r="JQZ25" s="49" t="s">
        <v>38</v>
      </c>
      <c r="JRA25" s="49" t="s">
        <v>38</v>
      </c>
      <c r="JRB25" s="49" t="s">
        <v>38</v>
      </c>
      <c r="JRC25" s="49" t="s">
        <v>38</v>
      </c>
      <c r="JRD25" s="49" t="s">
        <v>38</v>
      </c>
      <c r="JRE25" s="49" t="s">
        <v>38</v>
      </c>
      <c r="JRF25" s="49" t="s">
        <v>38</v>
      </c>
      <c r="JRG25" s="49" t="s">
        <v>38</v>
      </c>
      <c r="JRH25" s="49" t="s">
        <v>38</v>
      </c>
      <c r="JRI25" s="49" t="s">
        <v>38</v>
      </c>
      <c r="JRJ25" s="49" t="s">
        <v>38</v>
      </c>
      <c r="JRK25" s="49" t="s">
        <v>38</v>
      </c>
      <c r="JRL25" s="49" t="s">
        <v>38</v>
      </c>
      <c r="JRM25" s="49" t="s">
        <v>38</v>
      </c>
      <c r="JRN25" s="49" t="s">
        <v>38</v>
      </c>
      <c r="JRO25" s="49" t="s">
        <v>38</v>
      </c>
      <c r="JRP25" s="49" t="s">
        <v>38</v>
      </c>
      <c r="JRQ25" s="49" t="s">
        <v>38</v>
      </c>
      <c r="JRR25" s="49" t="s">
        <v>38</v>
      </c>
      <c r="JRS25" s="49" t="s">
        <v>38</v>
      </c>
      <c r="JRT25" s="49" t="s">
        <v>38</v>
      </c>
      <c r="JRU25" s="49" t="s">
        <v>38</v>
      </c>
      <c r="JRV25" s="49" t="s">
        <v>38</v>
      </c>
      <c r="JRW25" s="49" t="s">
        <v>38</v>
      </c>
      <c r="JRX25" s="49" t="s">
        <v>38</v>
      </c>
      <c r="JRY25" s="49" t="s">
        <v>38</v>
      </c>
      <c r="JRZ25" s="49" t="s">
        <v>38</v>
      </c>
      <c r="JSA25" s="49" t="s">
        <v>38</v>
      </c>
      <c r="JSB25" s="49" t="s">
        <v>38</v>
      </c>
      <c r="JSC25" s="49" t="s">
        <v>38</v>
      </c>
      <c r="JSD25" s="49" t="s">
        <v>38</v>
      </c>
      <c r="JSE25" s="49" t="s">
        <v>38</v>
      </c>
      <c r="JSF25" s="49" t="s">
        <v>38</v>
      </c>
      <c r="JSG25" s="49" t="s">
        <v>38</v>
      </c>
      <c r="JSH25" s="49" t="s">
        <v>38</v>
      </c>
      <c r="JSI25" s="49" t="s">
        <v>38</v>
      </c>
      <c r="JSJ25" s="49" t="s">
        <v>38</v>
      </c>
      <c r="JSK25" s="49" t="s">
        <v>38</v>
      </c>
      <c r="JSL25" s="49" t="s">
        <v>38</v>
      </c>
      <c r="JSM25" s="49" t="s">
        <v>38</v>
      </c>
      <c r="JSN25" s="49" t="s">
        <v>38</v>
      </c>
      <c r="JSO25" s="49" t="s">
        <v>38</v>
      </c>
      <c r="JSP25" s="49" t="s">
        <v>38</v>
      </c>
      <c r="JSQ25" s="49" t="s">
        <v>38</v>
      </c>
      <c r="JSR25" s="49" t="s">
        <v>38</v>
      </c>
      <c r="JSS25" s="49" t="s">
        <v>38</v>
      </c>
      <c r="JST25" s="49" t="s">
        <v>38</v>
      </c>
      <c r="JSU25" s="49" t="s">
        <v>38</v>
      </c>
      <c r="JSV25" s="49" t="s">
        <v>38</v>
      </c>
      <c r="JSW25" s="49" t="s">
        <v>38</v>
      </c>
      <c r="JSX25" s="49" t="s">
        <v>38</v>
      </c>
      <c r="JSY25" s="49" t="s">
        <v>38</v>
      </c>
      <c r="JSZ25" s="49" t="s">
        <v>38</v>
      </c>
      <c r="JTA25" s="49" t="s">
        <v>38</v>
      </c>
      <c r="JTB25" s="49" t="s">
        <v>38</v>
      </c>
      <c r="JTC25" s="49" t="s">
        <v>38</v>
      </c>
      <c r="JTD25" s="49" t="s">
        <v>38</v>
      </c>
      <c r="JTE25" s="49" t="s">
        <v>38</v>
      </c>
      <c r="JTF25" s="49" t="s">
        <v>38</v>
      </c>
      <c r="JTG25" s="49" t="s">
        <v>38</v>
      </c>
      <c r="JTH25" s="49" t="s">
        <v>38</v>
      </c>
      <c r="JTI25" s="49" t="s">
        <v>38</v>
      </c>
      <c r="JTJ25" s="49" t="s">
        <v>38</v>
      </c>
      <c r="JTK25" s="49" t="s">
        <v>38</v>
      </c>
      <c r="JTL25" s="49" t="s">
        <v>38</v>
      </c>
      <c r="JTM25" s="49" t="s">
        <v>38</v>
      </c>
      <c r="JTN25" s="49" t="s">
        <v>38</v>
      </c>
      <c r="JTO25" s="49" t="s">
        <v>38</v>
      </c>
      <c r="JTP25" s="49" t="s">
        <v>38</v>
      </c>
      <c r="JTQ25" s="49" t="s">
        <v>38</v>
      </c>
      <c r="JTR25" s="49" t="s">
        <v>38</v>
      </c>
      <c r="JTS25" s="49" t="s">
        <v>38</v>
      </c>
      <c r="JTT25" s="49" t="s">
        <v>38</v>
      </c>
      <c r="JTU25" s="49" t="s">
        <v>38</v>
      </c>
      <c r="JTV25" s="49" t="s">
        <v>38</v>
      </c>
      <c r="JTW25" s="49" t="s">
        <v>38</v>
      </c>
      <c r="JTX25" s="49" t="s">
        <v>38</v>
      </c>
      <c r="JTY25" s="49" t="s">
        <v>38</v>
      </c>
      <c r="JTZ25" s="49" t="s">
        <v>38</v>
      </c>
      <c r="JUA25" s="49" t="s">
        <v>38</v>
      </c>
      <c r="JUB25" s="49" t="s">
        <v>38</v>
      </c>
      <c r="JUC25" s="49" t="s">
        <v>38</v>
      </c>
      <c r="JUD25" s="49" t="s">
        <v>38</v>
      </c>
      <c r="JUE25" s="49" t="s">
        <v>38</v>
      </c>
      <c r="JUF25" s="49" t="s">
        <v>38</v>
      </c>
      <c r="JUG25" s="49" t="s">
        <v>38</v>
      </c>
      <c r="JUH25" s="49" t="s">
        <v>38</v>
      </c>
      <c r="JUI25" s="49" t="s">
        <v>38</v>
      </c>
      <c r="JUJ25" s="49" t="s">
        <v>38</v>
      </c>
      <c r="JUK25" s="49" t="s">
        <v>38</v>
      </c>
      <c r="JUL25" s="49" t="s">
        <v>38</v>
      </c>
      <c r="JUM25" s="49" t="s">
        <v>38</v>
      </c>
      <c r="JUN25" s="49" t="s">
        <v>38</v>
      </c>
      <c r="JUO25" s="49" t="s">
        <v>38</v>
      </c>
      <c r="JUP25" s="49" t="s">
        <v>38</v>
      </c>
      <c r="JUQ25" s="49" t="s">
        <v>38</v>
      </c>
      <c r="JUR25" s="49" t="s">
        <v>38</v>
      </c>
      <c r="JUS25" s="49" t="s">
        <v>38</v>
      </c>
      <c r="JUT25" s="49" t="s">
        <v>38</v>
      </c>
      <c r="JUU25" s="49" t="s">
        <v>38</v>
      </c>
      <c r="JUV25" s="49" t="s">
        <v>38</v>
      </c>
      <c r="JUW25" s="49" t="s">
        <v>38</v>
      </c>
      <c r="JUX25" s="49" t="s">
        <v>38</v>
      </c>
      <c r="JUY25" s="49" t="s">
        <v>38</v>
      </c>
      <c r="JUZ25" s="49" t="s">
        <v>38</v>
      </c>
      <c r="JVA25" s="49" t="s">
        <v>38</v>
      </c>
      <c r="JVB25" s="49" t="s">
        <v>38</v>
      </c>
      <c r="JVC25" s="49" t="s">
        <v>38</v>
      </c>
      <c r="JVD25" s="49" t="s">
        <v>38</v>
      </c>
      <c r="JVE25" s="49" t="s">
        <v>38</v>
      </c>
      <c r="JVF25" s="49" t="s">
        <v>38</v>
      </c>
      <c r="JVG25" s="49" t="s">
        <v>38</v>
      </c>
      <c r="JVH25" s="49" t="s">
        <v>38</v>
      </c>
      <c r="JVI25" s="49" t="s">
        <v>38</v>
      </c>
      <c r="JVJ25" s="49" t="s">
        <v>38</v>
      </c>
      <c r="JVK25" s="49" t="s">
        <v>38</v>
      </c>
      <c r="JVL25" s="49" t="s">
        <v>38</v>
      </c>
      <c r="JVM25" s="49" t="s">
        <v>38</v>
      </c>
      <c r="JVN25" s="49" t="s">
        <v>38</v>
      </c>
      <c r="JVO25" s="49" t="s">
        <v>38</v>
      </c>
      <c r="JVP25" s="49" t="s">
        <v>38</v>
      </c>
      <c r="JVQ25" s="49" t="s">
        <v>38</v>
      </c>
      <c r="JVR25" s="49" t="s">
        <v>38</v>
      </c>
      <c r="JVS25" s="49" t="s">
        <v>38</v>
      </c>
      <c r="JVT25" s="49" t="s">
        <v>38</v>
      </c>
      <c r="JVU25" s="49" t="s">
        <v>38</v>
      </c>
      <c r="JVV25" s="49" t="s">
        <v>38</v>
      </c>
      <c r="JVW25" s="49" t="s">
        <v>38</v>
      </c>
      <c r="JVX25" s="49" t="s">
        <v>38</v>
      </c>
      <c r="JVY25" s="49" t="s">
        <v>38</v>
      </c>
      <c r="JVZ25" s="49" t="s">
        <v>38</v>
      </c>
      <c r="JWA25" s="49" t="s">
        <v>38</v>
      </c>
      <c r="JWB25" s="49" t="s">
        <v>38</v>
      </c>
      <c r="JWC25" s="49" t="s">
        <v>38</v>
      </c>
      <c r="JWD25" s="49" t="s">
        <v>38</v>
      </c>
      <c r="JWE25" s="49" t="s">
        <v>38</v>
      </c>
      <c r="JWF25" s="49" t="s">
        <v>38</v>
      </c>
      <c r="JWG25" s="49" t="s">
        <v>38</v>
      </c>
      <c r="JWH25" s="49" t="s">
        <v>38</v>
      </c>
      <c r="JWI25" s="49" t="s">
        <v>38</v>
      </c>
      <c r="JWJ25" s="49" t="s">
        <v>38</v>
      </c>
      <c r="JWK25" s="49" t="s">
        <v>38</v>
      </c>
      <c r="JWL25" s="49" t="s">
        <v>38</v>
      </c>
      <c r="JWM25" s="49" t="s">
        <v>38</v>
      </c>
      <c r="JWN25" s="49" t="s">
        <v>38</v>
      </c>
      <c r="JWO25" s="49" t="s">
        <v>38</v>
      </c>
      <c r="JWP25" s="49" t="s">
        <v>38</v>
      </c>
      <c r="JWQ25" s="49" t="s">
        <v>38</v>
      </c>
      <c r="JWR25" s="49" t="s">
        <v>38</v>
      </c>
      <c r="JWS25" s="49" t="s">
        <v>38</v>
      </c>
      <c r="JWT25" s="49" t="s">
        <v>38</v>
      </c>
      <c r="JWU25" s="49" t="s">
        <v>38</v>
      </c>
      <c r="JWV25" s="49" t="s">
        <v>38</v>
      </c>
      <c r="JWW25" s="49" t="s">
        <v>38</v>
      </c>
      <c r="JWX25" s="49" t="s">
        <v>38</v>
      </c>
      <c r="JWY25" s="49" t="s">
        <v>38</v>
      </c>
      <c r="JWZ25" s="49" t="s">
        <v>38</v>
      </c>
      <c r="JXA25" s="49" t="s">
        <v>38</v>
      </c>
      <c r="JXB25" s="49" t="s">
        <v>38</v>
      </c>
      <c r="JXC25" s="49" t="s">
        <v>38</v>
      </c>
      <c r="JXD25" s="49" t="s">
        <v>38</v>
      </c>
      <c r="JXE25" s="49" t="s">
        <v>38</v>
      </c>
      <c r="JXF25" s="49" t="s">
        <v>38</v>
      </c>
      <c r="JXG25" s="49" t="s">
        <v>38</v>
      </c>
      <c r="JXH25" s="49" t="s">
        <v>38</v>
      </c>
      <c r="JXI25" s="49" t="s">
        <v>38</v>
      </c>
      <c r="JXJ25" s="49" t="s">
        <v>38</v>
      </c>
      <c r="JXK25" s="49" t="s">
        <v>38</v>
      </c>
      <c r="JXL25" s="49" t="s">
        <v>38</v>
      </c>
      <c r="JXM25" s="49" t="s">
        <v>38</v>
      </c>
      <c r="JXN25" s="49" t="s">
        <v>38</v>
      </c>
      <c r="JXO25" s="49" t="s">
        <v>38</v>
      </c>
      <c r="JXP25" s="49" t="s">
        <v>38</v>
      </c>
      <c r="JXQ25" s="49" t="s">
        <v>38</v>
      </c>
      <c r="JXR25" s="49" t="s">
        <v>38</v>
      </c>
      <c r="JXS25" s="49" t="s">
        <v>38</v>
      </c>
      <c r="JXT25" s="49" t="s">
        <v>38</v>
      </c>
      <c r="JXU25" s="49" t="s">
        <v>38</v>
      </c>
      <c r="JXV25" s="49" t="s">
        <v>38</v>
      </c>
      <c r="JXW25" s="49" t="s">
        <v>38</v>
      </c>
      <c r="JXX25" s="49" t="s">
        <v>38</v>
      </c>
      <c r="JXY25" s="49" t="s">
        <v>38</v>
      </c>
      <c r="JXZ25" s="49" t="s">
        <v>38</v>
      </c>
      <c r="JYA25" s="49" t="s">
        <v>38</v>
      </c>
      <c r="JYB25" s="49" t="s">
        <v>38</v>
      </c>
      <c r="JYC25" s="49" t="s">
        <v>38</v>
      </c>
      <c r="JYD25" s="49" t="s">
        <v>38</v>
      </c>
      <c r="JYE25" s="49" t="s">
        <v>38</v>
      </c>
      <c r="JYF25" s="49" t="s">
        <v>38</v>
      </c>
      <c r="JYG25" s="49" t="s">
        <v>38</v>
      </c>
      <c r="JYH25" s="49" t="s">
        <v>38</v>
      </c>
      <c r="JYI25" s="49" t="s">
        <v>38</v>
      </c>
      <c r="JYJ25" s="49" t="s">
        <v>38</v>
      </c>
      <c r="JYK25" s="49" t="s">
        <v>38</v>
      </c>
      <c r="JYL25" s="49" t="s">
        <v>38</v>
      </c>
      <c r="JYM25" s="49" t="s">
        <v>38</v>
      </c>
      <c r="JYN25" s="49" t="s">
        <v>38</v>
      </c>
      <c r="JYO25" s="49" t="s">
        <v>38</v>
      </c>
      <c r="JYP25" s="49" t="s">
        <v>38</v>
      </c>
      <c r="JYQ25" s="49" t="s">
        <v>38</v>
      </c>
      <c r="JYR25" s="49" t="s">
        <v>38</v>
      </c>
      <c r="JYS25" s="49" t="s">
        <v>38</v>
      </c>
      <c r="JYT25" s="49" t="s">
        <v>38</v>
      </c>
      <c r="JYU25" s="49" t="s">
        <v>38</v>
      </c>
      <c r="JYV25" s="49" t="s">
        <v>38</v>
      </c>
      <c r="JYW25" s="49" t="s">
        <v>38</v>
      </c>
      <c r="JYX25" s="49" t="s">
        <v>38</v>
      </c>
      <c r="JYY25" s="49" t="s">
        <v>38</v>
      </c>
      <c r="JYZ25" s="49" t="s">
        <v>38</v>
      </c>
      <c r="JZA25" s="49" t="s">
        <v>38</v>
      </c>
      <c r="JZB25" s="49" t="s">
        <v>38</v>
      </c>
      <c r="JZC25" s="49" t="s">
        <v>38</v>
      </c>
      <c r="JZD25" s="49" t="s">
        <v>38</v>
      </c>
      <c r="JZE25" s="49" t="s">
        <v>38</v>
      </c>
      <c r="JZF25" s="49" t="s">
        <v>38</v>
      </c>
      <c r="JZG25" s="49" t="s">
        <v>38</v>
      </c>
      <c r="JZH25" s="49" t="s">
        <v>38</v>
      </c>
      <c r="JZI25" s="49" t="s">
        <v>38</v>
      </c>
      <c r="JZJ25" s="49" t="s">
        <v>38</v>
      </c>
      <c r="JZK25" s="49" t="s">
        <v>38</v>
      </c>
      <c r="JZL25" s="49" t="s">
        <v>38</v>
      </c>
      <c r="JZM25" s="49" t="s">
        <v>38</v>
      </c>
      <c r="JZN25" s="49" t="s">
        <v>38</v>
      </c>
      <c r="JZO25" s="49" t="s">
        <v>38</v>
      </c>
      <c r="JZP25" s="49" t="s">
        <v>38</v>
      </c>
      <c r="JZQ25" s="49" t="s">
        <v>38</v>
      </c>
      <c r="JZR25" s="49" t="s">
        <v>38</v>
      </c>
      <c r="JZS25" s="49" t="s">
        <v>38</v>
      </c>
      <c r="JZT25" s="49" t="s">
        <v>38</v>
      </c>
      <c r="JZU25" s="49" t="s">
        <v>38</v>
      </c>
      <c r="JZV25" s="49" t="s">
        <v>38</v>
      </c>
      <c r="JZW25" s="49" t="s">
        <v>38</v>
      </c>
      <c r="JZX25" s="49" t="s">
        <v>38</v>
      </c>
      <c r="JZY25" s="49" t="s">
        <v>38</v>
      </c>
      <c r="JZZ25" s="49" t="s">
        <v>38</v>
      </c>
      <c r="KAA25" s="49" t="s">
        <v>38</v>
      </c>
      <c r="KAB25" s="49" t="s">
        <v>38</v>
      </c>
      <c r="KAC25" s="49" t="s">
        <v>38</v>
      </c>
      <c r="KAD25" s="49" t="s">
        <v>38</v>
      </c>
      <c r="KAE25" s="49" t="s">
        <v>38</v>
      </c>
      <c r="KAF25" s="49" t="s">
        <v>38</v>
      </c>
      <c r="KAG25" s="49" t="s">
        <v>38</v>
      </c>
      <c r="KAH25" s="49" t="s">
        <v>38</v>
      </c>
      <c r="KAI25" s="49" t="s">
        <v>38</v>
      </c>
      <c r="KAJ25" s="49" t="s">
        <v>38</v>
      </c>
      <c r="KAK25" s="49" t="s">
        <v>38</v>
      </c>
      <c r="KAL25" s="49" t="s">
        <v>38</v>
      </c>
      <c r="KAM25" s="49" t="s">
        <v>38</v>
      </c>
      <c r="KAN25" s="49" t="s">
        <v>38</v>
      </c>
      <c r="KAO25" s="49" t="s">
        <v>38</v>
      </c>
      <c r="KAP25" s="49" t="s">
        <v>38</v>
      </c>
      <c r="KAQ25" s="49" t="s">
        <v>38</v>
      </c>
      <c r="KAR25" s="49" t="s">
        <v>38</v>
      </c>
      <c r="KAS25" s="49" t="s">
        <v>38</v>
      </c>
      <c r="KAT25" s="49" t="s">
        <v>38</v>
      </c>
      <c r="KAU25" s="49" t="s">
        <v>38</v>
      </c>
      <c r="KAV25" s="49" t="s">
        <v>38</v>
      </c>
      <c r="KAW25" s="49" t="s">
        <v>38</v>
      </c>
      <c r="KAX25" s="49" t="s">
        <v>38</v>
      </c>
      <c r="KAY25" s="49" t="s">
        <v>38</v>
      </c>
      <c r="KAZ25" s="49" t="s">
        <v>38</v>
      </c>
      <c r="KBA25" s="49" t="s">
        <v>38</v>
      </c>
      <c r="KBB25" s="49" t="s">
        <v>38</v>
      </c>
      <c r="KBC25" s="49" t="s">
        <v>38</v>
      </c>
      <c r="KBD25" s="49" t="s">
        <v>38</v>
      </c>
      <c r="KBE25" s="49" t="s">
        <v>38</v>
      </c>
      <c r="KBF25" s="49" t="s">
        <v>38</v>
      </c>
      <c r="KBG25" s="49" t="s">
        <v>38</v>
      </c>
      <c r="KBH25" s="49" t="s">
        <v>38</v>
      </c>
      <c r="KBI25" s="49" t="s">
        <v>38</v>
      </c>
      <c r="KBJ25" s="49" t="s">
        <v>38</v>
      </c>
      <c r="KBK25" s="49" t="s">
        <v>38</v>
      </c>
      <c r="KBL25" s="49" t="s">
        <v>38</v>
      </c>
      <c r="KBM25" s="49" t="s">
        <v>38</v>
      </c>
      <c r="KBN25" s="49" t="s">
        <v>38</v>
      </c>
      <c r="KBO25" s="49" t="s">
        <v>38</v>
      </c>
      <c r="KBP25" s="49" t="s">
        <v>38</v>
      </c>
      <c r="KBQ25" s="49" t="s">
        <v>38</v>
      </c>
      <c r="KBR25" s="49" t="s">
        <v>38</v>
      </c>
      <c r="KBS25" s="49" t="s">
        <v>38</v>
      </c>
      <c r="KBT25" s="49" t="s">
        <v>38</v>
      </c>
      <c r="KBU25" s="49" t="s">
        <v>38</v>
      </c>
      <c r="KBV25" s="49" t="s">
        <v>38</v>
      </c>
      <c r="KBW25" s="49" t="s">
        <v>38</v>
      </c>
      <c r="KBX25" s="49" t="s">
        <v>38</v>
      </c>
      <c r="KBY25" s="49" t="s">
        <v>38</v>
      </c>
      <c r="KBZ25" s="49" t="s">
        <v>38</v>
      </c>
      <c r="KCA25" s="49" t="s">
        <v>38</v>
      </c>
      <c r="KCB25" s="49" t="s">
        <v>38</v>
      </c>
      <c r="KCC25" s="49" t="s">
        <v>38</v>
      </c>
      <c r="KCD25" s="49" t="s">
        <v>38</v>
      </c>
      <c r="KCE25" s="49" t="s">
        <v>38</v>
      </c>
      <c r="KCF25" s="49" t="s">
        <v>38</v>
      </c>
      <c r="KCG25" s="49" t="s">
        <v>38</v>
      </c>
      <c r="KCH25" s="49" t="s">
        <v>38</v>
      </c>
      <c r="KCI25" s="49" t="s">
        <v>38</v>
      </c>
      <c r="KCJ25" s="49" t="s">
        <v>38</v>
      </c>
      <c r="KCK25" s="49" t="s">
        <v>38</v>
      </c>
      <c r="KCL25" s="49" t="s">
        <v>38</v>
      </c>
      <c r="KCM25" s="49" t="s">
        <v>38</v>
      </c>
      <c r="KCN25" s="49" t="s">
        <v>38</v>
      </c>
      <c r="KCO25" s="49" t="s">
        <v>38</v>
      </c>
      <c r="KCP25" s="49" t="s">
        <v>38</v>
      </c>
      <c r="KCQ25" s="49" t="s">
        <v>38</v>
      </c>
      <c r="KCR25" s="49" t="s">
        <v>38</v>
      </c>
      <c r="KCS25" s="49" t="s">
        <v>38</v>
      </c>
      <c r="KCT25" s="49" t="s">
        <v>38</v>
      </c>
      <c r="KCU25" s="49" t="s">
        <v>38</v>
      </c>
      <c r="KCV25" s="49" t="s">
        <v>38</v>
      </c>
      <c r="KCW25" s="49" t="s">
        <v>38</v>
      </c>
      <c r="KCX25" s="49" t="s">
        <v>38</v>
      </c>
      <c r="KCY25" s="49" t="s">
        <v>38</v>
      </c>
      <c r="KCZ25" s="49" t="s">
        <v>38</v>
      </c>
      <c r="KDA25" s="49" t="s">
        <v>38</v>
      </c>
      <c r="KDB25" s="49" t="s">
        <v>38</v>
      </c>
      <c r="KDC25" s="49" t="s">
        <v>38</v>
      </c>
      <c r="KDD25" s="49" t="s">
        <v>38</v>
      </c>
      <c r="KDE25" s="49" t="s">
        <v>38</v>
      </c>
      <c r="KDF25" s="49" t="s">
        <v>38</v>
      </c>
      <c r="KDG25" s="49" t="s">
        <v>38</v>
      </c>
      <c r="KDH25" s="49" t="s">
        <v>38</v>
      </c>
      <c r="KDI25" s="49" t="s">
        <v>38</v>
      </c>
      <c r="KDJ25" s="49" t="s">
        <v>38</v>
      </c>
      <c r="KDK25" s="49" t="s">
        <v>38</v>
      </c>
      <c r="KDL25" s="49" t="s">
        <v>38</v>
      </c>
      <c r="KDM25" s="49" t="s">
        <v>38</v>
      </c>
      <c r="KDN25" s="49" t="s">
        <v>38</v>
      </c>
      <c r="KDO25" s="49" t="s">
        <v>38</v>
      </c>
      <c r="KDP25" s="49" t="s">
        <v>38</v>
      </c>
      <c r="KDQ25" s="49" t="s">
        <v>38</v>
      </c>
      <c r="KDR25" s="49" t="s">
        <v>38</v>
      </c>
      <c r="KDS25" s="49" t="s">
        <v>38</v>
      </c>
      <c r="KDT25" s="49" t="s">
        <v>38</v>
      </c>
      <c r="KDU25" s="49" t="s">
        <v>38</v>
      </c>
      <c r="KDV25" s="49" t="s">
        <v>38</v>
      </c>
      <c r="KDW25" s="49" t="s">
        <v>38</v>
      </c>
      <c r="KDX25" s="49" t="s">
        <v>38</v>
      </c>
      <c r="KDY25" s="49" t="s">
        <v>38</v>
      </c>
      <c r="KDZ25" s="49" t="s">
        <v>38</v>
      </c>
      <c r="KEA25" s="49" t="s">
        <v>38</v>
      </c>
      <c r="KEB25" s="49" t="s">
        <v>38</v>
      </c>
      <c r="KEC25" s="49" t="s">
        <v>38</v>
      </c>
      <c r="KED25" s="49" t="s">
        <v>38</v>
      </c>
      <c r="KEE25" s="49" t="s">
        <v>38</v>
      </c>
      <c r="KEF25" s="49" t="s">
        <v>38</v>
      </c>
      <c r="KEG25" s="49" t="s">
        <v>38</v>
      </c>
      <c r="KEH25" s="49" t="s">
        <v>38</v>
      </c>
      <c r="KEI25" s="49" t="s">
        <v>38</v>
      </c>
      <c r="KEJ25" s="49" t="s">
        <v>38</v>
      </c>
      <c r="KEK25" s="49" t="s">
        <v>38</v>
      </c>
      <c r="KEL25" s="49" t="s">
        <v>38</v>
      </c>
      <c r="KEM25" s="49" t="s">
        <v>38</v>
      </c>
      <c r="KEN25" s="49" t="s">
        <v>38</v>
      </c>
      <c r="KEO25" s="49" t="s">
        <v>38</v>
      </c>
      <c r="KEP25" s="49" t="s">
        <v>38</v>
      </c>
      <c r="KEQ25" s="49" t="s">
        <v>38</v>
      </c>
      <c r="KER25" s="49" t="s">
        <v>38</v>
      </c>
      <c r="KES25" s="49" t="s">
        <v>38</v>
      </c>
      <c r="KET25" s="49" t="s">
        <v>38</v>
      </c>
      <c r="KEU25" s="49" t="s">
        <v>38</v>
      </c>
      <c r="KEV25" s="49" t="s">
        <v>38</v>
      </c>
      <c r="KEW25" s="49" t="s">
        <v>38</v>
      </c>
      <c r="KEX25" s="49" t="s">
        <v>38</v>
      </c>
      <c r="KEY25" s="49" t="s">
        <v>38</v>
      </c>
      <c r="KEZ25" s="49" t="s">
        <v>38</v>
      </c>
      <c r="KFA25" s="49" t="s">
        <v>38</v>
      </c>
      <c r="KFB25" s="49" t="s">
        <v>38</v>
      </c>
      <c r="KFC25" s="49" t="s">
        <v>38</v>
      </c>
      <c r="KFD25" s="49" t="s">
        <v>38</v>
      </c>
      <c r="KFE25" s="49" t="s">
        <v>38</v>
      </c>
      <c r="KFF25" s="49" t="s">
        <v>38</v>
      </c>
      <c r="KFG25" s="49" t="s">
        <v>38</v>
      </c>
      <c r="KFH25" s="49" t="s">
        <v>38</v>
      </c>
      <c r="KFI25" s="49" t="s">
        <v>38</v>
      </c>
      <c r="KFJ25" s="49" t="s">
        <v>38</v>
      </c>
      <c r="KFK25" s="49" t="s">
        <v>38</v>
      </c>
      <c r="KFL25" s="49" t="s">
        <v>38</v>
      </c>
      <c r="KFM25" s="49" t="s">
        <v>38</v>
      </c>
      <c r="KFN25" s="49" t="s">
        <v>38</v>
      </c>
      <c r="KFO25" s="49" t="s">
        <v>38</v>
      </c>
      <c r="KFP25" s="49" t="s">
        <v>38</v>
      </c>
      <c r="KFQ25" s="49" t="s">
        <v>38</v>
      </c>
      <c r="KFR25" s="49" t="s">
        <v>38</v>
      </c>
      <c r="KFS25" s="49" t="s">
        <v>38</v>
      </c>
      <c r="KFT25" s="49" t="s">
        <v>38</v>
      </c>
      <c r="KFU25" s="49" t="s">
        <v>38</v>
      </c>
      <c r="KFV25" s="49" t="s">
        <v>38</v>
      </c>
      <c r="KFW25" s="49" t="s">
        <v>38</v>
      </c>
      <c r="KFX25" s="49" t="s">
        <v>38</v>
      </c>
      <c r="KFY25" s="49" t="s">
        <v>38</v>
      </c>
      <c r="KFZ25" s="49" t="s">
        <v>38</v>
      </c>
      <c r="KGA25" s="49" t="s">
        <v>38</v>
      </c>
      <c r="KGB25" s="49" t="s">
        <v>38</v>
      </c>
      <c r="KGC25" s="49" t="s">
        <v>38</v>
      </c>
      <c r="KGD25" s="49" t="s">
        <v>38</v>
      </c>
      <c r="KGE25" s="49" t="s">
        <v>38</v>
      </c>
      <c r="KGF25" s="49" t="s">
        <v>38</v>
      </c>
      <c r="KGG25" s="49" t="s">
        <v>38</v>
      </c>
      <c r="KGH25" s="49" t="s">
        <v>38</v>
      </c>
      <c r="KGI25" s="49" t="s">
        <v>38</v>
      </c>
      <c r="KGJ25" s="49" t="s">
        <v>38</v>
      </c>
      <c r="KGK25" s="49" t="s">
        <v>38</v>
      </c>
      <c r="KGL25" s="49" t="s">
        <v>38</v>
      </c>
      <c r="KGM25" s="49" t="s">
        <v>38</v>
      </c>
      <c r="KGN25" s="49" t="s">
        <v>38</v>
      </c>
      <c r="KGO25" s="49" t="s">
        <v>38</v>
      </c>
      <c r="KGP25" s="49" t="s">
        <v>38</v>
      </c>
      <c r="KGQ25" s="49" t="s">
        <v>38</v>
      </c>
      <c r="KGR25" s="49" t="s">
        <v>38</v>
      </c>
      <c r="KGS25" s="49" t="s">
        <v>38</v>
      </c>
      <c r="KGT25" s="49" t="s">
        <v>38</v>
      </c>
      <c r="KGU25" s="49" t="s">
        <v>38</v>
      </c>
      <c r="KGV25" s="49" t="s">
        <v>38</v>
      </c>
      <c r="KGW25" s="49" t="s">
        <v>38</v>
      </c>
      <c r="KGX25" s="49" t="s">
        <v>38</v>
      </c>
      <c r="KGY25" s="49" t="s">
        <v>38</v>
      </c>
      <c r="KGZ25" s="49" t="s">
        <v>38</v>
      </c>
      <c r="KHA25" s="49" t="s">
        <v>38</v>
      </c>
      <c r="KHB25" s="49" t="s">
        <v>38</v>
      </c>
      <c r="KHC25" s="49" t="s">
        <v>38</v>
      </c>
      <c r="KHD25" s="49" t="s">
        <v>38</v>
      </c>
      <c r="KHE25" s="49" t="s">
        <v>38</v>
      </c>
      <c r="KHF25" s="49" t="s">
        <v>38</v>
      </c>
      <c r="KHG25" s="49" t="s">
        <v>38</v>
      </c>
      <c r="KHH25" s="49" t="s">
        <v>38</v>
      </c>
      <c r="KHI25" s="49" t="s">
        <v>38</v>
      </c>
      <c r="KHJ25" s="49" t="s">
        <v>38</v>
      </c>
      <c r="KHK25" s="49" t="s">
        <v>38</v>
      </c>
      <c r="KHL25" s="49" t="s">
        <v>38</v>
      </c>
      <c r="KHM25" s="49" t="s">
        <v>38</v>
      </c>
      <c r="KHN25" s="49" t="s">
        <v>38</v>
      </c>
      <c r="KHO25" s="49" t="s">
        <v>38</v>
      </c>
      <c r="KHP25" s="49" t="s">
        <v>38</v>
      </c>
      <c r="KHQ25" s="49" t="s">
        <v>38</v>
      </c>
      <c r="KHR25" s="49" t="s">
        <v>38</v>
      </c>
      <c r="KHS25" s="49" t="s">
        <v>38</v>
      </c>
      <c r="KHT25" s="49" t="s">
        <v>38</v>
      </c>
      <c r="KHU25" s="49" t="s">
        <v>38</v>
      </c>
      <c r="KHV25" s="49" t="s">
        <v>38</v>
      </c>
      <c r="KHW25" s="49" t="s">
        <v>38</v>
      </c>
      <c r="KHX25" s="49" t="s">
        <v>38</v>
      </c>
      <c r="KHY25" s="49" t="s">
        <v>38</v>
      </c>
      <c r="KHZ25" s="49" t="s">
        <v>38</v>
      </c>
      <c r="KIA25" s="49" t="s">
        <v>38</v>
      </c>
      <c r="KIB25" s="49" t="s">
        <v>38</v>
      </c>
      <c r="KIC25" s="49" t="s">
        <v>38</v>
      </c>
      <c r="KID25" s="49" t="s">
        <v>38</v>
      </c>
      <c r="KIE25" s="49" t="s">
        <v>38</v>
      </c>
      <c r="KIF25" s="49" t="s">
        <v>38</v>
      </c>
      <c r="KIG25" s="49" t="s">
        <v>38</v>
      </c>
      <c r="KIH25" s="49" t="s">
        <v>38</v>
      </c>
      <c r="KII25" s="49" t="s">
        <v>38</v>
      </c>
      <c r="KIJ25" s="49" t="s">
        <v>38</v>
      </c>
      <c r="KIK25" s="49" t="s">
        <v>38</v>
      </c>
      <c r="KIL25" s="49" t="s">
        <v>38</v>
      </c>
      <c r="KIM25" s="49" t="s">
        <v>38</v>
      </c>
      <c r="KIN25" s="49" t="s">
        <v>38</v>
      </c>
      <c r="KIO25" s="49" t="s">
        <v>38</v>
      </c>
      <c r="KIP25" s="49" t="s">
        <v>38</v>
      </c>
      <c r="KIQ25" s="49" t="s">
        <v>38</v>
      </c>
      <c r="KIR25" s="49" t="s">
        <v>38</v>
      </c>
      <c r="KIS25" s="49" t="s">
        <v>38</v>
      </c>
      <c r="KIT25" s="49" t="s">
        <v>38</v>
      </c>
      <c r="KIU25" s="49" t="s">
        <v>38</v>
      </c>
      <c r="KIV25" s="49" t="s">
        <v>38</v>
      </c>
      <c r="KIW25" s="49" t="s">
        <v>38</v>
      </c>
      <c r="KIX25" s="49" t="s">
        <v>38</v>
      </c>
      <c r="KIY25" s="49" t="s">
        <v>38</v>
      </c>
      <c r="KIZ25" s="49" t="s">
        <v>38</v>
      </c>
      <c r="KJA25" s="49" t="s">
        <v>38</v>
      </c>
      <c r="KJB25" s="49" t="s">
        <v>38</v>
      </c>
      <c r="KJC25" s="49" t="s">
        <v>38</v>
      </c>
      <c r="KJD25" s="49" t="s">
        <v>38</v>
      </c>
      <c r="KJE25" s="49" t="s">
        <v>38</v>
      </c>
      <c r="KJF25" s="49" t="s">
        <v>38</v>
      </c>
      <c r="KJG25" s="49" t="s">
        <v>38</v>
      </c>
      <c r="KJH25" s="49" t="s">
        <v>38</v>
      </c>
      <c r="KJI25" s="49" t="s">
        <v>38</v>
      </c>
      <c r="KJJ25" s="49" t="s">
        <v>38</v>
      </c>
      <c r="KJK25" s="49" t="s">
        <v>38</v>
      </c>
      <c r="KJL25" s="49" t="s">
        <v>38</v>
      </c>
      <c r="KJM25" s="49" t="s">
        <v>38</v>
      </c>
      <c r="KJN25" s="49" t="s">
        <v>38</v>
      </c>
      <c r="KJO25" s="49" t="s">
        <v>38</v>
      </c>
      <c r="KJP25" s="49" t="s">
        <v>38</v>
      </c>
      <c r="KJQ25" s="49" t="s">
        <v>38</v>
      </c>
      <c r="KJR25" s="49" t="s">
        <v>38</v>
      </c>
      <c r="KJS25" s="49" t="s">
        <v>38</v>
      </c>
      <c r="KJT25" s="49" t="s">
        <v>38</v>
      </c>
      <c r="KJU25" s="49" t="s">
        <v>38</v>
      </c>
      <c r="KJV25" s="49" t="s">
        <v>38</v>
      </c>
      <c r="KJW25" s="49" t="s">
        <v>38</v>
      </c>
      <c r="KJX25" s="49" t="s">
        <v>38</v>
      </c>
      <c r="KJY25" s="49" t="s">
        <v>38</v>
      </c>
      <c r="KJZ25" s="49" t="s">
        <v>38</v>
      </c>
      <c r="KKA25" s="49" t="s">
        <v>38</v>
      </c>
      <c r="KKB25" s="49" t="s">
        <v>38</v>
      </c>
      <c r="KKC25" s="49" t="s">
        <v>38</v>
      </c>
      <c r="KKD25" s="49" t="s">
        <v>38</v>
      </c>
      <c r="KKE25" s="49" t="s">
        <v>38</v>
      </c>
      <c r="KKF25" s="49" t="s">
        <v>38</v>
      </c>
      <c r="KKG25" s="49" t="s">
        <v>38</v>
      </c>
      <c r="KKH25" s="49" t="s">
        <v>38</v>
      </c>
      <c r="KKI25" s="49" t="s">
        <v>38</v>
      </c>
      <c r="KKJ25" s="49" t="s">
        <v>38</v>
      </c>
      <c r="KKK25" s="49" t="s">
        <v>38</v>
      </c>
      <c r="KKL25" s="49" t="s">
        <v>38</v>
      </c>
      <c r="KKM25" s="49" t="s">
        <v>38</v>
      </c>
      <c r="KKN25" s="49" t="s">
        <v>38</v>
      </c>
      <c r="KKO25" s="49" t="s">
        <v>38</v>
      </c>
      <c r="KKP25" s="49" t="s">
        <v>38</v>
      </c>
      <c r="KKQ25" s="49" t="s">
        <v>38</v>
      </c>
      <c r="KKR25" s="49" t="s">
        <v>38</v>
      </c>
      <c r="KKS25" s="49" t="s">
        <v>38</v>
      </c>
      <c r="KKT25" s="49" t="s">
        <v>38</v>
      </c>
      <c r="KKU25" s="49" t="s">
        <v>38</v>
      </c>
      <c r="KKV25" s="49" t="s">
        <v>38</v>
      </c>
      <c r="KKW25" s="49" t="s">
        <v>38</v>
      </c>
      <c r="KKX25" s="49" t="s">
        <v>38</v>
      </c>
      <c r="KKY25" s="49" t="s">
        <v>38</v>
      </c>
      <c r="KKZ25" s="49" t="s">
        <v>38</v>
      </c>
      <c r="KLA25" s="49" t="s">
        <v>38</v>
      </c>
      <c r="KLB25" s="49" t="s">
        <v>38</v>
      </c>
      <c r="KLC25" s="49" t="s">
        <v>38</v>
      </c>
      <c r="KLD25" s="49" t="s">
        <v>38</v>
      </c>
      <c r="KLE25" s="49" t="s">
        <v>38</v>
      </c>
      <c r="KLF25" s="49" t="s">
        <v>38</v>
      </c>
      <c r="KLG25" s="49" t="s">
        <v>38</v>
      </c>
      <c r="KLH25" s="49" t="s">
        <v>38</v>
      </c>
      <c r="KLI25" s="49" t="s">
        <v>38</v>
      </c>
      <c r="KLJ25" s="49" t="s">
        <v>38</v>
      </c>
      <c r="KLK25" s="49" t="s">
        <v>38</v>
      </c>
      <c r="KLL25" s="49" t="s">
        <v>38</v>
      </c>
      <c r="KLM25" s="49" t="s">
        <v>38</v>
      </c>
      <c r="KLN25" s="49" t="s">
        <v>38</v>
      </c>
      <c r="KLO25" s="49" t="s">
        <v>38</v>
      </c>
      <c r="KLP25" s="49" t="s">
        <v>38</v>
      </c>
      <c r="KLQ25" s="49" t="s">
        <v>38</v>
      </c>
      <c r="KLR25" s="49" t="s">
        <v>38</v>
      </c>
      <c r="KLS25" s="49" t="s">
        <v>38</v>
      </c>
      <c r="KLT25" s="49" t="s">
        <v>38</v>
      </c>
      <c r="KLU25" s="49" t="s">
        <v>38</v>
      </c>
      <c r="KLV25" s="49" t="s">
        <v>38</v>
      </c>
      <c r="KLW25" s="49" t="s">
        <v>38</v>
      </c>
      <c r="KLX25" s="49" t="s">
        <v>38</v>
      </c>
      <c r="KLY25" s="49" t="s">
        <v>38</v>
      </c>
      <c r="KLZ25" s="49" t="s">
        <v>38</v>
      </c>
      <c r="KMA25" s="49" t="s">
        <v>38</v>
      </c>
      <c r="KMB25" s="49" t="s">
        <v>38</v>
      </c>
      <c r="KMC25" s="49" t="s">
        <v>38</v>
      </c>
      <c r="KMD25" s="49" t="s">
        <v>38</v>
      </c>
      <c r="KME25" s="49" t="s">
        <v>38</v>
      </c>
      <c r="KMF25" s="49" t="s">
        <v>38</v>
      </c>
      <c r="KMG25" s="49" t="s">
        <v>38</v>
      </c>
      <c r="KMH25" s="49" t="s">
        <v>38</v>
      </c>
      <c r="KMI25" s="49" t="s">
        <v>38</v>
      </c>
      <c r="KMJ25" s="49" t="s">
        <v>38</v>
      </c>
      <c r="KMK25" s="49" t="s">
        <v>38</v>
      </c>
      <c r="KML25" s="49" t="s">
        <v>38</v>
      </c>
      <c r="KMM25" s="49" t="s">
        <v>38</v>
      </c>
      <c r="KMN25" s="49" t="s">
        <v>38</v>
      </c>
      <c r="KMO25" s="49" t="s">
        <v>38</v>
      </c>
      <c r="KMP25" s="49" t="s">
        <v>38</v>
      </c>
      <c r="KMQ25" s="49" t="s">
        <v>38</v>
      </c>
      <c r="KMR25" s="49" t="s">
        <v>38</v>
      </c>
      <c r="KMS25" s="49" t="s">
        <v>38</v>
      </c>
      <c r="KMT25" s="49" t="s">
        <v>38</v>
      </c>
      <c r="KMU25" s="49" t="s">
        <v>38</v>
      </c>
      <c r="KMV25" s="49" t="s">
        <v>38</v>
      </c>
      <c r="KMW25" s="49" t="s">
        <v>38</v>
      </c>
      <c r="KMX25" s="49" t="s">
        <v>38</v>
      </c>
      <c r="KMY25" s="49" t="s">
        <v>38</v>
      </c>
      <c r="KMZ25" s="49" t="s">
        <v>38</v>
      </c>
      <c r="KNA25" s="49" t="s">
        <v>38</v>
      </c>
      <c r="KNB25" s="49" t="s">
        <v>38</v>
      </c>
      <c r="KNC25" s="49" t="s">
        <v>38</v>
      </c>
      <c r="KND25" s="49" t="s">
        <v>38</v>
      </c>
      <c r="KNE25" s="49" t="s">
        <v>38</v>
      </c>
      <c r="KNF25" s="49" t="s">
        <v>38</v>
      </c>
      <c r="KNG25" s="49" t="s">
        <v>38</v>
      </c>
      <c r="KNH25" s="49" t="s">
        <v>38</v>
      </c>
      <c r="KNI25" s="49" t="s">
        <v>38</v>
      </c>
      <c r="KNJ25" s="49" t="s">
        <v>38</v>
      </c>
      <c r="KNK25" s="49" t="s">
        <v>38</v>
      </c>
      <c r="KNL25" s="49" t="s">
        <v>38</v>
      </c>
      <c r="KNM25" s="49" t="s">
        <v>38</v>
      </c>
      <c r="KNN25" s="49" t="s">
        <v>38</v>
      </c>
      <c r="KNO25" s="49" t="s">
        <v>38</v>
      </c>
      <c r="KNP25" s="49" t="s">
        <v>38</v>
      </c>
      <c r="KNQ25" s="49" t="s">
        <v>38</v>
      </c>
      <c r="KNR25" s="49" t="s">
        <v>38</v>
      </c>
      <c r="KNS25" s="49" t="s">
        <v>38</v>
      </c>
      <c r="KNT25" s="49" t="s">
        <v>38</v>
      </c>
      <c r="KNU25" s="49" t="s">
        <v>38</v>
      </c>
      <c r="KNV25" s="49" t="s">
        <v>38</v>
      </c>
      <c r="KNW25" s="49" t="s">
        <v>38</v>
      </c>
      <c r="KNX25" s="49" t="s">
        <v>38</v>
      </c>
      <c r="KNY25" s="49" t="s">
        <v>38</v>
      </c>
      <c r="KNZ25" s="49" t="s">
        <v>38</v>
      </c>
      <c r="KOA25" s="49" t="s">
        <v>38</v>
      </c>
      <c r="KOB25" s="49" t="s">
        <v>38</v>
      </c>
      <c r="KOC25" s="49" t="s">
        <v>38</v>
      </c>
      <c r="KOD25" s="49" t="s">
        <v>38</v>
      </c>
      <c r="KOE25" s="49" t="s">
        <v>38</v>
      </c>
      <c r="KOF25" s="49" t="s">
        <v>38</v>
      </c>
      <c r="KOG25" s="49" t="s">
        <v>38</v>
      </c>
      <c r="KOH25" s="49" t="s">
        <v>38</v>
      </c>
      <c r="KOI25" s="49" t="s">
        <v>38</v>
      </c>
      <c r="KOJ25" s="49" t="s">
        <v>38</v>
      </c>
      <c r="KOK25" s="49" t="s">
        <v>38</v>
      </c>
      <c r="KOL25" s="49" t="s">
        <v>38</v>
      </c>
      <c r="KOM25" s="49" t="s">
        <v>38</v>
      </c>
      <c r="KON25" s="49" t="s">
        <v>38</v>
      </c>
      <c r="KOO25" s="49" t="s">
        <v>38</v>
      </c>
      <c r="KOP25" s="49" t="s">
        <v>38</v>
      </c>
      <c r="KOQ25" s="49" t="s">
        <v>38</v>
      </c>
      <c r="KOR25" s="49" t="s">
        <v>38</v>
      </c>
      <c r="KOS25" s="49" t="s">
        <v>38</v>
      </c>
      <c r="KOT25" s="49" t="s">
        <v>38</v>
      </c>
      <c r="KOU25" s="49" t="s">
        <v>38</v>
      </c>
      <c r="KOV25" s="49" t="s">
        <v>38</v>
      </c>
      <c r="KOW25" s="49" t="s">
        <v>38</v>
      </c>
      <c r="KOX25" s="49" t="s">
        <v>38</v>
      </c>
      <c r="KOY25" s="49" t="s">
        <v>38</v>
      </c>
      <c r="KOZ25" s="49" t="s">
        <v>38</v>
      </c>
      <c r="KPA25" s="49" t="s">
        <v>38</v>
      </c>
      <c r="KPB25" s="49" t="s">
        <v>38</v>
      </c>
      <c r="KPC25" s="49" t="s">
        <v>38</v>
      </c>
      <c r="KPD25" s="49" t="s">
        <v>38</v>
      </c>
      <c r="KPE25" s="49" t="s">
        <v>38</v>
      </c>
      <c r="KPF25" s="49" t="s">
        <v>38</v>
      </c>
      <c r="KPG25" s="49" t="s">
        <v>38</v>
      </c>
      <c r="KPH25" s="49" t="s">
        <v>38</v>
      </c>
      <c r="KPI25" s="49" t="s">
        <v>38</v>
      </c>
      <c r="KPJ25" s="49" t="s">
        <v>38</v>
      </c>
      <c r="KPK25" s="49" t="s">
        <v>38</v>
      </c>
      <c r="KPL25" s="49" t="s">
        <v>38</v>
      </c>
      <c r="KPM25" s="49" t="s">
        <v>38</v>
      </c>
      <c r="KPN25" s="49" t="s">
        <v>38</v>
      </c>
      <c r="KPO25" s="49" t="s">
        <v>38</v>
      </c>
      <c r="KPP25" s="49" t="s">
        <v>38</v>
      </c>
      <c r="KPQ25" s="49" t="s">
        <v>38</v>
      </c>
      <c r="KPR25" s="49" t="s">
        <v>38</v>
      </c>
      <c r="KPS25" s="49" t="s">
        <v>38</v>
      </c>
      <c r="KPT25" s="49" t="s">
        <v>38</v>
      </c>
      <c r="KPU25" s="49" t="s">
        <v>38</v>
      </c>
      <c r="KPV25" s="49" t="s">
        <v>38</v>
      </c>
      <c r="KPW25" s="49" t="s">
        <v>38</v>
      </c>
      <c r="KPX25" s="49" t="s">
        <v>38</v>
      </c>
      <c r="KPY25" s="49" t="s">
        <v>38</v>
      </c>
      <c r="KPZ25" s="49" t="s">
        <v>38</v>
      </c>
      <c r="KQA25" s="49" t="s">
        <v>38</v>
      </c>
      <c r="KQB25" s="49" t="s">
        <v>38</v>
      </c>
      <c r="KQC25" s="49" t="s">
        <v>38</v>
      </c>
      <c r="KQD25" s="49" t="s">
        <v>38</v>
      </c>
      <c r="KQE25" s="49" t="s">
        <v>38</v>
      </c>
      <c r="KQF25" s="49" t="s">
        <v>38</v>
      </c>
      <c r="KQG25" s="49" t="s">
        <v>38</v>
      </c>
      <c r="KQH25" s="49" t="s">
        <v>38</v>
      </c>
      <c r="KQI25" s="49" t="s">
        <v>38</v>
      </c>
      <c r="KQJ25" s="49" t="s">
        <v>38</v>
      </c>
      <c r="KQK25" s="49" t="s">
        <v>38</v>
      </c>
      <c r="KQL25" s="49" t="s">
        <v>38</v>
      </c>
      <c r="KQM25" s="49" t="s">
        <v>38</v>
      </c>
      <c r="KQN25" s="49" t="s">
        <v>38</v>
      </c>
      <c r="KQO25" s="49" t="s">
        <v>38</v>
      </c>
      <c r="KQP25" s="49" t="s">
        <v>38</v>
      </c>
      <c r="KQQ25" s="49" t="s">
        <v>38</v>
      </c>
      <c r="KQR25" s="49" t="s">
        <v>38</v>
      </c>
      <c r="KQS25" s="49" t="s">
        <v>38</v>
      </c>
      <c r="KQT25" s="49" t="s">
        <v>38</v>
      </c>
      <c r="KQU25" s="49" t="s">
        <v>38</v>
      </c>
      <c r="KQV25" s="49" t="s">
        <v>38</v>
      </c>
      <c r="KQW25" s="49" t="s">
        <v>38</v>
      </c>
      <c r="KQX25" s="49" t="s">
        <v>38</v>
      </c>
      <c r="KQY25" s="49" t="s">
        <v>38</v>
      </c>
      <c r="KQZ25" s="49" t="s">
        <v>38</v>
      </c>
      <c r="KRA25" s="49" t="s">
        <v>38</v>
      </c>
      <c r="KRB25" s="49" t="s">
        <v>38</v>
      </c>
      <c r="KRC25" s="49" t="s">
        <v>38</v>
      </c>
      <c r="KRD25" s="49" t="s">
        <v>38</v>
      </c>
      <c r="KRE25" s="49" t="s">
        <v>38</v>
      </c>
      <c r="KRF25" s="49" t="s">
        <v>38</v>
      </c>
      <c r="KRG25" s="49" t="s">
        <v>38</v>
      </c>
      <c r="KRH25" s="49" t="s">
        <v>38</v>
      </c>
      <c r="KRI25" s="49" t="s">
        <v>38</v>
      </c>
      <c r="KRJ25" s="49" t="s">
        <v>38</v>
      </c>
      <c r="KRK25" s="49" t="s">
        <v>38</v>
      </c>
      <c r="KRL25" s="49" t="s">
        <v>38</v>
      </c>
      <c r="KRM25" s="49" t="s">
        <v>38</v>
      </c>
      <c r="KRN25" s="49" t="s">
        <v>38</v>
      </c>
      <c r="KRO25" s="49" t="s">
        <v>38</v>
      </c>
      <c r="KRP25" s="49" t="s">
        <v>38</v>
      </c>
      <c r="KRQ25" s="49" t="s">
        <v>38</v>
      </c>
      <c r="KRR25" s="49" t="s">
        <v>38</v>
      </c>
      <c r="KRS25" s="49" t="s">
        <v>38</v>
      </c>
      <c r="KRT25" s="49" t="s">
        <v>38</v>
      </c>
      <c r="KRU25" s="49" t="s">
        <v>38</v>
      </c>
      <c r="KRV25" s="49" t="s">
        <v>38</v>
      </c>
      <c r="KRW25" s="49" t="s">
        <v>38</v>
      </c>
      <c r="KRX25" s="49" t="s">
        <v>38</v>
      </c>
      <c r="KRY25" s="49" t="s">
        <v>38</v>
      </c>
      <c r="KRZ25" s="49" t="s">
        <v>38</v>
      </c>
      <c r="KSA25" s="49" t="s">
        <v>38</v>
      </c>
      <c r="KSB25" s="49" t="s">
        <v>38</v>
      </c>
      <c r="KSC25" s="49" t="s">
        <v>38</v>
      </c>
      <c r="KSD25" s="49" t="s">
        <v>38</v>
      </c>
      <c r="KSE25" s="49" t="s">
        <v>38</v>
      </c>
      <c r="KSF25" s="49" t="s">
        <v>38</v>
      </c>
      <c r="KSG25" s="49" t="s">
        <v>38</v>
      </c>
      <c r="KSH25" s="49" t="s">
        <v>38</v>
      </c>
      <c r="KSI25" s="49" t="s">
        <v>38</v>
      </c>
      <c r="KSJ25" s="49" t="s">
        <v>38</v>
      </c>
      <c r="KSK25" s="49" t="s">
        <v>38</v>
      </c>
      <c r="KSL25" s="49" t="s">
        <v>38</v>
      </c>
      <c r="KSM25" s="49" t="s">
        <v>38</v>
      </c>
      <c r="KSN25" s="49" t="s">
        <v>38</v>
      </c>
      <c r="KSO25" s="49" t="s">
        <v>38</v>
      </c>
      <c r="KSP25" s="49" t="s">
        <v>38</v>
      </c>
      <c r="KSQ25" s="49" t="s">
        <v>38</v>
      </c>
      <c r="KSR25" s="49" t="s">
        <v>38</v>
      </c>
      <c r="KSS25" s="49" t="s">
        <v>38</v>
      </c>
      <c r="KST25" s="49" t="s">
        <v>38</v>
      </c>
      <c r="KSU25" s="49" t="s">
        <v>38</v>
      </c>
      <c r="KSV25" s="49" t="s">
        <v>38</v>
      </c>
      <c r="KSW25" s="49" t="s">
        <v>38</v>
      </c>
      <c r="KSX25" s="49" t="s">
        <v>38</v>
      </c>
      <c r="KSY25" s="49" t="s">
        <v>38</v>
      </c>
      <c r="KSZ25" s="49" t="s">
        <v>38</v>
      </c>
      <c r="KTA25" s="49" t="s">
        <v>38</v>
      </c>
      <c r="KTB25" s="49" t="s">
        <v>38</v>
      </c>
      <c r="KTC25" s="49" t="s">
        <v>38</v>
      </c>
      <c r="KTD25" s="49" t="s">
        <v>38</v>
      </c>
      <c r="KTE25" s="49" t="s">
        <v>38</v>
      </c>
      <c r="KTF25" s="49" t="s">
        <v>38</v>
      </c>
      <c r="KTG25" s="49" t="s">
        <v>38</v>
      </c>
      <c r="KTH25" s="49" t="s">
        <v>38</v>
      </c>
      <c r="KTI25" s="49" t="s">
        <v>38</v>
      </c>
      <c r="KTJ25" s="49" t="s">
        <v>38</v>
      </c>
      <c r="KTK25" s="49" t="s">
        <v>38</v>
      </c>
      <c r="KTL25" s="49" t="s">
        <v>38</v>
      </c>
      <c r="KTM25" s="49" t="s">
        <v>38</v>
      </c>
      <c r="KTN25" s="49" t="s">
        <v>38</v>
      </c>
      <c r="KTO25" s="49" t="s">
        <v>38</v>
      </c>
      <c r="KTP25" s="49" t="s">
        <v>38</v>
      </c>
      <c r="KTQ25" s="49" t="s">
        <v>38</v>
      </c>
      <c r="KTR25" s="49" t="s">
        <v>38</v>
      </c>
      <c r="KTS25" s="49" t="s">
        <v>38</v>
      </c>
      <c r="KTT25" s="49" t="s">
        <v>38</v>
      </c>
      <c r="KTU25" s="49" t="s">
        <v>38</v>
      </c>
      <c r="KTV25" s="49" t="s">
        <v>38</v>
      </c>
      <c r="KTW25" s="49" t="s">
        <v>38</v>
      </c>
      <c r="KTX25" s="49" t="s">
        <v>38</v>
      </c>
      <c r="KTY25" s="49" t="s">
        <v>38</v>
      </c>
      <c r="KTZ25" s="49" t="s">
        <v>38</v>
      </c>
      <c r="KUA25" s="49" t="s">
        <v>38</v>
      </c>
      <c r="KUB25" s="49" t="s">
        <v>38</v>
      </c>
      <c r="KUC25" s="49" t="s">
        <v>38</v>
      </c>
      <c r="KUD25" s="49" t="s">
        <v>38</v>
      </c>
      <c r="KUE25" s="49" t="s">
        <v>38</v>
      </c>
      <c r="KUF25" s="49" t="s">
        <v>38</v>
      </c>
      <c r="KUG25" s="49" t="s">
        <v>38</v>
      </c>
      <c r="KUH25" s="49" t="s">
        <v>38</v>
      </c>
      <c r="KUI25" s="49" t="s">
        <v>38</v>
      </c>
      <c r="KUJ25" s="49" t="s">
        <v>38</v>
      </c>
      <c r="KUK25" s="49" t="s">
        <v>38</v>
      </c>
      <c r="KUL25" s="49" t="s">
        <v>38</v>
      </c>
      <c r="KUM25" s="49" t="s">
        <v>38</v>
      </c>
      <c r="KUN25" s="49" t="s">
        <v>38</v>
      </c>
      <c r="KUO25" s="49" t="s">
        <v>38</v>
      </c>
      <c r="KUP25" s="49" t="s">
        <v>38</v>
      </c>
      <c r="KUQ25" s="49" t="s">
        <v>38</v>
      </c>
      <c r="KUR25" s="49" t="s">
        <v>38</v>
      </c>
      <c r="KUS25" s="49" t="s">
        <v>38</v>
      </c>
      <c r="KUT25" s="49" t="s">
        <v>38</v>
      </c>
      <c r="KUU25" s="49" t="s">
        <v>38</v>
      </c>
      <c r="KUV25" s="49" t="s">
        <v>38</v>
      </c>
      <c r="KUW25" s="49" t="s">
        <v>38</v>
      </c>
      <c r="KUX25" s="49" t="s">
        <v>38</v>
      </c>
      <c r="KUY25" s="49" t="s">
        <v>38</v>
      </c>
      <c r="KUZ25" s="49" t="s">
        <v>38</v>
      </c>
      <c r="KVA25" s="49" t="s">
        <v>38</v>
      </c>
      <c r="KVB25" s="49" t="s">
        <v>38</v>
      </c>
      <c r="KVC25" s="49" t="s">
        <v>38</v>
      </c>
      <c r="KVD25" s="49" t="s">
        <v>38</v>
      </c>
      <c r="KVE25" s="49" t="s">
        <v>38</v>
      </c>
      <c r="KVF25" s="49" t="s">
        <v>38</v>
      </c>
      <c r="KVG25" s="49" t="s">
        <v>38</v>
      </c>
      <c r="KVH25" s="49" t="s">
        <v>38</v>
      </c>
      <c r="KVI25" s="49" t="s">
        <v>38</v>
      </c>
      <c r="KVJ25" s="49" t="s">
        <v>38</v>
      </c>
      <c r="KVK25" s="49" t="s">
        <v>38</v>
      </c>
      <c r="KVL25" s="49" t="s">
        <v>38</v>
      </c>
      <c r="KVM25" s="49" t="s">
        <v>38</v>
      </c>
      <c r="KVN25" s="49" t="s">
        <v>38</v>
      </c>
      <c r="KVO25" s="49" t="s">
        <v>38</v>
      </c>
      <c r="KVP25" s="49" t="s">
        <v>38</v>
      </c>
      <c r="KVQ25" s="49" t="s">
        <v>38</v>
      </c>
      <c r="KVR25" s="49" t="s">
        <v>38</v>
      </c>
      <c r="KVS25" s="49" t="s">
        <v>38</v>
      </c>
      <c r="KVT25" s="49" t="s">
        <v>38</v>
      </c>
      <c r="KVU25" s="49" t="s">
        <v>38</v>
      </c>
      <c r="KVV25" s="49" t="s">
        <v>38</v>
      </c>
      <c r="KVW25" s="49" t="s">
        <v>38</v>
      </c>
      <c r="KVX25" s="49" t="s">
        <v>38</v>
      </c>
      <c r="KVY25" s="49" t="s">
        <v>38</v>
      </c>
      <c r="KVZ25" s="49" t="s">
        <v>38</v>
      </c>
      <c r="KWA25" s="49" t="s">
        <v>38</v>
      </c>
      <c r="KWB25" s="49" t="s">
        <v>38</v>
      </c>
      <c r="KWC25" s="49" t="s">
        <v>38</v>
      </c>
      <c r="KWD25" s="49" t="s">
        <v>38</v>
      </c>
      <c r="KWE25" s="49" t="s">
        <v>38</v>
      </c>
      <c r="KWF25" s="49" t="s">
        <v>38</v>
      </c>
      <c r="KWG25" s="49" t="s">
        <v>38</v>
      </c>
      <c r="KWH25" s="49" t="s">
        <v>38</v>
      </c>
      <c r="KWI25" s="49" t="s">
        <v>38</v>
      </c>
      <c r="KWJ25" s="49" t="s">
        <v>38</v>
      </c>
      <c r="KWK25" s="49" t="s">
        <v>38</v>
      </c>
      <c r="KWL25" s="49" t="s">
        <v>38</v>
      </c>
      <c r="KWM25" s="49" t="s">
        <v>38</v>
      </c>
      <c r="KWN25" s="49" t="s">
        <v>38</v>
      </c>
      <c r="KWO25" s="49" t="s">
        <v>38</v>
      </c>
      <c r="KWP25" s="49" t="s">
        <v>38</v>
      </c>
      <c r="KWQ25" s="49" t="s">
        <v>38</v>
      </c>
      <c r="KWR25" s="49" t="s">
        <v>38</v>
      </c>
      <c r="KWS25" s="49" t="s">
        <v>38</v>
      </c>
      <c r="KWT25" s="49" t="s">
        <v>38</v>
      </c>
      <c r="KWU25" s="49" t="s">
        <v>38</v>
      </c>
      <c r="KWV25" s="49" t="s">
        <v>38</v>
      </c>
      <c r="KWW25" s="49" t="s">
        <v>38</v>
      </c>
      <c r="KWX25" s="49" t="s">
        <v>38</v>
      </c>
      <c r="KWY25" s="49" t="s">
        <v>38</v>
      </c>
      <c r="KWZ25" s="49" t="s">
        <v>38</v>
      </c>
      <c r="KXA25" s="49" t="s">
        <v>38</v>
      </c>
      <c r="KXB25" s="49" t="s">
        <v>38</v>
      </c>
      <c r="KXC25" s="49" t="s">
        <v>38</v>
      </c>
      <c r="KXD25" s="49" t="s">
        <v>38</v>
      </c>
      <c r="KXE25" s="49" t="s">
        <v>38</v>
      </c>
      <c r="KXF25" s="49" t="s">
        <v>38</v>
      </c>
      <c r="KXG25" s="49" t="s">
        <v>38</v>
      </c>
      <c r="KXH25" s="49" t="s">
        <v>38</v>
      </c>
      <c r="KXI25" s="49" t="s">
        <v>38</v>
      </c>
      <c r="KXJ25" s="49" t="s">
        <v>38</v>
      </c>
      <c r="KXK25" s="49" t="s">
        <v>38</v>
      </c>
      <c r="KXL25" s="49" t="s">
        <v>38</v>
      </c>
      <c r="KXM25" s="49" t="s">
        <v>38</v>
      </c>
      <c r="KXN25" s="49" t="s">
        <v>38</v>
      </c>
      <c r="KXO25" s="49" t="s">
        <v>38</v>
      </c>
      <c r="KXP25" s="49" t="s">
        <v>38</v>
      </c>
      <c r="KXQ25" s="49" t="s">
        <v>38</v>
      </c>
      <c r="KXR25" s="49" t="s">
        <v>38</v>
      </c>
      <c r="KXS25" s="49" t="s">
        <v>38</v>
      </c>
      <c r="KXT25" s="49" t="s">
        <v>38</v>
      </c>
      <c r="KXU25" s="49" t="s">
        <v>38</v>
      </c>
      <c r="KXV25" s="49" t="s">
        <v>38</v>
      </c>
      <c r="KXW25" s="49" t="s">
        <v>38</v>
      </c>
      <c r="KXX25" s="49" t="s">
        <v>38</v>
      </c>
      <c r="KXY25" s="49" t="s">
        <v>38</v>
      </c>
      <c r="KXZ25" s="49" t="s">
        <v>38</v>
      </c>
      <c r="KYA25" s="49" t="s">
        <v>38</v>
      </c>
      <c r="KYB25" s="49" t="s">
        <v>38</v>
      </c>
      <c r="KYC25" s="49" t="s">
        <v>38</v>
      </c>
      <c r="KYD25" s="49" t="s">
        <v>38</v>
      </c>
      <c r="KYE25" s="49" t="s">
        <v>38</v>
      </c>
      <c r="KYF25" s="49" t="s">
        <v>38</v>
      </c>
      <c r="KYG25" s="49" t="s">
        <v>38</v>
      </c>
      <c r="KYH25" s="49" t="s">
        <v>38</v>
      </c>
      <c r="KYI25" s="49" t="s">
        <v>38</v>
      </c>
      <c r="KYJ25" s="49" t="s">
        <v>38</v>
      </c>
      <c r="KYK25" s="49" t="s">
        <v>38</v>
      </c>
      <c r="KYL25" s="49" t="s">
        <v>38</v>
      </c>
      <c r="KYM25" s="49" t="s">
        <v>38</v>
      </c>
      <c r="KYN25" s="49" t="s">
        <v>38</v>
      </c>
      <c r="KYO25" s="49" t="s">
        <v>38</v>
      </c>
      <c r="KYP25" s="49" t="s">
        <v>38</v>
      </c>
      <c r="KYQ25" s="49" t="s">
        <v>38</v>
      </c>
      <c r="KYR25" s="49" t="s">
        <v>38</v>
      </c>
      <c r="KYS25" s="49" t="s">
        <v>38</v>
      </c>
      <c r="KYT25" s="49" t="s">
        <v>38</v>
      </c>
      <c r="KYU25" s="49" t="s">
        <v>38</v>
      </c>
      <c r="KYV25" s="49" t="s">
        <v>38</v>
      </c>
      <c r="KYW25" s="49" t="s">
        <v>38</v>
      </c>
      <c r="KYX25" s="49" t="s">
        <v>38</v>
      </c>
      <c r="KYY25" s="49" t="s">
        <v>38</v>
      </c>
      <c r="KYZ25" s="49" t="s">
        <v>38</v>
      </c>
      <c r="KZA25" s="49" t="s">
        <v>38</v>
      </c>
      <c r="KZB25" s="49" t="s">
        <v>38</v>
      </c>
      <c r="KZC25" s="49" t="s">
        <v>38</v>
      </c>
      <c r="KZD25" s="49" t="s">
        <v>38</v>
      </c>
      <c r="KZE25" s="49" t="s">
        <v>38</v>
      </c>
      <c r="KZF25" s="49" t="s">
        <v>38</v>
      </c>
      <c r="KZG25" s="49" t="s">
        <v>38</v>
      </c>
      <c r="KZH25" s="49" t="s">
        <v>38</v>
      </c>
      <c r="KZI25" s="49" t="s">
        <v>38</v>
      </c>
      <c r="KZJ25" s="49" t="s">
        <v>38</v>
      </c>
      <c r="KZK25" s="49" t="s">
        <v>38</v>
      </c>
      <c r="KZL25" s="49" t="s">
        <v>38</v>
      </c>
      <c r="KZM25" s="49" t="s">
        <v>38</v>
      </c>
      <c r="KZN25" s="49" t="s">
        <v>38</v>
      </c>
      <c r="KZO25" s="49" t="s">
        <v>38</v>
      </c>
      <c r="KZP25" s="49" t="s">
        <v>38</v>
      </c>
      <c r="KZQ25" s="49" t="s">
        <v>38</v>
      </c>
      <c r="KZR25" s="49" t="s">
        <v>38</v>
      </c>
      <c r="KZS25" s="49" t="s">
        <v>38</v>
      </c>
      <c r="KZT25" s="49" t="s">
        <v>38</v>
      </c>
      <c r="KZU25" s="49" t="s">
        <v>38</v>
      </c>
      <c r="KZV25" s="49" t="s">
        <v>38</v>
      </c>
      <c r="KZW25" s="49" t="s">
        <v>38</v>
      </c>
      <c r="KZX25" s="49" t="s">
        <v>38</v>
      </c>
      <c r="KZY25" s="49" t="s">
        <v>38</v>
      </c>
      <c r="KZZ25" s="49" t="s">
        <v>38</v>
      </c>
      <c r="LAA25" s="49" t="s">
        <v>38</v>
      </c>
      <c r="LAB25" s="49" t="s">
        <v>38</v>
      </c>
      <c r="LAC25" s="49" t="s">
        <v>38</v>
      </c>
      <c r="LAD25" s="49" t="s">
        <v>38</v>
      </c>
      <c r="LAE25" s="49" t="s">
        <v>38</v>
      </c>
      <c r="LAF25" s="49" t="s">
        <v>38</v>
      </c>
      <c r="LAG25" s="49" t="s">
        <v>38</v>
      </c>
      <c r="LAH25" s="49" t="s">
        <v>38</v>
      </c>
      <c r="LAI25" s="49" t="s">
        <v>38</v>
      </c>
      <c r="LAJ25" s="49" t="s">
        <v>38</v>
      </c>
      <c r="LAK25" s="49" t="s">
        <v>38</v>
      </c>
      <c r="LAL25" s="49" t="s">
        <v>38</v>
      </c>
      <c r="LAM25" s="49" t="s">
        <v>38</v>
      </c>
      <c r="LAN25" s="49" t="s">
        <v>38</v>
      </c>
      <c r="LAO25" s="49" t="s">
        <v>38</v>
      </c>
      <c r="LAP25" s="49" t="s">
        <v>38</v>
      </c>
      <c r="LAQ25" s="49" t="s">
        <v>38</v>
      </c>
      <c r="LAR25" s="49" t="s">
        <v>38</v>
      </c>
      <c r="LAS25" s="49" t="s">
        <v>38</v>
      </c>
      <c r="LAT25" s="49" t="s">
        <v>38</v>
      </c>
      <c r="LAU25" s="49" t="s">
        <v>38</v>
      </c>
      <c r="LAV25" s="49" t="s">
        <v>38</v>
      </c>
      <c r="LAW25" s="49" t="s">
        <v>38</v>
      </c>
      <c r="LAX25" s="49" t="s">
        <v>38</v>
      </c>
      <c r="LAY25" s="49" t="s">
        <v>38</v>
      </c>
      <c r="LAZ25" s="49" t="s">
        <v>38</v>
      </c>
      <c r="LBA25" s="49" t="s">
        <v>38</v>
      </c>
      <c r="LBB25" s="49" t="s">
        <v>38</v>
      </c>
      <c r="LBC25" s="49" t="s">
        <v>38</v>
      </c>
      <c r="LBD25" s="49" t="s">
        <v>38</v>
      </c>
      <c r="LBE25" s="49" t="s">
        <v>38</v>
      </c>
      <c r="LBF25" s="49" t="s">
        <v>38</v>
      </c>
      <c r="LBG25" s="49" t="s">
        <v>38</v>
      </c>
      <c r="LBH25" s="49" t="s">
        <v>38</v>
      </c>
      <c r="LBI25" s="49" t="s">
        <v>38</v>
      </c>
      <c r="LBJ25" s="49" t="s">
        <v>38</v>
      </c>
      <c r="LBK25" s="49" t="s">
        <v>38</v>
      </c>
      <c r="LBL25" s="49" t="s">
        <v>38</v>
      </c>
      <c r="LBM25" s="49" t="s">
        <v>38</v>
      </c>
      <c r="LBN25" s="49" t="s">
        <v>38</v>
      </c>
      <c r="LBO25" s="49" t="s">
        <v>38</v>
      </c>
      <c r="LBP25" s="49" t="s">
        <v>38</v>
      </c>
      <c r="LBQ25" s="49" t="s">
        <v>38</v>
      </c>
      <c r="LBR25" s="49" t="s">
        <v>38</v>
      </c>
      <c r="LBS25" s="49" t="s">
        <v>38</v>
      </c>
      <c r="LBT25" s="49" t="s">
        <v>38</v>
      </c>
      <c r="LBU25" s="49" t="s">
        <v>38</v>
      </c>
      <c r="LBV25" s="49" t="s">
        <v>38</v>
      </c>
      <c r="LBW25" s="49" t="s">
        <v>38</v>
      </c>
      <c r="LBX25" s="49" t="s">
        <v>38</v>
      </c>
      <c r="LBY25" s="49" t="s">
        <v>38</v>
      </c>
      <c r="LBZ25" s="49" t="s">
        <v>38</v>
      </c>
      <c r="LCA25" s="49" t="s">
        <v>38</v>
      </c>
      <c r="LCB25" s="49" t="s">
        <v>38</v>
      </c>
      <c r="LCC25" s="49" t="s">
        <v>38</v>
      </c>
      <c r="LCD25" s="49" t="s">
        <v>38</v>
      </c>
      <c r="LCE25" s="49" t="s">
        <v>38</v>
      </c>
      <c r="LCF25" s="49" t="s">
        <v>38</v>
      </c>
      <c r="LCG25" s="49" t="s">
        <v>38</v>
      </c>
      <c r="LCH25" s="49" t="s">
        <v>38</v>
      </c>
      <c r="LCI25" s="49" t="s">
        <v>38</v>
      </c>
      <c r="LCJ25" s="49" t="s">
        <v>38</v>
      </c>
      <c r="LCK25" s="49" t="s">
        <v>38</v>
      </c>
      <c r="LCL25" s="49" t="s">
        <v>38</v>
      </c>
      <c r="LCM25" s="49" t="s">
        <v>38</v>
      </c>
      <c r="LCN25" s="49" t="s">
        <v>38</v>
      </c>
      <c r="LCO25" s="49" t="s">
        <v>38</v>
      </c>
      <c r="LCP25" s="49" t="s">
        <v>38</v>
      </c>
      <c r="LCQ25" s="49" t="s">
        <v>38</v>
      </c>
      <c r="LCR25" s="49" t="s">
        <v>38</v>
      </c>
      <c r="LCS25" s="49" t="s">
        <v>38</v>
      </c>
      <c r="LCT25" s="49" t="s">
        <v>38</v>
      </c>
      <c r="LCU25" s="49" t="s">
        <v>38</v>
      </c>
      <c r="LCV25" s="49" t="s">
        <v>38</v>
      </c>
      <c r="LCW25" s="49" t="s">
        <v>38</v>
      </c>
      <c r="LCX25" s="49" t="s">
        <v>38</v>
      </c>
      <c r="LCY25" s="49" t="s">
        <v>38</v>
      </c>
      <c r="LCZ25" s="49" t="s">
        <v>38</v>
      </c>
      <c r="LDA25" s="49" t="s">
        <v>38</v>
      </c>
      <c r="LDB25" s="49" t="s">
        <v>38</v>
      </c>
      <c r="LDC25" s="49" t="s">
        <v>38</v>
      </c>
      <c r="LDD25" s="49" t="s">
        <v>38</v>
      </c>
      <c r="LDE25" s="49" t="s">
        <v>38</v>
      </c>
      <c r="LDF25" s="49" t="s">
        <v>38</v>
      </c>
      <c r="LDG25" s="49" t="s">
        <v>38</v>
      </c>
      <c r="LDH25" s="49" t="s">
        <v>38</v>
      </c>
      <c r="LDI25" s="49" t="s">
        <v>38</v>
      </c>
      <c r="LDJ25" s="49" t="s">
        <v>38</v>
      </c>
      <c r="LDK25" s="49" t="s">
        <v>38</v>
      </c>
      <c r="LDL25" s="49" t="s">
        <v>38</v>
      </c>
      <c r="LDM25" s="49" t="s">
        <v>38</v>
      </c>
      <c r="LDN25" s="49" t="s">
        <v>38</v>
      </c>
      <c r="LDO25" s="49" t="s">
        <v>38</v>
      </c>
      <c r="LDP25" s="49" t="s">
        <v>38</v>
      </c>
      <c r="LDQ25" s="49" t="s">
        <v>38</v>
      </c>
      <c r="LDR25" s="49" t="s">
        <v>38</v>
      </c>
      <c r="LDS25" s="49" t="s">
        <v>38</v>
      </c>
      <c r="LDT25" s="49" t="s">
        <v>38</v>
      </c>
      <c r="LDU25" s="49" t="s">
        <v>38</v>
      </c>
      <c r="LDV25" s="49" t="s">
        <v>38</v>
      </c>
      <c r="LDW25" s="49" t="s">
        <v>38</v>
      </c>
      <c r="LDX25" s="49" t="s">
        <v>38</v>
      </c>
      <c r="LDY25" s="49" t="s">
        <v>38</v>
      </c>
      <c r="LDZ25" s="49" t="s">
        <v>38</v>
      </c>
      <c r="LEA25" s="49" t="s">
        <v>38</v>
      </c>
      <c r="LEB25" s="49" t="s">
        <v>38</v>
      </c>
      <c r="LEC25" s="49" t="s">
        <v>38</v>
      </c>
      <c r="LED25" s="49" t="s">
        <v>38</v>
      </c>
      <c r="LEE25" s="49" t="s">
        <v>38</v>
      </c>
      <c r="LEF25" s="49" t="s">
        <v>38</v>
      </c>
      <c r="LEG25" s="49" t="s">
        <v>38</v>
      </c>
      <c r="LEH25" s="49" t="s">
        <v>38</v>
      </c>
      <c r="LEI25" s="49" t="s">
        <v>38</v>
      </c>
      <c r="LEJ25" s="49" t="s">
        <v>38</v>
      </c>
      <c r="LEK25" s="49" t="s">
        <v>38</v>
      </c>
      <c r="LEL25" s="49" t="s">
        <v>38</v>
      </c>
      <c r="LEM25" s="49" t="s">
        <v>38</v>
      </c>
      <c r="LEN25" s="49" t="s">
        <v>38</v>
      </c>
      <c r="LEO25" s="49" t="s">
        <v>38</v>
      </c>
      <c r="LEP25" s="49" t="s">
        <v>38</v>
      </c>
      <c r="LEQ25" s="49" t="s">
        <v>38</v>
      </c>
      <c r="LER25" s="49" t="s">
        <v>38</v>
      </c>
      <c r="LES25" s="49" t="s">
        <v>38</v>
      </c>
      <c r="LET25" s="49" t="s">
        <v>38</v>
      </c>
      <c r="LEU25" s="49" t="s">
        <v>38</v>
      </c>
      <c r="LEV25" s="49" t="s">
        <v>38</v>
      </c>
      <c r="LEW25" s="49" t="s">
        <v>38</v>
      </c>
      <c r="LEX25" s="49" t="s">
        <v>38</v>
      </c>
      <c r="LEY25" s="49" t="s">
        <v>38</v>
      </c>
      <c r="LEZ25" s="49" t="s">
        <v>38</v>
      </c>
      <c r="LFA25" s="49" t="s">
        <v>38</v>
      </c>
      <c r="LFB25" s="49" t="s">
        <v>38</v>
      </c>
      <c r="LFC25" s="49" t="s">
        <v>38</v>
      </c>
      <c r="LFD25" s="49" t="s">
        <v>38</v>
      </c>
      <c r="LFE25" s="49" t="s">
        <v>38</v>
      </c>
      <c r="LFF25" s="49" t="s">
        <v>38</v>
      </c>
      <c r="LFG25" s="49" t="s">
        <v>38</v>
      </c>
      <c r="LFH25" s="49" t="s">
        <v>38</v>
      </c>
      <c r="LFI25" s="49" t="s">
        <v>38</v>
      </c>
      <c r="LFJ25" s="49" t="s">
        <v>38</v>
      </c>
      <c r="LFK25" s="49" t="s">
        <v>38</v>
      </c>
      <c r="LFL25" s="49" t="s">
        <v>38</v>
      </c>
      <c r="LFM25" s="49" t="s">
        <v>38</v>
      </c>
      <c r="LFN25" s="49" t="s">
        <v>38</v>
      </c>
      <c r="LFO25" s="49" t="s">
        <v>38</v>
      </c>
      <c r="LFP25" s="49" t="s">
        <v>38</v>
      </c>
      <c r="LFQ25" s="49" t="s">
        <v>38</v>
      </c>
      <c r="LFR25" s="49" t="s">
        <v>38</v>
      </c>
      <c r="LFS25" s="49" t="s">
        <v>38</v>
      </c>
      <c r="LFT25" s="49" t="s">
        <v>38</v>
      </c>
      <c r="LFU25" s="49" t="s">
        <v>38</v>
      </c>
      <c r="LFV25" s="49" t="s">
        <v>38</v>
      </c>
      <c r="LFW25" s="49" t="s">
        <v>38</v>
      </c>
      <c r="LFX25" s="49" t="s">
        <v>38</v>
      </c>
      <c r="LFY25" s="49" t="s">
        <v>38</v>
      </c>
      <c r="LFZ25" s="49" t="s">
        <v>38</v>
      </c>
      <c r="LGA25" s="49" t="s">
        <v>38</v>
      </c>
      <c r="LGB25" s="49" t="s">
        <v>38</v>
      </c>
      <c r="LGC25" s="49" t="s">
        <v>38</v>
      </c>
      <c r="LGD25" s="49" t="s">
        <v>38</v>
      </c>
      <c r="LGE25" s="49" t="s">
        <v>38</v>
      </c>
      <c r="LGF25" s="49" t="s">
        <v>38</v>
      </c>
      <c r="LGG25" s="49" t="s">
        <v>38</v>
      </c>
      <c r="LGH25" s="49" t="s">
        <v>38</v>
      </c>
      <c r="LGI25" s="49" t="s">
        <v>38</v>
      </c>
      <c r="LGJ25" s="49" t="s">
        <v>38</v>
      </c>
      <c r="LGK25" s="49" t="s">
        <v>38</v>
      </c>
      <c r="LGL25" s="49" t="s">
        <v>38</v>
      </c>
      <c r="LGM25" s="49" t="s">
        <v>38</v>
      </c>
      <c r="LGN25" s="49" t="s">
        <v>38</v>
      </c>
      <c r="LGO25" s="49" t="s">
        <v>38</v>
      </c>
      <c r="LGP25" s="49" t="s">
        <v>38</v>
      </c>
      <c r="LGQ25" s="49" t="s">
        <v>38</v>
      </c>
      <c r="LGR25" s="49" t="s">
        <v>38</v>
      </c>
      <c r="LGS25" s="49" t="s">
        <v>38</v>
      </c>
      <c r="LGT25" s="49" t="s">
        <v>38</v>
      </c>
      <c r="LGU25" s="49" t="s">
        <v>38</v>
      </c>
      <c r="LGV25" s="49" t="s">
        <v>38</v>
      </c>
      <c r="LGW25" s="49" t="s">
        <v>38</v>
      </c>
      <c r="LGX25" s="49" t="s">
        <v>38</v>
      </c>
      <c r="LGY25" s="49" t="s">
        <v>38</v>
      </c>
      <c r="LGZ25" s="49" t="s">
        <v>38</v>
      </c>
      <c r="LHA25" s="49" t="s">
        <v>38</v>
      </c>
      <c r="LHB25" s="49" t="s">
        <v>38</v>
      </c>
      <c r="LHC25" s="49" t="s">
        <v>38</v>
      </c>
      <c r="LHD25" s="49" t="s">
        <v>38</v>
      </c>
      <c r="LHE25" s="49" t="s">
        <v>38</v>
      </c>
      <c r="LHF25" s="49" t="s">
        <v>38</v>
      </c>
      <c r="LHG25" s="49" t="s">
        <v>38</v>
      </c>
      <c r="LHH25" s="49" t="s">
        <v>38</v>
      </c>
      <c r="LHI25" s="49" t="s">
        <v>38</v>
      </c>
      <c r="LHJ25" s="49" t="s">
        <v>38</v>
      </c>
      <c r="LHK25" s="49" t="s">
        <v>38</v>
      </c>
      <c r="LHL25" s="49" t="s">
        <v>38</v>
      </c>
      <c r="LHM25" s="49" t="s">
        <v>38</v>
      </c>
      <c r="LHN25" s="49" t="s">
        <v>38</v>
      </c>
      <c r="LHO25" s="49" t="s">
        <v>38</v>
      </c>
      <c r="LHP25" s="49" t="s">
        <v>38</v>
      </c>
      <c r="LHQ25" s="49" t="s">
        <v>38</v>
      </c>
      <c r="LHR25" s="49" t="s">
        <v>38</v>
      </c>
      <c r="LHS25" s="49" t="s">
        <v>38</v>
      </c>
      <c r="LHT25" s="49" t="s">
        <v>38</v>
      </c>
      <c r="LHU25" s="49" t="s">
        <v>38</v>
      </c>
      <c r="LHV25" s="49" t="s">
        <v>38</v>
      </c>
      <c r="LHW25" s="49" t="s">
        <v>38</v>
      </c>
      <c r="LHX25" s="49" t="s">
        <v>38</v>
      </c>
      <c r="LHY25" s="49" t="s">
        <v>38</v>
      </c>
      <c r="LHZ25" s="49" t="s">
        <v>38</v>
      </c>
      <c r="LIA25" s="49" t="s">
        <v>38</v>
      </c>
      <c r="LIB25" s="49" t="s">
        <v>38</v>
      </c>
      <c r="LIC25" s="49" t="s">
        <v>38</v>
      </c>
      <c r="LID25" s="49" t="s">
        <v>38</v>
      </c>
      <c r="LIE25" s="49" t="s">
        <v>38</v>
      </c>
      <c r="LIF25" s="49" t="s">
        <v>38</v>
      </c>
      <c r="LIG25" s="49" t="s">
        <v>38</v>
      </c>
      <c r="LIH25" s="49" t="s">
        <v>38</v>
      </c>
      <c r="LII25" s="49" t="s">
        <v>38</v>
      </c>
      <c r="LIJ25" s="49" t="s">
        <v>38</v>
      </c>
      <c r="LIK25" s="49" t="s">
        <v>38</v>
      </c>
      <c r="LIL25" s="49" t="s">
        <v>38</v>
      </c>
      <c r="LIM25" s="49" t="s">
        <v>38</v>
      </c>
      <c r="LIN25" s="49" t="s">
        <v>38</v>
      </c>
      <c r="LIO25" s="49" t="s">
        <v>38</v>
      </c>
      <c r="LIP25" s="49" t="s">
        <v>38</v>
      </c>
      <c r="LIQ25" s="49" t="s">
        <v>38</v>
      </c>
      <c r="LIR25" s="49" t="s">
        <v>38</v>
      </c>
      <c r="LIS25" s="49" t="s">
        <v>38</v>
      </c>
      <c r="LIT25" s="49" t="s">
        <v>38</v>
      </c>
      <c r="LIU25" s="49" t="s">
        <v>38</v>
      </c>
      <c r="LIV25" s="49" t="s">
        <v>38</v>
      </c>
      <c r="LIW25" s="49" t="s">
        <v>38</v>
      </c>
      <c r="LIX25" s="49" t="s">
        <v>38</v>
      </c>
      <c r="LIY25" s="49" t="s">
        <v>38</v>
      </c>
      <c r="LIZ25" s="49" t="s">
        <v>38</v>
      </c>
      <c r="LJA25" s="49" t="s">
        <v>38</v>
      </c>
      <c r="LJB25" s="49" t="s">
        <v>38</v>
      </c>
      <c r="LJC25" s="49" t="s">
        <v>38</v>
      </c>
      <c r="LJD25" s="49" t="s">
        <v>38</v>
      </c>
      <c r="LJE25" s="49" t="s">
        <v>38</v>
      </c>
      <c r="LJF25" s="49" t="s">
        <v>38</v>
      </c>
      <c r="LJG25" s="49" t="s">
        <v>38</v>
      </c>
      <c r="LJH25" s="49" t="s">
        <v>38</v>
      </c>
      <c r="LJI25" s="49" t="s">
        <v>38</v>
      </c>
      <c r="LJJ25" s="49" t="s">
        <v>38</v>
      </c>
      <c r="LJK25" s="49" t="s">
        <v>38</v>
      </c>
      <c r="LJL25" s="49" t="s">
        <v>38</v>
      </c>
      <c r="LJM25" s="49" t="s">
        <v>38</v>
      </c>
      <c r="LJN25" s="49" t="s">
        <v>38</v>
      </c>
      <c r="LJO25" s="49" t="s">
        <v>38</v>
      </c>
      <c r="LJP25" s="49" t="s">
        <v>38</v>
      </c>
      <c r="LJQ25" s="49" t="s">
        <v>38</v>
      </c>
      <c r="LJR25" s="49" t="s">
        <v>38</v>
      </c>
      <c r="LJS25" s="49" t="s">
        <v>38</v>
      </c>
      <c r="LJT25" s="49" t="s">
        <v>38</v>
      </c>
      <c r="LJU25" s="49" t="s">
        <v>38</v>
      </c>
      <c r="LJV25" s="49" t="s">
        <v>38</v>
      </c>
      <c r="LJW25" s="49" t="s">
        <v>38</v>
      </c>
      <c r="LJX25" s="49" t="s">
        <v>38</v>
      </c>
      <c r="LJY25" s="49" t="s">
        <v>38</v>
      </c>
      <c r="LJZ25" s="49" t="s">
        <v>38</v>
      </c>
      <c r="LKA25" s="49" t="s">
        <v>38</v>
      </c>
      <c r="LKB25" s="49" t="s">
        <v>38</v>
      </c>
      <c r="LKC25" s="49" t="s">
        <v>38</v>
      </c>
      <c r="LKD25" s="49" t="s">
        <v>38</v>
      </c>
      <c r="LKE25" s="49" t="s">
        <v>38</v>
      </c>
      <c r="LKF25" s="49" t="s">
        <v>38</v>
      </c>
      <c r="LKG25" s="49" t="s">
        <v>38</v>
      </c>
      <c r="LKH25" s="49" t="s">
        <v>38</v>
      </c>
      <c r="LKI25" s="49" t="s">
        <v>38</v>
      </c>
      <c r="LKJ25" s="49" t="s">
        <v>38</v>
      </c>
      <c r="LKK25" s="49" t="s">
        <v>38</v>
      </c>
      <c r="LKL25" s="49" t="s">
        <v>38</v>
      </c>
      <c r="LKM25" s="49" t="s">
        <v>38</v>
      </c>
      <c r="LKN25" s="49" t="s">
        <v>38</v>
      </c>
      <c r="LKO25" s="49" t="s">
        <v>38</v>
      </c>
      <c r="LKP25" s="49" t="s">
        <v>38</v>
      </c>
      <c r="LKQ25" s="49" t="s">
        <v>38</v>
      </c>
      <c r="LKR25" s="49" t="s">
        <v>38</v>
      </c>
      <c r="LKS25" s="49" t="s">
        <v>38</v>
      </c>
      <c r="LKT25" s="49" t="s">
        <v>38</v>
      </c>
      <c r="LKU25" s="49" t="s">
        <v>38</v>
      </c>
      <c r="LKV25" s="49" t="s">
        <v>38</v>
      </c>
      <c r="LKW25" s="49" t="s">
        <v>38</v>
      </c>
      <c r="LKX25" s="49" t="s">
        <v>38</v>
      </c>
      <c r="LKY25" s="49" t="s">
        <v>38</v>
      </c>
      <c r="LKZ25" s="49" t="s">
        <v>38</v>
      </c>
      <c r="LLA25" s="49" t="s">
        <v>38</v>
      </c>
      <c r="LLB25" s="49" t="s">
        <v>38</v>
      </c>
      <c r="LLC25" s="49" t="s">
        <v>38</v>
      </c>
      <c r="LLD25" s="49" t="s">
        <v>38</v>
      </c>
      <c r="LLE25" s="49" t="s">
        <v>38</v>
      </c>
      <c r="LLF25" s="49" t="s">
        <v>38</v>
      </c>
      <c r="LLG25" s="49" t="s">
        <v>38</v>
      </c>
      <c r="LLH25" s="49" t="s">
        <v>38</v>
      </c>
      <c r="LLI25" s="49" t="s">
        <v>38</v>
      </c>
      <c r="LLJ25" s="49" t="s">
        <v>38</v>
      </c>
      <c r="LLK25" s="49" t="s">
        <v>38</v>
      </c>
      <c r="LLL25" s="49" t="s">
        <v>38</v>
      </c>
      <c r="LLM25" s="49" t="s">
        <v>38</v>
      </c>
      <c r="LLN25" s="49" t="s">
        <v>38</v>
      </c>
      <c r="LLO25" s="49" t="s">
        <v>38</v>
      </c>
      <c r="LLP25" s="49" t="s">
        <v>38</v>
      </c>
      <c r="LLQ25" s="49" t="s">
        <v>38</v>
      </c>
      <c r="LLR25" s="49" t="s">
        <v>38</v>
      </c>
      <c r="LLS25" s="49" t="s">
        <v>38</v>
      </c>
      <c r="LLT25" s="49" t="s">
        <v>38</v>
      </c>
      <c r="LLU25" s="49" t="s">
        <v>38</v>
      </c>
      <c r="LLV25" s="49" t="s">
        <v>38</v>
      </c>
      <c r="LLW25" s="49" t="s">
        <v>38</v>
      </c>
      <c r="LLX25" s="49" t="s">
        <v>38</v>
      </c>
      <c r="LLY25" s="49" t="s">
        <v>38</v>
      </c>
      <c r="LLZ25" s="49" t="s">
        <v>38</v>
      </c>
      <c r="LMA25" s="49" t="s">
        <v>38</v>
      </c>
      <c r="LMB25" s="49" t="s">
        <v>38</v>
      </c>
      <c r="LMC25" s="49" t="s">
        <v>38</v>
      </c>
      <c r="LMD25" s="49" t="s">
        <v>38</v>
      </c>
      <c r="LME25" s="49" t="s">
        <v>38</v>
      </c>
      <c r="LMF25" s="49" t="s">
        <v>38</v>
      </c>
      <c r="LMG25" s="49" t="s">
        <v>38</v>
      </c>
      <c r="LMH25" s="49" t="s">
        <v>38</v>
      </c>
      <c r="LMI25" s="49" t="s">
        <v>38</v>
      </c>
      <c r="LMJ25" s="49" t="s">
        <v>38</v>
      </c>
      <c r="LMK25" s="49" t="s">
        <v>38</v>
      </c>
      <c r="LML25" s="49" t="s">
        <v>38</v>
      </c>
      <c r="LMM25" s="49" t="s">
        <v>38</v>
      </c>
      <c r="LMN25" s="49" t="s">
        <v>38</v>
      </c>
      <c r="LMO25" s="49" t="s">
        <v>38</v>
      </c>
      <c r="LMP25" s="49" t="s">
        <v>38</v>
      </c>
      <c r="LMQ25" s="49" t="s">
        <v>38</v>
      </c>
      <c r="LMR25" s="49" t="s">
        <v>38</v>
      </c>
      <c r="LMS25" s="49" t="s">
        <v>38</v>
      </c>
      <c r="LMT25" s="49" t="s">
        <v>38</v>
      </c>
      <c r="LMU25" s="49" t="s">
        <v>38</v>
      </c>
      <c r="LMV25" s="49" t="s">
        <v>38</v>
      </c>
      <c r="LMW25" s="49" t="s">
        <v>38</v>
      </c>
      <c r="LMX25" s="49" t="s">
        <v>38</v>
      </c>
      <c r="LMY25" s="49" t="s">
        <v>38</v>
      </c>
      <c r="LMZ25" s="49" t="s">
        <v>38</v>
      </c>
      <c r="LNA25" s="49" t="s">
        <v>38</v>
      </c>
      <c r="LNB25" s="49" t="s">
        <v>38</v>
      </c>
      <c r="LNC25" s="49" t="s">
        <v>38</v>
      </c>
      <c r="LND25" s="49" t="s">
        <v>38</v>
      </c>
      <c r="LNE25" s="49" t="s">
        <v>38</v>
      </c>
      <c r="LNF25" s="49" t="s">
        <v>38</v>
      </c>
      <c r="LNG25" s="49" t="s">
        <v>38</v>
      </c>
      <c r="LNH25" s="49" t="s">
        <v>38</v>
      </c>
      <c r="LNI25" s="49" t="s">
        <v>38</v>
      </c>
      <c r="LNJ25" s="49" t="s">
        <v>38</v>
      </c>
      <c r="LNK25" s="49" t="s">
        <v>38</v>
      </c>
      <c r="LNL25" s="49" t="s">
        <v>38</v>
      </c>
      <c r="LNM25" s="49" t="s">
        <v>38</v>
      </c>
      <c r="LNN25" s="49" t="s">
        <v>38</v>
      </c>
      <c r="LNO25" s="49" t="s">
        <v>38</v>
      </c>
      <c r="LNP25" s="49" t="s">
        <v>38</v>
      </c>
      <c r="LNQ25" s="49" t="s">
        <v>38</v>
      </c>
      <c r="LNR25" s="49" t="s">
        <v>38</v>
      </c>
      <c r="LNS25" s="49" t="s">
        <v>38</v>
      </c>
      <c r="LNT25" s="49" t="s">
        <v>38</v>
      </c>
      <c r="LNU25" s="49" t="s">
        <v>38</v>
      </c>
      <c r="LNV25" s="49" t="s">
        <v>38</v>
      </c>
      <c r="LNW25" s="49" t="s">
        <v>38</v>
      </c>
      <c r="LNX25" s="49" t="s">
        <v>38</v>
      </c>
      <c r="LNY25" s="49" t="s">
        <v>38</v>
      </c>
      <c r="LNZ25" s="49" t="s">
        <v>38</v>
      </c>
      <c r="LOA25" s="49" t="s">
        <v>38</v>
      </c>
      <c r="LOB25" s="49" t="s">
        <v>38</v>
      </c>
      <c r="LOC25" s="49" t="s">
        <v>38</v>
      </c>
      <c r="LOD25" s="49" t="s">
        <v>38</v>
      </c>
      <c r="LOE25" s="49" t="s">
        <v>38</v>
      </c>
      <c r="LOF25" s="49" t="s">
        <v>38</v>
      </c>
      <c r="LOG25" s="49" t="s">
        <v>38</v>
      </c>
      <c r="LOH25" s="49" t="s">
        <v>38</v>
      </c>
      <c r="LOI25" s="49" t="s">
        <v>38</v>
      </c>
      <c r="LOJ25" s="49" t="s">
        <v>38</v>
      </c>
      <c r="LOK25" s="49" t="s">
        <v>38</v>
      </c>
      <c r="LOL25" s="49" t="s">
        <v>38</v>
      </c>
      <c r="LOM25" s="49" t="s">
        <v>38</v>
      </c>
      <c r="LON25" s="49" t="s">
        <v>38</v>
      </c>
      <c r="LOO25" s="49" t="s">
        <v>38</v>
      </c>
      <c r="LOP25" s="49" t="s">
        <v>38</v>
      </c>
      <c r="LOQ25" s="49" t="s">
        <v>38</v>
      </c>
      <c r="LOR25" s="49" t="s">
        <v>38</v>
      </c>
      <c r="LOS25" s="49" t="s">
        <v>38</v>
      </c>
      <c r="LOT25" s="49" t="s">
        <v>38</v>
      </c>
      <c r="LOU25" s="49" t="s">
        <v>38</v>
      </c>
      <c r="LOV25" s="49" t="s">
        <v>38</v>
      </c>
      <c r="LOW25" s="49" t="s">
        <v>38</v>
      </c>
      <c r="LOX25" s="49" t="s">
        <v>38</v>
      </c>
      <c r="LOY25" s="49" t="s">
        <v>38</v>
      </c>
      <c r="LOZ25" s="49" t="s">
        <v>38</v>
      </c>
      <c r="LPA25" s="49" t="s">
        <v>38</v>
      </c>
      <c r="LPB25" s="49" t="s">
        <v>38</v>
      </c>
      <c r="LPC25" s="49" t="s">
        <v>38</v>
      </c>
      <c r="LPD25" s="49" t="s">
        <v>38</v>
      </c>
      <c r="LPE25" s="49" t="s">
        <v>38</v>
      </c>
      <c r="LPF25" s="49" t="s">
        <v>38</v>
      </c>
      <c r="LPG25" s="49" t="s">
        <v>38</v>
      </c>
      <c r="LPH25" s="49" t="s">
        <v>38</v>
      </c>
      <c r="LPI25" s="49" t="s">
        <v>38</v>
      </c>
      <c r="LPJ25" s="49" t="s">
        <v>38</v>
      </c>
      <c r="LPK25" s="49" t="s">
        <v>38</v>
      </c>
      <c r="LPL25" s="49" t="s">
        <v>38</v>
      </c>
      <c r="LPM25" s="49" t="s">
        <v>38</v>
      </c>
      <c r="LPN25" s="49" t="s">
        <v>38</v>
      </c>
      <c r="LPO25" s="49" t="s">
        <v>38</v>
      </c>
      <c r="LPP25" s="49" t="s">
        <v>38</v>
      </c>
      <c r="LPQ25" s="49" t="s">
        <v>38</v>
      </c>
      <c r="LPR25" s="49" t="s">
        <v>38</v>
      </c>
      <c r="LPS25" s="49" t="s">
        <v>38</v>
      </c>
      <c r="LPT25" s="49" t="s">
        <v>38</v>
      </c>
      <c r="LPU25" s="49" t="s">
        <v>38</v>
      </c>
      <c r="LPV25" s="49" t="s">
        <v>38</v>
      </c>
      <c r="LPW25" s="49" t="s">
        <v>38</v>
      </c>
      <c r="LPX25" s="49" t="s">
        <v>38</v>
      </c>
      <c r="LPY25" s="49" t="s">
        <v>38</v>
      </c>
      <c r="LPZ25" s="49" t="s">
        <v>38</v>
      </c>
      <c r="LQA25" s="49" t="s">
        <v>38</v>
      </c>
      <c r="LQB25" s="49" t="s">
        <v>38</v>
      </c>
      <c r="LQC25" s="49" t="s">
        <v>38</v>
      </c>
      <c r="LQD25" s="49" t="s">
        <v>38</v>
      </c>
      <c r="LQE25" s="49" t="s">
        <v>38</v>
      </c>
      <c r="LQF25" s="49" t="s">
        <v>38</v>
      </c>
      <c r="LQG25" s="49" t="s">
        <v>38</v>
      </c>
      <c r="LQH25" s="49" t="s">
        <v>38</v>
      </c>
      <c r="LQI25" s="49" t="s">
        <v>38</v>
      </c>
      <c r="LQJ25" s="49" t="s">
        <v>38</v>
      </c>
      <c r="LQK25" s="49" t="s">
        <v>38</v>
      </c>
      <c r="LQL25" s="49" t="s">
        <v>38</v>
      </c>
      <c r="LQM25" s="49" t="s">
        <v>38</v>
      </c>
      <c r="LQN25" s="49" t="s">
        <v>38</v>
      </c>
      <c r="LQO25" s="49" t="s">
        <v>38</v>
      </c>
      <c r="LQP25" s="49" t="s">
        <v>38</v>
      </c>
      <c r="LQQ25" s="49" t="s">
        <v>38</v>
      </c>
      <c r="LQR25" s="49" t="s">
        <v>38</v>
      </c>
      <c r="LQS25" s="49" t="s">
        <v>38</v>
      </c>
      <c r="LQT25" s="49" t="s">
        <v>38</v>
      </c>
      <c r="LQU25" s="49" t="s">
        <v>38</v>
      </c>
      <c r="LQV25" s="49" t="s">
        <v>38</v>
      </c>
      <c r="LQW25" s="49" t="s">
        <v>38</v>
      </c>
      <c r="LQX25" s="49" t="s">
        <v>38</v>
      </c>
      <c r="LQY25" s="49" t="s">
        <v>38</v>
      </c>
      <c r="LQZ25" s="49" t="s">
        <v>38</v>
      </c>
      <c r="LRA25" s="49" t="s">
        <v>38</v>
      </c>
      <c r="LRB25" s="49" t="s">
        <v>38</v>
      </c>
      <c r="LRC25" s="49" t="s">
        <v>38</v>
      </c>
      <c r="LRD25" s="49" t="s">
        <v>38</v>
      </c>
      <c r="LRE25" s="49" t="s">
        <v>38</v>
      </c>
      <c r="LRF25" s="49" t="s">
        <v>38</v>
      </c>
      <c r="LRG25" s="49" t="s">
        <v>38</v>
      </c>
      <c r="LRH25" s="49" t="s">
        <v>38</v>
      </c>
      <c r="LRI25" s="49" t="s">
        <v>38</v>
      </c>
      <c r="LRJ25" s="49" t="s">
        <v>38</v>
      </c>
      <c r="LRK25" s="49" t="s">
        <v>38</v>
      </c>
      <c r="LRL25" s="49" t="s">
        <v>38</v>
      </c>
      <c r="LRM25" s="49" t="s">
        <v>38</v>
      </c>
      <c r="LRN25" s="49" t="s">
        <v>38</v>
      </c>
      <c r="LRO25" s="49" t="s">
        <v>38</v>
      </c>
      <c r="LRP25" s="49" t="s">
        <v>38</v>
      </c>
      <c r="LRQ25" s="49" t="s">
        <v>38</v>
      </c>
      <c r="LRR25" s="49" t="s">
        <v>38</v>
      </c>
      <c r="LRS25" s="49" t="s">
        <v>38</v>
      </c>
      <c r="LRT25" s="49" t="s">
        <v>38</v>
      </c>
      <c r="LRU25" s="49" t="s">
        <v>38</v>
      </c>
      <c r="LRV25" s="49" t="s">
        <v>38</v>
      </c>
      <c r="LRW25" s="49" t="s">
        <v>38</v>
      </c>
      <c r="LRX25" s="49" t="s">
        <v>38</v>
      </c>
      <c r="LRY25" s="49" t="s">
        <v>38</v>
      </c>
      <c r="LRZ25" s="49" t="s">
        <v>38</v>
      </c>
      <c r="LSA25" s="49" t="s">
        <v>38</v>
      </c>
      <c r="LSB25" s="49" t="s">
        <v>38</v>
      </c>
      <c r="LSC25" s="49" t="s">
        <v>38</v>
      </c>
      <c r="LSD25" s="49" t="s">
        <v>38</v>
      </c>
      <c r="LSE25" s="49" t="s">
        <v>38</v>
      </c>
      <c r="LSF25" s="49" t="s">
        <v>38</v>
      </c>
      <c r="LSG25" s="49" t="s">
        <v>38</v>
      </c>
      <c r="LSH25" s="49" t="s">
        <v>38</v>
      </c>
      <c r="LSI25" s="49" t="s">
        <v>38</v>
      </c>
      <c r="LSJ25" s="49" t="s">
        <v>38</v>
      </c>
      <c r="LSK25" s="49" t="s">
        <v>38</v>
      </c>
      <c r="LSL25" s="49" t="s">
        <v>38</v>
      </c>
      <c r="LSM25" s="49" t="s">
        <v>38</v>
      </c>
      <c r="LSN25" s="49" t="s">
        <v>38</v>
      </c>
      <c r="LSO25" s="49" t="s">
        <v>38</v>
      </c>
      <c r="LSP25" s="49" t="s">
        <v>38</v>
      </c>
      <c r="LSQ25" s="49" t="s">
        <v>38</v>
      </c>
      <c r="LSR25" s="49" t="s">
        <v>38</v>
      </c>
      <c r="LSS25" s="49" t="s">
        <v>38</v>
      </c>
      <c r="LST25" s="49" t="s">
        <v>38</v>
      </c>
      <c r="LSU25" s="49" t="s">
        <v>38</v>
      </c>
      <c r="LSV25" s="49" t="s">
        <v>38</v>
      </c>
      <c r="LSW25" s="49" t="s">
        <v>38</v>
      </c>
      <c r="LSX25" s="49" t="s">
        <v>38</v>
      </c>
      <c r="LSY25" s="49" t="s">
        <v>38</v>
      </c>
      <c r="LSZ25" s="49" t="s">
        <v>38</v>
      </c>
      <c r="LTA25" s="49" t="s">
        <v>38</v>
      </c>
      <c r="LTB25" s="49" t="s">
        <v>38</v>
      </c>
      <c r="LTC25" s="49" t="s">
        <v>38</v>
      </c>
      <c r="LTD25" s="49" t="s">
        <v>38</v>
      </c>
      <c r="LTE25" s="49" t="s">
        <v>38</v>
      </c>
      <c r="LTF25" s="49" t="s">
        <v>38</v>
      </c>
      <c r="LTG25" s="49" t="s">
        <v>38</v>
      </c>
      <c r="LTH25" s="49" t="s">
        <v>38</v>
      </c>
      <c r="LTI25" s="49" t="s">
        <v>38</v>
      </c>
      <c r="LTJ25" s="49" t="s">
        <v>38</v>
      </c>
      <c r="LTK25" s="49" t="s">
        <v>38</v>
      </c>
      <c r="LTL25" s="49" t="s">
        <v>38</v>
      </c>
      <c r="LTM25" s="49" t="s">
        <v>38</v>
      </c>
      <c r="LTN25" s="49" t="s">
        <v>38</v>
      </c>
      <c r="LTO25" s="49" t="s">
        <v>38</v>
      </c>
      <c r="LTP25" s="49" t="s">
        <v>38</v>
      </c>
      <c r="LTQ25" s="49" t="s">
        <v>38</v>
      </c>
      <c r="LTR25" s="49" t="s">
        <v>38</v>
      </c>
      <c r="LTS25" s="49" t="s">
        <v>38</v>
      </c>
      <c r="LTT25" s="49" t="s">
        <v>38</v>
      </c>
      <c r="LTU25" s="49" t="s">
        <v>38</v>
      </c>
      <c r="LTV25" s="49" t="s">
        <v>38</v>
      </c>
      <c r="LTW25" s="49" t="s">
        <v>38</v>
      </c>
      <c r="LTX25" s="49" t="s">
        <v>38</v>
      </c>
      <c r="LTY25" s="49" t="s">
        <v>38</v>
      </c>
      <c r="LTZ25" s="49" t="s">
        <v>38</v>
      </c>
      <c r="LUA25" s="49" t="s">
        <v>38</v>
      </c>
      <c r="LUB25" s="49" t="s">
        <v>38</v>
      </c>
      <c r="LUC25" s="49" t="s">
        <v>38</v>
      </c>
      <c r="LUD25" s="49" t="s">
        <v>38</v>
      </c>
      <c r="LUE25" s="49" t="s">
        <v>38</v>
      </c>
      <c r="LUF25" s="49" t="s">
        <v>38</v>
      </c>
      <c r="LUG25" s="49" t="s">
        <v>38</v>
      </c>
      <c r="LUH25" s="49" t="s">
        <v>38</v>
      </c>
      <c r="LUI25" s="49" t="s">
        <v>38</v>
      </c>
      <c r="LUJ25" s="49" t="s">
        <v>38</v>
      </c>
      <c r="LUK25" s="49" t="s">
        <v>38</v>
      </c>
      <c r="LUL25" s="49" t="s">
        <v>38</v>
      </c>
      <c r="LUM25" s="49" t="s">
        <v>38</v>
      </c>
      <c r="LUN25" s="49" t="s">
        <v>38</v>
      </c>
      <c r="LUO25" s="49" t="s">
        <v>38</v>
      </c>
      <c r="LUP25" s="49" t="s">
        <v>38</v>
      </c>
      <c r="LUQ25" s="49" t="s">
        <v>38</v>
      </c>
      <c r="LUR25" s="49" t="s">
        <v>38</v>
      </c>
      <c r="LUS25" s="49" t="s">
        <v>38</v>
      </c>
      <c r="LUT25" s="49" t="s">
        <v>38</v>
      </c>
      <c r="LUU25" s="49" t="s">
        <v>38</v>
      </c>
      <c r="LUV25" s="49" t="s">
        <v>38</v>
      </c>
      <c r="LUW25" s="49" t="s">
        <v>38</v>
      </c>
      <c r="LUX25" s="49" t="s">
        <v>38</v>
      </c>
      <c r="LUY25" s="49" t="s">
        <v>38</v>
      </c>
      <c r="LUZ25" s="49" t="s">
        <v>38</v>
      </c>
      <c r="LVA25" s="49" t="s">
        <v>38</v>
      </c>
      <c r="LVB25" s="49" t="s">
        <v>38</v>
      </c>
      <c r="LVC25" s="49" t="s">
        <v>38</v>
      </c>
      <c r="LVD25" s="49" t="s">
        <v>38</v>
      </c>
      <c r="LVE25" s="49" t="s">
        <v>38</v>
      </c>
      <c r="LVF25" s="49" t="s">
        <v>38</v>
      </c>
      <c r="LVG25" s="49" t="s">
        <v>38</v>
      </c>
      <c r="LVH25" s="49" t="s">
        <v>38</v>
      </c>
      <c r="LVI25" s="49" t="s">
        <v>38</v>
      </c>
      <c r="LVJ25" s="49" t="s">
        <v>38</v>
      </c>
      <c r="LVK25" s="49" t="s">
        <v>38</v>
      </c>
      <c r="LVL25" s="49" t="s">
        <v>38</v>
      </c>
      <c r="LVM25" s="49" t="s">
        <v>38</v>
      </c>
      <c r="LVN25" s="49" t="s">
        <v>38</v>
      </c>
      <c r="LVO25" s="49" t="s">
        <v>38</v>
      </c>
      <c r="LVP25" s="49" t="s">
        <v>38</v>
      </c>
      <c r="LVQ25" s="49" t="s">
        <v>38</v>
      </c>
      <c r="LVR25" s="49" t="s">
        <v>38</v>
      </c>
      <c r="LVS25" s="49" t="s">
        <v>38</v>
      </c>
      <c r="LVT25" s="49" t="s">
        <v>38</v>
      </c>
      <c r="LVU25" s="49" t="s">
        <v>38</v>
      </c>
      <c r="LVV25" s="49" t="s">
        <v>38</v>
      </c>
      <c r="LVW25" s="49" t="s">
        <v>38</v>
      </c>
      <c r="LVX25" s="49" t="s">
        <v>38</v>
      </c>
      <c r="LVY25" s="49" t="s">
        <v>38</v>
      </c>
      <c r="LVZ25" s="49" t="s">
        <v>38</v>
      </c>
      <c r="LWA25" s="49" t="s">
        <v>38</v>
      </c>
      <c r="LWB25" s="49" t="s">
        <v>38</v>
      </c>
      <c r="LWC25" s="49" t="s">
        <v>38</v>
      </c>
      <c r="LWD25" s="49" t="s">
        <v>38</v>
      </c>
      <c r="LWE25" s="49" t="s">
        <v>38</v>
      </c>
      <c r="LWF25" s="49" t="s">
        <v>38</v>
      </c>
      <c r="LWG25" s="49" t="s">
        <v>38</v>
      </c>
      <c r="LWH25" s="49" t="s">
        <v>38</v>
      </c>
      <c r="LWI25" s="49" t="s">
        <v>38</v>
      </c>
      <c r="LWJ25" s="49" t="s">
        <v>38</v>
      </c>
      <c r="LWK25" s="49" t="s">
        <v>38</v>
      </c>
      <c r="LWL25" s="49" t="s">
        <v>38</v>
      </c>
      <c r="LWM25" s="49" t="s">
        <v>38</v>
      </c>
      <c r="LWN25" s="49" t="s">
        <v>38</v>
      </c>
      <c r="LWO25" s="49" t="s">
        <v>38</v>
      </c>
      <c r="LWP25" s="49" t="s">
        <v>38</v>
      </c>
      <c r="LWQ25" s="49" t="s">
        <v>38</v>
      </c>
      <c r="LWR25" s="49" t="s">
        <v>38</v>
      </c>
      <c r="LWS25" s="49" t="s">
        <v>38</v>
      </c>
      <c r="LWT25" s="49" t="s">
        <v>38</v>
      </c>
      <c r="LWU25" s="49" t="s">
        <v>38</v>
      </c>
      <c r="LWV25" s="49" t="s">
        <v>38</v>
      </c>
      <c r="LWW25" s="49" t="s">
        <v>38</v>
      </c>
      <c r="LWX25" s="49" t="s">
        <v>38</v>
      </c>
      <c r="LWY25" s="49" t="s">
        <v>38</v>
      </c>
      <c r="LWZ25" s="49" t="s">
        <v>38</v>
      </c>
      <c r="LXA25" s="49" t="s">
        <v>38</v>
      </c>
      <c r="LXB25" s="49" t="s">
        <v>38</v>
      </c>
      <c r="LXC25" s="49" t="s">
        <v>38</v>
      </c>
      <c r="LXD25" s="49" t="s">
        <v>38</v>
      </c>
      <c r="LXE25" s="49" t="s">
        <v>38</v>
      </c>
      <c r="LXF25" s="49" t="s">
        <v>38</v>
      </c>
      <c r="LXG25" s="49" t="s">
        <v>38</v>
      </c>
      <c r="LXH25" s="49" t="s">
        <v>38</v>
      </c>
      <c r="LXI25" s="49" t="s">
        <v>38</v>
      </c>
      <c r="LXJ25" s="49" t="s">
        <v>38</v>
      </c>
      <c r="LXK25" s="49" t="s">
        <v>38</v>
      </c>
      <c r="LXL25" s="49" t="s">
        <v>38</v>
      </c>
      <c r="LXM25" s="49" t="s">
        <v>38</v>
      </c>
      <c r="LXN25" s="49" t="s">
        <v>38</v>
      </c>
      <c r="LXO25" s="49" t="s">
        <v>38</v>
      </c>
      <c r="LXP25" s="49" t="s">
        <v>38</v>
      </c>
      <c r="LXQ25" s="49" t="s">
        <v>38</v>
      </c>
      <c r="LXR25" s="49" t="s">
        <v>38</v>
      </c>
      <c r="LXS25" s="49" t="s">
        <v>38</v>
      </c>
      <c r="LXT25" s="49" t="s">
        <v>38</v>
      </c>
      <c r="LXU25" s="49" t="s">
        <v>38</v>
      </c>
      <c r="LXV25" s="49" t="s">
        <v>38</v>
      </c>
      <c r="LXW25" s="49" t="s">
        <v>38</v>
      </c>
      <c r="LXX25" s="49" t="s">
        <v>38</v>
      </c>
      <c r="LXY25" s="49" t="s">
        <v>38</v>
      </c>
      <c r="LXZ25" s="49" t="s">
        <v>38</v>
      </c>
      <c r="LYA25" s="49" t="s">
        <v>38</v>
      </c>
      <c r="LYB25" s="49" t="s">
        <v>38</v>
      </c>
      <c r="LYC25" s="49" t="s">
        <v>38</v>
      </c>
      <c r="LYD25" s="49" t="s">
        <v>38</v>
      </c>
      <c r="LYE25" s="49" t="s">
        <v>38</v>
      </c>
      <c r="LYF25" s="49" t="s">
        <v>38</v>
      </c>
      <c r="LYG25" s="49" t="s">
        <v>38</v>
      </c>
      <c r="LYH25" s="49" t="s">
        <v>38</v>
      </c>
      <c r="LYI25" s="49" t="s">
        <v>38</v>
      </c>
      <c r="LYJ25" s="49" t="s">
        <v>38</v>
      </c>
      <c r="LYK25" s="49" t="s">
        <v>38</v>
      </c>
      <c r="LYL25" s="49" t="s">
        <v>38</v>
      </c>
      <c r="LYM25" s="49" t="s">
        <v>38</v>
      </c>
      <c r="LYN25" s="49" t="s">
        <v>38</v>
      </c>
      <c r="LYO25" s="49" t="s">
        <v>38</v>
      </c>
      <c r="LYP25" s="49" t="s">
        <v>38</v>
      </c>
      <c r="LYQ25" s="49" t="s">
        <v>38</v>
      </c>
      <c r="LYR25" s="49" t="s">
        <v>38</v>
      </c>
      <c r="LYS25" s="49" t="s">
        <v>38</v>
      </c>
      <c r="LYT25" s="49" t="s">
        <v>38</v>
      </c>
      <c r="LYU25" s="49" t="s">
        <v>38</v>
      </c>
      <c r="LYV25" s="49" t="s">
        <v>38</v>
      </c>
      <c r="LYW25" s="49" t="s">
        <v>38</v>
      </c>
      <c r="LYX25" s="49" t="s">
        <v>38</v>
      </c>
      <c r="LYY25" s="49" t="s">
        <v>38</v>
      </c>
      <c r="LYZ25" s="49" t="s">
        <v>38</v>
      </c>
      <c r="LZA25" s="49" t="s">
        <v>38</v>
      </c>
      <c r="LZB25" s="49" t="s">
        <v>38</v>
      </c>
      <c r="LZC25" s="49" t="s">
        <v>38</v>
      </c>
      <c r="LZD25" s="49" t="s">
        <v>38</v>
      </c>
      <c r="LZE25" s="49" t="s">
        <v>38</v>
      </c>
      <c r="LZF25" s="49" t="s">
        <v>38</v>
      </c>
      <c r="LZG25" s="49" t="s">
        <v>38</v>
      </c>
      <c r="LZH25" s="49" t="s">
        <v>38</v>
      </c>
      <c r="LZI25" s="49" t="s">
        <v>38</v>
      </c>
      <c r="LZJ25" s="49" t="s">
        <v>38</v>
      </c>
      <c r="LZK25" s="49" t="s">
        <v>38</v>
      </c>
      <c r="LZL25" s="49" t="s">
        <v>38</v>
      </c>
      <c r="LZM25" s="49" t="s">
        <v>38</v>
      </c>
      <c r="LZN25" s="49" t="s">
        <v>38</v>
      </c>
      <c r="LZO25" s="49" t="s">
        <v>38</v>
      </c>
      <c r="LZP25" s="49" t="s">
        <v>38</v>
      </c>
      <c r="LZQ25" s="49" t="s">
        <v>38</v>
      </c>
      <c r="LZR25" s="49" t="s">
        <v>38</v>
      </c>
      <c r="LZS25" s="49" t="s">
        <v>38</v>
      </c>
      <c r="LZT25" s="49" t="s">
        <v>38</v>
      </c>
      <c r="LZU25" s="49" t="s">
        <v>38</v>
      </c>
      <c r="LZV25" s="49" t="s">
        <v>38</v>
      </c>
      <c r="LZW25" s="49" t="s">
        <v>38</v>
      </c>
      <c r="LZX25" s="49" t="s">
        <v>38</v>
      </c>
      <c r="LZY25" s="49" t="s">
        <v>38</v>
      </c>
      <c r="LZZ25" s="49" t="s">
        <v>38</v>
      </c>
      <c r="MAA25" s="49" t="s">
        <v>38</v>
      </c>
      <c r="MAB25" s="49" t="s">
        <v>38</v>
      </c>
      <c r="MAC25" s="49" t="s">
        <v>38</v>
      </c>
      <c r="MAD25" s="49" t="s">
        <v>38</v>
      </c>
      <c r="MAE25" s="49" t="s">
        <v>38</v>
      </c>
      <c r="MAF25" s="49" t="s">
        <v>38</v>
      </c>
      <c r="MAG25" s="49" t="s">
        <v>38</v>
      </c>
      <c r="MAH25" s="49" t="s">
        <v>38</v>
      </c>
      <c r="MAI25" s="49" t="s">
        <v>38</v>
      </c>
      <c r="MAJ25" s="49" t="s">
        <v>38</v>
      </c>
      <c r="MAK25" s="49" t="s">
        <v>38</v>
      </c>
      <c r="MAL25" s="49" t="s">
        <v>38</v>
      </c>
      <c r="MAM25" s="49" t="s">
        <v>38</v>
      </c>
      <c r="MAN25" s="49" t="s">
        <v>38</v>
      </c>
      <c r="MAO25" s="49" t="s">
        <v>38</v>
      </c>
      <c r="MAP25" s="49" t="s">
        <v>38</v>
      </c>
      <c r="MAQ25" s="49" t="s">
        <v>38</v>
      </c>
      <c r="MAR25" s="49" t="s">
        <v>38</v>
      </c>
      <c r="MAS25" s="49" t="s">
        <v>38</v>
      </c>
      <c r="MAT25" s="49" t="s">
        <v>38</v>
      </c>
      <c r="MAU25" s="49" t="s">
        <v>38</v>
      </c>
      <c r="MAV25" s="49" t="s">
        <v>38</v>
      </c>
      <c r="MAW25" s="49" t="s">
        <v>38</v>
      </c>
      <c r="MAX25" s="49" t="s">
        <v>38</v>
      </c>
      <c r="MAY25" s="49" t="s">
        <v>38</v>
      </c>
      <c r="MAZ25" s="49" t="s">
        <v>38</v>
      </c>
      <c r="MBA25" s="49" t="s">
        <v>38</v>
      </c>
      <c r="MBB25" s="49" t="s">
        <v>38</v>
      </c>
      <c r="MBC25" s="49" t="s">
        <v>38</v>
      </c>
      <c r="MBD25" s="49" t="s">
        <v>38</v>
      </c>
      <c r="MBE25" s="49" t="s">
        <v>38</v>
      </c>
      <c r="MBF25" s="49" t="s">
        <v>38</v>
      </c>
      <c r="MBG25" s="49" t="s">
        <v>38</v>
      </c>
      <c r="MBH25" s="49" t="s">
        <v>38</v>
      </c>
      <c r="MBI25" s="49" t="s">
        <v>38</v>
      </c>
      <c r="MBJ25" s="49" t="s">
        <v>38</v>
      </c>
      <c r="MBK25" s="49" t="s">
        <v>38</v>
      </c>
      <c r="MBL25" s="49" t="s">
        <v>38</v>
      </c>
      <c r="MBM25" s="49" t="s">
        <v>38</v>
      </c>
      <c r="MBN25" s="49" t="s">
        <v>38</v>
      </c>
      <c r="MBO25" s="49" t="s">
        <v>38</v>
      </c>
      <c r="MBP25" s="49" t="s">
        <v>38</v>
      </c>
      <c r="MBQ25" s="49" t="s">
        <v>38</v>
      </c>
      <c r="MBR25" s="49" t="s">
        <v>38</v>
      </c>
      <c r="MBS25" s="49" t="s">
        <v>38</v>
      </c>
      <c r="MBT25" s="49" t="s">
        <v>38</v>
      </c>
      <c r="MBU25" s="49" t="s">
        <v>38</v>
      </c>
      <c r="MBV25" s="49" t="s">
        <v>38</v>
      </c>
      <c r="MBW25" s="49" t="s">
        <v>38</v>
      </c>
      <c r="MBX25" s="49" t="s">
        <v>38</v>
      </c>
      <c r="MBY25" s="49" t="s">
        <v>38</v>
      </c>
      <c r="MBZ25" s="49" t="s">
        <v>38</v>
      </c>
      <c r="MCA25" s="49" t="s">
        <v>38</v>
      </c>
      <c r="MCB25" s="49" t="s">
        <v>38</v>
      </c>
      <c r="MCC25" s="49" t="s">
        <v>38</v>
      </c>
      <c r="MCD25" s="49" t="s">
        <v>38</v>
      </c>
      <c r="MCE25" s="49" t="s">
        <v>38</v>
      </c>
      <c r="MCF25" s="49" t="s">
        <v>38</v>
      </c>
      <c r="MCG25" s="49" t="s">
        <v>38</v>
      </c>
      <c r="MCH25" s="49" t="s">
        <v>38</v>
      </c>
      <c r="MCI25" s="49" t="s">
        <v>38</v>
      </c>
      <c r="MCJ25" s="49" t="s">
        <v>38</v>
      </c>
      <c r="MCK25" s="49" t="s">
        <v>38</v>
      </c>
      <c r="MCL25" s="49" t="s">
        <v>38</v>
      </c>
      <c r="MCM25" s="49" t="s">
        <v>38</v>
      </c>
      <c r="MCN25" s="49" t="s">
        <v>38</v>
      </c>
      <c r="MCO25" s="49" t="s">
        <v>38</v>
      </c>
      <c r="MCP25" s="49" t="s">
        <v>38</v>
      </c>
      <c r="MCQ25" s="49" t="s">
        <v>38</v>
      </c>
      <c r="MCR25" s="49" t="s">
        <v>38</v>
      </c>
      <c r="MCS25" s="49" t="s">
        <v>38</v>
      </c>
      <c r="MCT25" s="49" t="s">
        <v>38</v>
      </c>
      <c r="MCU25" s="49" t="s">
        <v>38</v>
      </c>
      <c r="MCV25" s="49" t="s">
        <v>38</v>
      </c>
      <c r="MCW25" s="49" t="s">
        <v>38</v>
      </c>
      <c r="MCX25" s="49" t="s">
        <v>38</v>
      </c>
      <c r="MCY25" s="49" t="s">
        <v>38</v>
      </c>
      <c r="MCZ25" s="49" t="s">
        <v>38</v>
      </c>
      <c r="MDA25" s="49" t="s">
        <v>38</v>
      </c>
      <c r="MDB25" s="49" t="s">
        <v>38</v>
      </c>
      <c r="MDC25" s="49" t="s">
        <v>38</v>
      </c>
      <c r="MDD25" s="49" t="s">
        <v>38</v>
      </c>
      <c r="MDE25" s="49" t="s">
        <v>38</v>
      </c>
      <c r="MDF25" s="49" t="s">
        <v>38</v>
      </c>
      <c r="MDG25" s="49" t="s">
        <v>38</v>
      </c>
      <c r="MDH25" s="49" t="s">
        <v>38</v>
      </c>
      <c r="MDI25" s="49" t="s">
        <v>38</v>
      </c>
      <c r="MDJ25" s="49" t="s">
        <v>38</v>
      </c>
      <c r="MDK25" s="49" t="s">
        <v>38</v>
      </c>
      <c r="MDL25" s="49" t="s">
        <v>38</v>
      </c>
      <c r="MDM25" s="49" t="s">
        <v>38</v>
      </c>
      <c r="MDN25" s="49" t="s">
        <v>38</v>
      </c>
      <c r="MDO25" s="49" t="s">
        <v>38</v>
      </c>
      <c r="MDP25" s="49" t="s">
        <v>38</v>
      </c>
      <c r="MDQ25" s="49" t="s">
        <v>38</v>
      </c>
      <c r="MDR25" s="49" t="s">
        <v>38</v>
      </c>
      <c r="MDS25" s="49" t="s">
        <v>38</v>
      </c>
      <c r="MDT25" s="49" t="s">
        <v>38</v>
      </c>
      <c r="MDU25" s="49" t="s">
        <v>38</v>
      </c>
      <c r="MDV25" s="49" t="s">
        <v>38</v>
      </c>
      <c r="MDW25" s="49" t="s">
        <v>38</v>
      </c>
      <c r="MDX25" s="49" t="s">
        <v>38</v>
      </c>
      <c r="MDY25" s="49" t="s">
        <v>38</v>
      </c>
      <c r="MDZ25" s="49" t="s">
        <v>38</v>
      </c>
      <c r="MEA25" s="49" t="s">
        <v>38</v>
      </c>
      <c r="MEB25" s="49" t="s">
        <v>38</v>
      </c>
      <c r="MEC25" s="49" t="s">
        <v>38</v>
      </c>
      <c r="MED25" s="49" t="s">
        <v>38</v>
      </c>
      <c r="MEE25" s="49" t="s">
        <v>38</v>
      </c>
      <c r="MEF25" s="49" t="s">
        <v>38</v>
      </c>
      <c r="MEG25" s="49" t="s">
        <v>38</v>
      </c>
      <c r="MEH25" s="49" t="s">
        <v>38</v>
      </c>
      <c r="MEI25" s="49" t="s">
        <v>38</v>
      </c>
      <c r="MEJ25" s="49" t="s">
        <v>38</v>
      </c>
      <c r="MEK25" s="49" t="s">
        <v>38</v>
      </c>
      <c r="MEL25" s="49" t="s">
        <v>38</v>
      </c>
      <c r="MEM25" s="49" t="s">
        <v>38</v>
      </c>
      <c r="MEN25" s="49" t="s">
        <v>38</v>
      </c>
      <c r="MEO25" s="49" t="s">
        <v>38</v>
      </c>
      <c r="MEP25" s="49" t="s">
        <v>38</v>
      </c>
      <c r="MEQ25" s="49" t="s">
        <v>38</v>
      </c>
      <c r="MER25" s="49" t="s">
        <v>38</v>
      </c>
      <c r="MES25" s="49" t="s">
        <v>38</v>
      </c>
      <c r="MET25" s="49" t="s">
        <v>38</v>
      </c>
      <c r="MEU25" s="49" t="s">
        <v>38</v>
      </c>
      <c r="MEV25" s="49" t="s">
        <v>38</v>
      </c>
      <c r="MEW25" s="49" t="s">
        <v>38</v>
      </c>
      <c r="MEX25" s="49" t="s">
        <v>38</v>
      </c>
      <c r="MEY25" s="49" t="s">
        <v>38</v>
      </c>
      <c r="MEZ25" s="49" t="s">
        <v>38</v>
      </c>
      <c r="MFA25" s="49" t="s">
        <v>38</v>
      </c>
      <c r="MFB25" s="49" t="s">
        <v>38</v>
      </c>
      <c r="MFC25" s="49" t="s">
        <v>38</v>
      </c>
      <c r="MFD25" s="49" t="s">
        <v>38</v>
      </c>
      <c r="MFE25" s="49" t="s">
        <v>38</v>
      </c>
      <c r="MFF25" s="49" t="s">
        <v>38</v>
      </c>
      <c r="MFG25" s="49" t="s">
        <v>38</v>
      </c>
      <c r="MFH25" s="49" t="s">
        <v>38</v>
      </c>
      <c r="MFI25" s="49" t="s">
        <v>38</v>
      </c>
      <c r="MFJ25" s="49" t="s">
        <v>38</v>
      </c>
      <c r="MFK25" s="49" t="s">
        <v>38</v>
      </c>
      <c r="MFL25" s="49" t="s">
        <v>38</v>
      </c>
      <c r="MFM25" s="49" t="s">
        <v>38</v>
      </c>
      <c r="MFN25" s="49" t="s">
        <v>38</v>
      </c>
      <c r="MFO25" s="49" t="s">
        <v>38</v>
      </c>
      <c r="MFP25" s="49" t="s">
        <v>38</v>
      </c>
      <c r="MFQ25" s="49" t="s">
        <v>38</v>
      </c>
      <c r="MFR25" s="49" t="s">
        <v>38</v>
      </c>
      <c r="MFS25" s="49" t="s">
        <v>38</v>
      </c>
      <c r="MFT25" s="49" t="s">
        <v>38</v>
      </c>
      <c r="MFU25" s="49" t="s">
        <v>38</v>
      </c>
      <c r="MFV25" s="49" t="s">
        <v>38</v>
      </c>
      <c r="MFW25" s="49" t="s">
        <v>38</v>
      </c>
      <c r="MFX25" s="49" t="s">
        <v>38</v>
      </c>
      <c r="MFY25" s="49" t="s">
        <v>38</v>
      </c>
      <c r="MFZ25" s="49" t="s">
        <v>38</v>
      </c>
      <c r="MGA25" s="49" t="s">
        <v>38</v>
      </c>
      <c r="MGB25" s="49" t="s">
        <v>38</v>
      </c>
      <c r="MGC25" s="49" t="s">
        <v>38</v>
      </c>
      <c r="MGD25" s="49" t="s">
        <v>38</v>
      </c>
      <c r="MGE25" s="49" t="s">
        <v>38</v>
      </c>
      <c r="MGF25" s="49" t="s">
        <v>38</v>
      </c>
      <c r="MGG25" s="49" t="s">
        <v>38</v>
      </c>
      <c r="MGH25" s="49" t="s">
        <v>38</v>
      </c>
      <c r="MGI25" s="49" t="s">
        <v>38</v>
      </c>
      <c r="MGJ25" s="49" t="s">
        <v>38</v>
      </c>
      <c r="MGK25" s="49" t="s">
        <v>38</v>
      </c>
      <c r="MGL25" s="49" t="s">
        <v>38</v>
      </c>
      <c r="MGM25" s="49" t="s">
        <v>38</v>
      </c>
      <c r="MGN25" s="49" t="s">
        <v>38</v>
      </c>
      <c r="MGO25" s="49" t="s">
        <v>38</v>
      </c>
      <c r="MGP25" s="49" t="s">
        <v>38</v>
      </c>
      <c r="MGQ25" s="49" t="s">
        <v>38</v>
      </c>
      <c r="MGR25" s="49" t="s">
        <v>38</v>
      </c>
      <c r="MGS25" s="49" t="s">
        <v>38</v>
      </c>
      <c r="MGT25" s="49" t="s">
        <v>38</v>
      </c>
      <c r="MGU25" s="49" t="s">
        <v>38</v>
      </c>
      <c r="MGV25" s="49" t="s">
        <v>38</v>
      </c>
      <c r="MGW25" s="49" t="s">
        <v>38</v>
      </c>
      <c r="MGX25" s="49" t="s">
        <v>38</v>
      </c>
      <c r="MGY25" s="49" t="s">
        <v>38</v>
      </c>
      <c r="MGZ25" s="49" t="s">
        <v>38</v>
      </c>
      <c r="MHA25" s="49" t="s">
        <v>38</v>
      </c>
      <c r="MHB25" s="49" t="s">
        <v>38</v>
      </c>
      <c r="MHC25" s="49" t="s">
        <v>38</v>
      </c>
      <c r="MHD25" s="49" t="s">
        <v>38</v>
      </c>
      <c r="MHE25" s="49" t="s">
        <v>38</v>
      </c>
      <c r="MHF25" s="49" t="s">
        <v>38</v>
      </c>
      <c r="MHG25" s="49" t="s">
        <v>38</v>
      </c>
      <c r="MHH25" s="49" t="s">
        <v>38</v>
      </c>
      <c r="MHI25" s="49" t="s">
        <v>38</v>
      </c>
      <c r="MHJ25" s="49" t="s">
        <v>38</v>
      </c>
      <c r="MHK25" s="49" t="s">
        <v>38</v>
      </c>
      <c r="MHL25" s="49" t="s">
        <v>38</v>
      </c>
      <c r="MHM25" s="49" t="s">
        <v>38</v>
      </c>
      <c r="MHN25" s="49" t="s">
        <v>38</v>
      </c>
      <c r="MHO25" s="49" t="s">
        <v>38</v>
      </c>
      <c r="MHP25" s="49" t="s">
        <v>38</v>
      </c>
      <c r="MHQ25" s="49" t="s">
        <v>38</v>
      </c>
      <c r="MHR25" s="49" t="s">
        <v>38</v>
      </c>
      <c r="MHS25" s="49" t="s">
        <v>38</v>
      </c>
      <c r="MHT25" s="49" t="s">
        <v>38</v>
      </c>
      <c r="MHU25" s="49" t="s">
        <v>38</v>
      </c>
      <c r="MHV25" s="49" t="s">
        <v>38</v>
      </c>
      <c r="MHW25" s="49" t="s">
        <v>38</v>
      </c>
      <c r="MHX25" s="49" t="s">
        <v>38</v>
      </c>
      <c r="MHY25" s="49" t="s">
        <v>38</v>
      </c>
      <c r="MHZ25" s="49" t="s">
        <v>38</v>
      </c>
      <c r="MIA25" s="49" t="s">
        <v>38</v>
      </c>
      <c r="MIB25" s="49" t="s">
        <v>38</v>
      </c>
      <c r="MIC25" s="49" t="s">
        <v>38</v>
      </c>
      <c r="MID25" s="49" t="s">
        <v>38</v>
      </c>
      <c r="MIE25" s="49" t="s">
        <v>38</v>
      </c>
      <c r="MIF25" s="49" t="s">
        <v>38</v>
      </c>
      <c r="MIG25" s="49" t="s">
        <v>38</v>
      </c>
      <c r="MIH25" s="49" t="s">
        <v>38</v>
      </c>
      <c r="MII25" s="49" t="s">
        <v>38</v>
      </c>
      <c r="MIJ25" s="49" t="s">
        <v>38</v>
      </c>
      <c r="MIK25" s="49" t="s">
        <v>38</v>
      </c>
      <c r="MIL25" s="49" t="s">
        <v>38</v>
      </c>
      <c r="MIM25" s="49" t="s">
        <v>38</v>
      </c>
      <c r="MIN25" s="49" t="s">
        <v>38</v>
      </c>
      <c r="MIO25" s="49" t="s">
        <v>38</v>
      </c>
      <c r="MIP25" s="49" t="s">
        <v>38</v>
      </c>
      <c r="MIQ25" s="49" t="s">
        <v>38</v>
      </c>
      <c r="MIR25" s="49" t="s">
        <v>38</v>
      </c>
      <c r="MIS25" s="49" t="s">
        <v>38</v>
      </c>
      <c r="MIT25" s="49" t="s">
        <v>38</v>
      </c>
      <c r="MIU25" s="49" t="s">
        <v>38</v>
      </c>
      <c r="MIV25" s="49" t="s">
        <v>38</v>
      </c>
      <c r="MIW25" s="49" t="s">
        <v>38</v>
      </c>
      <c r="MIX25" s="49" t="s">
        <v>38</v>
      </c>
      <c r="MIY25" s="49" t="s">
        <v>38</v>
      </c>
      <c r="MIZ25" s="49" t="s">
        <v>38</v>
      </c>
      <c r="MJA25" s="49" t="s">
        <v>38</v>
      </c>
      <c r="MJB25" s="49" t="s">
        <v>38</v>
      </c>
      <c r="MJC25" s="49" t="s">
        <v>38</v>
      </c>
      <c r="MJD25" s="49" t="s">
        <v>38</v>
      </c>
      <c r="MJE25" s="49" t="s">
        <v>38</v>
      </c>
      <c r="MJF25" s="49" t="s">
        <v>38</v>
      </c>
      <c r="MJG25" s="49" t="s">
        <v>38</v>
      </c>
      <c r="MJH25" s="49" t="s">
        <v>38</v>
      </c>
      <c r="MJI25" s="49" t="s">
        <v>38</v>
      </c>
      <c r="MJJ25" s="49" t="s">
        <v>38</v>
      </c>
      <c r="MJK25" s="49" t="s">
        <v>38</v>
      </c>
      <c r="MJL25" s="49" t="s">
        <v>38</v>
      </c>
      <c r="MJM25" s="49" t="s">
        <v>38</v>
      </c>
      <c r="MJN25" s="49" t="s">
        <v>38</v>
      </c>
      <c r="MJO25" s="49" t="s">
        <v>38</v>
      </c>
      <c r="MJP25" s="49" t="s">
        <v>38</v>
      </c>
      <c r="MJQ25" s="49" t="s">
        <v>38</v>
      </c>
      <c r="MJR25" s="49" t="s">
        <v>38</v>
      </c>
      <c r="MJS25" s="49" t="s">
        <v>38</v>
      </c>
      <c r="MJT25" s="49" t="s">
        <v>38</v>
      </c>
      <c r="MJU25" s="49" t="s">
        <v>38</v>
      </c>
      <c r="MJV25" s="49" t="s">
        <v>38</v>
      </c>
      <c r="MJW25" s="49" t="s">
        <v>38</v>
      </c>
      <c r="MJX25" s="49" t="s">
        <v>38</v>
      </c>
      <c r="MJY25" s="49" t="s">
        <v>38</v>
      </c>
      <c r="MJZ25" s="49" t="s">
        <v>38</v>
      </c>
      <c r="MKA25" s="49" t="s">
        <v>38</v>
      </c>
      <c r="MKB25" s="49" t="s">
        <v>38</v>
      </c>
      <c r="MKC25" s="49" t="s">
        <v>38</v>
      </c>
      <c r="MKD25" s="49" t="s">
        <v>38</v>
      </c>
      <c r="MKE25" s="49" t="s">
        <v>38</v>
      </c>
      <c r="MKF25" s="49" t="s">
        <v>38</v>
      </c>
      <c r="MKG25" s="49" t="s">
        <v>38</v>
      </c>
      <c r="MKH25" s="49" t="s">
        <v>38</v>
      </c>
      <c r="MKI25" s="49" t="s">
        <v>38</v>
      </c>
      <c r="MKJ25" s="49" t="s">
        <v>38</v>
      </c>
      <c r="MKK25" s="49" t="s">
        <v>38</v>
      </c>
      <c r="MKL25" s="49" t="s">
        <v>38</v>
      </c>
      <c r="MKM25" s="49" t="s">
        <v>38</v>
      </c>
      <c r="MKN25" s="49" t="s">
        <v>38</v>
      </c>
      <c r="MKO25" s="49" t="s">
        <v>38</v>
      </c>
      <c r="MKP25" s="49" t="s">
        <v>38</v>
      </c>
      <c r="MKQ25" s="49" t="s">
        <v>38</v>
      </c>
      <c r="MKR25" s="49" t="s">
        <v>38</v>
      </c>
      <c r="MKS25" s="49" t="s">
        <v>38</v>
      </c>
      <c r="MKT25" s="49" t="s">
        <v>38</v>
      </c>
      <c r="MKU25" s="49" t="s">
        <v>38</v>
      </c>
      <c r="MKV25" s="49" t="s">
        <v>38</v>
      </c>
      <c r="MKW25" s="49" t="s">
        <v>38</v>
      </c>
      <c r="MKX25" s="49" t="s">
        <v>38</v>
      </c>
      <c r="MKY25" s="49" t="s">
        <v>38</v>
      </c>
      <c r="MKZ25" s="49" t="s">
        <v>38</v>
      </c>
      <c r="MLA25" s="49" t="s">
        <v>38</v>
      </c>
      <c r="MLB25" s="49" t="s">
        <v>38</v>
      </c>
      <c r="MLC25" s="49" t="s">
        <v>38</v>
      </c>
      <c r="MLD25" s="49" t="s">
        <v>38</v>
      </c>
      <c r="MLE25" s="49" t="s">
        <v>38</v>
      </c>
      <c r="MLF25" s="49" t="s">
        <v>38</v>
      </c>
      <c r="MLG25" s="49" t="s">
        <v>38</v>
      </c>
      <c r="MLH25" s="49" t="s">
        <v>38</v>
      </c>
      <c r="MLI25" s="49" t="s">
        <v>38</v>
      </c>
      <c r="MLJ25" s="49" t="s">
        <v>38</v>
      </c>
      <c r="MLK25" s="49" t="s">
        <v>38</v>
      </c>
      <c r="MLL25" s="49" t="s">
        <v>38</v>
      </c>
      <c r="MLM25" s="49" t="s">
        <v>38</v>
      </c>
      <c r="MLN25" s="49" t="s">
        <v>38</v>
      </c>
      <c r="MLO25" s="49" t="s">
        <v>38</v>
      </c>
      <c r="MLP25" s="49" t="s">
        <v>38</v>
      </c>
      <c r="MLQ25" s="49" t="s">
        <v>38</v>
      </c>
      <c r="MLR25" s="49" t="s">
        <v>38</v>
      </c>
      <c r="MLS25" s="49" t="s">
        <v>38</v>
      </c>
      <c r="MLT25" s="49" t="s">
        <v>38</v>
      </c>
      <c r="MLU25" s="49" t="s">
        <v>38</v>
      </c>
      <c r="MLV25" s="49" t="s">
        <v>38</v>
      </c>
      <c r="MLW25" s="49" t="s">
        <v>38</v>
      </c>
      <c r="MLX25" s="49" t="s">
        <v>38</v>
      </c>
      <c r="MLY25" s="49" t="s">
        <v>38</v>
      </c>
      <c r="MLZ25" s="49" t="s">
        <v>38</v>
      </c>
      <c r="MMA25" s="49" t="s">
        <v>38</v>
      </c>
      <c r="MMB25" s="49" t="s">
        <v>38</v>
      </c>
      <c r="MMC25" s="49" t="s">
        <v>38</v>
      </c>
      <c r="MMD25" s="49" t="s">
        <v>38</v>
      </c>
      <c r="MME25" s="49" t="s">
        <v>38</v>
      </c>
      <c r="MMF25" s="49" t="s">
        <v>38</v>
      </c>
      <c r="MMG25" s="49" t="s">
        <v>38</v>
      </c>
      <c r="MMH25" s="49" t="s">
        <v>38</v>
      </c>
      <c r="MMI25" s="49" t="s">
        <v>38</v>
      </c>
      <c r="MMJ25" s="49" t="s">
        <v>38</v>
      </c>
      <c r="MMK25" s="49" t="s">
        <v>38</v>
      </c>
      <c r="MML25" s="49" t="s">
        <v>38</v>
      </c>
      <c r="MMM25" s="49" t="s">
        <v>38</v>
      </c>
      <c r="MMN25" s="49" t="s">
        <v>38</v>
      </c>
      <c r="MMO25" s="49" t="s">
        <v>38</v>
      </c>
      <c r="MMP25" s="49" t="s">
        <v>38</v>
      </c>
      <c r="MMQ25" s="49" t="s">
        <v>38</v>
      </c>
      <c r="MMR25" s="49" t="s">
        <v>38</v>
      </c>
      <c r="MMS25" s="49" t="s">
        <v>38</v>
      </c>
      <c r="MMT25" s="49" t="s">
        <v>38</v>
      </c>
      <c r="MMU25" s="49" t="s">
        <v>38</v>
      </c>
      <c r="MMV25" s="49" t="s">
        <v>38</v>
      </c>
      <c r="MMW25" s="49" t="s">
        <v>38</v>
      </c>
      <c r="MMX25" s="49" t="s">
        <v>38</v>
      </c>
      <c r="MMY25" s="49" t="s">
        <v>38</v>
      </c>
      <c r="MMZ25" s="49" t="s">
        <v>38</v>
      </c>
      <c r="MNA25" s="49" t="s">
        <v>38</v>
      </c>
      <c r="MNB25" s="49" t="s">
        <v>38</v>
      </c>
      <c r="MNC25" s="49" t="s">
        <v>38</v>
      </c>
      <c r="MND25" s="49" t="s">
        <v>38</v>
      </c>
      <c r="MNE25" s="49" t="s">
        <v>38</v>
      </c>
      <c r="MNF25" s="49" t="s">
        <v>38</v>
      </c>
      <c r="MNG25" s="49" t="s">
        <v>38</v>
      </c>
      <c r="MNH25" s="49" t="s">
        <v>38</v>
      </c>
      <c r="MNI25" s="49" t="s">
        <v>38</v>
      </c>
      <c r="MNJ25" s="49" t="s">
        <v>38</v>
      </c>
      <c r="MNK25" s="49" t="s">
        <v>38</v>
      </c>
      <c r="MNL25" s="49" t="s">
        <v>38</v>
      </c>
      <c r="MNM25" s="49" t="s">
        <v>38</v>
      </c>
      <c r="MNN25" s="49" t="s">
        <v>38</v>
      </c>
      <c r="MNO25" s="49" t="s">
        <v>38</v>
      </c>
      <c r="MNP25" s="49" t="s">
        <v>38</v>
      </c>
      <c r="MNQ25" s="49" t="s">
        <v>38</v>
      </c>
      <c r="MNR25" s="49" t="s">
        <v>38</v>
      </c>
      <c r="MNS25" s="49" t="s">
        <v>38</v>
      </c>
      <c r="MNT25" s="49" t="s">
        <v>38</v>
      </c>
      <c r="MNU25" s="49" t="s">
        <v>38</v>
      </c>
      <c r="MNV25" s="49" t="s">
        <v>38</v>
      </c>
      <c r="MNW25" s="49" t="s">
        <v>38</v>
      </c>
      <c r="MNX25" s="49" t="s">
        <v>38</v>
      </c>
      <c r="MNY25" s="49" t="s">
        <v>38</v>
      </c>
      <c r="MNZ25" s="49" t="s">
        <v>38</v>
      </c>
      <c r="MOA25" s="49" t="s">
        <v>38</v>
      </c>
      <c r="MOB25" s="49" t="s">
        <v>38</v>
      </c>
      <c r="MOC25" s="49" t="s">
        <v>38</v>
      </c>
      <c r="MOD25" s="49" t="s">
        <v>38</v>
      </c>
      <c r="MOE25" s="49" t="s">
        <v>38</v>
      </c>
      <c r="MOF25" s="49" t="s">
        <v>38</v>
      </c>
      <c r="MOG25" s="49" t="s">
        <v>38</v>
      </c>
      <c r="MOH25" s="49" t="s">
        <v>38</v>
      </c>
      <c r="MOI25" s="49" t="s">
        <v>38</v>
      </c>
      <c r="MOJ25" s="49" t="s">
        <v>38</v>
      </c>
      <c r="MOK25" s="49" t="s">
        <v>38</v>
      </c>
      <c r="MOL25" s="49" t="s">
        <v>38</v>
      </c>
      <c r="MOM25" s="49" t="s">
        <v>38</v>
      </c>
      <c r="MON25" s="49" t="s">
        <v>38</v>
      </c>
      <c r="MOO25" s="49" t="s">
        <v>38</v>
      </c>
      <c r="MOP25" s="49" t="s">
        <v>38</v>
      </c>
      <c r="MOQ25" s="49" t="s">
        <v>38</v>
      </c>
      <c r="MOR25" s="49" t="s">
        <v>38</v>
      </c>
      <c r="MOS25" s="49" t="s">
        <v>38</v>
      </c>
      <c r="MOT25" s="49" t="s">
        <v>38</v>
      </c>
      <c r="MOU25" s="49" t="s">
        <v>38</v>
      </c>
      <c r="MOV25" s="49" t="s">
        <v>38</v>
      </c>
      <c r="MOW25" s="49" t="s">
        <v>38</v>
      </c>
      <c r="MOX25" s="49" t="s">
        <v>38</v>
      </c>
      <c r="MOY25" s="49" t="s">
        <v>38</v>
      </c>
      <c r="MOZ25" s="49" t="s">
        <v>38</v>
      </c>
      <c r="MPA25" s="49" t="s">
        <v>38</v>
      </c>
      <c r="MPB25" s="49" t="s">
        <v>38</v>
      </c>
      <c r="MPC25" s="49" t="s">
        <v>38</v>
      </c>
      <c r="MPD25" s="49" t="s">
        <v>38</v>
      </c>
      <c r="MPE25" s="49" t="s">
        <v>38</v>
      </c>
      <c r="MPF25" s="49" t="s">
        <v>38</v>
      </c>
      <c r="MPG25" s="49" t="s">
        <v>38</v>
      </c>
      <c r="MPH25" s="49" t="s">
        <v>38</v>
      </c>
      <c r="MPI25" s="49" t="s">
        <v>38</v>
      </c>
      <c r="MPJ25" s="49" t="s">
        <v>38</v>
      </c>
      <c r="MPK25" s="49" t="s">
        <v>38</v>
      </c>
      <c r="MPL25" s="49" t="s">
        <v>38</v>
      </c>
      <c r="MPM25" s="49" t="s">
        <v>38</v>
      </c>
      <c r="MPN25" s="49" t="s">
        <v>38</v>
      </c>
      <c r="MPO25" s="49" t="s">
        <v>38</v>
      </c>
      <c r="MPP25" s="49" t="s">
        <v>38</v>
      </c>
      <c r="MPQ25" s="49" t="s">
        <v>38</v>
      </c>
      <c r="MPR25" s="49" t="s">
        <v>38</v>
      </c>
      <c r="MPS25" s="49" t="s">
        <v>38</v>
      </c>
      <c r="MPT25" s="49" t="s">
        <v>38</v>
      </c>
      <c r="MPU25" s="49" t="s">
        <v>38</v>
      </c>
      <c r="MPV25" s="49" t="s">
        <v>38</v>
      </c>
      <c r="MPW25" s="49" t="s">
        <v>38</v>
      </c>
      <c r="MPX25" s="49" t="s">
        <v>38</v>
      </c>
      <c r="MPY25" s="49" t="s">
        <v>38</v>
      </c>
      <c r="MPZ25" s="49" t="s">
        <v>38</v>
      </c>
      <c r="MQA25" s="49" t="s">
        <v>38</v>
      </c>
      <c r="MQB25" s="49" t="s">
        <v>38</v>
      </c>
      <c r="MQC25" s="49" t="s">
        <v>38</v>
      </c>
      <c r="MQD25" s="49" t="s">
        <v>38</v>
      </c>
      <c r="MQE25" s="49" t="s">
        <v>38</v>
      </c>
      <c r="MQF25" s="49" t="s">
        <v>38</v>
      </c>
      <c r="MQG25" s="49" t="s">
        <v>38</v>
      </c>
      <c r="MQH25" s="49" t="s">
        <v>38</v>
      </c>
      <c r="MQI25" s="49" t="s">
        <v>38</v>
      </c>
      <c r="MQJ25" s="49" t="s">
        <v>38</v>
      </c>
      <c r="MQK25" s="49" t="s">
        <v>38</v>
      </c>
      <c r="MQL25" s="49" t="s">
        <v>38</v>
      </c>
      <c r="MQM25" s="49" t="s">
        <v>38</v>
      </c>
      <c r="MQN25" s="49" t="s">
        <v>38</v>
      </c>
      <c r="MQO25" s="49" t="s">
        <v>38</v>
      </c>
      <c r="MQP25" s="49" t="s">
        <v>38</v>
      </c>
      <c r="MQQ25" s="49" t="s">
        <v>38</v>
      </c>
      <c r="MQR25" s="49" t="s">
        <v>38</v>
      </c>
      <c r="MQS25" s="49" t="s">
        <v>38</v>
      </c>
      <c r="MQT25" s="49" t="s">
        <v>38</v>
      </c>
      <c r="MQU25" s="49" t="s">
        <v>38</v>
      </c>
      <c r="MQV25" s="49" t="s">
        <v>38</v>
      </c>
      <c r="MQW25" s="49" t="s">
        <v>38</v>
      </c>
      <c r="MQX25" s="49" t="s">
        <v>38</v>
      </c>
      <c r="MQY25" s="49" t="s">
        <v>38</v>
      </c>
      <c r="MQZ25" s="49" t="s">
        <v>38</v>
      </c>
      <c r="MRA25" s="49" t="s">
        <v>38</v>
      </c>
      <c r="MRB25" s="49" t="s">
        <v>38</v>
      </c>
      <c r="MRC25" s="49" t="s">
        <v>38</v>
      </c>
      <c r="MRD25" s="49" t="s">
        <v>38</v>
      </c>
      <c r="MRE25" s="49" t="s">
        <v>38</v>
      </c>
      <c r="MRF25" s="49" t="s">
        <v>38</v>
      </c>
      <c r="MRG25" s="49" t="s">
        <v>38</v>
      </c>
      <c r="MRH25" s="49" t="s">
        <v>38</v>
      </c>
      <c r="MRI25" s="49" t="s">
        <v>38</v>
      </c>
      <c r="MRJ25" s="49" t="s">
        <v>38</v>
      </c>
      <c r="MRK25" s="49" t="s">
        <v>38</v>
      </c>
      <c r="MRL25" s="49" t="s">
        <v>38</v>
      </c>
      <c r="MRM25" s="49" t="s">
        <v>38</v>
      </c>
      <c r="MRN25" s="49" t="s">
        <v>38</v>
      </c>
      <c r="MRO25" s="49" t="s">
        <v>38</v>
      </c>
      <c r="MRP25" s="49" t="s">
        <v>38</v>
      </c>
      <c r="MRQ25" s="49" t="s">
        <v>38</v>
      </c>
      <c r="MRR25" s="49" t="s">
        <v>38</v>
      </c>
      <c r="MRS25" s="49" t="s">
        <v>38</v>
      </c>
      <c r="MRT25" s="49" t="s">
        <v>38</v>
      </c>
      <c r="MRU25" s="49" t="s">
        <v>38</v>
      </c>
      <c r="MRV25" s="49" t="s">
        <v>38</v>
      </c>
      <c r="MRW25" s="49" t="s">
        <v>38</v>
      </c>
      <c r="MRX25" s="49" t="s">
        <v>38</v>
      </c>
      <c r="MRY25" s="49" t="s">
        <v>38</v>
      </c>
      <c r="MRZ25" s="49" t="s">
        <v>38</v>
      </c>
      <c r="MSA25" s="49" t="s">
        <v>38</v>
      </c>
      <c r="MSB25" s="49" t="s">
        <v>38</v>
      </c>
      <c r="MSC25" s="49" t="s">
        <v>38</v>
      </c>
      <c r="MSD25" s="49" t="s">
        <v>38</v>
      </c>
      <c r="MSE25" s="49" t="s">
        <v>38</v>
      </c>
      <c r="MSF25" s="49" t="s">
        <v>38</v>
      </c>
      <c r="MSG25" s="49" t="s">
        <v>38</v>
      </c>
      <c r="MSH25" s="49" t="s">
        <v>38</v>
      </c>
      <c r="MSI25" s="49" t="s">
        <v>38</v>
      </c>
      <c r="MSJ25" s="49" t="s">
        <v>38</v>
      </c>
      <c r="MSK25" s="49" t="s">
        <v>38</v>
      </c>
      <c r="MSL25" s="49" t="s">
        <v>38</v>
      </c>
      <c r="MSM25" s="49" t="s">
        <v>38</v>
      </c>
      <c r="MSN25" s="49" t="s">
        <v>38</v>
      </c>
      <c r="MSO25" s="49" t="s">
        <v>38</v>
      </c>
      <c r="MSP25" s="49" t="s">
        <v>38</v>
      </c>
      <c r="MSQ25" s="49" t="s">
        <v>38</v>
      </c>
      <c r="MSR25" s="49" t="s">
        <v>38</v>
      </c>
      <c r="MSS25" s="49" t="s">
        <v>38</v>
      </c>
      <c r="MST25" s="49" t="s">
        <v>38</v>
      </c>
      <c r="MSU25" s="49" t="s">
        <v>38</v>
      </c>
      <c r="MSV25" s="49" t="s">
        <v>38</v>
      </c>
      <c r="MSW25" s="49" t="s">
        <v>38</v>
      </c>
      <c r="MSX25" s="49" t="s">
        <v>38</v>
      </c>
      <c r="MSY25" s="49" t="s">
        <v>38</v>
      </c>
      <c r="MSZ25" s="49" t="s">
        <v>38</v>
      </c>
      <c r="MTA25" s="49" t="s">
        <v>38</v>
      </c>
      <c r="MTB25" s="49" t="s">
        <v>38</v>
      </c>
      <c r="MTC25" s="49" t="s">
        <v>38</v>
      </c>
      <c r="MTD25" s="49" t="s">
        <v>38</v>
      </c>
      <c r="MTE25" s="49" t="s">
        <v>38</v>
      </c>
      <c r="MTF25" s="49" t="s">
        <v>38</v>
      </c>
      <c r="MTG25" s="49" t="s">
        <v>38</v>
      </c>
      <c r="MTH25" s="49" t="s">
        <v>38</v>
      </c>
      <c r="MTI25" s="49" t="s">
        <v>38</v>
      </c>
      <c r="MTJ25" s="49" t="s">
        <v>38</v>
      </c>
      <c r="MTK25" s="49" t="s">
        <v>38</v>
      </c>
      <c r="MTL25" s="49" t="s">
        <v>38</v>
      </c>
      <c r="MTM25" s="49" t="s">
        <v>38</v>
      </c>
      <c r="MTN25" s="49" t="s">
        <v>38</v>
      </c>
      <c r="MTO25" s="49" t="s">
        <v>38</v>
      </c>
      <c r="MTP25" s="49" t="s">
        <v>38</v>
      </c>
      <c r="MTQ25" s="49" t="s">
        <v>38</v>
      </c>
      <c r="MTR25" s="49" t="s">
        <v>38</v>
      </c>
      <c r="MTS25" s="49" t="s">
        <v>38</v>
      </c>
      <c r="MTT25" s="49" t="s">
        <v>38</v>
      </c>
      <c r="MTU25" s="49" t="s">
        <v>38</v>
      </c>
      <c r="MTV25" s="49" t="s">
        <v>38</v>
      </c>
      <c r="MTW25" s="49" t="s">
        <v>38</v>
      </c>
      <c r="MTX25" s="49" t="s">
        <v>38</v>
      </c>
      <c r="MTY25" s="49" t="s">
        <v>38</v>
      </c>
      <c r="MTZ25" s="49" t="s">
        <v>38</v>
      </c>
      <c r="MUA25" s="49" t="s">
        <v>38</v>
      </c>
      <c r="MUB25" s="49" t="s">
        <v>38</v>
      </c>
      <c r="MUC25" s="49" t="s">
        <v>38</v>
      </c>
      <c r="MUD25" s="49" t="s">
        <v>38</v>
      </c>
      <c r="MUE25" s="49" t="s">
        <v>38</v>
      </c>
      <c r="MUF25" s="49" t="s">
        <v>38</v>
      </c>
      <c r="MUG25" s="49" t="s">
        <v>38</v>
      </c>
      <c r="MUH25" s="49" t="s">
        <v>38</v>
      </c>
      <c r="MUI25" s="49" t="s">
        <v>38</v>
      </c>
      <c r="MUJ25" s="49" t="s">
        <v>38</v>
      </c>
      <c r="MUK25" s="49" t="s">
        <v>38</v>
      </c>
      <c r="MUL25" s="49" t="s">
        <v>38</v>
      </c>
      <c r="MUM25" s="49" t="s">
        <v>38</v>
      </c>
      <c r="MUN25" s="49" t="s">
        <v>38</v>
      </c>
      <c r="MUO25" s="49" t="s">
        <v>38</v>
      </c>
      <c r="MUP25" s="49" t="s">
        <v>38</v>
      </c>
      <c r="MUQ25" s="49" t="s">
        <v>38</v>
      </c>
      <c r="MUR25" s="49" t="s">
        <v>38</v>
      </c>
      <c r="MUS25" s="49" t="s">
        <v>38</v>
      </c>
      <c r="MUT25" s="49" t="s">
        <v>38</v>
      </c>
      <c r="MUU25" s="49" t="s">
        <v>38</v>
      </c>
      <c r="MUV25" s="49" t="s">
        <v>38</v>
      </c>
      <c r="MUW25" s="49" t="s">
        <v>38</v>
      </c>
      <c r="MUX25" s="49" t="s">
        <v>38</v>
      </c>
      <c r="MUY25" s="49" t="s">
        <v>38</v>
      </c>
      <c r="MUZ25" s="49" t="s">
        <v>38</v>
      </c>
      <c r="MVA25" s="49" t="s">
        <v>38</v>
      </c>
      <c r="MVB25" s="49" t="s">
        <v>38</v>
      </c>
      <c r="MVC25" s="49" t="s">
        <v>38</v>
      </c>
      <c r="MVD25" s="49" t="s">
        <v>38</v>
      </c>
      <c r="MVE25" s="49" t="s">
        <v>38</v>
      </c>
      <c r="MVF25" s="49" t="s">
        <v>38</v>
      </c>
      <c r="MVG25" s="49" t="s">
        <v>38</v>
      </c>
      <c r="MVH25" s="49" t="s">
        <v>38</v>
      </c>
      <c r="MVI25" s="49" t="s">
        <v>38</v>
      </c>
      <c r="MVJ25" s="49" t="s">
        <v>38</v>
      </c>
      <c r="MVK25" s="49" t="s">
        <v>38</v>
      </c>
      <c r="MVL25" s="49" t="s">
        <v>38</v>
      </c>
      <c r="MVM25" s="49" t="s">
        <v>38</v>
      </c>
      <c r="MVN25" s="49" t="s">
        <v>38</v>
      </c>
      <c r="MVO25" s="49" t="s">
        <v>38</v>
      </c>
      <c r="MVP25" s="49" t="s">
        <v>38</v>
      </c>
      <c r="MVQ25" s="49" t="s">
        <v>38</v>
      </c>
      <c r="MVR25" s="49" t="s">
        <v>38</v>
      </c>
      <c r="MVS25" s="49" t="s">
        <v>38</v>
      </c>
      <c r="MVT25" s="49" t="s">
        <v>38</v>
      </c>
      <c r="MVU25" s="49" t="s">
        <v>38</v>
      </c>
      <c r="MVV25" s="49" t="s">
        <v>38</v>
      </c>
      <c r="MVW25" s="49" t="s">
        <v>38</v>
      </c>
      <c r="MVX25" s="49" t="s">
        <v>38</v>
      </c>
      <c r="MVY25" s="49" t="s">
        <v>38</v>
      </c>
      <c r="MVZ25" s="49" t="s">
        <v>38</v>
      </c>
      <c r="MWA25" s="49" t="s">
        <v>38</v>
      </c>
      <c r="MWB25" s="49" t="s">
        <v>38</v>
      </c>
      <c r="MWC25" s="49" t="s">
        <v>38</v>
      </c>
      <c r="MWD25" s="49" t="s">
        <v>38</v>
      </c>
      <c r="MWE25" s="49" t="s">
        <v>38</v>
      </c>
      <c r="MWF25" s="49" t="s">
        <v>38</v>
      </c>
      <c r="MWG25" s="49" t="s">
        <v>38</v>
      </c>
      <c r="MWH25" s="49" t="s">
        <v>38</v>
      </c>
      <c r="MWI25" s="49" t="s">
        <v>38</v>
      </c>
      <c r="MWJ25" s="49" t="s">
        <v>38</v>
      </c>
      <c r="MWK25" s="49" t="s">
        <v>38</v>
      </c>
      <c r="MWL25" s="49" t="s">
        <v>38</v>
      </c>
      <c r="MWM25" s="49" t="s">
        <v>38</v>
      </c>
      <c r="MWN25" s="49" t="s">
        <v>38</v>
      </c>
      <c r="MWO25" s="49" t="s">
        <v>38</v>
      </c>
      <c r="MWP25" s="49" t="s">
        <v>38</v>
      </c>
      <c r="MWQ25" s="49" t="s">
        <v>38</v>
      </c>
      <c r="MWR25" s="49" t="s">
        <v>38</v>
      </c>
      <c r="MWS25" s="49" t="s">
        <v>38</v>
      </c>
      <c r="MWT25" s="49" t="s">
        <v>38</v>
      </c>
      <c r="MWU25" s="49" t="s">
        <v>38</v>
      </c>
      <c r="MWV25" s="49" t="s">
        <v>38</v>
      </c>
      <c r="MWW25" s="49" t="s">
        <v>38</v>
      </c>
      <c r="MWX25" s="49" t="s">
        <v>38</v>
      </c>
      <c r="MWY25" s="49" t="s">
        <v>38</v>
      </c>
      <c r="MWZ25" s="49" t="s">
        <v>38</v>
      </c>
      <c r="MXA25" s="49" t="s">
        <v>38</v>
      </c>
      <c r="MXB25" s="49" t="s">
        <v>38</v>
      </c>
      <c r="MXC25" s="49" t="s">
        <v>38</v>
      </c>
      <c r="MXD25" s="49" t="s">
        <v>38</v>
      </c>
      <c r="MXE25" s="49" t="s">
        <v>38</v>
      </c>
      <c r="MXF25" s="49" t="s">
        <v>38</v>
      </c>
      <c r="MXG25" s="49" t="s">
        <v>38</v>
      </c>
      <c r="MXH25" s="49" t="s">
        <v>38</v>
      </c>
      <c r="MXI25" s="49" t="s">
        <v>38</v>
      </c>
      <c r="MXJ25" s="49" t="s">
        <v>38</v>
      </c>
      <c r="MXK25" s="49" t="s">
        <v>38</v>
      </c>
      <c r="MXL25" s="49" t="s">
        <v>38</v>
      </c>
      <c r="MXM25" s="49" t="s">
        <v>38</v>
      </c>
      <c r="MXN25" s="49" t="s">
        <v>38</v>
      </c>
      <c r="MXO25" s="49" t="s">
        <v>38</v>
      </c>
      <c r="MXP25" s="49" t="s">
        <v>38</v>
      </c>
      <c r="MXQ25" s="49" t="s">
        <v>38</v>
      </c>
      <c r="MXR25" s="49" t="s">
        <v>38</v>
      </c>
      <c r="MXS25" s="49" t="s">
        <v>38</v>
      </c>
      <c r="MXT25" s="49" t="s">
        <v>38</v>
      </c>
      <c r="MXU25" s="49" t="s">
        <v>38</v>
      </c>
      <c r="MXV25" s="49" t="s">
        <v>38</v>
      </c>
      <c r="MXW25" s="49" t="s">
        <v>38</v>
      </c>
      <c r="MXX25" s="49" t="s">
        <v>38</v>
      </c>
      <c r="MXY25" s="49" t="s">
        <v>38</v>
      </c>
      <c r="MXZ25" s="49" t="s">
        <v>38</v>
      </c>
      <c r="MYA25" s="49" t="s">
        <v>38</v>
      </c>
      <c r="MYB25" s="49" t="s">
        <v>38</v>
      </c>
      <c r="MYC25" s="49" t="s">
        <v>38</v>
      </c>
      <c r="MYD25" s="49" t="s">
        <v>38</v>
      </c>
      <c r="MYE25" s="49" t="s">
        <v>38</v>
      </c>
      <c r="MYF25" s="49" t="s">
        <v>38</v>
      </c>
      <c r="MYG25" s="49" t="s">
        <v>38</v>
      </c>
      <c r="MYH25" s="49" t="s">
        <v>38</v>
      </c>
      <c r="MYI25" s="49" t="s">
        <v>38</v>
      </c>
      <c r="MYJ25" s="49" t="s">
        <v>38</v>
      </c>
      <c r="MYK25" s="49" t="s">
        <v>38</v>
      </c>
      <c r="MYL25" s="49" t="s">
        <v>38</v>
      </c>
      <c r="MYM25" s="49" t="s">
        <v>38</v>
      </c>
      <c r="MYN25" s="49" t="s">
        <v>38</v>
      </c>
      <c r="MYO25" s="49" t="s">
        <v>38</v>
      </c>
      <c r="MYP25" s="49" t="s">
        <v>38</v>
      </c>
      <c r="MYQ25" s="49" t="s">
        <v>38</v>
      </c>
      <c r="MYR25" s="49" t="s">
        <v>38</v>
      </c>
      <c r="MYS25" s="49" t="s">
        <v>38</v>
      </c>
      <c r="MYT25" s="49" t="s">
        <v>38</v>
      </c>
      <c r="MYU25" s="49" t="s">
        <v>38</v>
      </c>
      <c r="MYV25" s="49" t="s">
        <v>38</v>
      </c>
      <c r="MYW25" s="49" t="s">
        <v>38</v>
      </c>
      <c r="MYX25" s="49" t="s">
        <v>38</v>
      </c>
      <c r="MYY25" s="49" t="s">
        <v>38</v>
      </c>
      <c r="MYZ25" s="49" t="s">
        <v>38</v>
      </c>
      <c r="MZA25" s="49" t="s">
        <v>38</v>
      </c>
      <c r="MZB25" s="49" t="s">
        <v>38</v>
      </c>
      <c r="MZC25" s="49" t="s">
        <v>38</v>
      </c>
      <c r="MZD25" s="49" t="s">
        <v>38</v>
      </c>
      <c r="MZE25" s="49" t="s">
        <v>38</v>
      </c>
      <c r="MZF25" s="49" t="s">
        <v>38</v>
      </c>
      <c r="MZG25" s="49" t="s">
        <v>38</v>
      </c>
      <c r="MZH25" s="49" t="s">
        <v>38</v>
      </c>
      <c r="MZI25" s="49" t="s">
        <v>38</v>
      </c>
      <c r="MZJ25" s="49" t="s">
        <v>38</v>
      </c>
      <c r="MZK25" s="49" t="s">
        <v>38</v>
      </c>
      <c r="MZL25" s="49" t="s">
        <v>38</v>
      </c>
      <c r="MZM25" s="49" t="s">
        <v>38</v>
      </c>
      <c r="MZN25" s="49" t="s">
        <v>38</v>
      </c>
      <c r="MZO25" s="49" t="s">
        <v>38</v>
      </c>
      <c r="MZP25" s="49" t="s">
        <v>38</v>
      </c>
      <c r="MZQ25" s="49" t="s">
        <v>38</v>
      </c>
      <c r="MZR25" s="49" t="s">
        <v>38</v>
      </c>
      <c r="MZS25" s="49" t="s">
        <v>38</v>
      </c>
      <c r="MZT25" s="49" t="s">
        <v>38</v>
      </c>
      <c r="MZU25" s="49" t="s">
        <v>38</v>
      </c>
      <c r="MZV25" s="49" t="s">
        <v>38</v>
      </c>
      <c r="MZW25" s="49" t="s">
        <v>38</v>
      </c>
      <c r="MZX25" s="49" t="s">
        <v>38</v>
      </c>
      <c r="MZY25" s="49" t="s">
        <v>38</v>
      </c>
      <c r="MZZ25" s="49" t="s">
        <v>38</v>
      </c>
      <c r="NAA25" s="49" t="s">
        <v>38</v>
      </c>
      <c r="NAB25" s="49" t="s">
        <v>38</v>
      </c>
      <c r="NAC25" s="49" t="s">
        <v>38</v>
      </c>
      <c r="NAD25" s="49" t="s">
        <v>38</v>
      </c>
      <c r="NAE25" s="49" t="s">
        <v>38</v>
      </c>
      <c r="NAF25" s="49" t="s">
        <v>38</v>
      </c>
      <c r="NAG25" s="49" t="s">
        <v>38</v>
      </c>
      <c r="NAH25" s="49" t="s">
        <v>38</v>
      </c>
      <c r="NAI25" s="49" t="s">
        <v>38</v>
      </c>
      <c r="NAJ25" s="49" t="s">
        <v>38</v>
      </c>
      <c r="NAK25" s="49" t="s">
        <v>38</v>
      </c>
      <c r="NAL25" s="49" t="s">
        <v>38</v>
      </c>
      <c r="NAM25" s="49" t="s">
        <v>38</v>
      </c>
      <c r="NAN25" s="49" t="s">
        <v>38</v>
      </c>
      <c r="NAO25" s="49" t="s">
        <v>38</v>
      </c>
      <c r="NAP25" s="49" t="s">
        <v>38</v>
      </c>
      <c r="NAQ25" s="49" t="s">
        <v>38</v>
      </c>
      <c r="NAR25" s="49" t="s">
        <v>38</v>
      </c>
      <c r="NAS25" s="49" t="s">
        <v>38</v>
      </c>
      <c r="NAT25" s="49" t="s">
        <v>38</v>
      </c>
      <c r="NAU25" s="49" t="s">
        <v>38</v>
      </c>
      <c r="NAV25" s="49" t="s">
        <v>38</v>
      </c>
      <c r="NAW25" s="49" t="s">
        <v>38</v>
      </c>
      <c r="NAX25" s="49" t="s">
        <v>38</v>
      </c>
      <c r="NAY25" s="49" t="s">
        <v>38</v>
      </c>
      <c r="NAZ25" s="49" t="s">
        <v>38</v>
      </c>
      <c r="NBA25" s="49" t="s">
        <v>38</v>
      </c>
      <c r="NBB25" s="49" t="s">
        <v>38</v>
      </c>
      <c r="NBC25" s="49" t="s">
        <v>38</v>
      </c>
      <c r="NBD25" s="49" t="s">
        <v>38</v>
      </c>
      <c r="NBE25" s="49" t="s">
        <v>38</v>
      </c>
      <c r="NBF25" s="49" t="s">
        <v>38</v>
      </c>
      <c r="NBG25" s="49" t="s">
        <v>38</v>
      </c>
      <c r="NBH25" s="49" t="s">
        <v>38</v>
      </c>
      <c r="NBI25" s="49" t="s">
        <v>38</v>
      </c>
      <c r="NBJ25" s="49" t="s">
        <v>38</v>
      </c>
      <c r="NBK25" s="49" t="s">
        <v>38</v>
      </c>
      <c r="NBL25" s="49" t="s">
        <v>38</v>
      </c>
      <c r="NBM25" s="49" t="s">
        <v>38</v>
      </c>
      <c r="NBN25" s="49" t="s">
        <v>38</v>
      </c>
      <c r="NBO25" s="49" t="s">
        <v>38</v>
      </c>
      <c r="NBP25" s="49" t="s">
        <v>38</v>
      </c>
      <c r="NBQ25" s="49" t="s">
        <v>38</v>
      </c>
      <c r="NBR25" s="49" t="s">
        <v>38</v>
      </c>
      <c r="NBS25" s="49" t="s">
        <v>38</v>
      </c>
      <c r="NBT25" s="49" t="s">
        <v>38</v>
      </c>
      <c r="NBU25" s="49" t="s">
        <v>38</v>
      </c>
      <c r="NBV25" s="49" t="s">
        <v>38</v>
      </c>
      <c r="NBW25" s="49" t="s">
        <v>38</v>
      </c>
      <c r="NBX25" s="49" t="s">
        <v>38</v>
      </c>
      <c r="NBY25" s="49" t="s">
        <v>38</v>
      </c>
      <c r="NBZ25" s="49" t="s">
        <v>38</v>
      </c>
      <c r="NCA25" s="49" t="s">
        <v>38</v>
      </c>
      <c r="NCB25" s="49" t="s">
        <v>38</v>
      </c>
      <c r="NCC25" s="49" t="s">
        <v>38</v>
      </c>
      <c r="NCD25" s="49" t="s">
        <v>38</v>
      </c>
      <c r="NCE25" s="49" t="s">
        <v>38</v>
      </c>
      <c r="NCF25" s="49" t="s">
        <v>38</v>
      </c>
      <c r="NCG25" s="49" t="s">
        <v>38</v>
      </c>
      <c r="NCH25" s="49" t="s">
        <v>38</v>
      </c>
      <c r="NCI25" s="49" t="s">
        <v>38</v>
      </c>
      <c r="NCJ25" s="49" t="s">
        <v>38</v>
      </c>
      <c r="NCK25" s="49" t="s">
        <v>38</v>
      </c>
      <c r="NCL25" s="49" t="s">
        <v>38</v>
      </c>
      <c r="NCM25" s="49" t="s">
        <v>38</v>
      </c>
      <c r="NCN25" s="49" t="s">
        <v>38</v>
      </c>
      <c r="NCO25" s="49" t="s">
        <v>38</v>
      </c>
      <c r="NCP25" s="49" t="s">
        <v>38</v>
      </c>
      <c r="NCQ25" s="49" t="s">
        <v>38</v>
      </c>
      <c r="NCR25" s="49" t="s">
        <v>38</v>
      </c>
      <c r="NCS25" s="49" t="s">
        <v>38</v>
      </c>
      <c r="NCT25" s="49" t="s">
        <v>38</v>
      </c>
      <c r="NCU25" s="49" t="s">
        <v>38</v>
      </c>
      <c r="NCV25" s="49" t="s">
        <v>38</v>
      </c>
      <c r="NCW25" s="49" t="s">
        <v>38</v>
      </c>
      <c r="NCX25" s="49" t="s">
        <v>38</v>
      </c>
      <c r="NCY25" s="49" t="s">
        <v>38</v>
      </c>
      <c r="NCZ25" s="49" t="s">
        <v>38</v>
      </c>
      <c r="NDA25" s="49" t="s">
        <v>38</v>
      </c>
      <c r="NDB25" s="49" t="s">
        <v>38</v>
      </c>
      <c r="NDC25" s="49" t="s">
        <v>38</v>
      </c>
      <c r="NDD25" s="49" t="s">
        <v>38</v>
      </c>
      <c r="NDE25" s="49" t="s">
        <v>38</v>
      </c>
      <c r="NDF25" s="49" t="s">
        <v>38</v>
      </c>
      <c r="NDG25" s="49" t="s">
        <v>38</v>
      </c>
      <c r="NDH25" s="49" t="s">
        <v>38</v>
      </c>
      <c r="NDI25" s="49" t="s">
        <v>38</v>
      </c>
      <c r="NDJ25" s="49" t="s">
        <v>38</v>
      </c>
      <c r="NDK25" s="49" t="s">
        <v>38</v>
      </c>
      <c r="NDL25" s="49" t="s">
        <v>38</v>
      </c>
      <c r="NDM25" s="49" t="s">
        <v>38</v>
      </c>
      <c r="NDN25" s="49" t="s">
        <v>38</v>
      </c>
      <c r="NDO25" s="49" t="s">
        <v>38</v>
      </c>
      <c r="NDP25" s="49" t="s">
        <v>38</v>
      </c>
      <c r="NDQ25" s="49" t="s">
        <v>38</v>
      </c>
      <c r="NDR25" s="49" t="s">
        <v>38</v>
      </c>
      <c r="NDS25" s="49" t="s">
        <v>38</v>
      </c>
      <c r="NDT25" s="49" t="s">
        <v>38</v>
      </c>
      <c r="NDU25" s="49" t="s">
        <v>38</v>
      </c>
      <c r="NDV25" s="49" t="s">
        <v>38</v>
      </c>
      <c r="NDW25" s="49" t="s">
        <v>38</v>
      </c>
      <c r="NDX25" s="49" t="s">
        <v>38</v>
      </c>
      <c r="NDY25" s="49" t="s">
        <v>38</v>
      </c>
      <c r="NDZ25" s="49" t="s">
        <v>38</v>
      </c>
      <c r="NEA25" s="49" t="s">
        <v>38</v>
      </c>
      <c r="NEB25" s="49" t="s">
        <v>38</v>
      </c>
      <c r="NEC25" s="49" t="s">
        <v>38</v>
      </c>
      <c r="NED25" s="49" t="s">
        <v>38</v>
      </c>
      <c r="NEE25" s="49" t="s">
        <v>38</v>
      </c>
      <c r="NEF25" s="49" t="s">
        <v>38</v>
      </c>
      <c r="NEG25" s="49" t="s">
        <v>38</v>
      </c>
      <c r="NEH25" s="49" t="s">
        <v>38</v>
      </c>
      <c r="NEI25" s="49" t="s">
        <v>38</v>
      </c>
      <c r="NEJ25" s="49" t="s">
        <v>38</v>
      </c>
      <c r="NEK25" s="49" t="s">
        <v>38</v>
      </c>
      <c r="NEL25" s="49" t="s">
        <v>38</v>
      </c>
      <c r="NEM25" s="49" t="s">
        <v>38</v>
      </c>
      <c r="NEN25" s="49" t="s">
        <v>38</v>
      </c>
      <c r="NEO25" s="49" t="s">
        <v>38</v>
      </c>
      <c r="NEP25" s="49" t="s">
        <v>38</v>
      </c>
      <c r="NEQ25" s="49" t="s">
        <v>38</v>
      </c>
      <c r="NER25" s="49" t="s">
        <v>38</v>
      </c>
      <c r="NES25" s="49" t="s">
        <v>38</v>
      </c>
      <c r="NET25" s="49" t="s">
        <v>38</v>
      </c>
      <c r="NEU25" s="49" t="s">
        <v>38</v>
      </c>
      <c r="NEV25" s="49" t="s">
        <v>38</v>
      </c>
      <c r="NEW25" s="49" t="s">
        <v>38</v>
      </c>
      <c r="NEX25" s="49" t="s">
        <v>38</v>
      </c>
      <c r="NEY25" s="49" t="s">
        <v>38</v>
      </c>
      <c r="NEZ25" s="49" t="s">
        <v>38</v>
      </c>
      <c r="NFA25" s="49" t="s">
        <v>38</v>
      </c>
      <c r="NFB25" s="49" t="s">
        <v>38</v>
      </c>
      <c r="NFC25" s="49" t="s">
        <v>38</v>
      </c>
      <c r="NFD25" s="49" t="s">
        <v>38</v>
      </c>
      <c r="NFE25" s="49" t="s">
        <v>38</v>
      </c>
      <c r="NFF25" s="49" t="s">
        <v>38</v>
      </c>
      <c r="NFG25" s="49" t="s">
        <v>38</v>
      </c>
      <c r="NFH25" s="49" t="s">
        <v>38</v>
      </c>
      <c r="NFI25" s="49" t="s">
        <v>38</v>
      </c>
      <c r="NFJ25" s="49" t="s">
        <v>38</v>
      </c>
      <c r="NFK25" s="49" t="s">
        <v>38</v>
      </c>
      <c r="NFL25" s="49" t="s">
        <v>38</v>
      </c>
      <c r="NFM25" s="49" t="s">
        <v>38</v>
      </c>
      <c r="NFN25" s="49" t="s">
        <v>38</v>
      </c>
      <c r="NFO25" s="49" t="s">
        <v>38</v>
      </c>
      <c r="NFP25" s="49" t="s">
        <v>38</v>
      </c>
      <c r="NFQ25" s="49" t="s">
        <v>38</v>
      </c>
      <c r="NFR25" s="49" t="s">
        <v>38</v>
      </c>
      <c r="NFS25" s="49" t="s">
        <v>38</v>
      </c>
      <c r="NFT25" s="49" t="s">
        <v>38</v>
      </c>
      <c r="NFU25" s="49" t="s">
        <v>38</v>
      </c>
      <c r="NFV25" s="49" t="s">
        <v>38</v>
      </c>
      <c r="NFW25" s="49" t="s">
        <v>38</v>
      </c>
      <c r="NFX25" s="49" t="s">
        <v>38</v>
      </c>
      <c r="NFY25" s="49" t="s">
        <v>38</v>
      </c>
      <c r="NFZ25" s="49" t="s">
        <v>38</v>
      </c>
      <c r="NGA25" s="49" t="s">
        <v>38</v>
      </c>
      <c r="NGB25" s="49" t="s">
        <v>38</v>
      </c>
      <c r="NGC25" s="49" t="s">
        <v>38</v>
      </c>
      <c r="NGD25" s="49" t="s">
        <v>38</v>
      </c>
      <c r="NGE25" s="49" t="s">
        <v>38</v>
      </c>
      <c r="NGF25" s="49" t="s">
        <v>38</v>
      </c>
      <c r="NGG25" s="49" t="s">
        <v>38</v>
      </c>
      <c r="NGH25" s="49" t="s">
        <v>38</v>
      </c>
      <c r="NGI25" s="49" t="s">
        <v>38</v>
      </c>
      <c r="NGJ25" s="49" t="s">
        <v>38</v>
      </c>
      <c r="NGK25" s="49" t="s">
        <v>38</v>
      </c>
      <c r="NGL25" s="49" t="s">
        <v>38</v>
      </c>
      <c r="NGM25" s="49" t="s">
        <v>38</v>
      </c>
      <c r="NGN25" s="49" t="s">
        <v>38</v>
      </c>
      <c r="NGO25" s="49" t="s">
        <v>38</v>
      </c>
      <c r="NGP25" s="49" t="s">
        <v>38</v>
      </c>
      <c r="NGQ25" s="49" t="s">
        <v>38</v>
      </c>
      <c r="NGR25" s="49" t="s">
        <v>38</v>
      </c>
      <c r="NGS25" s="49" t="s">
        <v>38</v>
      </c>
      <c r="NGT25" s="49" t="s">
        <v>38</v>
      </c>
      <c r="NGU25" s="49" t="s">
        <v>38</v>
      </c>
      <c r="NGV25" s="49" t="s">
        <v>38</v>
      </c>
      <c r="NGW25" s="49" t="s">
        <v>38</v>
      </c>
      <c r="NGX25" s="49" t="s">
        <v>38</v>
      </c>
      <c r="NGY25" s="49" t="s">
        <v>38</v>
      </c>
      <c r="NGZ25" s="49" t="s">
        <v>38</v>
      </c>
      <c r="NHA25" s="49" t="s">
        <v>38</v>
      </c>
      <c r="NHB25" s="49" t="s">
        <v>38</v>
      </c>
      <c r="NHC25" s="49" t="s">
        <v>38</v>
      </c>
      <c r="NHD25" s="49" t="s">
        <v>38</v>
      </c>
      <c r="NHE25" s="49" t="s">
        <v>38</v>
      </c>
      <c r="NHF25" s="49" t="s">
        <v>38</v>
      </c>
      <c r="NHG25" s="49" t="s">
        <v>38</v>
      </c>
      <c r="NHH25" s="49" t="s">
        <v>38</v>
      </c>
      <c r="NHI25" s="49" t="s">
        <v>38</v>
      </c>
      <c r="NHJ25" s="49" t="s">
        <v>38</v>
      </c>
      <c r="NHK25" s="49" t="s">
        <v>38</v>
      </c>
      <c r="NHL25" s="49" t="s">
        <v>38</v>
      </c>
      <c r="NHM25" s="49" t="s">
        <v>38</v>
      </c>
      <c r="NHN25" s="49" t="s">
        <v>38</v>
      </c>
      <c r="NHO25" s="49" t="s">
        <v>38</v>
      </c>
      <c r="NHP25" s="49" t="s">
        <v>38</v>
      </c>
      <c r="NHQ25" s="49" t="s">
        <v>38</v>
      </c>
      <c r="NHR25" s="49" t="s">
        <v>38</v>
      </c>
      <c r="NHS25" s="49" t="s">
        <v>38</v>
      </c>
      <c r="NHT25" s="49" t="s">
        <v>38</v>
      </c>
      <c r="NHU25" s="49" t="s">
        <v>38</v>
      </c>
      <c r="NHV25" s="49" t="s">
        <v>38</v>
      </c>
      <c r="NHW25" s="49" t="s">
        <v>38</v>
      </c>
      <c r="NHX25" s="49" t="s">
        <v>38</v>
      </c>
      <c r="NHY25" s="49" t="s">
        <v>38</v>
      </c>
      <c r="NHZ25" s="49" t="s">
        <v>38</v>
      </c>
      <c r="NIA25" s="49" t="s">
        <v>38</v>
      </c>
      <c r="NIB25" s="49" t="s">
        <v>38</v>
      </c>
      <c r="NIC25" s="49" t="s">
        <v>38</v>
      </c>
      <c r="NID25" s="49" t="s">
        <v>38</v>
      </c>
      <c r="NIE25" s="49" t="s">
        <v>38</v>
      </c>
      <c r="NIF25" s="49" t="s">
        <v>38</v>
      </c>
      <c r="NIG25" s="49" t="s">
        <v>38</v>
      </c>
      <c r="NIH25" s="49" t="s">
        <v>38</v>
      </c>
      <c r="NII25" s="49" t="s">
        <v>38</v>
      </c>
      <c r="NIJ25" s="49" t="s">
        <v>38</v>
      </c>
      <c r="NIK25" s="49" t="s">
        <v>38</v>
      </c>
      <c r="NIL25" s="49" t="s">
        <v>38</v>
      </c>
      <c r="NIM25" s="49" t="s">
        <v>38</v>
      </c>
      <c r="NIN25" s="49" t="s">
        <v>38</v>
      </c>
      <c r="NIO25" s="49" t="s">
        <v>38</v>
      </c>
      <c r="NIP25" s="49" t="s">
        <v>38</v>
      </c>
      <c r="NIQ25" s="49" t="s">
        <v>38</v>
      </c>
      <c r="NIR25" s="49" t="s">
        <v>38</v>
      </c>
      <c r="NIS25" s="49" t="s">
        <v>38</v>
      </c>
      <c r="NIT25" s="49" t="s">
        <v>38</v>
      </c>
      <c r="NIU25" s="49" t="s">
        <v>38</v>
      </c>
      <c r="NIV25" s="49" t="s">
        <v>38</v>
      </c>
      <c r="NIW25" s="49" t="s">
        <v>38</v>
      </c>
      <c r="NIX25" s="49" t="s">
        <v>38</v>
      </c>
      <c r="NIY25" s="49" t="s">
        <v>38</v>
      </c>
      <c r="NIZ25" s="49" t="s">
        <v>38</v>
      </c>
      <c r="NJA25" s="49" t="s">
        <v>38</v>
      </c>
      <c r="NJB25" s="49" t="s">
        <v>38</v>
      </c>
      <c r="NJC25" s="49" t="s">
        <v>38</v>
      </c>
      <c r="NJD25" s="49" t="s">
        <v>38</v>
      </c>
      <c r="NJE25" s="49" t="s">
        <v>38</v>
      </c>
      <c r="NJF25" s="49" t="s">
        <v>38</v>
      </c>
      <c r="NJG25" s="49" t="s">
        <v>38</v>
      </c>
      <c r="NJH25" s="49" t="s">
        <v>38</v>
      </c>
      <c r="NJI25" s="49" t="s">
        <v>38</v>
      </c>
      <c r="NJJ25" s="49" t="s">
        <v>38</v>
      </c>
      <c r="NJK25" s="49" t="s">
        <v>38</v>
      </c>
      <c r="NJL25" s="49" t="s">
        <v>38</v>
      </c>
      <c r="NJM25" s="49" t="s">
        <v>38</v>
      </c>
      <c r="NJN25" s="49" t="s">
        <v>38</v>
      </c>
      <c r="NJO25" s="49" t="s">
        <v>38</v>
      </c>
      <c r="NJP25" s="49" t="s">
        <v>38</v>
      </c>
      <c r="NJQ25" s="49" t="s">
        <v>38</v>
      </c>
      <c r="NJR25" s="49" t="s">
        <v>38</v>
      </c>
      <c r="NJS25" s="49" t="s">
        <v>38</v>
      </c>
      <c r="NJT25" s="49" t="s">
        <v>38</v>
      </c>
      <c r="NJU25" s="49" t="s">
        <v>38</v>
      </c>
      <c r="NJV25" s="49" t="s">
        <v>38</v>
      </c>
      <c r="NJW25" s="49" t="s">
        <v>38</v>
      </c>
      <c r="NJX25" s="49" t="s">
        <v>38</v>
      </c>
      <c r="NJY25" s="49" t="s">
        <v>38</v>
      </c>
      <c r="NJZ25" s="49" t="s">
        <v>38</v>
      </c>
      <c r="NKA25" s="49" t="s">
        <v>38</v>
      </c>
      <c r="NKB25" s="49" t="s">
        <v>38</v>
      </c>
      <c r="NKC25" s="49" t="s">
        <v>38</v>
      </c>
      <c r="NKD25" s="49" t="s">
        <v>38</v>
      </c>
      <c r="NKE25" s="49" t="s">
        <v>38</v>
      </c>
      <c r="NKF25" s="49" t="s">
        <v>38</v>
      </c>
      <c r="NKG25" s="49" t="s">
        <v>38</v>
      </c>
      <c r="NKH25" s="49" t="s">
        <v>38</v>
      </c>
      <c r="NKI25" s="49" t="s">
        <v>38</v>
      </c>
      <c r="NKJ25" s="49" t="s">
        <v>38</v>
      </c>
      <c r="NKK25" s="49" t="s">
        <v>38</v>
      </c>
      <c r="NKL25" s="49" t="s">
        <v>38</v>
      </c>
      <c r="NKM25" s="49" t="s">
        <v>38</v>
      </c>
      <c r="NKN25" s="49" t="s">
        <v>38</v>
      </c>
      <c r="NKO25" s="49" t="s">
        <v>38</v>
      </c>
      <c r="NKP25" s="49" t="s">
        <v>38</v>
      </c>
      <c r="NKQ25" s="49" t="s">
        <v>38</v>
      </c>
      <c r="NKR25" s="49" t="s">
        <v>38</v>
      </c>
      <c r="NKS25" s="49" t="s">
        <v>38</v>
      </c>
      <c r="NKT25" s="49" t="s">
        <v>38</v>
      </c>
      <c r="NKU25" s="49" t="s">
        <v>38</v>
      </c>
      <c r="NKV25" s="49" t="s">
        <v>38</v>
      </c>
      <c r="NKW25" s="49" t="s">
        <v>38</v>
      </c>
      <c r="NKX25" s="49" t="s">
        <v>38</v>
      </c>
      <c r="NKY25" s="49" t="s">
        <v>38</v>
      </c>
      <c r="NKZ25" s="49" t="s">
        <v>38</v>
      </c>
      <c r="NLA25" s="49" t="s">
        <v>38</v>
      </c>
      <c r="NLB25" s="49" t="s">
        <v>38</v>
      </c>
      <c r="NLC25" s="49" t="s">
        <v>38</v>
      </c>
      <c r="NLD25" s="49" t="s">
        <v>38</v>
      </c>
      <c r="NLE25" s="49" t="s">
        <v>38</v>
      </c>
      <c r="NLF25" s="49" t="s">
        <v>38</v>
      </c>
      <c r="NLG25" s="49" t="s">
        <v>38</v>
      </c>
      <c r="NLH25" s="49" t="s">
        <v>38</v>
      </c>
      <c r="NLI25" s="49" t="s">
        <v>38</v>
      </c>
      <c r="NLJ25" s="49" t="s">
        <v>38</v>
      </c>
      <c r="NLK25" s="49" t="s">
        <v>38</v>
      </c>
      <c r="NLL25" s="49" t="s">
        <v>38</v>
      </c>
      <c r="NLM25" s="49" t="s">
        <v>38</v>
      </c>
      <c r="NLN25" s="49" t="s">
        <v>38</v>
      </c>
      <c r="NLO25" s="49" t="s">
        <v>38</v>
      </c>
      <c r="NLP25" s="49" t="s">
        <v>38</v>
      </c>
      <c r="NLQ25" s="49" t="s">
        <v>38</v>
      </c>
      <c r="NLR25" s="49" t="s">
        <v>38</v>
      </c>
      <c r="NLS25" s="49" t="s">
        <v>38</v>
      </c>
      <c r="NLT25" s="49" t="s">
        <v>38</v>
      </c>
      <c r="NLU25" s="49" t="s">
        <v>38</v>
      </c>
      <c r="NLV25" s="49" t="s">
        <v>38</v>
      </c>
      <c r="NLW25" s="49" t="s">
        <v>38</v>
      </c>
      <c r="NLX25" s="49" t="s">
        <v>38</v>
      </c>
      <c r="NLY25" s="49" t="s">
        <v>38</v>
      </c>
      <c r="NLZ25" s="49" t="s">
        <v>38</v>
      </c>
      <c r="NMA25" s="49" t="s">
        <v>38</v>
      </c>
      <c r="NMB25" s="49" t="s">
        <v>38</v>
      </c>
      <c r="NMC25" s="49" t="s">
        <v>38</v>
      </c>
      <c r="NMD25" s="49" t="s">
        <v>38</v>
      </c>
      <c r="NME25" s="49" t="s">
        <v>38</v>
      </c>
      <c r="NMF25" s="49" t="s">
        <v>38</v>
      </c>
      <c r="NMG25" s="49" t="s">
        <v>38</v>
      </c>
      <c r="NMH25" s="49" t="s">
        <v>38</v>
      </c>
      <c r="NMI25" s="49" t="s">
        <v>38</v>
      </c>
      <c r="NMJ25" s="49" t="s">
        <v>38</v>
      </c>
      <c r="NMK25" s="49" t="s">
        <v>38</v>
      </c>
      <c r="NML25" s="49" t="s">
        <v>38</v>
      </c>
      <c r="NMM25" s="49" t="s">
        <v>38</v>
      </c>
      <c r="NMN25" s="49" t="s">
        <v>38</v>
      </c>
      <c r="NMO25" s="49" t="s">
        <v>38</v>
      </c>
      <c r="NMP25" s="49" t="s">
        <v>38</v>
      </c>
      <c r="NMQ25" s="49" t="s">
        <v>38</v>
      </c>
      <c r="NMR25" s="49" t="s">
        <v>38</v>
      </c>
      <c r="NMS25" s="49" t="s">
        <v>38</v>
      </c>
      <c r="NMT25" s="49" t="s">
        <v>38</v>
      </c>
      <c r="NMU25" s="49" t="s">
        <v>38</v>
      </c>
      <c r="NMV25" s="49" t="s">
        <v>38</v>
      </c>
      <c r="NMW25" s="49" t="s">
        <v>38</v>
      </c>
      <c r="NMX25" s="49" t="s">
        <v>38</v>
      </c>
      <c r="NMY25" s="49" t="s">
        <v>38</v>
      </c>
      <c r="NMZ25" s="49" t="s">
        <v>38</v>
      </c>
      <c r="NNA25" s="49" t="s">
        <v>38</v>
      </c>
      <c r="NNB25" s="49" t="s">
        <v>38</v>
      </c>
      <c r="NNC25" s="49" t="s">
        <v>38</v>
      </c>
      <c r="NND25" s="49" t="s">
        <v>38</v>
      </c>
      <c r="NNE25" s="49" t="s">
        <v>38</v>
      </c>
      <c r="NNF25" s="49" t="s">
        <v>38</v>
      </c>
      <c r="NNG25" s="49" t="s">
        <v>38</v>
      </c>
      <c r="NNH25" s="49" t="s">
        <v>38</v>
      </c>
      <c r="NNI25" s="49" t="s">
        <v>38</v>
      </c>
      <c r="NNJ25" s="49" t="s">
        <v>38</v>
      </c>
      <c r="NNK25" s="49" t="s">
        <v>38</v>
      </c>
      <c r="NNL25" s="49" t="s">
        <v>38</v>
      </c>
      <c r="NNM25" s="49" t="s">
        <v>38</v>
      </c>
      <c r="NNN25" s="49" t="s">
        <v>38</v>
      </c>
      <c r="NNO25" s="49" t="s">
        <v>38</v>
      </c>
      <c r="NNP25" s="49" t="s">
        <v>38</v>
      </c>
      <c r="NNQ25" s="49" t="s">
        <v>38</v>
      </c>
      <c r="NNR25" s="49" t="s">
        <v>38</v>
      </c>
      <c r="NNS25" s="49" t="s">
        <v>38</v>
      </c>
      <c r="NNT25" s="49" t="s">
        <v>38</v>
      </c>
      <c r="NNU25" s="49" t="s">
        <v>38</v>
      </c>
      <c r="NNV25" s="49" t="s">
        <v>38</v>
      </c>
      <c r="NNW25" s="49" t="s">
        <v>38</v>
      </c>
      <c r="NNX25" s="49" t="s">
        <v>38</v>
      </c>
      <c r="NNY25" s="49" t="s">
        <v>38</v>
      </c>
      <c r="NNZ25" s="49" t="s">
        <v>38</v>
      </c>
      <c r="NOA25" s="49" t="s">
        <v>38</v>
      </c>
      <c r="NOB25" s="49" t="s">
        <v>38</v>
      </c>
      <c r="NOC25" s="49" t="s">
        <v>38</v>
      </c>
      <c r="NOD25" s="49" t="s">
        <v>38</v>
      </c>
      <c r="NOE25" s="49" t="s">
        <v>38</v>
      </c>
      <c r="NOF25" s="49" t="s">
        <v>38</v>
      </c>
      <c r="NOG25" s="49" t="s">
        <v>38</v>
      </c>
      <c r="NOH25" s="49" t="s">
        <v>38</v>
      </c>
      <c r="NOI25" s="49" t="s">
        <v>38</v>
      </c>
      <c r="NOJ25" s="49" t="s">
        <v>38</v>
      </c>
      <c r="NOK25" s="49" t="s">
        <v>38</v>
      </c>
      <c r="NOL25" s="49" t="s">
        <v>38</v>
      </c>
      <c r="NOM25" s="49" t="s">
        <v>38</v>
      </c>
      <c r="NON25" s="49" t="s">
        <v>38</v>
      </c>
      <c r="NOO25" s="49" t="s">
        <v>38</v>
      </c>
      <c r="NOP25" s="49" t="s">
        <v>38</v>
      </c>
      <c r="NOQ25" s="49" t="s">
        <v>38</v>
      </c>
      <c r="NOR25" s="49" t="s">
        <v>38</v>
      </c>
      <c r="NOS25" s="49" t="s">
        <v>38</v>
      </c>
      <c r="NOT25" s="49" t="s">
        <v>38</v>
      </c>
      <c r="NOU25" s="49" t="s">
        <v>38</v>
      </c>
      <c r="NOV25" s="49" t="s">
        <v>38</v>
      </c>
      <c r="NOW25" s="49" t="s">
        <v>38</v>
      </c>
      <c r="NOX25" s="49" t="s">
        <v>38</v>
      </c>
      <c r="NOY25" s="49" t="s">
        <v>38</v>
      </c>
      <c r="NOZ25" s="49" t="s">
        <v>38</v>
      </c>
      <c r="NPA25" s="49" t="s">
        <v>38</v>
      </c>
      <c r="NPB25" s="49" t="s">
        <v>38</v>
      </c>
      <c r="NPC25" s="49" t="s">
        <v>38</v>
      </c>
      <c r="NPD25" s="49" t="s">
        <v>38</v>
      </c>
      <c r="NPE25" s="49" t="s">
        <v>38</v>
      </c>
      <c r="NPF25" s="49" t="s">
        <v>38</v>
      </c>
      <c r="NPG25" s="49" t="s">
        <v>38</v>
      </c>
      <c r="NPH25" s="49" t="s">
        <v>38</v>
      </c>
      <c r="NPI25" s="49" t="s">
        <v>38</v>
      </c>
      <c r="NPJ25" s="49" t="s">
        <v>38</v>
      </c>
      <c r="NPK25" s="49" t="s">
        <v>38</v>
      </c>
      <c r="NPL25" s="49" t="s">
        <v>38</v>
      </c>
      <c r="NPM25" s="49" t="s">
        <v>38</v>
      </c>
      <c r="NPN25" s="49" t="s">
        <v>38</v>
      </c>
      <c r="NPO25" s="49" t="s">
        <v>38</v>
      </c>
      <c r="NPP25" s="49" t="s">
        <v>38</v>
      </c>
      <c r="NPQ25" s="49" t="s">
        <v>38</v>
      </c>
      <c r="NPR25" s="49" t="s">
        <v>38</v>
      </c>
      <c r="NPS25" s="49" t="s">
        <v>38</v>
      </c>
      <c r="NPT25" s="49" t="s">
        <v>38</v>
      </c>
      <c r="NPU25" s="49" t="s">
        <v>38</v>
      </c>
      <c r="NPV25" s="49" t="s">
        <v>38</v>
      </c>
      <c r="NPW25" s="49" t="s">
        <v>38</v>
      </c>
      <c r="NPX25" s="49" t="s">
        <v>38</v>
      </c>
      <c r="NPY25" s="49" t="s">
        <v>38</v>
      </c>
      <c r="NPZ25" s="49" t="s">
        <v>38</v>
      </c>
      <c r="NQA25" s="49" t="s">
        <v>38</v>
      </c>
      <c r="NQB25" s="49" t="s">
        <v>38</v>
      </c>
      <c r="NQC25" s="49" t="s">
        <v>38</v>
      </c>
      <c r="NQD25" s="49" t="s">
        <v>38</v>
      </c>
      <c r="NQE25" s="49" t="s">
        <v>38</v>
      </c>
      <c r="NQF25" s="49" t="s">
        <v>38</v>
      </c>
      <c r="NQG25" s="49" t="s">
        <v>38</v>
      </c>
      <c r="NQH25" s="49" t="s">
        <v>38</v>
      </c>
      <c r="NQI25" s="49" t="s">
        <v>38</v>
      </c>
      <c r="NQJ25" s="49" t="s">
        <v>38</v>
      </c>
      <c r="NQK25" s="49" t="s">
        <v>38</v>
      </c>
      <c r="NQL25" s="49" t="s">
        <v>38</v>
      </c>
      <c r="NQM25" s="49" t="s">
        <v>38</v>
      </c>
      <c r="NQN25" s="49" t="s">
        <v>38</v>
      </c>
      <c r="NQO25" s="49" t="s">
        <v>38</v>
      </c>
      <c r="NQP25" s="49" t="s">
        <v>38</v>
      </c>
      <c r="NQQ25" s="49" t="s">
        <v>38</v>
      </c>
      <c r="NQR25" s="49" t="s">
        <v>38</v>
      </c>
      <c r="NQS25" s="49" t="s">
        <v>38</v>
      </c>
      <c r="NQT25" s="49" t="s">
        <v>38</v>
      </c>
      <c r="NQU25" s="49" t="s">
        <v>38</v>
      </c>
      <c r="NQV25" s="49" t="s">
        <v>38</v>
      </c>
      <c r="NQW25" s="49" t="s">
        <v>38</v>
      </c>
      <c r="NQX25" s="49" t="s">
        <v>38</v>
      </c>
      <c r="NQY25" s="49" t="s">
        <v>38</v>
      </c>
      <c r="NQZ25" s="49" t="s">
        <v>38</v>
      </c>
      <c r="NRA25" s="49" t="s">
        <v>38</v>
      </c>
      <c r="NRB25" s="49" t="s">
        <v>38</v>
      </c>
      <c r="NRC25" s="49" t="s">
        <v>38</v>
      </c>
      <c r="NRD25" s="49" t="s">
        <v>38</v>
      </c>
      <c r="NRE25" s="49" t="s">
        <v>38</v>
      </c>
      <c r="NRF25" s="49" t="s">
        <v>38</v>
      </c>
      <c r="NRG25" s="49" t="s">
        <v>38</v>
      </c>
      <c r="NRH25" s="49" t="s">
        <v>38</v>
      </c>
      <c r="NRI25" s="49" t="s">
        <v>38</v>
      </c>
      <c r="NRJ25" s="49" t="s">
        <v>38</v>
      </c>
      <c r="NRK25" s="49" t="s">
        <v>38</v>
      </c>
      <c r="NRL25" s="49" t="s">
        <v>38</v>
      </c>
      <c r="NRM25" s="49" t="s">
        <v>38</v>
      </c>
      <c r="NRN25" s="49" t="s">
        <v>38</v>
      </c>
      <c r="NRO25" s="49" t="s">
        <v>38</v>
      </c>
      <c r="NRP25" s="49" t="s">
        <v>38</v>
      </c>
      <c r="NRQ25" s="49" t="s">
        <v>38</v>
      </c>
      <c r="NRR25" s="49" t="s">
        <v>38</v>
      </c>
      <c r="NRS25" s="49" t="s">
        <v>38</v>
      </c>
      <c r="NRT25" s="49" t="s">
        <v>38</v>
      </c>
      <c r="NRU25" s="49" t="s">
        <v>38</v>
      </c>
      <c r="NRV25" s="49" t="s">
        <v>38</v>
      </c>
      <c r="NRW25" s="49" t="s">
        <v>38</v>
      </c>
      <c r="NRX25" s="49" t="s">
        <v>38</v>
      </c>
      <c r="NRY25" s="49" t="s">
        <v>38</v>
      </c>
      <c r="NRZ25" s="49" t="s">
        <v>38</v>
      </c>
      <c r="NSA25" s="49" t="s">
        <v>38</v>
      </c>
      <c r="NSB25" s="49" t="s">
        <v>38</v>
      </c>
      <c r="NSC25" s="49" t="s">
        <v>38</v>
      </c>
      <c r="NSD25" s="49" t="s">
        <v>38</v>
      </c>
      <c r="NSE25" s="49" t="s">
        <v>38</v>
      </c>
      <c r="NSF25" s="49" t="s">
        <v>38</v>
      </c>
      <c r="NSG25" s="49" t="s">
        <v>38</v>
      </c>
      <c r="NSH25" s="49" t="s">
        <v>38</v>
      </c>
      <c r="NSI25" s="49" t="s">
        <v>38</v>
      </c>
      <c r="NSJ25" s="49" t="s">
        <v>38</v>
      </c>
      <c r="NSK25" s="49" t="s">
        <v>38</v>
      </c>
      <c r="NSL25" s="49" t="s">
        <v>38</v>
      </c>
      <c r="NSM25" s="49" t="s">
        <v>38</v>
      </c>
      <c r="NSN25" s="49" t="s">
        <v>38</v>
      </c>
      <c r="NSO25" s="49" t="s">
        <v>38</v>
      </c>
      <c r="NSP25" s="49" t="s">
        <v>38</v>
      </c>
      <c r="NSQ25" s="49" t="s">
        <v>38</v>
      </c>
      <c r="NSR25" s="49" t="s">
        <v>38</v>
      </c>
      <c r="NSS25" s="49" t="s">
        <v>38</v>
      </c>
      <c r="NST25" s="49" t="s">
        <v>38</v>
      </c>
      <c r="NSU25" s="49" t="s">
        <v>38</v>
      </c>
      <c r="NSV25" s="49" t="s">
        <v>38</v>
      </c>
      <c r="NSW25" s="49" t="s">
        <v>38</v>
      </c>
      <c r="NSX25" s="49" t="s">
        <v>38</v>
      </c>
      <c r="NSY25" s="49" t="s">
        <v>38</v>
      </c>
      <c r="NSZ25" s="49" t="s">
        <v>38</v>
      </c>
      <c r="NTA25" s="49" t="s">
        <v>38</v>
      </c>
      <c r="NTB25" s="49" t="s">
        <v>38</v>
      </c>
      <c r="NTC25" s="49" t="s">
        <v>38</v>
      </c>
      <c r="NTD25" s="49" t="s">
        <v>38</v>
      </c>
      <c r="NTE25" s="49" t="s">
        <v>38</v>
      </c>
      <c r="NTF25" s="49" t="s">
        <v>38</v>
      </c>
      <c r="NTG25" s="49" t="s">
        <v>38</v>
      </c>
      <c r="NTH25" s="49" t="s">
        <v>38</v>
      </c>
      <c r="NTI25" s="49" t="s">
        <v>38</v>
      </c>
      <c r="NTJ25" s="49" t="s">
        <v>38</v>
      </c>
      <c r="NTK25" s="49" t="s">
        <v>38</v>
      </c>
      <c r="NTL25" s="49" t="s">
        <v>38</v>
      </c>
      <c r="NTM25" s="49" t="s">
        <v>38</v>
      </c>
      <c r="NTN25" s="49" t="s">
        <v>38</v>
      </c>
      <c r="NTO25" s="49" t="s">
        <v>38</v>
      </c>
      <c r="NTP25" s="49" t="s">
        <v>38</v>
      </c>
      <c r="NTQ25" s="49" t="s">
        <v>38</v>
      </c>
      <c r="NTR25" s="49" t="s">
        <v>38</v>
      </c>
      <c r="NTS25" s="49" t="s">
        <v>38</v>
      </c>
      <c r="NTT25" s="49" t="s">
        <v>38</v>
      </c>
      <c r="NTU25" s="49" t="s">
        <v>38</v>
      </c>
      <c r="NTV25" s="49" t="s">
        <v>38</v>
      </c>
      <c r="NTW25" s="49" t="s">
        <v>38</v>
      </c>
      <c r="NTX25" s="49" t="s">
        <v>38</v>
      </c>
      <c r="NTY25" s="49" t="s">
        <v>38</v>
      </c>
      <c r="NTZ25" s="49" t="s">
        <v>38</v>
      </c>
      <c r="NUA25" s="49" t="s">
        <v>38</v>
      </c>
      <c r="NUB25" s="49" t="s">
        <v>38</v>
      </c>
      <c r="NUC25" s="49" t="s">
        <v>38</v>
      </c>
      <c r="NUD25" s="49" t="s">
        <v>38</v>
      </c>
      <c r="NUE25" s="49" t="s">
        <v>38</v>
      </c>
      <c r="NUF25" s="49" t="s">
        <v>38</v>
      </c>
      <c r="NUG25" s="49" t="s">
        <v>38</v>
      </c>
      <c r="NUH25" s="49" t="s">
        <v>38</v>
      </c>
      <c r="NUI25" s="49" t="s">
        <v>38</v>
      </c>
      <c r="NUJ25" s="49" t="s">
        <v>38</v>
      </c>
      <c r="NUK25" s="49" t="s">
        <v>38</v>
      </c>
      <c r="NUL25" s="49" t="s">
        <v>38</v>
      </c>
      <c r="NUM25" s="49" t="s">
        <v>38</v>
      </c>
      <c r="NUN25" s="49" t="s">
        <v>38</v>
      </c>
      <c r="NUO25" s="49" t="s">
        <v>38</v>
      </c>
      <c r="NUP25" s="49" t="s">
        <v>38</v>
      </c>
      <c r="NUQ25" s="49" t="s">
        <v>38</v>
      </c>
      <c r="NUR25" s="49" t="s">
        <v>38</v>
      </c>
      <c r="NUS25" s="49" t="s">
        <v>38</v>
      </c>
      <c r="NUT25" s="49" t="s">
        <v>38</v>
      </c>
      <c r="NUU25" s="49" t="s">
        <v>38</v>
      </c>
      <c r="NUV25" s="49" t="s">
        <v>38</v>
      </c>
      <c r="NUW25" s="49" t="s">
        <v>38</v>
      </c>
      <c r="NUX25" s="49" t="s">
        <v>38</v>
      </c>
      <c r="NUY25" s="49" t="s">
        <v>38</v>
      </c>
      <c r="NUZ25" s="49" t="s">
        <v>38</v>
      </c>
      <c r="NVA25" s="49" t="s">
        <v>38</v>
      </c>
      <c r="NVB25" s="49" t="s">
        <v>38</v>
      </c>
      <c r="NVC25" s="49" t="s">
        <v>38</v>
      </c>
      <c r="NVD25" s="49" t="s">
        <v>38</v>
      </c>
      <c r="NVE25" s="49" t="s">
        <v>38</v>
      </c>
      <c r="NVF25" s="49" t="s">
        <v>38</v>
      </c>
      <c r="NVG25" s="49" t="s">
        <v>38</v>
      </c>
      <c r="NVH25" s="49" t="s">
        <v>38</v>
      </c>
      <c r="NVI25" s="49" t="s">
        <v>38</v>
      </c>
      <c r="NVJ25" s="49" t="s">
        <v>38</v>
      </c>
      <c r="NVK25" s="49" t="s">
        <v>38</v>
      </c>
      <c r="NVL25" s="49" t="s">
        <v>38</v>
      </c>
      <c r="NVM25" s="49" t="s">
        <v>38</v>
      </c>
      <c r="NVN25" s="49" t="s">
        <v>38</v>
      </c>
      <c r="NVO25" s="49" t="s">
        <v>38</v>
      </c>
      <c r="NVP25" s="49" t="s">
        <v>38</v>
      </c>
      <c r="NVQ25" s="49" t="s">
        <v>38</v>
      </c>
      <c r="NVR25" s="49" t="s">
        <v>38</v>
      </c>
      <c r="NVS25" s="49" t="s">
        <v>38</v>
      </c>
      <c r="NVT25" s="49" t="s">
        <v>38</v>
      </c>
      <c r="NVU25" s="49" t="s">
        <v>38</v>
      </c>
      <c r="NVV25" s="49" t="s">
        <v>38</v>
      </c>
      <c r="NVW25" s="49" t="s">
        <v>38</v>
      </c>
      <c r="NVX25" s="49" t="s">
        <v>38</v>
      </c>
      <c r="NVY25" s="49" t="s">
        <v>38</v>
      </c>
      <c r="NVZ25" s="49" t="s">
        <v>38</v>
      </c>
      <c r="NWA25" s="49" t="s">
        <v>38</v>
      </c>
      <c r="NWB25" s="49" t="s">
        <v>38</v>
      </c>
      <c r="NWC25" s="49" t="s">
        <v>38</v>
      </c>
      <c r="NWD25" s="49" t="s">
        <v>38</v>
      </c>
      <c r="NWE25" s="49" t="s">
        <v>38</v>
      </c>
      <c r="NWF25" s="49" t="s">
        <v>38</v>
      </c>
      <c r="NWG25" s="49" t="s">
        <v>38</v>
      </c>
      <c r="NWH25" s="49" t="s">
        <v>38</v>
      </c>
      <c r="NWI25" s="49" t="s">
        <v>38</v>
      </c>
      <c r="NWJ25" s="49" t="s">
        <v>38</v>
      </c>
      <c r="NWK25" s="49" t="s">
        <v>38</v>
      </c>
      <c r="NWL25" s="49" t="s">
        <v>38</v>
      </c>
      <c r="NWM25" s="49" t="s">
        <v>38</v>
      </c>
      <c r="NWN25" s="49" t="s">
        <v>38</v>
      </c>
      <c r="NWO25" s="49" t="s">
        <v>38</v>
      </c>
      <c r="NWP25" s="49" t="s">
        <v>38</v>
      </c>
      <c r="NWQ25" s="49" t="s">
        <v>38</v>
      </c>
      <c r="NWR25" s="49" t="s">
        <v>38</v>
      </c>
      <c r="NWS25" s="49" t="s">
        <v>38</v>
      </c>
      <c r="NWT25" s="49" t="s">
        <v>38</v>
      </c>
      <c r="NWU25" s="49" t="s">
        <v>38</v>
      </c>
      <c r="NWV25" s="49" t="s">
        <v>38</v>
      </c>
      <c r="NWW25" s="49" t="s">
        <v>38</v>
      </c>
      <c r="NWX25" s="49" t="s">
        <v>38</v>
      </c>
      <c r="NWY25" s="49" t="s">
        <v>38</v>
      </c>
      <c r="NWZ25" s="49" t="s">
        <v>38</v>
      </c>
      <c r="NXA25" s="49" t="s">
        <v>38</v>
      </c>
      <c r="NXB25" s="49" t="s">
        <v>38</v>
      </c>
      <c r="NXC25" s="49" t="s">
        <v>38</v>
      </c>
      <c r="NXD25" s="49" t="s">
        <v>38</v>
      </c>
      <c r="NXE25" s="49" t="s">
        <v>38</v>
      </c>
      <c r="NXF25" s="49" t="s">
        <v>38</v>
      </c>
      <c r="NXG25" s="49" t="s">
        <v>38</v>
      </c>
      <c r="NXH25" s="49" t="s">
        <v>38</v>
      </c>
      <c r="NXI25" s="49" t="s">
        <v>38</v>
      </c>
      <c r="NXJ25" s="49" t="s">
        <v>38</v>
      </c>
      <c r="NXK25" s="49" t="s">
        <v>38</v>
      </c>
      <c r="NXL25" s="49" t="s">
        <v>38</v>
      </c>
      <c r="NXM25" s="49" t="s">
        <v>38</v>
      </c>
      <c r="NXN25" s="49" t="s">
        <v>38</v>
      </c>
      <c r="NXO25" s="49" t="s">
        <v>38</v>
      </c>
      <c r="NXP25" s="49" t="s">
        <v>38</v>
      </c>
      <c r="NXQ25" s="49" t="s">
        <v>38</v>
      </c>
      <c r="NXR25" s="49" t="s">
        <v>38</v>
      </c>
      <c r="NXS25" s="49" t="s">
        <v>38</v>
      </c>
      <c r="NXT25" s="49" t="s">
        <v>38</v>
      </c>
      <c r="NXU25" s="49" t="s">
        <v>38</v>
      </c>
      <c r="NXV25" s="49" t="s">
        <v>38</v>
      </c>
      <c r="NXW25" s="49" t="s">
        <v>38</v>
      </c>
      <c r="NXX25" s="49" t="s">
        <v>38</v>
      </c>
      <c r="NXY25" s="49" t="s">
        <v>38</v>
      </c>
      <c r="NXZ25" s="49" t="s">
        <v>38</v>
      </c>
      <c r="NYA25" s="49" t="s">
        <v>38</v>
      </c>
      <c r="NYB25" s="49" t="s">
        <v>38</v>
      </c>
      <c r="NYC25" s="49" t="s">
        <v>38</v>
      </c>
      <c r="NYD25" s="49" t="s">
        <v>38</v>
      </c>
      <c r="NYE25" s="49" t="s">
        <v>38</v>
      </c>
      <c r="NYF25" s="49" t="s">
        <v>38</v>
      </c>
      <c r="NYG25" s="49" t="s">
        <v>38</v>
      </c>
      <c r="NYH25" s="49" t="s">
        <v>38</v>
      </c>
      <c r="NYI25" s="49" t="s">
        <v>38</v>
      </c>
      <c r="NYJ25" s="49" t="s">
        <v>38</v>
      </c>
      <c r="NYK25" s="49" t="s">
        <v>38</v>
      </c>
      <c r="NYL25" s="49" t="s">
        <v>38</v>
      </c>
      <c r="NYM25" s="49" t="s">
        <v>38</v>
      </c>
      <c r="NYN25" s="49" t="s">
        <v>38</v>
      </c>
      <c r="NYO25" s="49" t="s">
        <v>38</v>
      </c>
      <c r="NYP25" s="49" t="s">
        <v>38</v>
      </c>
      <c r="NYQ25" s="49" t="s">
        <v>38</v>
      </c>
      <c r="NYR25" s="49" t="s">
        <v>38</v>
      </c>
      <c r="NYS25" s="49" t="s">
        <v>38</v>
      </c>
      <c r="NYT25" s="49" t="s">
        <v>38</v>
      </c>
      <c r="NYU25" s="49" t="s">
        <v>38</v>
      </c>
      <c r="NYV25" s="49" t="s">
        <v>38</v>
      </c>
      <c r="NYW25" s="49" t="s">
        <v>38</v>
      </c>
      <c r="NYX25" s="49" t="s">
        <v>38</v>
      </c>
      <c r="NYY25" s="49" t="s">
        <v>38</v>
      </c>
      <c r="NYZ25" s="49" t="s">
        <v>38</v>
      </c>
      <c r="NZA25" s="49" t="s">
        <v>38</v>
      </c>
      <c r="NZB25" s="49" t="s">
        <v>38</v>
      </c>
      <c r="NZC25" s="49" t="s">
        <v>38</v>
      </c>
      <c r="NZD25" s="49" t="s">
        <v>38</v>
      </c>
      <c r="NZE25" s="49" t="s">
        <v>38</v>
      </c>
      <c r="NZF25" s="49" t="s">
        <v>38</v>
      </c>
      <c r="NZG25" s="49" t="s">
        <v>38</v>
      </c>
      <c r="NZH25" s="49" t="s">
        <v>38</v>
      </c>
      <c r="NZI25" s="49" t="s">
        <v>38</v>
      </c>
      <c r="NZJ25" s="49" t="s">
        <v>38</v>
      </c>
      <c r="NZK25" s="49" t="s">
        <v>38</v>
      </c>
      <c r="NZL25" s="49" t="s">
        <v>38</v>
      </c>
      <c r="NZM25" s="49" t="s">
        <v>38</v>
      </c>
      <c r="NZN25" s="49" t="s">
        <v>38</v>
      </c>
      <c r="NZO25" s="49" t="s">
        <v>38</v>
      </c>
      <c r="NZP25" s="49" t="s">
        <v>38</v>
      </c>
      <c r="NZQ25" s="49" t="s">
        <v>38</v>
      </c>
      <c r="NZR25" s="49" t="s">
        <v>38</v>
      </c>
      <c r="NZS25" s="49" t="s">
        <v>38</v>
      </c>
      <c r="NZT25" s="49" t="s">
        <v>38</v>
      </c>
      <c r="NZU25" s="49" t="s">
        <v>38</v>
      </c>
      <c r="NZV25" s="49" t="s">
        <v>38</v>
      </c>
      <c r="NZW25" s="49" t="s">
        <v>38</v>
      </c>
      <c r="NZX25" s="49" t="s">
        <v>38</v>
      </c>
      <c r="NZY25" s="49" t="s">
        <v>38</v>
      </c>
      <c r="NZZ25" s="49" t="s">
        <v>38</v>
      </c>
      <c r="OAA25" s="49" t="s">
        <v>38</v>
      </c>
      <c r="OAB25" s="49" t="s">
        <v>38</v>
      </c>
      <c r="OAC25" s="49" t="s">
        <v>38</v>
      </c>
      <c r="OAD25" s="49" t="s">
        <v>38</v>
      </c>
      <c r="OAE25" s="49" t="s">
        <v>38</v>
      </c>
      <c r="OAF25" s="49" t="s">
        <v>38</v>
      </c>
      <c r="OAG25" s="49" t="s">
        <v>38</v>
      </c>
      <c r="OAH25" s="49" t="s">
        <v>38</v>
      </c>
      <c r="OAI25" s="49" t="s">
        <v>38</v>
      </c>
      <c r="OAJ25" s="49" t="s">
        <v>38</v>
      </c>
      <c r="OAK25" s="49" t="s">
        <v>38</v>
      </c>
      <c r="OAL25" s="49" t="s">
        <v>38</v>
      </c>
      <c r="OAM25" s="49" t="s">
        <v>38</v>
      </c>
      <c r="OAN25" s="49" t="s">
        <v>38</v>
      </c>
      <c r="OAO25" s="49" t="s">
        <v>38</v>
      </c>
      <c r="OAP25" s="49" t="s">
        <v>38</v>
      </c>
      <c r="OAQ25" s="49" t="s">
        <v>38</v>
      </c>
      <c r="OAR25" s="49" t="s">
        <v>38</v>
      </c>
      <c r="OAS25" s="49" t="s">
        <v>38</v>
      </c>
      <c r="OAT25" s="49" t="s">
        <v>38</v>
      </c>
      <c r="OAU25" s="49" t="s">
        <v>38</v>
      </c>
      <c r="OAV25" s="49" t="s">
        <v>38</v>
      </c>
      <c r="OAW25" s="49" t="s">
        <v>38</v>
      </c>
      <c r="OAX25" s="49" t="s">
        <v>38</v>
      </c>
      <c r="OAY25" s="49" t="s">
        <v>38</v>
      </c>
      <c r="OAZ25" s="49" t="s">
        <v>38</v>
      </c>
      <c r="OBA25" s="49" t="s">
        <v>38</v>
      </c>
      <c r="OBB25" s="49" t="s">
        <v>38</v>
      </c>
      <c r="OBC25" s="49" t="s">
        <v>38</v>
      </c>
      <c r="OBD25" s="49" t="s">
        <v>38</v>
      </c>
      <c r="OBE25" s="49" t="s">
        <v>38</v>
      </c>
      <c r="OBF25" s="49" t="s">
        <v>38</v>
      </c>
      <c r="OBG25" s="49" t="s">
        <v>38</v>
      </c>
      <c r="OBH25" s="49" t="s">
        <v>38</v>
      </c>
      <c r="OBI25" s="49" t="s">
        <v>38</v>
      </c>
      <c r="OBJ25" s="49" t="s">
        <v>38</v>
      </c>
      <c r="OBK25" s="49" t="s">
        <v>38</v>
      </c>
      <c r="OBL25" s="49" t="s">
        <v>38</v>
      </c>
      <c r="OBM25" s="49" t="s">
        <v>38</v>
      </c>
      <c r="OBN25" s="49" t="s">
        <v>38</v>
      </c>
      <c r="OBO25" s="49" t="s">
        <v>38</v>
      </c>
      <c r="OBP25" s="49" t="s">
        <v>38</v>
      </c>
      <c r="OBQ25" s="49" t="s">
        <v>38</v>
      </c>
      <c r="OBR25" s="49" t="s">
        <v>38</v>
      </c>
      <c r="OBS25" s="49" t="s">
        <v>38</v>
      </c>
      <c r="OBT25" s="49" t="s">
        <v>38</v>
      </c>
      <c r="OBU25" s="49" t="s">
        <v>38</v>
      </c>
      <c r="OBV25" s="49" t="s">
        <v>38</v>
      </c>
      <c r="OBW25" s="49" t="s">
        <v>38</v>
      </c>
      <c r="OBX25" s="49" t="s">
        <v>38</v>
      </c>
      <c r="OBY25" s="49" t="s">
        <v>38</v>
      </c>
      <c r="OBZ25" s="49" t="s">
        <v>38</v>
      </c>
      <c r="OCA25" s="49" t="s">
        <v>38</v>
      </c>
      <c r="OCB25" s="49" t="s">
        <v>38</v>
      </c>
      <c r="OCC25" s="49" t="s">
        <v>38</v>
      </c>
      <c r="OCD25" s="49" t="s">
        <v>38</v>
      </c>
      <c r="OCE25" s="49" t="s">
        <v>38</v>
      </c>
      <c r="OCF25" s="49" t="s">
        <v>38</v>
      </c>
      <c r="OCG25" s="49" t="s">
        <v>38</v>
      </c>
      <c r="OCH25" s="49" t="s">
        <v>38</v>
      </c>
      <c r="OCI25" s="49" t="s">
        <v>38</v>
      </c>
      <c r="OCJ25" s="49" t="s">
        <v>38</v>
      </c>
      <c r="OCK25" s="49" t="s">
        <v>38</v>
      </c>
      <c r="OCL25" s="49" t="s">
        <v>38</v>
      </c>
      <c r="OCM25" s="49" t="s">
        <v>38</v>
      </c>
      <c r="OCN25" s="49" t="s">
        <v>38</v>
      </c>
      <c r="OCO25" s="49" t="s">
        <v>38</v>
      </c>
      <c r="OCP25" s="49" t="s">
        <v>38</v>
      </c>
      <c r="OCQ25" s="49" t="s">
        <v>38</v>
      </c>
      <c r="OCR25" s="49" t="s">
        <v>38</v>
      </c>
      <c r="OCS25" s="49" t="s">
        <v>38</v>
      </c>
      <c r="OCT25" s="49" t="s">
        <v>38</v>
      </c>
      <c r="OCU25" s="49" t="s">
        <v>38</v>
      </c>
      <c r="OCV25" s="49" t="s">
        <v>38</v>
      </c>
      <c r="OCW25" s="49" t="s">
        <v>38</v>
      </c>
      <c r="OCX25" s="49" t="s">
        <v>38</v>
      </c>
      <c r="OCY25" s="49" t="s">
        <v>38</v>
      </c>
      <c r="OCZ25" s="49" t="s">
        <v>38</v>
      </c>
      <c r="ODA25" s="49" t="s">
        <v>38</v>
      </c>
      <c r="ODB25" s="49" t="s">
        <v>38</v>
      </c>
      <c r="ODC25" s="49" t="s">
        <v>38</v>
      </c>
      <c r="ODD25" s="49" t="s">
        <v>38</v>
      </c>
      <c r="ODE25" s="49" t="s">
        <v>38</v>
      </c>
      <c r="ODF25" s="49" t="s">
        <v>38</v>
      </c>
      <c r="ODG25" s="49" t="s">
        <v>38</v>
      </c>
      <c r="ODH25" s="49" t="s">
        <v>38</v>
      </c>
      <c r="ODI25" s="49" t="s">
        <v>38</v>
      </c>
      <c r="ODJ25" s="49" t="s">
        <v>38</v>
      </c>
      <c r="ODK25" s="49" t="s">
        <v>38</v>
      </c>
      <c r="ODL25" s="49" t="s">
        <v>38</v>
      </c>
      <c r="ODM25" s="49" t="s">
        <v>38</v>
      </c>
      <c r="ODN25" s="49" t="s">
        <v>38</v>
      </c>
      <c r="ODO25" s="49" t="s">
        <v>38</v>
      </c>
      <c r="ODP25" s="49" t="s">
        <v>38</v>
      </c>
      <c r="ODQ25" s="49" t="s">
        <v>38</v>
      </c>
      <c r="ODR25" s="49" t="s">
        <v>38</v>
      </c>
      <c r="ODS25" s="49" t="s">
        <v>38</v>
      </c>
      <c r="ODT25" s="49" t="s">
        <v>38</v>
      </c>
      <c r="ODU25" s="49" t="s">
        <v>38</v>
      </c>
      <c r="ODV25" s="49" t="s">
        <v>38</v>
      </c>
      <c r="ODW25" s="49" t="s">
        <v>38</v>
      </c>
      <c r="ODX25" s="49" t="s">
        <v>38</v>
      </c>
      <c r="ODY25" s="49" t="s">
        <v>38</v>
      </c>
      <c r="ODZ25" s="49" t="s">
        <v>38</v>
      </c>
      <c r="OEA25" s="49" t="s">
        <v>38</v>
      </c>
      <c r="OEB25" s="49" t="s">
        <v>38</v>
      </c>
      <c r="OEC25" s="49" t="s">
        <v>38</v>
      </c>
      <c r="OED25" s="49" t="s">
        <v>38</v>
      </c>
      <c r="OEE25" s="49" t="s">
        <v>38</v>
      </c>
      <c r="OEF25" s="49" t="s">
        <v>38</v>
      </c>
      <c r="OEG25" s="49" t="s">
        <v>38</v>
      </c>
      <c r="OEH25" s="49" t="s">
        <v>38</v>
      </c>
      <c r="OEI25" s="49" t="s">
        <v>38</v>
      </c>
      <c r="OEJ25" s="49" t="s">
        <v>38</v>
      </c>
      <c r="OEK25" s="49" t="s">
        <v>38</v>
      </c>
      <c r="OEL25" s="49" t="s">
        <v>38</v>
      </c>
      <c r="OEM25" s="49" t="s">
        <v>38</v>
      </c>
      <c r="OEN25" s="49" t="s">
        <v>38</v>
      </c>
      <c r="OEO25" s="49" t="s">
        <v>38</v>
      </c>
      <c r="OEP25" s="49" t="s">
        <v>38</v>
      </c>
      <c r="OEQ25" s="49" t="s">
        <v>38</v>
      </c>
      <c r="OER25" s="49" t="s">
        <v>38</v>
      </c>
      <c r="OES25" s="49" t="s">
        <v>38</v>
      </c>
      <c r="OET25" s="49" t="s">
        <v>38</v>
      </c>
      <c r="OEU25" s="49" t="s">
        <v>38</v>
      </c>
      <c r="OEV25" s="49" t="s">
        <v>38</v>
      </c>
      <c r="OEW25" s="49" t="s">
        <v>38</v>
      </c>
      <c r="OEX25" s="49" t="s">
        <v>38</v>
      </c>
      <c r="OEY25" s="49" t="s">
        <v>38</v>
      </c>
      <c r="OEZ25" s="49" t="s">
        <v>38</v>
      </c>
      <c r="OFA25" s="49" t="s">
        <v>38</v>
      </c>
      <c r="OFB25" s="49" t="s">
        <v>38</v>
      </c>
      <c r="OFC25" s="49" t="s">
        <v>38</v>
      </c>
      <c r="OFD25" s="49" t="s">
        <v>38</v>
      </c>
      <c r="OFE25" s="49" t="s">
        <v>38</v>
      </c>
      <c r="OFF25" s="49" t="s">
        <v>38</v>
      </c>
      <c r="OFG25" s="49" t="s">
        <v>38</v>
      </c>
      <c r="OFH25" s="49" t="s">
        <v>38</v>
      </c>
      <c r="OFI25" s="49" t="s">
        <v>38</v>
      </c>
      <c r="OFJ25" s="49" t="s">
        <v>38</v>
      </c>
      <c r="OFK25" s="49" t="s">
        <v>38</v>
      </c>
      <c r="OFL25" s="49" t="s">
        <v>38</v>
      </c>
      <c r="OFM25" s="49" t="s">
        <v>38</v>
      </c>
      <c r="OFN25" s="49" t="s">
        <v>38</v>
      </c>
      <c r="OFO25" s="49" t="s">
        <v>38</v>
      </c>
      <c r="OFP25" s="49" t="s">
        <v>38</v>
      </c>
      <c r="OFQ25" s="49" t="s">
        <v>38</v>
      </c>
      <c r="OFR25" s="49" t="s">
        <v>38</v>
      </c>
      <c r="OFS25" s="49" t="s">
        <v>38</v>
      </c>
      <c r="OFT25" s="49" t="s">
        <v>38</v>
      </c>
      <c r="OFU25" s="49" t="s">
        <v>38</v>
      </c>
      <c r="OFV25" s="49" t="s">
        <v>38</v>
      </c>
      <c r="OFW25" s="49" t="s">
        <v>38</v>
      </c>
      <c r="OFX25" s="49" t="s">
        <v>38</v>
      </c>
      <c r="OFY25" s="49" t="s">
        <v>38</v>
      </c>
      <c r="OFZ25" s="49" t="s">
        <v>38</v>
      </c>
      <c r="OGA25" s="49" t="s">
        <v>38</v>
      </c>
      <c r="OGB25" s="49" t="s">
        <v>38</v>
      </c>
      <c r="OGC25" s="49" t="s">
        <v>38</v>
      </c>
      <c r="OGD25" s="49" t="s">
        <v>38</v>
      </c>
      <c r="OGE25" s="49" t="s">
        <v>38</v>
      </c>
      <c r="OGF25" s="49" t="s">
        <v>38</v>
      </c>
      <c r="OGG25" s="49" t="s">
        <v>38</v>
      </c>
      <c r="OGH25" s="49" t="s">
        <v>38</v>
      </c>
      <c r="OGI25" s="49" t="s">
        <v>38</v>
      </c>
      <c r="OGJ25" s="49" t="s">
        <v>38</v>
      </c>
      <c r="OGK25" s="49" t="s">
        <v>38</v>
      </c>
      <c r="OGL25" s="49" t="s">
        <v>38</v>
      </c>
      <c r="OGM25" s="49" t="s">
        <v>38</v>
      </c>
      <c r="OGN25" s="49" t="s">
        <v>38</v>
      </c>
      <c r="OGO25" s="49" t="s">
        <v>38</v>
      </c>
      <c r="OGP25" s="49" t="s">
        <v>38</v>
      </c>
      <c r="OGQ25" s="49" t="s">
        <v>38</v>
      </c>
      <c r="OGR25" s="49" t="s">
        <v>38</v>
      </c>
      <c r="OGS25" s="49" t="s">
        <v>38</v>
      </c>
      <c r="OGT25" s="49" t="s">
        <v>38</v>
      </c>
      <c r="OGU25" s="49" t="s">
        <v>38</v>
      </c>
      <c r="OGV25" s="49" t="s">
        <v>38</v>
      </c>
      <c r="OGW25" s="49" t="s">
        <v>38</v>
      </c>
      <c r="OGX25" s="49" t="s">
        <v>38</v>
      </c>
      <c r="OGY25" s="49" t="s">
        <v>38</v>
      </c>
      <c r="OGZ25" s="49" t="s">
        <v>38</v>
      </c>
      <c r="OHA25" s="49" t="s">
        <v>38</v>
      </c>
      <c r="OHB25" s="49" t="s">
        <v>38</v>
      </c>
      <c r="OHC25" s="49" t="s">
        <v>38</v>
      </c>
      <c r="OHD25" s="49" t="s">
        <v>38</v>
      </c>
      <c r="OHE25" s="49" t="s">
        <v>38</v>
      </c>
      <c r="OHF25" s="49" t="s">
        <v>38</v>
      </c>
      <c r="OHG25" s="49" t="s">
        <v>38</v>
      </c>
      <c r="OHH25" s="49" t="s">
        <v>38</v>
      </c>
      <c r="OHI25" s="49" t="s">
        <v>38</v>
      </c>
      <c r="OHJ25" s="49" t="s">
        <v>38</v>
      </c>
      <c r="OHK25" s="49" t="s">
        <v>38</v>
      </c>
      <c r="OHL25" s="49" t="s">
        <v>38</v>
      </c>
      <c r="OHM25" s="49" t="s">
        <v>38</v>
      </c>
      <c r="OHN25" s="49" t="s">
        <v>38</v>
      </c>
      <c r="OHO25" s="49" t="s">
        <v>38</v>
      </c>
      <c r="OHP25" s="49" t="s">
        <v>38</v>
      </c>
      <c r="OHQ25" s="49" t="s">
        <v>38</v>
      </c>
      <c r="OHR25" s="49" t="s">
        <v>38</v>
      </c>
      <c r="OHS25" s="49" t="s">
        <v>38</v>
      </c>
      <c r="OHT25" s="49" t="s">
        <v>38</v>
      </c>
      <c r="OHU25" s="49" t="s">
        <v>38</v>
      </c>
      <c r="OHV25" s="49" t="s">
        <v>38</v>
      </c>
      <c r="OHW25" s="49" t="s">
        <v>38</v>
      </c>
      <c r="OHX25" s="49" t="s">
        <v>38</v>
      </c>
      <c r="OHY25" s="49" t="s">
        <v>38</v>
      </c>
      <c r="OHZ25" s="49" t="s">
        <v>38</v>
      </c>
      <c r="OIA25" s="49" t="s">
        <v>38</v>
      </c>
      <c r="OIB25" s="49" t="s">
        <v>38</v>
      </c>
      <c r="OIC25" s="49" t="s">
        <v>38</v>
      </c>
      <c r="OID25" s="49" t="s">
        <v>38</v>
      </c>
      <c r="OIE25" s="49" t="s">
        <v>38</v>
      </c>
      <c r="OIF25" s="49" t="s">
        <v>38</v>
      </c>
      <c r="OIG25" s="49" t="s">
        <v>38</v>
      </c>
      <c r="OIH25" s="49" t="s">
        <v>38</v>
      </c>
      <c r="OII25" s="49" t="s">
        <v>38</v>
      </c>
      <c r="OIJ25" s="49" t="s">
        <v>38</v>
      </c>
      <c r="OIK25" s="49" t="s">
        <v>38</v>
      </c>
      <c r="OIL25" s="49" t="s">
        <v>38</v>
      </c>
      <c r="OIM25" s="49" t="s">
        <v>38</v>
      </c>
      <c r="OIN25" s="49" t="s">
        <v>38</v>
      </c>
      <c r="OIO25" s="49" t="s">
        <v>38</v>
      </c>
      <c r="OIP25" s="49" t="s">
        <v>38</v>
      </c>
      <c r="OIQ25" s="49" t="s">
        <v>38</v>
      </c>
      <c r="OIR25" s="49" t="s">
        <v>38</v>
      </c>
      <c r="OIS25" s="49" t="s">
        <v>38</v>
      </c>
      <c r="OIT25" s="49" t="s">
        <v>38</v>
      </c>
      <c r="OIU25" s="49" t="s">
        <v>38</v>
      </c>
      <c r="OIV25" s="49" t="s">
        <v>38</v>
      </c>
      <c r="OIW25" s="49" t="s">
        <v>38</v>
      </c>
      <c r="OIX25" s="49" t="s">
        <v>38</v>
      </c>
      <c r="OIY25" s="49" t="s">
        <v>38</v>
      </c>
      <c r="OIZ25" s="49" t="s">
        <v>38</v>
      </c>
      <c r="OJA25" s="49" t="s">
        <v>38</v>
      </c>
      <c r="OJB25" s="49" t="s">
        <v>38</v>
      </c>
      <c r="OJC25" s="49" t="s">
        <v>38</v>
      </c>
      <c r="OJD25" s="49" t="s">
        <v>38</v>
      </c>
      <c r="OJE25" s="49" t="s">
        <v>38</v>
      </c>
      <c r="OJF25" s="49" t="s">
        <v>38</v>
      </c>
      <c r="OJG25" s="49" t="s">
        <v>38</v>
      </c>
      <c r="OJH25" s="49" t="s">
        <v>38</v>
      </c>
      <c r="OJI25" s="49" t="s">
        <v>38</v>
      </c>
      <c r="OJJ25" s="49" t="s">
        <v>38</v>
      </c>
      <c r="OJK25" s="49" t="s">
        <v>38</v>
      </c>
      <c r="OJL25" s="49" t="s">
        <v>38</v>
      </c>
      <c r="OJM25" s="49" t="s">
        <v>38</v>
      </c>
      <c r="OJN25" s="49" t="s">
        <v>38</v>
      </c>
      <c r="OJO25" s="49" t="s">
        <v>38</v>
      </c>
      <c r="OJP25" s="49" t="s">
        <v>38</v>
      </c>
      <c r="OJQ25" s="49" t="s">
        <v>38</v>
      </c>
      <c r="OJR25" s="49" t="s">
        <v>38</v>
      </c>
      <c r="OJS25" s="49" t="s">
        <v>38</v>
      </c>
      <c r="OJT25" s="49" t="s">
        <v>38</v>
      </c>
      <c r="OJU25" s="49" t="s">
        <v>38</v>
      </c>
      <c r="OJV25" s="49" t="s">
        <v>38</v>
      </c>
      <c r="OJW25" s="49" t="s">
        <v>38</v>
      </c>
      <c r="OJX25" s="49" t="s">
        <v>38</v>
      </c>
      <c r="OJY25" s="49" t="s">
        <v>38</v>
      </c>
      <c r="OJZ25" s="49" t="s">
        <v>38</v>
      </c>
      <c r="OKA25" s="49" t="s">
        <v>38</v>
      </c>
      <c r="OKB25" s="49" t="s">
        <v>38</v>
      </c>
      <c r="OKC25" s="49" t="s">
        <v>38</v>
      </c>
      <c r="OKD25" s="49" t="s">
        <v>38</v>
      </c>
      <c r="OKE25" s="49" t="s">
        <v>38</v>
      </c>
      <c r="OKF25" s="49" t="s">
        <v>38</v>
      </c>
      <c r="OKG25" s="49" t="s">
        <v>38</v>
      </c>
      <c r="OKH25" s="49" t="s">
        <v>38</v>
      </c>
      <c r="OKI25" s="49" t="s">
        <v>38</v>
      </c>
      <c r="OKJ25" s="49" t="s">
        <v>38</v>
      </c>
      <c r="OKK25" s="49" t="s">
        <v>38</v>
      </c>
      <c r="OKL25" s="49" t="s">
        <v>38</v>
      </c>
      <c r="OKM25" s="49" t="s">
        <v>38</v>
      </c>
      <c r="OKN25" s="49" t="s">
        <v>38</v>
      </c>
      <c r="OKO25" s="49" t="s">
        <v>38</v>
      </c>
      <c r="OKP25" s="49" t="s">
        <v>38</v>
      </c>
      <c r="OKQ25" s="49" t="s">
        <v>38</v>
      </c>
      <c r="OKR25" s="49" t="s">
        <v>38</v>
      </c>
      <c r="OKS25" s="49" t="s">
        <v>38</v>
      </c>
      <c r="OKT25" s="49" t="s">
        <v>38</v>
      </c>
      <c r="OKU25" s="49" t="s">
        <v>38</v>
      </c>
      <c r="OKV25" s="49" t="s">
        <v>38</v>
      </c>
      <c r="OKW25" s="49" t="s">
        <v>38</v>
      </c>
      <c r="OKX25" s="49" t="s">
        <v>38</v>
      </c>
      <c r="OKY25" s="49" t="s">
        <v>38</v>
      </c>
      <c r="OKZ25" s="49" t="s">
        <v>38</v>
      </c>
      <c r="OLA25" s="49" t="s">
        <v>38</v>
      </c>
      <c r="OLB25" s="49" t="s">
        <v>38</v>
      </c>
      <c r="OLC25" s="49" t="s">
        <v>38</v>
      </c>
      <c r="OLD25" s="49" t="s">
        <v>38</v>
      </c>
      <c r="OLE25" s="49" t="s">
        <v>38</v>
      </c>
      <c r="OLF25" s="49" t="s">
        <v>38</v>
      </c>
      <c r="OLG25" s="49" t="s">
        <v>38</v>
      </c>
      <c r="OLH25" s="49" t="s">
        <v>38</v>
      </c>
      <c r="OLI25" s="49" t="s">
        <v>38</v>
      </c>
      <c r="OLJ25" s="49" t="s">
        <v>38</v>
      </c>
      <c r="OLK25" s="49" t="s">
        <v>38</v>
      </c>
      <c r="OLL25" s="49" t="s">
        <v>38</v>
      </c>
      <c r="OLM25" s="49" t="s">
        <v>38</v>
      </c>
      <c r="OLN25" s="49" t="s">
        <v>38</v>
      </c>
      <c r="OLO25" s="49" t="s">
        <v>38</v>
      </c>
      <c r="OLP25" s="49" t="s">
        <v>38</v>
      </c>
      <c r="OLQ25" s="49" t="s">
        <v>38</v>
      </c>
      <c r="OLR25" s="49" t="s">
        <v>38</v>
      </c>
      <c r="OLS25" s="49" t="s">
        <v>38</v>
      </c>
      <c r="OLT25" s="49" t="s">
        <v>38</v>
      </c>
      <c r="OLU25" s="49" t="s">
        <v>38</v>
      </c>
      <c r="OLV25" s="49" t="s">
        <v>38</v>
      </c>
      <c r="OLW25" s="49" t="s">
        <v>38</v>
      </c>
      <c r="OLX25" s="49" t="s">
        <v>38</v>
      </c>
      <c r="OLY25" s="49" t="s">
        <v>38</v>
      </c>
      <c r="OLZ25" s="49" t="s">
        <v>38</v>
      </c>
      <c r="OMA25" s="49" t="s">
        <v>38</v>
      </c>
      <c r="OMB25" s="49" t="s">
        <v>38</v>
      </c>
      <c r="OMC25" s="49" t="s">
        <v>38</v>
      </c>
      <c r="OMD25" s="49" t="s">
        <v>38</v>
      </c>
      <c r="OME25" s="49" t="s">
        <v>38</v>
      </c>
      <c r="OMF25" s="49" t="s">
        <v>38</v>
      </c>
      <c r="OMG25" s="49" t="s">
        <v>38</v>
      </c>
      <c r="OMH25" s="49" t="s">
        <v>38</v>
      </c>
      <c r="OMI25" s="49" t="s">
        <v>38</v>
      </c>
      <c r="OMJ25" s="49" t="s">
        <v>38</v>
      </c>
      <c r="OMK25" s="49" t="s">
        <v>38</v>
      </c>
      <c r="OML25" s="49" t="s">
        <v>38</v>
      </c>
      <c r="OMM25" s="49" t="s">
        <v>38</v>
      </c>
      <c r="OMN25" s="49" t="s">
        <v>38</v>
      </c>
      <c r="OMO25" s="49" t="s">
        <v>38</v>
      </c>
      <c r="OMP25" s="49" t="s">
        <v>38</v>
      </c>
      <c r="OMQ25" s="49" t="s">
        <v>38</v>
      </c>
      <c r="OMR25" s="49" t="s">
        <v>38</v>
      </c>
      <c r="OMS25" s="49" t="s">
        <v>38</v>
      </c>
      <c r="OMT25" s="49" t="s">
        <v>38</v>
      </c>
      <c r="OMU25" s="49" t="s">
        <v>38</v>
      </c>
      <c r="OMV25" s="49" t="s">
        <v>38</v>
      </c>
      <c r="OMW25" s="49" t="s">
        <v>38</v>
      </c>
      <c r="OMX25" s="49" t="s">
        <v>38</v>
      </c>
      <c r="OMY25" s="49" t="s">
        <v>38</v>
      </c>
      <c r="OMZ25" s="49" t="s">
        <v>38</v>
      </c>
      <c r="ONA25" s="49" t="s">
        <v>38</v>
      </c>
      <c r="ONB25" s="49" t="s">
        <v>38</v>
      </c>
      <c r="ONC25" s="49" t="s">
        <v>38</v>
      </c>
      <c r="OND25" s="49" t="s">
        <v>38</v>
      </c>
      <c r="ONE25" s="49" t="s">
        <v>38</v>
      </c>
      <c r="ONF25" s="49" t="s">
        <v>38</v>
      </c>
      <c r="ONG25" s="49" t="s">
        <v>38</v>
      </c>
      <c r="ONH25" s="49" t="s">
        <v>38</v>
      </c>
      <c r="ONI25" s="49" t="s">
        <v>38</v>
      </c>
      <c r="ONJ25" s="49" t="s">
        <v>38</v>
      </c>
      <c r="ONK25" s="49" t="s">
        <v>38</v>
      </c>
      <c r="ONL25" s="49" t="s">
        <v>38</v>
      </c>
      <c r="ONM25" s="49" t="s">
        <v>38</v>
      </c>
      <c r="ONN25" s="49" t="s">
        <v>38</v>
      </c>
      <c r="ONO25" s="49" t="s">
        <v>38</v>
      </c>
      <c r="ONP25" s="49" t="s">
        <v>38</v>
      </c>
      <c r="ONQ25" s="49" t="s">
        <v>38</v>
      </c>
      <c r="ONR25" s="49" t="s">
        <v>38</v>
      </c>
      <c r="ONS25" s="49" t="s">
        <v>38</v>
      </c>
      <c r="ONT25" s="49" t="s">
        <v>38</v>
      </c>
      <c r="ONU25" s="49" t="s">
        <v>38</v>
      </c>
      <c r="ONV25" s="49" t="s">
        <v>38</v>
      </c>
      <c r="ONW25" s="49" t="s">
        <v>38</v>
      </c>
      <c r="ONX25" s="49" t="s">
        <v>38</v>
      </c>
      <c r="ONY25" s="49" t="s">
        <v>38</v>
      </c>
      <c r="ONZ25" s="49" t="s">
        <v>38</v>
      </c>
      <c r="OOA25" s="49" t="s">
        <v>38</v>
      </c>
      <c r="OOB25" s="49" t="s">
        <v>38</v>
      </c>
      <c r="OOC25" s="49" t="s">
        <v>38</v>
      </c>
      <c r="OOD25" s="49" t="s">
        <v>38</v>
      </c>
      <c r="OOE25" s="49" t="s">
        <v>38</v>
      </c>
      <c r="OOF25" s="49" t="s">
        <v>38</v>
      </c>
      <c r="OOG25" s="49" t="s">
        <v>38</v>
      </c>
      <c r="OOH25" s="49" t="s">
        <v>38</v>
      </c>
      <c r="OOI25" s="49" t="s">
        <v>38</v>
      </c>
      <c r="OOJ25" s="49" t="s">
        <v>38</v>
      </c>
      <c r="OOK25" s="49" t="s">
        <v>38</v>
      </c>
      <c r="OOL25" s="49" t="s">
        <v>38</v>
      </c>
      <c r="OOM25" s="49" t="s">
        <v>38</v>
      </c>
      <c r="OON25" s="49" t="s">
        <v>38</v>
      </c>
      <c r="OOO25" s="49" t="s">
        <v>38</v>
      </c>
      <c r="OOP25" s="49" t="s">
        <v>38</v>
      </c>
      <c r="OOQ25" s="49" t="s">
        <v>38</v>
      </c>
      <c r="OOR25" s="49" t="s">
        <v>38</v>
      </c>
      <c r="OOS25" s="49" t="s">
        <v>38</v>
      </c>
      <c r="OOT25" s="49" t="s">
        <v>38</v>
      </c>
      <c r="OOU25" s="49" t="s">
        <v>38</v>
      </c>
      <c r="OOV25" s="49" t="s">
        <v>38</v>
      </c>
      <c r="OOW25" s="49" t="s">
        <v>38</v>
      </c>
      <c r="OOX25" s="49" t="s">
        <v>38</v>
      </c>
      <c r="OOY25" s="49" t="s">
        <v>38</v>
      </c>
      <c r="OOZ25" s="49" t="s">
        <v>38</v>
      </c>
      <c r="OPA25" s="49" t="s">
        <v>38</v>
      </c>
      <c r="OPB25" s="49" t="s">
        <v>38</v>
      </c>
      <c r="OPC25" s="49" t="s">
        <v>38</v>
      </c>
      <c r="OPD25" s="49" t="s">
        <v>38</v>
      </c>
      <c r="OPE25" s="49" t="s">
        <v>38</v>
      </c>
      <c r="OPF25" s="49" t="s">
        <v>38</v>
      </c>
      <c r="OPG25" s="49" t="s">
        <v>38</v>
      </c>
      <c r="OPH25" s="49" t="s">
        <v>38</v>
      </c>
      <c r="OPI25" s="49" t="s">
        <v>38</v>
      </c>
      <c r="OPJ25" s="49" t="s">
        <v>38</v>
      </c>
      <c r="OPK25" s="49" t="s">
        <v>38</v>
      </c>
      <c r="OPL25" s="49" t="s">
        <v>38</v>
      </c>
      <c r="OPM25" s="49" t="s">
        <v>38</v>
      </c>
      <c r="OPN25" s="49" t="s">
        <v>38</v>
      </c>
      <c r="OPO25" s="49" t="s">
        <v>38</v>
      </c>
      <c r="OPP25" s="49" t="s">
        <v>38</v>
      </c>
      <c r="OPQ25" s="49" t="s">
        <v>38</v>
      </c>
      <c r="OPR25" s="49" t="s">
        <v>38</v>
      </c>
      <c r="OPS25" s="49" t="s">
        <v>38</v>
      </c>
      <c r="OPT25" s="49" t="s">
        <v>38</v>
      </c>
      <c r="OPU25" s="49" t="s">
        <v>38</v>
      </c>
      <c r="OPV25" s="49" t="s">
        <v>38</v>
      </c>
      <c r="OPW25" s="49" t="s">
        <v>38</v>
      </c>
      <c r="OPX25" s="49" t="s">
        <v>38</v>
      </c>
      <c r="OPY25" s="49" t="s">
        <v>38</v>
      </c>
      <c r="OPZ25" s="49" t="s">
        <v>38</v>
      </c>
      <c r="OQA25" s="49" t="s">
        <v>38</v>
      </c>
      <c r="OQB25" s="49" t="s">
        <v>38</v>
      </c>
      <c r="OQC25" s="49" t="s">
        <v>38</v>
      </c>
      <c r="OQD25" s="49" t="s">
        <v>38</v>
      </c>
      <c r="OQE25" s="49" t="s">
        <v>38</v>
      </c>
      <c r="OQF25" s="49" t="s">
        <v>38</v>
      </c>
      <c r="OQG25" s="49" t="s">
        <v>38</v>
      </c>
      <c r="OQH25" s="49" t="s">
        <v>38</v>
      </c>
      <c r="OQI25" s="49" t="s">
        <v>38</v>
      </c>
      <c r="OQJ25" s="49" t="s">
        <v>38</v>
      </c>
      <c r="OQK25" s="49" t="s">
        <v>38</v>
      </c>
      <c r="OQL25" s="49" t="s">
        <v>38</v>
      </c>
      <c r="OQM25" s="49" t="s">
        <v>38</v>
      </c>
      <c r="OQN25" s="49" t="s">
        <v>38</v>
      </c>
      <c r="OQO25" s="49" t="s">
        <v>38</v>
      </c>
      <c r="OQP25" s="49" t="s">
        <v>38</v>
      </c>
      <c r="OQQ25" s="49" t="s">
        <v>38</v>
      </c>
      <c r="OQR25" s="49" t="s">
        <v>38</v>
      </c>
      <c r="OQS25" s="49" t="s">
        <v>38</v>
      </c>
      <c r="OQT25" s="49" t="s">
        <v>38</v>
      </c>
      <c r="OQU25" s="49" t="s">
        <v>38</v>
      </c>
      <c r="OQV25" s="49" t="s">
        <v>38</v>
      </c>
      <c r="OQW25" s="49" t="s">
        <v>38</v>
      </c>
      <c r="OQX25" s="49" t="s">
        <v>38</v>
      </c>
      <c r="OQY25" s="49" t="s">
        <v>38</v>
      </c>
      <c r="OQZ25" s="49" t="s">
        <v>38</v>
      </c>
      <c r="ORA25" s="49" t="s">
        <v>38</v>
      </c>
      <c r="ORB25" s="49" t="s">
        <v>38</v>
      </c>
      <c r="ORC25" s="49" t="s">
        <v>38</v>
      </c>
      <c r="ORD25" s="49" t="s">
        <v>38</v>
      </c>
      <c r="ORE25" s="49" t="s">
        <v>38</v>
      </c>
      <c r="ORF25" s="49" t="s">
        <v>38</v>
      </c>
      <c r="ORG25" s="49" t="s">
        <v>38</v>
      </c>
      <c r="ORH25" s="49" t="s">
        <v>38</v>
      </c>
      <c r="ORI25" s="49" t="s">
        <v>38</v>
      </c>
      <c r="ORJ25" s="49" t="s">
        <v>38</v>
      </c>
      <c r="ORK25" s="49" t="s">
        <v>38</v>
      </c>
      <c r="ORL25" s="49" t="s">
        <v>38</v>
      </c>
      <c r="ORM25" s="49" t="s">
        <v>38</v>
      </c>
      <c r="ORN25" s="49" t="s">
        <v>38</v>
      </c>
      <c r="ORO25" s="49" t="s">
        <v>38</v>
      </c>
      <c r="ORP25" s="49" t="s">
        <v>38</v>
      </c>
      <c r="ORQ25" s="49" t="s">
        <v>38</v>
      </c>
      <c r="ORR25" s="49" t="s">
        <v>38</v>
      </c>
      <c r="ORS25" s="49" t="s">
        <v>38</v>
      </c>
      <c r="ORT25" s="49" t="s">
        <v>38</v>
      </c>
      <c r="ORU25" s="49" t="s">
        <v>38</v>
      </c>
      <c r="ORV25" s="49" t="s">
        <v>38</v>
      </c>
      <c r="ORW25" s="49" t="s">
        <v>38</v>
      </c>
      <c r="ORX25" s="49" t="s">
        <v>38</v>
      </c>
      <c r="ORY25" s="49" t="s">
        <v>38</v>
      </c>
      <c r="ORZ25" s="49" t="s">
        <v>38</v>
      </c>
      <c r="OSA25" s="49" t="s">
        <v>38</v>
      </c>
      <c r="OSB25" s="49" t="s">
        <v>38</v>
      </c>
      <c r="OSC25" s="49" t="s">
        <v>38</v>
      </c>
      <c r="OSD25" s="49" t="s">
        <v>38</v>
      </c>
      <c r="OSE25" s="49" t="s">
        <v>38</v>
      </c>
      <c r="OSF25" s="49" t="s">
        <v>38</v>
      </c>
      <c r="OSG25" s="49" t="s">
        <v>38</v>
      </c>
      <c r="OSH25" s="49" t="s">
        <v>38</v>
      </c>
      <c r="OSI25" s="49" t="s">
        <v>38</v>
      </c>
      <c r="OSJ25" s="49" t="s">
        <v>38</v>
      </c>
      <c r="OSK25" s="49" t="s">
        <v>38</v>
      </c>
      <c r="OSL25" s="49" t="s">
        <v>38</v>
      </c>
      <c r="OSM25" s="49" t="s">
        <v>38</v>
      </c>
      <c r="OSN25" s="49" t="s">
        <v>38</v>
      </c>
      <c r="OSO25" s="49" t="s">
        <v>38</v>
      </c>
      <c r="OSP25" s="49" t="s">
        <v>38</v>
      </c>
      <c r="OSQ25" s="49" t="s">
        <v>38</v>
      </c>
      <c r="OSR25" s="49" t="s">
        <v>38</v>
      </c>
      <c r="OSS25" s="49" t="s">
        <v>38</v>
      </c>
      <c r="OST25" s="49" t="s">
        <v>38</v>
      </c>
      <c r="OSU25" s="49" t="s">
        <v>38</v>
      </c>
      <c r="OSV25" s="49" t="s">
        <v>38</v>
      </c>
      <c r="OSW25" s="49" t="s">
        <v>38</v>
      </c>
      <c r="OSX25" s="49" t="s">
        <v>38</v>
      </c>
      <c r="OSY25" s="49" t="s">
        <v>38</v>
      </c>
      <c r="OSZ25" s="49" t="s">
        <v>38</v>
      </c>
      <c r="OTA25" s="49" t="s">
        <v>38</v>
      </c>
      <c r="OTB25" s="49" t="s">
        <v>38</v>
      </c>
      <c r="OTC25" s="49" t="s">
        <v>38</v>
      </c>
      <c r="OTD25" s="49" t="s">
        <v>38</v>
      </c>
      <c r="OTE25" s="49" t="s">
        <v>38</v>
      </c>
      <c r="OTF25" s="49" t="s">
        <v>38</v>
      </c>
      <c r="OTG25" s="49" t="s">
        <v>38</v>
      </c>
      <c r="OTH25" s="49" t="s">
        <v>38</v>
      </c>
      <c r="OTI25" s="49" t="s">
        <v>38</v>
      </c>
      <c r="OTJ25" s="49" t="s">
        <v>38</v>
      </c>
      <c r="OTK25" s="49" t="s">
        <v>38</v>
      </c>
      <c r="OTL25" s="49" t="s">
        <v>38</v>
      </c>
      <c r="OTM25" s="49" t="s">
        <v>38</v>
      </c>
      <c r="OTN25" s="49" t="s">
        <v>38</v>
      </c>
      <c r="OTO25" s="49" t="s">
        <v>38</v>
      </c>
      <c r="OTP25" s="49" t="s">
        <v>38</v>
      </c>
      <c r="OTQ25" s="49" t="s">
        <v>38</v>
      </c>
      <c r="OTR25" s="49" t="s">
        <v>38</v>
      </c>
      <c r="OTS25" s="49" t="s">
        <v>38</v>
      </c>
      <c r="OTT25" s="49" t="s">
        <v>38</v>
      </c>
      <c r="OTU25" s="49" t="s">
        <v>38</v>
      </c>
      <c r="OTV25" s="49" t="s">
        <v>38</v>
      </c>
      <c r="OTW25" s="49" t="s">
        <v>38</v>
      </c>
      <c r="OTX25" s="49" t="s">
        <v>38</v>
      </c>
      <c r="OTY25" s="49" t="s">
        <v>38</v>
      </c>
      <c r="OTZ25" s="49" t="s">
        <v>38</v>
      </c>
      <c r="OUA25" s="49" t="s">
        <v>38</v>
      </c>
      <c r="OUB25" s="49" t="s">
        <v>38</v>
      </c>
      <c r="OUC25" s="49" t="s">
        <v>38</v>
      </c>
      <c r="OUD25" s="49" t="s">
        <v>38</v>
      </c>
      <c r="OUE25" s="49" t="s">
        <v>38</v>
      </c>
      <c r="OUF25" s="49" t="s">
        <v>38</v>
      </c>
      <c r="OUG25" s="49" t="s">
        <v>38</v>
      </c>
      <c r="OUH25" s="49" t="s">
        <v>38</v>
      </c>
      <c r="OUI25" s="49" t="s">
        <v>38</v>
      </c>
      <c r="OUJ25" s="49" t="s">
        <v>38</v>
      </c>
      <c r="OUK25" s="49" t="s">
        <v>38</v>
      </c>
      <c r="OUL25" s="49" t="s">
        <v>38</v>
      </c>
      <c r="OUM25" s="49" t="s">
        <v>38</v>
      </c>
      <c r="OUN25" s="49" t="s">
        <v>38</v>
      </c>
      <c r="OUO25" s="49" t="s">
        <v>38</v>
      </c>
      <c r="OUP25" s="49" t="s">
        <v>38</v>
      </c>
      <c r="OUQ25" s="49" t="s">
        <v>38</v>
      </c>
      <c r="OUR25" s="49" t="s">
        <v>38</v>
      </c>
      <c r="OUS25" s="49" t="s">
        <v>38</v>
      </c>
      <c r="OUT25" s="49" t="s">
        <v>38</v>
      </c>
      <c r="OUU25" s="49" t="s">
        <v>38</v>
      </c>
      <c r="OUV25" s="49" t="s">
        <v>38</v>
      </c>
      <c r="OUW25" s="49" t="s">
        <v>38</v>
      </c>
      <c r="OUX25" s="49" t="s">
        <v>38</v>
      </c>
      <c r="OUY25" s="49" t="s">
        <v>38</v>
      </c>
      <c r="OUZ25" s="49" t="s">
        <v>38</v>
      </c>
      <c r="OVA25" s="49" t="s">
        <v>38</v>
      </c>
      <c r="OVB25" s="49" t="s">
        <v>38</v>
      </c>
      <c r="OVC25" s="49" t="s">
        <v>38</v>
      </c>
      <c r="OVD25" s="49" t="s">
        <v>38</v>
      </c>
      <c r="OVE25" s="49" t="s">
        <v>38</v>
      </c>
      <c r="OVF25" s="49" t="s">
        <v>38</v>
      </c>
      <c r="OVG25" s="49" t="s">
        <v>38</v>
      </c>
      <c r="OVH25" s="49" t="s">
        <v>38</v>
      </c>
      <c r="OVI25" s="49" t="s">
        <v>38</v>
      </c>
      <c r="OVJ25" s="49" t="s">
        <v>38</v>
      </c>
      <c r="OVK25" s="49" t="s">
        <v>38</v>
      </c>
      <c r="OVL25" s="49" t="s">
        <v>38</v>
      </c>
      <c r="OVM25" s="49" t="s">
        <v>38</v>
      </c>
      <c r="OVN25" s="49" t="s">
        <v>38</v>
      </c>
      <c r="OVO25" s="49" t="s">
        <v>38</v>
      </c>
      <c r="OVP25" s="49" t="s">
        <v>38</v>
      </c>
      <c r="OVQ25" s="49" t="s">
        <v>38</v>
      </c>
      <c r="OVR25" s="49" t="s">
        <v>38</v>
      </c>
      <c r="OVS25" s="49" t="s">
        <v>38</v>
      </c>
      <c r="OVT25" s="49" t="s">
        <v>38</v>
      </c>
      <c r="OVU25" s="49" t="s">
        <v>38</v>
      </c>
      <c r="OVV25" s="49" t="s">
        <v>38</v>
      </c>
      <c r="OVW25" s="49" t="s">
        <v>38</v>
      </c>
      <c r="OVX25" s="49" t="s">
        <v>38</v>
      </c>
      <c r="OVY25" s="49" t="s">
        <v>38</v>
      </c>
      <c r="OVZ25" s="49" t="s">
        <v>38</v>
      </c>
      <c r="OWA25" s="49" t="s">
        <v>38</v>
      </c>
      <c r="OWB25" s="49" t="s">
        <v>38</v>
      </c>
      <c r="OWC25" s="49" t="s">
        <v>38</v>
      </c>
      <c r="OWD25" s="49" t="s">
        <v>38</v>
      </c>
      <c r="OWE25" s="49" t="s">
        <v>38</v>
      </c>
      <c r="OWF25" s="49" t="s">
        <v>38</v>
      </c>
      <c r="OWG25" s="49" t="s">
        <v>38</v>
      </c>
      <c r="OWH25" s="49" t="s">
        <v>38</v>
      </c>
      <c r="OWI25" s="49" t="s">
        <v>38</v>
      </c>
      <c r="OWJ25" s="49" t="s">
        <v>38</v>
      </c>
      <c r="OWK25" s="49" t="s">
        <v>38</v>
      </c>
      <c r="OWL25" s="49" t="s">
        <v>38</v>
      </c>
      <c r="OWM25" s="49" t="s">
        <v>38</v>
      </c>
      <c r="OWN25" s="49" t="s">
        <v>38</v>
      </c>
      <c r="OWO25" s="49" t="s">
        <v>38</v>
      </c>
      <c r="OWP25" s="49" t="s">
        <v>38</v>
      </c>
      <c r="OWQ25" s="49" t="s">
        <v>38</v>
      </c>
      <c r="OWR25" s="49" t="s">
        <v>38</v>
      </c>
      <c r="OWS25" s="49" t="s">
        <v>38</v>
      </c>
      <c r="OWT25" s="49" t="s">
        <v>38</v>
      </c>
      <c r="OWU25" s="49" t="s">
        <v>38</v>
      </c>
      <c r="OWV25" s="49" t="s">
        <v>38</v>
      </c>
      <c r="OWW25" s="49" t="s">
        <v>38</v>
      </c>
      <c r="OWX25" s="49" t="s">
        <v>38</v>
      </c>
      <c r="OWY25" s="49" t="s">
        <v>38</v>
      </c>
      <c r="OWZ25" s="49" t="s">
        <v>38</v>
      </c>
      <c r="OXA25" s="49" t="s">
        <v>38</v>
      </c>
      <c r="OXB25" s="49" t="s">
        <v>38</v>
      </c>
      <c r="OXC25" s="49" t="s">
        <v>38</v>
      </c>
      <c r="OXD25" s="49" t="s">
        <v>38</v>
      </c>
      <c r="OXE25" s="49" t="s">
        <v>38</v>
      </c>
      <c r="OXF25" s="49" t="s">
        <v>38</v>
      </c>
      <c r="OXG25" s="49" t="s">
        <v>38</v>
      </c>
      <c r="OXH25" s="49" t="s">
        <v>38</v>
      </c>
      <c r="OXI25" s="49" t="s">
        <v>38</v>
      </c>
      <c r="OXJ25" s="49" t="s">
        <v>38</v>
      </c>
      <c r="OXK25" s="49" t="s">
        <v>38</v>
      </c>
      <c r="OXL25" s="49" t="s">
        <v>38</v>
      </c>
      <c r="OXM25" s="49" t="s">
        <v>38</v>
      </c>
      <c r="OXN25" s="49" t="s">
        <v>38</v>
      </c>
      <c r="OXO25" s="49" t="s">
        <v>38</v>
      </c>
      <c r="OXP25" s="49" t="s">
        <v>38</v>
      </c>
      <c r="OXQ25" s="49" t="s">
        <v>38</v>
      </c>
      <c r="OXR25" s="49" t="s">
        <v>38</v>
      </c>
      <c r="OXS25" s="49" t="s">
        <v>38</v>
      </c>
      <c r="OXT25" s="49" t="s">
        <v>38</v>
      </c>
      <c r="OXU25" s="49" t="s">
        <v>38</v>
      </c>
      <c r="OXV25" s="49" t="s">
        <v>38</v>
      </c>
      <c r="OXW25" s="49" t="s">
        <v>38</v>
      </c>
      <c r="OXX25" s="49" t="s">
        <v>38</v>
      </c>
      <c r="OXY25" s="49" t="s">
        <v>38</v>
      </c>
      <c r="OXZ25" s="49" t="s">
        <v>38</v>
      </c>
      <c r="OYA25" s="49" t="s">
        <v>38</v>
      </c>
      <c r="OYB25" s="49" t="s">
        <v>38</v>
      </c>
      <c r="OYC25" s="49" t="s">
        <v>38</v>
      </c>
      <c r="OYD25" s="49" t="s">
        <v>38</v>
      </c>
      <c r="OYE25" s="49" t="s">
        <v>38</v>
      </c>
      <c r="OYF25" s="49" t="s">
        <v>38</v>
      </c>
      <c r="OYG25" s="49" t="s">
        <v>38</v>
      </c>
      <c r="OYH25" s="49" t="s">
        <v>38</v>
      </c>
      <c r="OYI25" s="49" t="s">
        <v>38</v>
      </c>
      <c r="OYJ25" s="49" t="s">
        <v>38</v>
      </c>
      <c r="OYK25" s="49" t="s">
        <v>38</v>
      </c>
      <c r="OYL25" s="49" t="s">
        <v>38</v>
      </c>
      <c r="OYM25" s="49" t="s">
        <v>38</v>
      </c>
      <c r="OYN25" s="49" t="s">
        <v>38</v>
      </c>
      <c r="OYO25" s="49" t="s">
        <v>38</v>
      </c>
      <c r="OYP25" s="49" t="s">
        <v>38</v>
      </c>
      <c r="OYQ25" s="49" t="s">
        <v>38</v>
      </c>
      <c r="OYR25" s="49" t="s">
        <v>38</v>
      </c>
      <c r="OYS25" s="49" t="s">
        <v>38</v>
      </c>
      <c r="OYT25" s="49" t="s">
        <v>38</v>
      </c>
      <c r="OYU25" s="49" t="s">
        <v>38</v>
      </c>
      <c r="OYV25" s="49" t="s">
        <v>38</v>
      </c>
      <c r="OYW25" s="49" t="s">
        <v>38</v>
      </c>
      <c r="OYX25" s="49" t="s">
        <v>38</v>
      </c>
      <c r="OYY25" s="49" t="s">
        <v>38</v>
      </c>
      <c r="OYZ25" s="49" t="s">
        <v>38</v>
      </c>
      <c r="OZA25" s="49" t="s">
        <v>38</v>
      </c>
      <c r="OZB25" s="49" t="s">
        <v>38</v>
      </c>
      <c r="OZC25" s="49" t="s">
        <v>38</v>
      </c>
      <c r="OZD25" s="49" t="s">
        <v>38</v>
      </c>
      <c r="OZE25" s="49" t="s">
        <v>38</v>
      </c>
      <c r="OZF25" s="49" t="s">
        <v>38</v>
      </c>
      <c r="OZG25" s="49" t="s">
        <v>38</v>
      </c>
      <c r="OZH25" s="49" t="s">
        <v>38</v>
      </c>
      <c r="OZI25" s="49" t="s">
        <v>38</v>
      </c>
      <c r="OZJ25" s="49" t="s">
        <v>38</v>
      </c>
      <c r="OZK25" s="49" t="s">
        <v>38</v>
      </c>
      <c r="OZL25" s="49" t="s">
        <v>38</v>
      </c>
      <c r="OZM25" s="49" t="s">
        <v>38</v>
      </c>
      <c r="OZN25" s="49" t="s">
        <v>38</v>
      </c>
      <c r="OZO25" s="49" t="s">
        <v>38</v>
      </c>
      <c r="OZP25" s="49" t="s">
        <v>38</v>
      </c>
      <c r="OZQ25" s="49" t="s">
        <v>38</v>
      </c>
      <c r="OZR25" s="49" t="s">
        <v>38</v>
      </c>
      <c r="OZS25" s="49" t="s">
        <v>38</v>
      </c>
      <c r="OZT25" s="49" t="s">
        <v>38</v>
      </c>
      <c r="OZU25" s="49" t="s">
        <v>38</v>
      </c>
      <c r="OZV25" s="49" t="s">
        <v>38</v>
      </c>
      <c r="OZW25" s="49" t="s">
        <v>38</v>
      </c>
      <c r="OZX25" s="49" t="s">
        <v>38</v>
      </c>
      <c r="OZY25" s="49" t="s">
        <v>38</v>
      </c>
      <c r="OZZ25" s="49" t="s">
        <v>38</v>
      </c>
      <c r="PAA25" s="49" t="s">
        <v>38</v>
      </c>
      <c r="PAB25" s="49" t="s">
        <v>38</v>
      </c>
      <c r="PAC25" s="49" t="s">
        <v>38</v>
      </c>
      <c r="PAD25" s="49" t="s">
        <v>38</v>
      </c>
      <c r="PAE25" s="49" t="s">
        <v>38</v>
      </c>
      <c r="PAF25" s="49" t="s">
        <v>38</v>
      </c>
      <c r="PAG25" s="49" t="s">
        <v>38</v>
      </c>
      <c r="PAH25" s="49" t="s">
        <v>38</v>
      </c>
      <c r="PAI25" s="49" t="s">
        <v>38</v>
      </c>
      <c r="PAJ25" s="49" t="s">
        <v>38</v>
      </c>
      <c r="PAK25" s="49" t="s">
        <v>38</v>
      </c>
      <c r="PAL25" s="49" t="s">
        <v>38</v>
      </c>
      <c r="PAM25" s="49" t="s">
        <v>38</v>
      </c>
      <c r="PAN25" s="49" t="s">
        <v>38</v>
      </c>
      <c r="PAO25" s="49" t="s">
        <v>38</v>
      </c>
      <c r="PAP25" s="49" t="s">
        <v>38</v>
      </c>
      <c r="PAQ25" s="49" t="s">
        <v>38</v>
      </c>
      <c r="PAR25" s="49" t="s">
        <v>38</v>
      </c>
      <c r="PAS25" s="49" t="s">
        <v>38</v>
      </c>
      <c r="PAT25" s="49" t="s">
        <v>38</v>
      </c>
      <c r="PAU25" s="49" t="s">
        <v>38</v>
      </c>
      <c r="PAV25" s="49" t="s">
        <v>38</v>
      </c>
      <c r="PAW25" s="49" t="s">
        <v>38</v>
      </c>
      <c r="PAX25" s="49" t="s">
        <v>38</v>
      </c>
      <c r="PAY25" s="49" t="s">
        <v>38</v>
      </c>
      <c r="PAZ25" s="49" t="s">
        <v>38</v>
      </c>
      <c r="PBA25" s="49" t="s">
        <v>38</v>
      </c>
      <c r="PBB25" s="49" t="s">
        <v>38</v>
      </c>
      <c r="PBC25" s="49" t="s">
        <v>38</v>
      </c>
      <c r="PBD25" s="49" t="s">
        <v>38</v>
      </c>
      <c r="PBE25" s="49" t="s">
        <v>38</v>
      </c>
      <c r="PBF25" s="49" t="s">
        <v>38</v>
      </c>
      <c r="PBG25" s="49" t="s">
        <v>38</v>
      </c>
      <c r="PBH25" s="49" t="s">
        <v>38</v>
      </c>
      <c r="PBI25" s="49" t="s">
        <v>38</v>
      </c>
      <c r="PBJ25" s="49" t="s">
        <v>38</v>
      </c>
      <c r="PBK25" s="49" t="s">
        <v>38</v>
      </c>
      <c r="PBL25" s="49" t="s">
        <v>38</v>
      </c>
      <c r="PBM25" s="49" t="s">
        <v>38</v>
      </c>
      <c r="PBN25" s="49" t="s">
        <v>38</v>
      </c>
      <c r="PBO25" s="49" t="s">
        <v>38</v>
      </c>
      <c r="PBP25" s="49" t="s">
        <v>38</v>
      </c>
      <c r="PBQ25" s="49" t="s">
        <v>38</v>
      </c>
      <c r="PBR25" s="49" t="s">
        <v>38</v>
      </c>
      <c r="PBS25" s="49" t="s">
        <v>38</v>
      </c>
      <c r="PBT25" s="49" t="s">
        <v>38</v>
      </c>
      <c r="PBU25" s="49" t="s">
        <v>38</v>
      </c>
      <c r="PBV25" s="49" t="s">
        <v>38</v>
      </c>
      <c r="PBW25" s="49" t="s">
        <v>38</v>
      </c>
      <c r="PBX25" s="49" t="s">
        <v>38</v>
      </c>
      <c r="PBY25" s="49" t="s">
        <v>38</v>
      </c>
      <c r="PBZ25" s="49" t="s">
        <v>38</v>
      </c>
      <c r="PCA25" s="49" t="s">
        <v>38</v>
      </c>
      <c r="PCB25" s="49" t="s">
        <v>38</v>
      </c>
      <c r="PCC25" s="49" t="s">
        <v>38</v>
      </c>
      <c r="PCD25" s="49" t="s">
        <v>38</v>
      </c>
      <c r="PCE25" s="49" t="s">
        <v>38</v>
      </c>
      <c r="PCF25" s="49" t="s">
        <v>38</v>
      </c>
      <c r="PCG25" s="49" t="s">
        <v>38</v>
      </c>
      <c r="PCH25" s="49" t="s">
        <v>38</v>
      </c>
      <c r="PCI25" s="49" t="s">
        <v>38</v>
      </c>
      <c r="PCJ25" s="49" t="s">
        <v>38</v>
      </c>
      <c r="PCK25" s="49" t="s">
        <v>38</v>
      </c>
      <c r="PCL25" s="49" t="s">
        <v>38</v>
      </c>
      <c r="PCM25" s="49" t="s">
        <v>38</v>
      </c>
      <c r="PCN25" s="49" t="s">
        <v>38</v>
      </c>
      <c r="PCO25" s="49" t="s">
        <v>38</v>
      </c>
      <c r="PCP25" s="49" t="s">
        <v>38</v>
      </c>
      <c r="PCQ25" s="49" t="s">
        <v>38</v>
      </c>
      <c r="PCR25" s="49" t="s">
        <v>38</v>
      </c>
      <c r="PCS25" s="49" t="s">
        <v>38</v>
      </c>
      <c r="PCT25" s="49" t="s">
        <v>38</v>
      </c>
      <c r="PCU25" s="49" t="s">
        <v>38</v>
      </c>
      <c r="PCV25" s="49" t="s">
        <v>38</v>
      </c>
      <c r="PCW25" s="49" t="s">
        <v>38</v>
      </c>
      <c r="PCX25" s="49" t="s">
        <v>38</v>
      </c>
      <c r="PCY25" s="49" t="s">
        <v>38</v>
      </c>
      <c r="PCZ25" s="49" t="s">
        <v>38</v>
      </c>
      <c r="PDA25" s="49" t="s">
        <v>38</v>
      </c>
      <c r="PDB25" s="49" t="s">
        <v>38</v>
      </c>
      <c r="PDC25" s="49" t="s">
        <v>38</v>
      </c>
      <c r="PDD25" s="49" t="s">
        <v>38</v>
      </c>
      <c r="PDE25" s="49" t="s">
        <v>38</v>
      </c>
      <c r="PDF25" s="49" t="s">
        <v>38</v>
      </c>
      <c r="PDG25" s="49" t="s">
        <v>38</v>
      </c>
      <c r="PDH25" s="49" t="s">
        <v>38</v>
      </c>
      <c r="PDI25" s="49" t="s">
        <v>38</v>
      </c>
      <c r="PDJ25" s="49" t="s">
        <v>38</v>
      </c>
      <c r="PDK25" s="49" t="s">
        <v>38</v>
      </c>
      <c r="PDL25" s="49" t="s">
        <v>38</v>
      </c>
      <c r="PDM25" s="49" t="s">
        <v>38</v>
      </c>
      <c r="PDN25" s="49" t="s">
        <v>38</v>
      </c>
      <c r="PDO25" s="49" t="s">
        <v>38</v>
      </c>
      <c r="PDP25" s="49" t="s">
        <v>38</v>
      </c>
      <c r="PDQ25" s="49" t="s">
        <v>38</v>
      </c>
      <c r="PDR25" s="49" t="s">
        <v>38</v>
      </c>
      <c r="PDS25" s="49" t="s">
        <v>38</v>
      </c>
      <c r="PDT25" s="49" t="s">
        <v>38</v>
      </c>
      <c r="PDU25" s="49" t="s">
        <v>38</v>
      </c>
      <c r="PDV25" s="49" t="s">
        <v>38</v>
      </c>
      <c r="PDW25" s="49" t="s">
        <v>38</v>
      </c>
      <c r="PDX25" s="49" t="s">
        <v>38</v>
      </c>
      <c r="PDY25" s="49" t="s">
        <v>38</v>
      </c>
      <c r="PDZ25" s="49" t="s">
        <v>38</v>
      </c>
      <c r="PEA25" s="49" t="s">
        <v>38</v>
      </c>
      <c r="PEB25" s="49" t="s">
        <v>38</v>
      </c>
      <c r="PEC25" s="49" t="s">
        <v>38</v>
      </c>
      <c r="PED25" s="49" t="s">
        <v>38</v>
      </c>
      <c r="PEE25" s="49" t="s">
        <v>38</v>
      </c>
      <c r="PEF25" s="49" t="s">
        <v>38</v>
      </c>
      <c r="PEG25" s="49" t="s">
        <v>38</v>
      </c>
      <c r="PEH25" s="49" t="s">
        <v>38</v>
      </c>
      <c r="PEI25" s="49" t="s">
        <v>38</v>
      </c>
      <c r="PEJ25" s="49" t="s">
        <v>38</v>
      </c>
      <c r="PEK25" s="49" t="s">
        <v>38</v>
      </c>
      <c r="PEL25" s="49" t="s">
        <v>38</v>
      </c>
      <c r="PEM25" s="49" t="s">
        <v>38</v>
      </c>
      <c r="PEN25" s="49" t="s">
        <v>38</v>
      </c>
      <c r="PEO25" s="49" t="s">
        <v>38</v>
      </c>
      <c r="PEP25" s="49" t="s">
        <v>38</v>
      </c>
      <c r="PEQ25" s="49" t="s">
        <v>38</v>
      </c>
      <c r="PER25" s="49" t="s">
        <v>38</v>
      </c>
      <c r="PES25" s="49" t="s">
        <v>38</v>
      </c>
      <c r="PET25" s="49" t="s">
        <v>38</v>
      </c>
      <c r="PEU25" s="49" t="s">
        <v>38</v>
      </c>
      <c r="PEV25" s="49" t="s">
        <v>38</v>
      </c>
      <c r="PEW25" s="49" t="s">
        <v>38</v>
      </c>
      <c r="PEX25" s="49" t="s">
        <v>38</v>
      </c>
      <c r="PEY25" s="49" t="s">
        <v>38</v>
      </c>
      <c r="PEZ25" s="49" t="s">
        <v>38</v>
      </c>
      <c r="PFA25" s="49" t="s">
        <v>38</v>
      </c>
      <c r="PFB25" s="49" t="s">
        <v>38</v>
      </c>
      <c r="PFC25" s="49" t="s">
        <v>38</v>
      </c>
      <c r="PFD25" s="49" t="s">
        <v>38</v>
      </c>
      <c r="PFE25" s="49" t="s">
        <v>38</v>
      </c>
      <c r="PFF25" s="49" t="s">
        <v>38</v>
      </c>
      <c r="PFG25" s="49" t="s">
        <v>38</v>
      </c>
      <c r="PFH25" s="49" t="s">
        <v>38</v>
      </c>
      <c r="PFI25" s="49" t="s">
        <v>38</v>
      </c>
      <c r="PFJ25" s="49" t="s">
        <v>38</v>
      </c>
      <c r="PFK25" s="49" t="s">
        <v>38</v>
      </c>
      <c r="PFL25" s="49" t="s">
        <v>38</v>
      </c>
      <c r="PFM25" s="49" t="s">
        <v>38</v>
      </c>
      <c r="PFN25" s="49" t="s">
        <v>38</v>
      </c>
      <c r="PFO25" s="49" t="s">
        <v>38</v>
      </c>
      <c r="PFP25" s="49" t="s">
        <v>38</v>
      </c>
      <c r="PFQ25" s="49" t="s">
        <v>38</v>
      </c>
      <c r="PFR25" s="49" t="s">
        <v>38</v>
      </c>
      <c r="PFS25" s="49" t="s">
        <v>38</v>
      </c>
      <c r="PFT25" s="49" t="s">
        <v>38</v>
      </c>
      <c r="PFU25" s="49" t="s">
        <v>38</v>
      </c>
      <c r="PFV25" s="49" t="s">
        <v>38</v>
      </c>
      <c r="PFW25" s="49" t="s">
        <v>38</v>
      </c>
      <c r="PFX25" s="49" t="s">
        <v>38</v>
      </c>
      <c r="PFY25" s="49" t="s">
        <v>38</v>
      </c>
      <c r="PFZ25" s="49" t="s">
        <v>38</v>
      </c>
      <c r="PGA25" s="49" t="s">
        <v>38</v>
      </c>
      <c r="PGB25" s="49" t="s">
        <v>38</v>
      </c>
      <c r="PGC25" s="49" t="s">
        <v>38</v>
      </c>
      <c r="PGD25" s="49" t="s">
        <v>38</v>
      </c>
      <c r="PGE25" s="49" t="s">
        <v>38</v>
      </c>
      <c r="PGF25" s="49" t="s">
        <v>38</v>
      </c>
      <c r="PGG25" s="49" t="s">
        <v>38</v>
      </c>
      <c r="PGH25" s="49" t="s">
        <v>38</v>
      </c>
      <c r="PGI25" s="49" t="s">
        <v>38</v>
      </c>
      <c r="PGJ25" s="49" t="s">
        <v>38</v>
      </c>
      <c r="PGK25" s="49" t="s">
        <v>38</v>
      </c>
      <c r="PGL25" s="49" t="s">
        <v>38</v>
      </c>
      <c r="PGM25" s="49" t="s">
        <v>38</v>
      </c>
      <c r="PGN25" s="49" t="s">
        <v>38</v>
      </c>
      <c r="PGO25" s="49" t="s">
        <v>38</v>
      </c>
      <c r="PGP25" s="49" t="s">
        <v>38</v>
      </c>
      <c r="PGQ25" s="49" t="s">
        <v>38</v>
      </c>
      <c r="PGR25" s="49" t="s">
        <v>38</v>
      </c>
      <c r="PGS25" s="49" t="s">
        <v>38</v>
      </c>
      <c r="PGT25" s="49" t="s">
        <v>38</v>
      </c>
      <c r="PGU25" s="49" t="s">
        <v>38</v>
      </c>
      <c r="PGV25" s="49" t="s">
        <v>38</v>
      </c>
      <c r="PGW25" s="49" t="s">
        <v>38</v>
      </c>
      <c r="PGX25" s="49" t="s">
        <v>38</v>
      </c>
      <c r="PGY25" s="49" t="s">
        <v>38</v>
      </c>
      <c r="PGZ25" s="49" t="s">
        <v>38</v>
      </c>
      <c r="PHA25" s="49" t="s">
        <v>38</v>
      </c>
      <c r="PHB25" s="49" t="s">
        <v>38</v>
      </c>
      <c r="PHC25" s="49" t="s">
        <v>38</v>
      </c>
      <c r="PHD25" s="49" t="s">
        <v>38</v>
      </c>
      <c r="PHE25" s="49" t="s">
        <v>38</v>
      </c>
      <c r="PHF25" s="49" t="s">
        <v>38</v>
      </c>
      <c r="PHG25" s="49" t="s">
        <v>38</v>
      </c>
      <c r="PHH25" s="49" t="s">
        <v>38</v>
      </c>
      <c r="PHI25" s="49" t="s">
        <v>38</v>
      </c>
      <c r="PHJ25" s="49" t="s">
        <v>38</v>
      </c>
      <c r="PHK25" s="49" t="s">
        <v>38</v>
      </c>
      <c r="PHL25" s="49" t="s">
        <v>38</v>
      </c>
      <c r="PHM25" s="49" t="s">
        <v>38</v>
      </c>
      <c r="PHN25" s="49" t="s">
        <v>38</v>
      </c>
      <c r="PHO25" s="49" t="s">
        <v>38</v>
      </c>
      <c r="PHP25" s="49" t="s">
        <v>38</v>
      </c>
      <c r="PHQ25" s="49" t="s">
        <v>38</v>
      </c>
      <c r="PHR25" s="49" t="s">
        <v>38</v>
      </c>
      <c r="PHS25" s="49" t="s">
        <v>38</v>
      </c>
      <c r="PHT25" s="49" t="s">
        <v>38</v>
      </c>
      <c r="PHU25" s="49" t="s">
        <v>38</v>
      </c>
      <c r="PHV25" s="49" t="s">
        <v>38</v>
      </c>
      <c r="PHW25" s="49" t="s">
        <v>38</v>
      </c>
      <c r="PHX25" s="49" t="s">
        <v>38</v>
      </c>
      <c r="PHY25" s="49" t="s">
        <v>38</v>
      </c>
      <c r="PHZ25" s="49" t="s">
        <v>38</v>
      </c>
      <c r="PIA25" s="49" t="s">
        <v>38</v>
      </c>
      <c r="PIB25" s="49" t="s">
        <v>38</v>
      </c>
      <c r="PIC25" s="49" t="s">
        <v>38</v>
      </c>
      <c r="PID25" s="49" t="s">
        <v>38</v>
      </c>
      <c r="PIE25" s="49" t="s">
        <v>38</v>
      </c>
      <c r="PIF25" s="49" t="s">
        <v>38</v>
      </c>
      <c r="PIG25" s="49" t="s">
        <v>38</v>
      </c>
      <c r="PIH25" s="49" t="s">
        <v>38</v>
      </c>
      <c r="PII25" s="49" t="s">
        <v>38</v>
      </c>
      <c r="PIJ25" s="49" t="s">
        <v>38</v>
      </c>
      <c r="PIK25" s="49" t="s">
        <v>38</v>
      </c>
      <c r="PIL25" s="49" t="s">
        <v>38</v>
      </c>
      <c r="PIM25" s="49" t="s">
        <v>38</v>
      </c>
      <c r="PIN25" s="49" t="s">
        <v>38</v>
      </c>
      <c r="PIO25" s="49" t="s">
        <v>38</v>
      </c>
      <c r="PIP25" s="49" t="s">
        <v>38</v>
      </c>
      <c r="PIQ25" s="49" t="s">
        <v>38</v>
      </c>
      <c r="PIR25" s="49" t="s">
        <v>38</v>
      </c>
      <c r="PIS25" s="49" t="s">
        <v>38</v>
      </c>
      <c r="PIT25" s="49" t="s">
        <v>38</v>
      </c>
      <c r="PIU25" s="49" t="s">
        <v>38</v>
      </c>
      <c r="PIV25" s="49" t="s">
        <v>38</v>
      </c>
      <c r="PIW25" s="49" t="s">
        <v>38</v>
      </c>
      <c r="PIX25" s="49" t="s">
        <v>38</v>
      </c>
      <c r="PIY25" s="49" t="s">
        <v>38</v>
      </c>
      <c r="PIZ25" s="49" t="s">
        <v>38</v>
      </c>
      <c r="PJA25" s="49" t="s">
        <v>38</v>
      </c>
      <c r="PJB25" s="49" t="s">
        <v>38</v>
      </c>
      <c r="PJC25" s="49" t="s">
        <v>38</v>
      </c>
      <c r="PJD25" s="49" t="s">
        <v>38</v>
      </c>
      <c r="PJE25" s="49" t="s">
        <v>38</v>
      </c>
      <c r="PJF25" s="49" t="s">
        <v>38</v>
      </c>
      <c r="PJG25" s="49" t="s">
        <v>38</v>
      </c>
      <c r="PJH25" s="49" t="s">
        <v>38</v>
      </c>
      <c r="PJI25" s="49" t="s">
        <v>38</v>
      </c>
      <c r="PJJ25" s="49" t="s">
        <v>38</v>
      </c>
      <c r="PJK25" s="49" t="s">
        <v>38</v>
      </c>
      <c r="PJL25" s="49" t="s">
        <v>38</v>
      </c>
      <c r="PJM25" s="49" t="s">
        <v>38</v>
      </c>
      <c r="PJN25" s="49" t="s">
        <v>38</v>
      </c>
      <c r="PJO25" s="49" t="s">
        <v>38</v>
      </c>
      <c r="PJP25" s="49" t="s">
        <v>38</v>
      </c>
      <c r="PJQ25" s="49" t="s">
        <v>38</v>
      </c>
      <c r="PJR25" s="49" t="s">
        <v>38</v>
      </c>
      <c r="PJS25" s="49" t="s">
        <v>38</v>
      </c>
      <c r="PJT25" s="49" t="s">
        <v>38</v>
      </c>
      <c r="PJU25" s="49" t="s">
        <v>38</v>
      </c>
      <c r="PJV25" s="49" t="s">
        <v>38</v>
      </c>
      <c r="PJW25" s="49" t="s">
        <v>38</v>
      </c>
      <c r="PJX25" s="49" t="s">
        <v>38</v>
      </c>
      <c r="PJY25" s="49" t="s">
        <v>38</v>
      </c>
      <c r="PJZ25" s="49" t="s">
        <v>38</v>
      </c>
      <c r="PKA25" s="49" t="s">
        <v>38</v>
      </c>
      <c r="PKB25" s="49" t="s">
        <v>38</v>
      </c>
      <c r="PKC25" s="49" t="s">
        <v>38</v>
      </c>
      <c r="PKD25" s="49" t="s">
        <v>38</v>
      </c>
      <c r="PKE25" s="49" t="s">
        <v>38</v>
      </c>
      <c r="PKF25" s="49" t="s">
        <v>38</v>
      </c>
      <c r="PKG25" s="49" t="s">
        <v>38</v>
      </c>
      <c r="PKH25" s="49" t="s">
        <v>38</v>
      </c>
      <c r="PKI25" s="49" t="s">
        <v>38</v>
      </c>
      <c r="PKJ25" s="49" t="s">
        <v>38</v>
      </c>
      <c r="PKK25" s="49" t="s">
        <v>38</v>
      </c>
      <c r="PKL25" s="49" t="s">
        <v>38</v>
      </c>
      <c r="PKM25" s="49" t="s">
        <v>38</v>
      </c>
      <c r="PKN25" s="49" t="s">
        <v>38</v>
      </c>
      <c r="PKO25" s="49" t="s">
        <v>38</v>
      </c>
      <c r="PKP25" s="49" t="s">
        <v>38</v>
      </c>
      <c r="PKQ25" s="49" t="s">
        <v>38</v>
      </c>
      <c r="PKR25" s="49" t="s">
        <v>38</v>
      </c>
      <c r="PKS25" s="49" t="s">
        <v>38</v>
      </c>
      <c r="PKT25" s="49" t="s">
        <v>38</v>
      </c>
      <c r="PKU25" s="49" t="s">
        <v>38</v>
      </c>
      <c r="PKV25" s="49" t="s">
        <v>38</v>
      </c>
      <c r="PKW25" s="49" t="s">
        <v>38</v>
      </c>
      <c r="PKX25" s="49" t="s">
        <v>38</v>
      </c>
      <c r="PKY25" s="49" t="s">
        <v>38</v>
      </c>
      <c r="PKZ25" s="49" t="s">
        <v>38</v>
      </c>
      <c r="PLA25" s="49" t="s">
        <v>38</v>
      </c>
      <c r="PLB25" s="49" t="s">
        <v>38</v>
      </c>
      <c r="PLC25" s="49" t="s">
        <v>38</v>
      </c>
      <c r="PLD25" s="49" t="s">
        <v>38</v>
      </c>
      <c r="PLE25" s="49" t="s">
        <v>38</v>
      </c>
      <c r="PLF25" s="49" t="s">
        <v>38</v>
      </c>
      <c r="PLG25" s="49" t="s">
        <v>38</v>
      </c>
      <c r="PLH25" s="49" t="s">
        <v>38</v>
      </c>
      <c r="PLI25" s="49" t="s">
        <v>38</v>
      </c>
      <c r="PLJ25" s="49" t="s">
        <v>38</v>
      </c>
      <c r="PLK25" s="49" t="s">
        <v>38</v>
      </c>
      <c r="PLL25" s="49" t="s">
        <v>38</v>
      </c>
      <c r="PLM25" s="49" t="s">
        <v>38</v>
      </c>
      <c r="PLN25" s="49" t="s">
        <v>38</v>
      </c>
      <c r="PLO25" s="49" t="s">
        <v>38</v>
      </c>
      <c r="PLP25" s="49" t="s">
        <v>38</v>
      </c>
      <c r="PLQ25" s="49" t="s">
        <v>38</v>
      </c>
      <c r="PLR25" s="49" t="s">
        <v>38</v>
      </c>
      <c r="PLS25" s="49" t="s">
        <v>38</v>
      </c>
      <c r="PLT25" s="49" t="s">
        <v>38</v>
      </c>
      <c r="PLU25" s="49" t="s">
        <v>38</v>
      </c>
      <c r="PLV25" s="49" t="s">
        <v>38</v>
      </c>
      <c r="PLW25" s="49" t="s">
        <v>38</v>
      </c>
      <c r="PLX25" s="49" t="s">
        <v>38</v>
      </c>
      <c r="PLY25" s="49" t="s">
        <v>38</v>
      </c>
      <c r="PLZ25" s="49" t="s">
        <v>38</v>
      </c>
      <c r="PMA25" s="49" t="s">
        <v>38</v>
      </c>
      <c r="PMB25" s="49" t="s">
        <v>38</v>
      </c>
      <c r="PMC25" s="49" t="s">
        <v>38</v>
      </c>
      <c r="PMD25" s="49" t="s">
        <v>38</v>
      </c>
      <c r="PME25" s="49" t="s">
        <v>38</v>
      </c>
      <c r="PMF25" s="49" t="s">
        <v>38</v>
      </c>
      <c r="PMG25" s="49" t="s">
        <v>38</v>
      </c>
      <c r="PMH25" s="49" t="s">
        <v>38</v>
      </c>
      <c r="PMI25" s="49" t="s">
        <v>38</v>
      </c>
      <c r="PMJ25" s="49" t="s">
        <v>38</v>
      </c>
      <c r="PMK25" s="49" t="s">
        <v>38</v>
      </c>
      <c r="PML25" s="49" t="s">
        <v>38</v>
      </c>
      <c r="PMM25" s="49" t="s">
        <v>38</v>
      </c>
      <c r="PMN25" s="49" t="s">
        <v>38</v>
      </c>
      <c r="PMO25" s="49" t="s">
        <v>38</v>
      </c>
      <c r="PMP25" s="49" t="s">
        <v>38</v>
      </c>
      <c r="PMQ25" s="49" t="s">
        <v>38</v>
      </c>
      <c r="PMR25" s="49" t="s">
        <v>38</v>
      </c>
      <c r="PMS25" s="49" t="s">
        <v>38</v>
      </c>
      <c r="PMT25" s="49" t="s">
        <v>38</v>
      </c>
      <c r="PMU25" s="49" t="s">
        <v>38</v>
      </c>
      <c r="PMV25" s="49" t="s">
        <v>38</v>
      </c>
      <c r="PMW25" s="49" t="s">
        <v>38</v>
      </c>
      <c r="PMX25" s="49" t="s">
        <v>38</v>
      </c>
      <c r="PMY25" s="49" t="s">
        <v>38</v>
      </c>
      <c r="PMZ25" s="49" t="s">
        <v>38</v>
      </c>
      <c r="PNA25" s="49" t="s">
        <v>38</v>
      </c>
      <c r="PNB25" s="49" t="s">
        <v>38</v>
      </c>
      <c r="PNC25" s="49" t="s">
        <v>38</v>
      </c>
      <c r="PND25" s="49" t="s">
        <v>38</v>
      </c>
      <c r="PNE25" s="49" t="s">
        <v>38</v>
      </c>
      <c r="PNF25" s="49" t="s">
        <v>38</v>
      </c>
      <c r="PNG25" s="49" t="s">
        <v>38</v>
      </c>
      <c r="PNH25" s="49" t="s">
        <v>38</v>
      </c>
      <c r="PNI25" s="49" t="s">
        <v>38</v>
      </c>
      <c r="PNJ25" s="49" t="s">
        <v>38</v>
      </c>
      <c r="PNK25" s="49" t="s">
        <v>38</v>
      </c>
      <c r="PNL25" s="49" t="s">
        <v>38</v>
      </c>
      <c r="PNM25" s="49" t="s">
        <v>38</v>
      </c>
      <c r="PNN25" s="49" t="s">
        <v>38</v>
      </c>
      <c r="PNO25" s="49" t="s">
        <v>38</v>
      </c>
      <c r="PNP25" s="49" t="s">
        <v>38</v>
      </c>
      <c r="PNQ25" s="49" t="s">
        <v>38</v>
      </c>
      <c r="PNR25" s="49" t="s">
        <v>38</v>
      </c>
      <c r="PNS25" s="49" t="s">
        <v>38</v>
      </c>
      <c r="PNT25" s="49" t="s">
        <v>38</v>
      </c>
      <c r="PNU25" s="49" t="s">
        <v>38</v>
      </c>
      <c r="PNV25" s="49" t="s">
        <v>38</v>
      </c>
      <c r="PNW25" s="49" t="s">
        <v>38</v>
      </c>
      <c r="PNX25" s="49" t="s">
        <v>38</v>
      </c>
      <c r="PNY25" s="49" t="s">
        <v>38</v>
      </c>
      <c r="PNZ25" s="49" t="s">
        <v>38</v>
      </c>
      <c r="POA25" s="49" t="s">
        <v>38</v>
      </c>
      <c r="POB25" s="49" t="s">
        <v>38</v>
      </c>
      <c r="POC25" s="49" t="s">
        <v>38</v>
      </c>
      <c r="POD25" s="49" t="s">
        <v>38</v>
      </c>
      <c r="POE25" s="49" t="s">
        <v>38</v>
      </c>
      <c r="POF25" s="49" t="s">
        <v>38</v>
      </c>
      <c r="POG25" s="49" t="s">
        <v>38</v>
      </c>
      <c r="POH25" s="49" t="s">
        <v>38</v>
      </c>
      <c r="POI25" s="49" t="s">
        <v>38</v>
      </c>
      <c r="POJ25" s="49" t="s">
        <v>38</v>
      </c>
      <c r="POK25" s="49" t="s">
        <v>38</v>
      </c>
      <c r="POL25" s="49" t="s">
        <v>38</v>
      </c>
      <c r="POM25" s="49" t="s">
        <v>38</v>
      </c>
      <c r="PON25" s="49" t="s">
        <v>38</v>
      </c>
      <c r="POO25" s="49" t="s">
        <v>38</v>
      </c>
      <c r="POP25" s="49" t="s">
        <v>38</v>
      </c>
      <c r="POQ25" s="49" t="s">
        <v>38</v>
      </c>
      <c r="POR25" s="49" t="s">
        <v>38</v>
      </c>
      <c r="POS25" s="49" t="s">
        <v>38</v>
      </c>
      <c r="POT25" s="49" t="s">
        <v>38</v>
      </c>
      <c r="POU25" s="49" t="s">
        <v>38</v>
      </c>
      <c r="POV25" s="49" t="s">
        <v>38</v>
      </c>
      <c r="POW25" s="49" t="s">
        <v>38</v>
      </c>
      <c r="POX25" s="49" t="s">
        <v>38</v>
      </c>
      <c r="POY25" s="49" t="s">
        <v>38</v>
      </c>
      <c r="POZ25" s="49" t="s">
        <v>38</v>
      </c>
      <c r="PPA25" s="49" t="s">
        <v>38</v>
      </c>
      <c r="PPB25" s="49" t="s">
        <v>38</v>
      </c>
      <c r="PPC25" s="49" t="s">
        <v>38</v>
      </c>
      <c r="PPD25" s="49" t="s">
        <v>38</v>
      </c>
      <c r="PPE25" s="49" t="s">
        <v>38</v>
      </c>
      <c r="PPF25" s="49" t="s">
        <v>38</v>
      </c>
      <c r="PPG25" s="49" t="s">
        <v>38</v>
      </c>
      <c r="PPH25" s="49" t="s">
        <v>38</v>
      </c>
      <c r="PPI25" s="49" t="s">
        <v>38</v>
      </c>
      <c r="PPJ25" s="49" t="s">
        <v>38</v>
      </c>
      <c r="PPK25" s="49" t="s">
        <v>38</v>
      </c>
      <c r="PPL25" s="49" t="s">
        <v>38</v>
      </c>
      <c r="PPM25" s="49" t="s">
        <v>38</v>
      </c>
      <c r="PPN25" s="49" t="s">
        <v>38</v>
      </c>
      <c r="PPO25" s="49" t="s">
        <v>38</v>
      </c>
      <c r="PPP25" s="49" t="s">
        <v>38</v>
      </c>
      <c r="PPQ25" s="49" t="s">
        <v>38</v>
      </c>
      <c r="PPR25" s="49" t="s">
        <v>38</v>
      </c>
      <c r="PPS25" s="49" t="s">
        <v>38</v>
      </c>
      <c r="PPT25" s="49" t="s">
        <v>38</v>
      </c>
      <c r="PPU25" s="49" t="s">
        <v>38</v>
      </c>
      <c r="PPV25" s="49" t="s">
        <v>38</v>
      </c>
      <c r="PPW25" s="49" t="s">
        <v>38</v>
      </c>
      <c r="PPX25" s="49" t="s">
        <v>38</v>
      </c>
      <c r="PPY25" s="49" t="s">
        <v>38</v>
      </c>
      <c r="PPZ25" s="49" t="s">
        <v>38</v>
      </c>
      <c r="PQA25" s="49" t="s">
        <v>38</v>
      </c>
      <c r="PQB25" s="49" t="s">
        <v>38</v>
      </c>
      <c r="PQC25" s="49" t="s">
        <v>38</v>
      </c>
      <c r="PQD25" s="49" t="s">
        <v>38</v>
      </c>
      <c r="PQE25" s="49" t="s">
        <v>38</v>
      </c>
      <c r="PQF25" s="49" t="s">
        <v>38</v>
      </c>
      <c r="PQG25" s="49" t="s">
        <v>38</v>
      </c>
      <c r="PQH25" s="49" t="s">
        <v>38</v>
      </c>
      <c r="PQI25" s="49" t="s">
        <v>38</v>
      </c>
      <c r="PQJ25" s="49" t="s">
        <v>38</v>
      </c>
      <c r="PQK25" s="49" t="s">
        <v>38</v>
      </c>
      <c r="PQL25" s="49" t="s">
        <v>38</v>
      </c>
      <c r="PQM25" s="49" t="s">
        <v>38</v>
      </c>
      <c r="PQN25" s="49" t="s">
        <v>38</v>
      </c>
      <c r="PQO25" s="49" t="s">
        <v>38</v>
      </c>
      <c r="PQP25" s="49" t="s">
        <v>38</v>
      </c>
      <c r="PQQ25" s="49" t="s">
        <v>38</v>
      </c>
      <c r="PQR25" s="49" t="s">
        <v>38</v>
      </c>
      <c r="PQS25" s="49" t="s">
        <v>38</v>
      </c>
      <c r="PQT25" s="49" t="s">
        <v>38</v>
      </c>
      <c r="PQU25" s="49" t="s">
        <v>38</v>
      </c>
      <c r="PQV25" s="49" t="s">
        <v>38</v>
      </c>
      <c r="PQW25" s="49" t="s">
        <v>38</v>
      </c>
      <c r="PQX25" s="49" t="s">
        <v>38</v>
      </c>
      <c r="PQY25" s="49" t="s">
        <v>38</v>
      </c>
      <c r="PQZ25" s="49" t="s">
        <v>38</v>
      </c>
      <c r="PRA25" s="49" t="s">
        <v>38</v>
      </c>
      <c r="PRB25" s="49" t="s">
        <v>38</v>
      </c>
      <c r="PRC25" s="49" t="s">
        <v>38</v>
      </c>
      <c r="PRD25" s="49" t="s">
        <v>38</v>
      </c>
      <c r="PRE25" s="49" t="s">
        <v>38</v>
      </c>
      <c r="PRF25" s="49" t="s">
        <v>38</v>
      </c>
      <c r="PRG25" s="49" t="s">
        <v>38</v>
      </c>
      <c r="PRH25" s="49" t="s">
        <v>38</v>
      </c>
      <c r="PRI25" s="49" t="s">
        <v>38</v>
      </c>
      <c r="PRJ25" s="49" t="s">
        <v>38</v>
      </c>
      <c r="PRK25" s="49" t="s">
        <v>38</v>
      </c>
      <c r="PRL25" s="49" t="s">
        <v>38</v>
      </c>
      <c r="PRM25" s="49" t="s">
        <v>38</v>
      </c>
      <c r="PRN25" s="49" t="s">
        <v>38</v>
      </c>
      <c r="PRO25" s="49" t="s">
        <v>38</v>
      </c>
      <c r="PRP25" s="49" t="s">
        <v>38</v>
      </c>
      <c r="PRQ25" s="49" t="s">
        <v>38</v>
      </c>
      <c r="PRR25" s="49" t="s">
        <v>38</v>
      </c>
      <c r="PRS25" s="49" t="s">
        <v>38</v>
      </c>
      <c r="PRT25" s="49" t="s">
        <v>38</v>
      </c>
      <c r="PRU25" s="49" t="s">
        <v>38</v>
      </c>
      <c r="PRV25" s="49" t="s">
        <v>38</v>
      </c>
      <c r="PRW25" s="49" t="s">
        <v>38</v>
      </c>
      <c r="PRX25" s="49" t="s">
        <v>38</v>
      </c>
      <c r="PRY25" s="49" t="s">
        <v>38</v>
      </c>
      <c r="PRZ25" s="49" t="s">
        <v>38</v>
      </c>
      <c r="PSA25" s="49" t="s">
        <v>38</v>
      </c>
      <c r="PSB25" s="49" t="s">
        <v>38</v>
      </c>
      <c r="PSC25" s="49" t="s">
        <v>38</v>
      </c>
      <c r="PSD25" s="49" t="s">
        <v>38</v>
      </c>
      <c r="PSE25" s="49" t="s">
        <v>38</v>
      </c>
      <c r="PSF25" s="49" t="s">
        <v>38</v>
      </c>
      <c r="PSG25" s="49" t="s">
        <v>38</v>
      </c>
      <c r="PSH25" s="49" t="s">
        <v>38</v>
      </c>
      <c r="PSI25" s="49" t="s">
        <v>38</v>
      </c>
      <c r="PSJ25" s="49" t="s">
        <v>38</v>
      </c>
      <c r="PSK25" s="49" t="s">
        <v>38</v>
      </c>
      <c r="PSL25" s="49" t="s">
        <v>38</v>
      </c>
      <c r="PSM25" s="49" t="s">
        <v>38</v>
      </c>
      <c r="PSN25" s="49" t="s">
        <v>38</v>
      </c>
      <c r="PSO25" s="49" t="s">
        <v>38</v>
      </c>
      <c r="PSP25" s="49" t="s">
        <v>38</v>
      </c>
      <c r="PSQ25" s="49" t="s">
        <v>38</v>
      </c>
      <c r="PSR25" s="49" t="s">
        <v>38</v>
      </c>
      <c r="PSS25" s="49" t="s">
        <v>38</v>
      </c>
      <c r="PST25" s="49" t="s">
        <v>38</v>
      </c>
      <c r="PSU25" s="49" t="s">
        <v>38</v>
      </c>
      <c r="PSV25" s="49" t="s">
        <v>38</v>
      </c>
      <c r="PSW25" s="49" t="s">
        <v>38</v>
      </c>
      <c r="PSX25" s="49" t="s">
        <v>38</v>
      </c>
      <c r="PSY25" s="49" t="s">
        <v>38</v>
      </c>
      <c r="PSZ25" s="49" t="s">
        <v>38</v>
      </c>
      <c r="PTA25" s="49" t="s">
        <v>38</v>
      </c>
      <c r="PTB25" s="49" t="s">
        <v>38</v>
      </c>
      <c r="PTC25" s="49" t="s">
        <v>38</v>
      </c>
      <c r="PTD25" s="49" t="s">
        <v>38</v>
      </c>
      <c r="PTE25" s="49" t="s">
        <v>38</v>
      </c>
      <c r="PTF25" s="49" t="s">
        <v>38</v>
      </c>
      <c r="PTG25" s="49" t="s">
        <v>38</v>
      </c>
      <c r="PTH25" s="49" t="s">
        <v>38</v>
      </c>
      <c r="PTI25" s="49" t="s">
        <v>38</v>
      </c>
      <c r="PTJ25" s="49" t="s">
        <v>38</v>
      </c>
      <c r="PTK25" s="49" t="s">
        <v>38</v>
      </c>
      <c r="PTL25" s="49" t="s">
        <v>38</v>
      </c>
      <c r="PTM25" s="49" t="s">
        <v>38</v>
      </c>
      <c r="PTN25" s="49" t="s">
        <v>38</v>
      </c>
      <c r="PTO25" s="49" t="s">
        <v>38</v>
      </c>
      <c r="PTP25" s="49" t="s">
        <v>38</v>
      </c>
      <c r="PTQ25" s="49" t="s">
        <v>38</v>
      </c>
      <c r="PTR25" s="49" t="s">
        <v>38</v>
      </c>
      <c r="PTS25" s="49" t="s">
        <v>38</v>
      </c>
      <c r="PTT25" s="49" t="s">
        <v>38</v>
      </c>
      <c r="PTU25" s="49" t="s">
        <v>38</v>
      </c>
      <c r="PTV25" s="49" t="s">
        <v>38</v>
      </c>
      <c r="PTW25" s="49" t="s">
        <v>38</v>
      </c>
      <c r="PTX25" s="49" t="s">
        <v>38</v>
      </c>
      <c r="PTY25" s="49" t="s">
        <v>38</v>
      </c>
      <c r="PTZ25" s="49" t="s">
        <v>38</v>
      </c>
      <c r="PUA25" s="49" t="s">
        <v>38</v>
      </c>
      <c r="PUB25" s="49" t="s">
        <v>38</v>
      </c>
      <c r="PUC25" s="49" t="s">
        <v>38</v>
      </c>
      <c r="PUD25" s="49" t="s">
        <v>38</v>
      </c>
      <c r="PUE25" s="49" t="s">
        <v>38</v>
      </c>
      <c r="PUF25" s="49" t="s">
        <v>38</v>
      </c>
      <c r="PUG25" s="49" t="s">
        <v>38</v>
      </c>
      <c r="PUH25" s="49" t="s">
        <v>38</v>
      </c>
      <c r="PUI25" s="49" t="s">
        <v>38</v>
      </c>
      <c r="PUJ25" s="49" t="s">
        <v>38</v>
      </c>
      <c r="PUK25" s="49" t="s">
        <v>38</v>
      </c>
      <c r="PUL25" s="49" t="s">
        <v>38</v>
      </c>
      <c r="PUM25" s="49" t="s">
        <v>38</v>
      </c>
      <c r="PUN25" s="49" t="s">
        <v>38</v>
      </c>
      <c r="PUO25" s="49" t="s">
        <v>38</v>
      </c>
      <c r="PUP25" s="49" t="s">
        <v>38</v>
      </c>
      <c r="PUQ25" s="49" t="s">
        <v>38</v>
      </c>
      <c r="PUR25" s="49" t="s">
        <v>38</v>
      </c>
      <c r="PUS25" s="49" t="s">
        <v>38</v>
      </c>
      <c r="PUT25" s="49" t="s">
        <v>38</v>
      </c>
      <c r="PUU25" s="49" t="s">
        <v>38</v>
      </c>
      <c r="PUV25" s="49" t="s">
        <v>38</v>
      </c>
      <c r="PUW25" s="49" t="s">
        <v>38</v>
      </c>
      <c r="PUX25" s="49" t="s">
        <v>38</v>
      </c>
      <c r="PUY25" s="49" t="s">
        <v>38</v>
      </c>
      <c r="PUZ25" s="49" t="s">
        <v>38</v>
      </c>
      <c r="PVA25" s="49" t="s">
        <v>38</v>
      </c>
      <c r="PVB25" s="49" t="s">
        <v>38</v>
      </c>
      <c r="PVC25" s="49" t="s">
        <v>38</v>
      </c>
      <c r="PVD25" s="49" t="s">
        <v>38</v>
      </c>
      <c r="PVE25" s="49" t="s">
        <v>38</v>
      </c>
      <c r="PVF25" s="49" t="s">
        <v>38</v>
      </c>
      <c r="PVG25" s="49" t="s">
        <v>38</v>
      </c>
      <c r="PVH25" s="49" t="s">
        <v>38</v>
      </c>
      <c r="PVI25" s="49" t="s">
        <v>38</v>
      </c>
      <c r="PVJ25" s="49" t="s">
        <v>38</v>
      </c>
      <c r="PVK25" s="49" t="s">
        <v>38</v>
      </c>
      <c r="PVL25" s="49" t="s">
        <v>38</v>
      </c>
      <c r="PVM25" s="49" t="s">
        <v>38</v>
      </c>
      <c r="PVN25" s="49" t="s">
        <v>38</v>
      </c>
      <c r="PVO25" s="49" t="s">
        <v>38</v>
      </c>
      <c r="PVP25" s="49" t="s">
        <v>38</v>
      </c>
      <c r="PVQ25" s="49" t="s">
        <v>38</v>
      </c>
      <c r="PVR25" s="49" t="s">
        <v>38</v>
      </c>
      <c r="PVS25" s="49" t="s">
        <v>38</v>
      </c>
      <c r="PVT25" s="49" t="s">
        <v>38</v>
      </c>
      <c r="PVU25" s="49" t="s">
        <v>38</v>
      </c>
      <c r="PVV25" s="49" t="s">
        <v>38</v>
      </c>
      <c r="PVW25" s="49" t="s">
        <v>38</v>
      </c>
      <c r="PVX25" s="49" t="s">
        <v>38</v>
      </c>
      <c r="PVY25" s="49" t="s">
        <v>38</v>
      </c>
      <c r="PVZ25" s="49" t="s">
        <v>38</v>
      </c>
      <c r="PWA25" s="49" t="s">
        <v>38</v>
      </c>
      <c r="PWB25" s="49" t="s">
        <v>38</v>
      </c>
      <c r="PWC25" s="49" t="s">
        <v>38</v>
      </c>
      <c r="PWD25" s="49" t="s">
        <v>38</v>
      </c>
      <c r="PWE25" s="49" t="s">
        <v>38</v>
      </c>
      <c r="PWF25" s="49" t="s">
        <v>38</v>
      </c>
      <c r="PWG25" s="49" t="s">
        <v>38</v>
      </c>
      <c r="PWH25" s="49" t="s">
        <v>38</v>
      </c>
      <c r="PWI25" s="49" t="s">
        <v>38</v>
      </c>
      <c r="PWJ25" s="49" t="s">
        <v>38</v>
      </c>
      <c r="PWK25" s="49" t="s">
        <v>38</v>
      </c>
      <c r="PWL25" s="49" t="s">
        <v>38</v>
      </c>
      <c r="PWM25" s="49" t="s">
        <v>38</v>
      </c>
      <c r="PWN25" s="49" t="s">
        <v>38</v>
      </c>
      <c r="PWO25" s="49" t="s">
        <v>38</v>
      </c>
      <c r="PWP25" s="49" t="s">
        <v>38</v>
      </c>
      <c r="PWQ25" s="49" t="s">
        <v>38</v>
      </c>
      <c r="PWR25" s="49" t="s">
        <v>38</v>
      </c>
      <c r="PWS25" s="49" t="s">
        <v>38</v>
      </c>
      <c r="PWT25" s="49" t="s">
        <v>38</v>
      </c>
      <c r="PWU25" s="49" t="s">
        <v>38</v>
      </c>
      <c r="PWV25" s="49" t="s">
        <v>38</v>
      </c>
      <c r="PWW25" s="49" t="s">
        <v>38</v>
      </c>
      <c r="PWX25" s="49" t="s">
        <v>38</v>
      </c>
      <c r="PWY25" s="49" t="s">
        <v>38</v>
      </c>
      <c r="PWZ25" s="49" t="s">
        <v>38</v>
      </c>
      <c r="PXA25" s="49" t="s">
        <v>38</v>
      </c>
      <c r="PXB25" s="49" t="s">
        <v>38</v>
      </c>
      <c r="PXC25" s="49" t="s">
        <v>38</v>
      </c>
      <c r="PXD25" s="49" t="s">
        <v>38</v>
      </c>
      <c r="PXE25" s="49" t="s">
        <v>38</v>
      </c>
      <c r="PXF25" s="49" t="s">
        <v>38</v>
      </c>
      <c r="PXG25" s="49" t="s">
        <v>38</v>
      </c>
      <c r="PXH25" s="49" t="s">
        <v>38</v>
      </c>
      <c r="PXI25" s="49" t="s">
        <v>38</v>
      </c>
      <c r="PXJ25" s="49" t="s">
        <v>38</v>
      </c>
      <c r="PXK25" s="49" t="s">
        <v>38</v>
      </c>
      <c r="PXL25" s="49" t="s">
        <v>38</v>
      </c>
      <c r="PXM25" s="49" t="s">
        <v>38</v>
      </c>
      <c r="PXN25" s="49" t="s">
        <v>38</v>
      </c>
      <c r="PXO25" s="49" t="s">
        <v>38</v>
      </c>
      <c r="PXP25" s="49" t="s">
        <v>38</v>
      </c>
      <c r="PXQ25" s="49" t="s">
        <v>38</v>
      </c>
      <c r="PXR25" s="49" t="s">
        <v>38</v>
      </c>
      <c r="PXS25" s="49" t="s">
        <v>38</v>
      </c>
      <c r="PXT25" s="49" t="s">
        <v>38</v>
      </c>
      <c r="PXU25" s="49" t="s">
        <v>38</v>
      </c>
      <c r="PXV25" s="49" t="s">
        <v>38</v>
      </c>
      <c r="PXW25" s="49" t="s">
        <v>38</v>
      </c>
      <c r="PXX25" s="49" t="s">
        <v>38</v>
      </c>
      <c r="PXY25" s="49" t="s">
        <v>38</v>
      </c>
      <c r="PXZ25" s="49" t="s">
        <v>38</v>
      </c>
      <c r="PYA25" s="49" t="s">
        <v>38</v>
      </c>
      <c r="PYB25" s="49" t="s">
        <v>38</v>
      </c>
      <c r="PYC25" s="49" t="s">
        <v>38</v>
      </c>
      <c r="PYD25" s="49" t="s">
        <v>38</v>
      </c>
      <c r="PYE25" s="49" t="s">
        <v>38</v>
      </c>
      <c r="PYF25" s="49" t="s">
        <v>38</v>
      </c>
      <c r="PYG25" s="49" t="s">
        <v>38</v>
      </c>
      <c r="PYH25" s="49" t="s">
        <v>38</v>
      </c>
      <c r="PYI25" s="49" t="s">
        <v>38</v>
      </c>
      <c r="PYJ25" s="49" t="s">
        <v>38</v>
      </c>
      <c r="PYK25" s="49" t="s">
        <v>38</v>
      </c>
      <c r="PYL25" s="49" t="s">
        <v>38</v>
      </c>
      <c r="PYM25" s="49" t="s">
        <v>38</v>
      </c>
      <c r="PYN25" s="49" t="s">
        <v>38</v>
      </c>
      <c r="PYO25" s="49" t="s">
        <v>38</v>
      </c>
      <c r="PYP25" s="49" t="s">
        <v>38</v>
      </c>
      <c r="PYQ25" s="49" t="s">
        <v>38</v>
      </c>
      <c r="PYR25" s="49" t="s">
        <v>38</v>
      </c>
      <c r="PYS25" s="49" t="s">
        <v>38</v>
      </c>
      <c r="PYT25" s="49" t="s">
        <v>38</v>
      </c>
      <c r="PYU25" s="49" t="s">
        <v>38</v>
      </c>
      <c r="PYV25" s="49" t="s">
        <v>38</v>
      </c>
      <c r="PYW25" s="49" t="s">
        <v>38</v>
      </c>
      <c r="PYX25" s="49" t="s">
        <v>38</v>
      </c>
      <c r="PYY25" s="49" t="s">
        <v>38</v>
      </c>
      <c r="PYZ25" s="49" t="s">
        <v>38</v>
      </c>
      <c r="PZA25" s="49" t="s">
        <v>38</v>
      </c>
      <c r="PZB25" s="49" t="s">
        <v>38</v>
      </c>
      <c r="PZC25" s="49" t="s">
        <v>38</v>
      </c>
      <c r="PZD25" s="49" t="s">
        <v>38</v>
      </c>
      <c r="PZE25" s="49" t="s">
        <v>38</v>
      </c>
      <c r="PZF25" s="49" t="s">
        <v>38</v>
      </c>
      <c r="PZG25" s="49" t="s">
        <v>38</v>
      </c>
      <c r="PZH25" s="49" t="s">
        <v>38</v>
      </c>
      <c r="PZI25" s="49" t="s">
        <v>38</v>
      </c>
      <c r="PZJ25" s="49" t="s">
        <v>38</v>
      </c>
      <c r="PZK25" s="49" t="s">
        <v>38</v>
      </c>
      <c r="PZL25" s="49" t="s">
        <v>38</v>
      </c>
      <c r="PZM25" s="49" t="s">
        <v>38</v>
      </c>
      <c r="PZN25" s="49" t="s">
        <v>38</v>
      </c>
      <c r="PZO25" s="49" t="s">
        <v>38</v>
      </c>
      <c r="PZP25" s="49" t="s">
        <v>38</v>
      </c>
      <c r="PZQ25" s="49" t="s">
        <v>38</v>
      </c>
      <c r="PZR25" s="49" t="s">
        <v>38</v>
      </c>
      <c r="PZS25" s="49" t="s">
        <v>38</v>
      </c>
      <c r="PZT25" s="49" t="s">
        <v>38</v>
      </c>
      <c r="PZU25" s="49" t="s">
        <v>38</v>
      </c>
      <c r="PZV25" s="49" t="s">
        <v>38</v>
      </c>
      <c r="PZW25" s="49" t="s">
        <v>38</v>
      </c>
      <c r="PZX25" s="49" t="s">
        <v>38</v>
      </c>
      <c r="PZY25" s="49" t="s">
        <v>38</v>
      </c>
      <c r="PZZ25" s="49" t="s">
        <v>38</v>
      </c>
      <c r="QAA25" s="49" t="s">
        <v>38</v>
      </c>
      <c r="QAB25" s="49" t="s">
        <v>38</v>
      </c>
      <c r="QAC25" s="49" t="s">
        <v>38</v>
      </c>
      <c r="QAD25" s="49" t="s">
        <v>38</v>
      </c>
      <c r="QAE25" s="49" t="s">
        <v>38</v>
      </c>
      <c r="QAF25" s="49" t="s">
        <v>38</v>
      </c>
      <c r="QAG25" s="49" t="s">
        <v>38</v>
      </c>
      <c r="QAH25" s="49" t="s">
        <v>38</v>
      </c>
      <c r="QAI25" s="49" t="s">
        <v>38</v>
      </c>
      <c r="QAJ25" s="49" t="s">
        <v>38</v>
      </c>
      <c r="QAK25" s="49" t="s">
        <v>38</v>
      </c>
      <c r="QAL25" s="49" t="s">
        <v>38</v>
      </c>
      <c r="QAM25" s="49" t="s">
        <v>38</v>
      </c>
      <c r="QAN25" s="49" t="s">
        <v>38</v>
      </c>
      <c r="QAO25" s="49" t="s">
        <v>38</v>
      </c>
      <c r="QAP25" s="49" t="s">
        <v>38</v>
      </c>
      <c r="QAQ25" s="49" t="s">
        <v>38</v>
      </c>
      <c r="QAR25" s="49" t="s">
        <v>38</v>
      </c>
      <c r="QAS25" s="49" t="s">
        <v>38</v>
      </c>
      <c r="QAT25" s="49" t="s">
        <v>38</v>
      </c>
      <c r="QAU25" s="49" t="s">
        <v>38</v>
      </c>
      <c r="QAV25" s="49" t="s">
        <v>38</v>
      </c>
      <c r="QAW25" s="49" t="s">
        <v>38</v>
      </c>
      <c r="QAX25" s="49" t="s">
        <v>38</v>
      </c>
      <c r="QAY25" s="49" t="s">
        <v>38</v>
      </c>
      <c r="QAZ25" s="49" t="s">
        <v>38</v>
      </c>
      <c r="QBA25" s="49" t="s">
        <v>38</v>
      </c>
      <c r="QBB25" s="49" t="s">
        <v>38</v>
      </c>
      <c r="QBC25" s="49" t="s">
        <v>38</v>
      </c>
      <c r="QBD25" s="49" t="s">
        <v>38</v>
      </c>
      <c r="QBE25" s="49" t="s">
        <v>38</v>
      </c>
      <c r="QBF25" s="49" t="s">
        <v>38</v>
      </c>
      <c r="QBG25" s="49" t="s">
        <v>38</v>
      </c>
      <c r="QBH25" s="49" t="s">
        <v>38</v>
      </c>
      <c r="QBI25" s="49" t="s">
        <v>38</v>
      </c>
      <c r="QBJ25" s="49" t="s">
        <v>38</v>
      </c>
      <c r="QBK25" s="49" t="s">
        <v>38</v>
      </c>
      <c r="QBL25" s="49" t="s">
        <v>38</v>
      </c>
      <c r="QBM25" s="49" t="s">
        <v>38</v>
      </c>
      <c r="QBN25" s="49" t="s">
        <v>38</v>
      </c>
      <c r="QBO25" s="49" t="s">
        <v>38</v>
      </c>
      <c r="QBP25" s="49" t="s">
        <v>38</v>
      </c>
      <c r="QBQ25" s="49" t="s">
        <v>38</v>
      </c>
      <c r="QBR25" s="49" t="s">
        <v>38</v>
      </c>
      <c r="QBS25" s="49" t="s">
        <v>38</v>
      </c>
      <c r="QBT25" s="49" t="s">
        <v>38</v>
      </c>
      <c r="QBU25" s="49" t="s">
        <v>38</v>
      </c>
      <c r="QBV25" s="49" t="s">
        <v>38</v>
      </c>
      <c r="QBW25" s="49" t="s">
        <v>38</v>
      </c>
      <c r="QBX25" s="49" t="s">
        <v>38</v>
      </c>
      <c r="QBY25" s="49" t="s">
        <v>38</v>
      </c>
      <c r="QBZ25" s="49" t="s">
        <v>38</v>
      </c>
      <c r="QCA25" s="49" t="s">
        <v>38</v>
      </c>
      <c r="QCB25" s="49" t="s">
        <v>38</v>
      </c>
      <c r="QCC25" s="49" t="s">
        <v>38</v>
      </c>
      <c r="QCD25" s="49" t="s">
        <v>38</v>
      </c>
      <c r="QCE25" s="49" t="s">
        <v>38</v>
      </c>
      <c r="QCF25" s="49" t="s">
        <v>38</v>
      </c>
      <c r="QCG25" s="49" t="s">
        <v>38</v>
      </c>
      <c r="QCH25" s="49" t="s">
        <v>38</v>
      </c>
      <c r="QCI25" s="49" t="s">
        <v>38</v>
      </c>
      <c r="QCJ25" s="49" t="s">
        <v>38</v>
      </c>
      <c r="QCK25" s="49" t="s">
        <v>38</v>
      </c>
      <c r="QCL25" s="49" t="s">
        <v>38</v>
      </c>
      <c r="QCM25" s="49" t="s">
        <v>38</v>
      </c>
      <c r="QCN25" s="49" t="s">
        <v>38</v>
      </c>
      <c r="QCO25" s="49" t="s">
        <v>38</v>
      </c>
      <c r="QCP25" s="49" t="s">
        <v>38</v>
      </c>
      <c r="QCQ25" s="49" t="s">
        <v>38</v>
      </c>
      <c r="QCR25" s="49" t="s">
        <v>38</v>
      </c>
      <c r="QCS25" s="49" t="s">
        <v>38</v>
      </c>
      <c r="QCT25" s="49" t="s">
        <v>38</v>
      </c>
      <c r="QCU25" s="49" t="s">
        <v>38</v>
      </c>
      <c r="QCV25" s="49" t="s">
        <v>38</v>
      </c>
      <c r="QCW25" s="49" t="s">
        <v>38</v>
      </c>
      <c r="QCX25" s="49" t="s">
        <v>38</v>
      </c>
      <c r="QCY25" s="49" t="s">
        <v>38</v>
      </c>
      <c r="QCZ25" s="49" t="s">
        <v>38</v>
      </c>
      <c r="QDA25" s="49" t="s">
        <v>38</v>
      </c>
      <c r="QDB25" s="49" t="s">
        <v>38</v>
      </c>
      <c r="QDC25" s="49" t="s">
        <v>38</v>
      </c>
      <c r="QDD25" s="49" t="s">
        <v>38</v>
      </c>
      <c r="QDE25" s="49" t="s">
        <v>38</v>
      </c>
      <c r="QDF25" s="49" t="s">
        <v>38</v>
      </c>
      <c r="QDG25" s="49" t="s">
        <v>38</v>
      </c>
      <c r="QDH25" s="49" t="s">
        <v>38</v>
      </c>
      <c r="QDI25" s="49" t="s">
        <v>38</v>
      </c>
      <c r="QDJ25" s="49" t="s">
        <v>38</v>
      </c>
      <c r="QDK25" s="49" t="s">
        <v>38</v>
      </c>
      <c r="QDL25" s="49" t="s">
        <v>38</v>
      </c>
      <c r="QDM25" s="49" t="s">
        <v>38</v>
      </c>
      <c r="QDN25" s="49" t="s">
        <v>38</v>
      </c>
      <c r="QDO25" s="49" t="s">
        <v>38</v>
      </c>
      <c r="QDP25" s="49" t="s">
        <v>38</v>
      </c>
      <c r="QDQ25" s="49" t="s">
        <v>38</v>
      </c>
      <c r="QDR25" s="49" t="s">
        <v>38</v>
      </c>
      <c r="QDS25" s="49" t="s">
        <v>38</v>
      </c>
      <c r="QDT25" s="49" t="s">
        <v>38</v>
      </c>
      <c r="QDU25" s="49" t="s">
        <v>38</v>
      </c>
      <c r="QDV25" s="49" t="s">
        <v>38</v>
      </c>
      <c r="QDW25" s="49" t="s">
        <v>38</v>
      </c>
      <c r="QDX25" s="49" t="s">
        <v>38</v>
      </c>
      <c r="QDY25" s="49" t="s">
        <v>38</v>
      </c>
      <c r="QDZ25" s="49" t="s">
        <v>38</v>
      </c>
      <c r="QEA25" s="49" t="s">
        <v>38</v>
      </c>
      <c r="QEB25" s="49" t="s">
        <v>38</v>
      </c>
      <c r="QEC25" s="49" t="s">
        <v>38</v>
      </c>
      <c r="QED25" s="49" t="s">
        <v>38</v>
      </c>
      <c r="QEE25" s="49" t="s">
        <v>38</v>
      </c>
      <c r="QEF25" s="49" t="s">
        <v>38</v>
      </c>
      <c r="QEG25" s="49" t="s">
        <v>38</v>
      </c>
      <c r="QEH25" s="49" t="s">
        <v>38</v>
      </c>
      <c r="QEI25" s="49" t="s">
        <v>38</v>
      </c>
      <c r="QEJ25" s="49" t="s">
        <v>38</v>
      </c>
      <c r="QEK25" s="49" t="s">
        <v>38</v>
      </c>
      <c r="QEL25" s="49" t="s">
        <v>38</v>
      </c>
      <c r="QEM25" s="49" t="s">
        <v>38</v>
      </c>
      <c r="QEN25" s="49" t="s">
        <v>38</v>
      </c>
      <c r="QEO25" s="49" t="s">
        <v>38</v>
      </c>
      <c r="QEP25" s="49" t="s">
        <v>38</v>
      </c>
      <c r="QEQ25" s="49" t="s">
        <v>38</v>
      </c>
      <c r="QER25" s="49" t="s">
        <v>38</v>
      </c>
      <c r="QES25" s="49" t="s">
        <v>38</v>
      </c>
      <c r="QET25" s="49" t="s">
        <v>38</v>
      </c>
      <c r="QEU25" s="49" t="s">
        <v>38</v>
      </c>
      <c r="QEV25" s="49" t="s">
        <v>38</v>
      </c>
      <c r="QEW25" s="49" t="s">
        <v>38</v>
      </c>
      <c r="QEX25" s="49" t="s">
        <v>38</v>
      </c>
      <c r="QEY25" s="49" t="s">
        <v>38</v>
      </c>
      <c r="QEZ25" s="49" t="s">
        <v>38</v>
      </c>
      <c r="QFA25" s="49" t="s">
        <v>38</v>
      </c>
      <c r="QFB25" s="49" t="s">
        <v>38</v>
      </c>
      <c r="QFC25" s="49" t="s">
        <v>38</v>
      </c>
      <c r="QFD25" s="49" t="s">
        <v>38</v>
      </c>
      <c r="QFE25" s="49" t="s">
        <v>38</v>
      </c>
      <c r="QFF25" s="49" t="s">
        <v>38</v>
      </c>
      <c r="QFG25" s="49" t="s">
        <v>38</v>
      </c>
      <c r="QFH25" s="49" t="s">
        <v>38</v>
      </c>
      <c r="QFI25" s="49" t="s">
        <v>38</v>
      </c>
      <c r="QFJ25" s="49" t="s">
        <v>38</v>
      </c>
      <c r="QFK25" s="49" t="s">
        <v>38</v>
      </c>
      <c r="QFL25" s="49" t="s">
        <v>38</v>
      </c>
      <c r="QFM25" s="49" t="s">
        <v>38</v>
      </c>
      <c r="QFN25" s="49" t="s">
        <v>38</v>
      </c>
      <c r="QFO25" s="49" t="s">
        <v>38</v>
      </c>
      <c r="QFP25" s="49" t="s">
        <v>38</v>
      </c>
      <c r="QFQ25" s="49" t="s">
        <v>38</v>
      </c>
      <c r="QFR25" s="49" t="s">
        <v>38</v>
      </c>
      <c r="QFS25" s="49" t="s">
        <v>38</v>
      </c>
      <c r="QFT25" s="49" t="s">
        <v>38</v>
      </c>
      <c r="QFU25" s="49" t="s">
        <v>38</v>
      </c>
      <c r="QFV25" s="49" t="s">
        <v>38</v>
      </c>
      <c r="QFW25" s="49" t="s">
        <v>38</v>
      </c>
      <c r="QFX25" s="49" t="s">
        <v>38</v>
      </c>
      <c r="QFY25" s="49" t="s">
        <v>38</v>
      </c>
      <c r="QFZ25" s="49" t="s">
        <v>38</v>
      </c>
      <c r="QGA25" s="49" t="s">
        <v>38</v>
      </c>
      <c r="QGB25" s="49" t="s">
        <v>38</v>
      </c>
      <c r="QGC25" s="49" t="s">
        <v>38</v>
      </c>
      <c r="QGD25" s="49" t="s">
        <v>38</v>
      </c>
      <c r="QGE25" s="49" t="s">
        <v>38</v>
      </c>
      <c r="QGF25" s="49" t="s">
        <v>38</v>
      </c>
      <c r="QGG25" s="49" t="s">
        <v>38</v>
      </c>
      <c r="QGH25" s="49" t="s">
        <v>38</v>
      </c>
      <c r="QGI25" s="49" t="s">
        <v>38</v>
      </c>
      <c r="QGJ25" s="49" t="s">
        <v>38</v>
      </c>
      <c r="QGK25" s="49" t="s">
        <v>38</v>
      </c>
      <c r="QGL25" s="49" t="s">
        <v>38</v>
      </c>
      <c r="QGM25" s="49" t="s">
        <v>38</v>
      </c>
      <c r="QGN25" s="49" t="s">
        <v>38</v>
      </c>
      <c r="QGO25" s="49" t="s">
        <v>38</v>
      </c>
      <c r="QGP25" s="49" t="s">
        <v>38</v>
      </c>
      <c r="QGQ25" s="49" t="s">
        <v>38</v>
      </c>
      <c r="QGR25" s="49" t="s">
        <v>38</v>
      </c>
      <c r="QGS25" s="49" t="s">
        <v>38</v>
      </c>
      <c r="QGT25" s="49" t="s">
        <v>38</v>
      </c>
      <c r="QGU25" s="49" t="s">
        <v>38</v>
      </c>
      <c r="QGV25" s="49" t="s">
        <v>38</v>
      </c>
      <c r="QGW25" s="49" t="s">
        <v>38</v>
      </c>
      <c r="QGX25" s="49" t="s">
        <v>38</v>
      </c>
      <c r="QGY25" s="49" t="s">
        <v>38</v>
      </c>
      <c r="QGZ25" s="49" t="s">
        <v>38</v>
      </c>
      <c r="QHA25" s="49" t="s">
        <v>38</v>
      </c>
      <c r="QHB25" s="49" t="s">
        <v>38</v>
      </c>
      <c r="QHC25" s="49" t="s">
        <v>38</v>
      </c>
      <c r="QHD25" s="49" t="s">
        <v>38</v>
      </c>
      <c r="QHE25" s="49" t="s">
        <v>38</v>
      </c>
      <c r="QHF25" s="49" t="s">
        <v>38</v>
      </c>
      <c r="QHG25" s="49" t="s">
        <v>38</v>
      </c>
      <c r="QHH25" s="49" t="s">
        <v>38</v>
      </c>
      <c r="QHI25" s="49" t="s">
        <v>38</v>
      </c>
      <c r="QHJ25" s="49" t="s">
        <v>38</v>
      </c>
      <c r="QHK25" s="49" t="s">
        <v>38</v>
      </c>
      <c r="QHL25" s="49" t="s">
        <v>38</v>
      </c>
      <c r="QHM25" s="49" t="s">
        <v>38</v>
      </c>
      <c r="QHN25" s="49" t="s">
        <v>38</v>
      </c>
      <c r="QHO25" s="49" t="s">
        <v>38</v>
      </c>
      <c r="QHP25" s="49" t="s">
        <v>38</v>
      </c>
      <c r="QHQ25" s="49" t="s">
        <v>38</v>
      </c>
      <c r="QHR25" s="49" t="s">
        <v>38</v>
      </c>
      <c r="QHS25" s="49" t="s">
        <v>38</v>
      </c>
      <c r="QHT25" s="49" t="s">
        <v>38</v>
      </c>
      <c r="QHU25" s="49" t="s">
        <v>38</v>
      </c>
      <c r="QHV25" s="49" t="s">
        <v>38</v>
      </c>
      <c r="QHW25" s="49" t="s">
        <v>38</v>
      </c>
      <c r="QHX25" s="49" t="s">
        <v>38</v>
      </c>
      <c r="QHY25" s="49" t="s">
        <v>38</v>
      </c>
      <c r="QHZ25" s="49" t="s">
        <v>38</v>
      </c>
      <c r="QIA25" s="49" t="s">
        <v>38</v>
      </c>
      <c r="QIB25" s="49" t="s">
        <v>38</v>
      </c>
      <c r="QIC25" s="49" t="s">
        <v>38</v>
      </c>
      <c r="QID25" s="49" t="s">
        <v>38</v>
      </c>
      <c r="QIE25" s="49" t="s">
        <v>38</v>
      </c>
      <c r="QIF25" s="49" t="s">
        <v>38</v>
      </c>
      <c r="QIG25" s="49" t="s">
        <v>38</v>
      </c>
      <c r="QIH25" s="49" t="s">
        <v>38</v>
      </c>
      <c r="QII25" s="49" t="s">
        <v>38</v>
      </c>
      <c r="QIJ25" s="49" t="s">
        <v>38</v>
      </c>
      <c r="QIK25" s="49" t="s">
        <v>38</v>
      </c>
      <c r="QIL25" s="49" t="s">
        <v>38</v>
      </c>
      <c r="QIM25" s="49" t="s">
        <v>38</v>
      </c>
      <c r="QIN25" s="49" t="s">
        <v>38</v>
      </c>
      <c r="QIO25" s="49" t="s">
        <v>38</v>
      </c>
      <c r="QIP25" s="49" t="s">
        <v>38</v>
      </c>
      <c r="QIQ25" s="49" t="s">
        <v>38</v>
      </c>
      <c r="QIR25" s="49" t="s">
        <v>38</v>
      </c>
      <c r="QIS25" s="49" t="s">
        <v>38</v>
      </c>
      <c r="QIT25" s="49" t="s">
        <v>38</v>
      </c>
      <c r="QIU25" s="49" t="s">
        <v>38</v>
      </c>
      <c r="QIV25" s="49" t="s">
        <v>38</v>
      </c>
      <c r="QIW25" s="49" t="s">
        <v>38</v>
      </c>
      <c r="QIX25" s="49" t="s">
        <v>38</v>
      </c>
      <c r="QIY25" s="49" t="s">
        <v>38</v>
      </c>
      <c r="QIZ25" s="49" t="s">
        <v>38</v>
      </c>
      <c r="QJA25" s="49" t="s">
        <v>38</v>
      </c>
      <c r="QJB25" s="49" t="s">
        <v>38</v>
      </c>
      <c r="QJC25" s="49" t="s">
        <v>38</v>
      </c>
      <c r="QJD25" s="49" t="s">
        <v>38</v>
      </c>
      <c r="QJE25" s="49" t="s">
        <v>38</v>
      </c>
      <c r="QJF25" s="49" t="s">
        <v>38</v>
      </c>
      <c r="QJG25" s="49" t="s">
        <v>38</v>
      </c>
      <c r="QJH25" s="49" t="s">
        <v>38</v>
      </c>
      <c r="QJI25" s="49" t="s">
        <v>38</v>
      </c>
      <c r="QJJ25" s="49" t="s">
        <v>38</v>
      </c>
      <c r="QJK25" s="49" t="s">
        <v>38</v>
      </c>
      <c r="QJL25" s="49" t="s">
        <v>38</v>
      </c>
      <c r="QJM25" s="49" t="s">
        <v>38</v>
      </c>
      <c r="QJN25" s="49" t="s">
        <v>38</v>
      </c>
      <c r="QJO25" s="49" t="s">
        <v>38</v>
      </c>
      <c r="QJP25" s="49" t="s">
        <v>38</v>
      </c>
      <c r="QJQ25" s="49" t="s">
        <v>38</v>
      </c>
      <c r="QJR25" s="49" t="s">
        <v>38</v>
      </c>
      <c r="QJS25" s="49" t="s">
        <v>38</v>
      </c>
      <c r="QJT25" s="49" t="s">
        <v>38</v>
      </c>
      <c r="QJU25" s="49" t="s">
        <v>38</v>
      </c>
      <c r="QJV25" s="49" t="s">
        <v>38</v>
      </c>
      <c r="QJW25" s="49" t="s">
        <v>38</v>
      </c>
      <c r="QJX25" s="49" t="s">
        <v>38</v>
      </c>
      <c r="QJY25" s="49" t="s">
        <v>38</v>
      </c>
      <c r="QJZ25" s="49" t="s">
        <v>38</v>
      </c>
      <c r="QKA25" s="49" t="s">
        <v>38</v>
      </c>
      <c r="QKB25" s="49" t="s">
        <v>38</v>
      </c>
      <c r="QKC25" s="49" t="s">
        <v>38</v>
      </c>
      <c r="QKD25" s="49" t="s">
        <v>38</v>
      </c>
      <c r="QKE25" s="49" t="s">
        <v>38</v>
      </c>
      <c r="QKF25" s="49" t="s">
        <v>38</v>
      </c>
      <c r="QKG25" s="49" t="s">
        <v>38</v>
      </c>
      <c r="QKH25" s="49" t="s">
        <v>38</v>
      </c>
      <c r="QKI25" s="49" t="s">
        <v>38</v>
      </c>
      <c r="QKJ25" s="49" t="s">
        <v>38</v>
      </c>
      <c r="QKK25" s="49" t="s">
        <v>38</v>
      </c>
      <c r="QKL25" s="49" t="s">
        <v>38</v>
      </c>
      <c r="QKM25" s="49" t="s">
        <v>38</v>
      </c>
      <c r="QKN25" s="49" t="s">
        <v>38</v>
      </c>
      <c r="QKO25" s="49" t="s">
        <v>38</v>
      </c>
      <c r="QKP25" s="49" t="s">
        <v>38</v>
      </c>
      <c r="QKQ25" s="49" t="s">
        <v>38</v>
      </c>
      <c r="QKR25" s="49" t="s">
        <v>38</v>
      </c>
      <c r="QKS25" s="49" t="s">
        <v>38</v>
      </c>
      <c r="QKT25" s="49" t="s">
        <v>38</v>
      </c>
      <c r="QKU25" s="49" t="s">
        <v>38</v>
      </c>
      <c r="QKV25" s="49" t="s">
        <v>38</v>
      </c>
      <c r="QKW25" s="49" t="s">
        <v>38</v>
      </c>
      <c r="QKX25" s="49" t="s">
        <v>38</v>
      </c>
      <c r="QKY25" s="49" t="s">
        <v>38</v>
      </c>
      <c r="QKZ25" s="49" t="s">
        <v>38</v>
      </c>
      <c r="QLA25" s="49" t="s">
        <v>38</v>
      </c>
      <c r="QLB25" s="49" t="s">
        <v>38</v>
      </c>
      <c r="QLC25" s="49" t="s">
        <v>38</v>
      </c>
      <c r="QLD25" s="49" t="s">
        <v>38</v>
      </c>
      <c r="QLE25" s="49" t="s">
        <v>38</v>
      </c>
      <c r="QLF25" s="49" t="s">
        <v>38</v>
      </c>
      <c r="QLG25" s="49" t="s">
        <v>38</v>
      </c>
      <c r="QLH25" s="49" t="s">
        <v>38</v>
      </c>
      <c r="QLI25" s="49" t="s">
        <v>38</v>
      </c>
      <c r="QLJ25" s="49" t="s">
        <v>38</v>
      </c>
      <c r="QLK25" s="49" t="s">
        <v>38</v>
      </c>
      <c r="QLL25" s="49" t="s">
        <v>38</v>
      </c>
      <c r="QLM25" s="49" t="s">
        <v>38</v>
      </c>
      <c r="QLN25" s="49" t="s">
        <v>38</v>
      </c>
      <c r="QLO25" s="49" t="s">
        <v>38</v>
      </c>
      <c r="QLP25" s="49" t="s">
        <v>38</v>
      </c>
      <c r="QLQ25" s="49" t="s">
        <v>38</v>
      </c>
      <c r="QLR25" s="49" t="s">
        <v>38</v>
      </c>
      <c r="QLS25" s="49" t="s">
        <v>38</v>
      </c>
      <c r="QLT25" s="49" t="s">
        <v>38</v>
      </c>
      <c r="QLU25" s="49" t="s">
        <v>38</v>
      </c>
      <c r="QLV25" s="49" t="s">
        <v>38</v>
      </c>
      <c r="QLW25" s="49" t="s">
        <v>38</v>
      </c>
      <c r="QLX25" s="49" t="s">
        <v>38</v>
      </c>
      <c r="QLY25" s="49" t="s">
        <v>38</v>
      </c>
      <c r="QLZ25" s="49" t="s">
        <v>38</v>
      </c>
      <c r="QMA25" s="49" t="s">
        <v>38</v>
      </c>
      <c r="QMB25" s="49" t="s">
        <v>38</v>
      </c>
      <c r="QMC25" s="49" t="s">
        <v>38</v>
      </c>
      <c r="QMD25" s="49" t="s">
        <v>38</v>
      </c>
      <c r="QME25" s="49" t="s">
        <v>38</v>
      </c>
      <c r="QMF25" s="49" t="s">
        <v>38</v>
      </c>
      <c r="QMG25" s="49" t="s">
        <v>38</v>
      </c>
      <c r="QMH25" s="49" t="s">
        <v>38</v>
      </c>
      <c r="QMI25" s="49" t="s">
        <v>38</v>
      </c>
      <c r="QMJ25" s="49" t="s">
        <v>38</v>
      </c>
      <c r="QMK25" s="49" t="s">
        <v>38</v>
      </c>
      <c r="QML25" s="49" t="s">
        <v>38</v>
      </c>
      <c r="QMM25" s="49" t="s">
        <v>38</v>
      </c>
      <c r="QMN25" s="49" t="s">
        <v>38</v>
      </c>
      <c r="QMO25" s="49" t="s">
        <v>38</v>
      </c>
      <c r="QMP25" s="49" t="s">
        <v>38</v>
      </c>
      <c r="QMQ25" s="49" t="s">
        <v>38</v>
      </c>
      <c r="QMR25" s="49" t="s">
        <v>38</v>
      </c>
      <c r="QMS25" s="49" t="s">
        <v>38</v>
      </c>
      <c r="QMT25" s="49" t="s">
        <v>38</v>
      </c>
      <c r="QMU25" s="49" t="s">
        <v>38</v>
      </c>
      <c r="QMV25" s="49" t="s">
        <v>38</v>
      </c>
      <c r="QMW25" s="49" t="s">
        <v>38</v>
      </c>
      <c r="QMX25" s="49" t="s">
        <v>38</v>
      </c>
      <c r="QMY25" s="49" t="s">
        <v>38</v>
      </c>
      <c r="QMZ25" s="49" t="s">
        <v>38</v>
      </c>
      <c r="QNA25" s="49" t="s">
        <v>38</v>
      </c>
      <c r="QNB25" s="49" t="s">
        <v>38</v>
      </c>
      <c r="QNC25" s="49" t="s">
        <v>38</v>
      </c>
      <c r="QND25" s="49" t="s">
        <v>38</v>
      </c>
      <c r="QNE25" s="49" t="s">
        <v>38</v>
      </c>
      <c r="QNF25" s="49" t="s">
        <v>38</v>
      </c>
      <c r="QNG25" s="49" t="s">
        <v>38</v>
      </c>
      <c r="QNH25" s="49" t="s">
        <v>38</v>
      </c>
      <c r="QNI25" s="49" t="s">
        <v>38</v>
      </c>
      <c r="QNJ25" s="49" t="s">
        <v>38</v>
      </c>
      <c r="QNK25" s="49" t="s">
        <v>38</v>
      </c>
      <c r="QNL25" s="49" t="s">
        <v>38</v>
      </c>
      <c r="QNM25" s="49" t="s">
        <v>38</v>
      </c>
      <c r="QNN25" s="49" t="s">
        <v>38</v>
      </c>
      <c r="QNO25" s="49" t="s">
        <v>38</v>
      </c>
      <c r="QNP25" s="49" t="s">
        <v>38</v>
      </c>
      <c r="QNQ25" s="49" t="s">
        <v>38</v>
      </c>
      <c r="QNR25" s="49" t="s">
        <v>38</v>
      </c>
      <c r="QNS25" s="49" t="s">
        <v>38</v>
      </c>
      <c r="QNT25" s="49" t="s">
        <v>38</v>
      </c>
      <c r="QNU25" s="49" t="s">
        <v>38</v>
      </c>
      <c r="QNV25" s="49" t="s">
        <v>38</v>
      </c>
      <c r="QNW25" s="49" t="s">
        <v>38</v>
      </c>
      <c r="QNX25" s="49" t="s">
        <v>38</v>
      </c>
      <c r="QNY25" s="49" t="s">
        <v>38</v>
      </c>
      <c r="QNZ25" s="49" t="s">
        <v>38</v>
      </c>
      <c r="QOA25" s="49" t="s">
        <v>38</v>
      </c>
      <c r="QOB25" s="49" t="s">
        <v>38</v>
      </c>
      <c r="QOC25" s="49" t="s">
        <v>38</v>
      </c>
      <c r="QOD25" s="49" t="s">
        <v>38</v>
      </c>
      <c r="QOE25" s="49" t="s">
        <v>38</v>
      </c>
      <c r="QOF25" s="49" t="s">
        <v>38</v>
      </c>
      <c r="QOG25" s="49" t="s">
        <v>38</v>
      </c>
      <c r="QOH25" s="49" t="s">
        <v>38</v>
      </c>
      <c r="QOI25" s="49" t="s">
        <v>38</v>
      </c>
      <c r="QOJ25" s="49" t="s">
        <v>38</v>
      </c>
      <c r="QOK25" s="49" t="s">
        <v>38</v>
      </c>
      <c r="QOL25" s="49" t="s">
        <v>38</v>
      </c>
      <c r="QOM25" s="49" t="s">
        <v>38</v>
      </c>
      <c r="QON25" s="49" t="s">
        <v>38</v>
      </c>
      <c r="QOO25" s="49" t="s">
        <v>38</v>
      </c>
      <c r="QOP25" s="49" t="s">
        <v>38</v>
      </c>
      <c r="QOQ25" s="49" t="s">
        <v>38</v>
      </c>
      <c r="QOR25" s="49" t="s">
        <v>38</v>
      </c>
      <c r="QOS25" s="49" t="s">
        <v>38</v>
      </c>
      <c r="QOT25" s="49" t="s">
        <v>38</v>
      </c>
      <c r="QOU25" s="49" t="s">
        <v>38</v>
      </c>
      <c r="QOV25" s="49" t="s">
        <v>38</v>
      </c>
      <c r="QOW25" s="49" t="s">
        <v>38</v>
      </c>
      <c r="QOX25" s="49" t="s">
        <v>38</v>
      </c>
      <c r="QOY25" s="49" t="s">
        <v>38</v>
      </c>
      <c r="QOZ25" s="49" t="s">
        <v>38</v>
      </c>
      <c r="QPA25" s="49" t="s">
        <v>38</v>
      </c>
      <c r="QPB25" s="49" t="s">
        <v>38</v>
      </c>
      <c r="QPC25" s="49" t="s">
        <v>38</v>
      </c>
      <c r="QPD25" s="49" t="s">
        <v>38</v>
      </c>
      <c r="QPE25" s="49" t="s">
        <v>38</v>
      </c>
      <c r="QPF25" s="49" t="s">
        <v>38</v>
      </c>
      <c r="QPG25" s="49" t="s">
        <v>38</v>
      </c>
      <c r="QPH25" s="49" t="s">
        <v>38</v>
      </c>
      <c r="QPI25" s="49" t="s">
        <v>38</v>
      </c>
      <c r="QPJ25" s="49" t="s">
        <v>38</v>
      </c>
      <c r="QPK25" s="49" t="s">
        <v>38</v>
      </c>
      <c r="QPL25" s="49" t="s">
        <v>38</v>
      </c>
      <c r="QPM25" s="49" t="s">
        <v>38</v>
      </c>
      <c r="QPN25" s="49" t="s">
        <v>38</v>
      </c>
      <c r="QPO25" s="49" t="s">
        <v>38</v>
      </c>
      <c r="QPP25" s="49" t="s">
        <v>38</v>
      </c>
      <c r="QPQ25" s="49" t="s">
        <v>38</v>
      </c>
      <c r="QPR25" s="49" t="s">
        <v>38</v>
      </c>
      <c r="QPS25" s="49" t="s">
        <v>38</v>
      </c>
      <c r="QPT25" s="49" t="s">
        <v>38</v>
      </c>
      <c r="QPU25" s="49" t="s">
        <v>38</v>
      </c>
      <c r="QPV25" s="49" t="s">
        <v>38</v>
      </c>
      <c r="QPW25" s="49" t="s">
        <v>38</v>
      </c>
      <c r="QPX25" s="49" t="s">
        <v>38</v>
      </c>
      <c r="QPY25" s="49" t="s">
        <v>38</v>
      </c>
      <c r="QPZ25" s="49" t="s">
        <v>38</v>
      </c>
      <c r="QQA25" s="49" t="s">
        <v>38</v>
      </c>
      <c r="QQB25" s="49" t="s">
        <v>38</v>
      </c>
      <c r="QQC25" s="49" t="s">
        <v>38</v>
      </c>
      <c r="QQD25" s="49" t="s">
        <v>38</v>
      </c>
      <c r="QQE25" s="49" t="s">
        <v>38</v>
      </c>
      <c r="QQF25" s="49" t="s">
        <v>38</v>
      </c>
      <c r="QQG25" s="49" t="s">
        <v>38</v>
      </c>
      <c r="QQH25" s="49" t="s">
        <v>38</v>
      </c>
      <c r="QQI25" s="49" t="s">
        <v>38</v>
      </c>
      <c r="QQJ25" s="49" t="s">
        <v>38</v>
      </c>
      <c r="QQK25" s="49" t="s">
        <v>38</v>
      </c>
      <c r="QQL25" s="49" t="s">
        <v>38</v>
      </c>
      <c r="QQM25" s="49" t="s">
        <v>38</v>
      </c>
      <c r="QQN25" s="49" t="s">
        <v>38</v>
      </c>
      <c r="QQO25" s="49" t="s">
        <v>38</v>
      </c>
      <c r="QQP25" s="49" t="s">
        <v>38</v>
      </c>
      <c r="QQQ25" s="49" t="s">
        <v>38</v>
      </c>
      <c r="QQR25" s="49" t="s">
        <v>38</v>
      </c>
      <c r="QQS25" s="49" t="s">
        <v>38</v>
      </c>
      <c r="QQT25" s="49" t="s">
        <v>38</v>
      </c>
      <c r="QQU25" s="49" t="s">
        <v>38</v>
      </c>
      <c r="QQV25" s="49" t="s">
        <v>38</v>
      </c>
      <c r="QQW25" s="49" t="s">
        <v>38</v>
      </c>
      <c r="QQX25" s="49" t="s">
        <v>38</v>
      </c>
      <c r="QQY25" s="49" t="s">
        <v>38</v>
      </c>
      <c r="QQZ25" s="49" t="s">
        <v>38</v>
      </c>
      <c r="QRA25" s="49" t="s">
        <v>38</v>
      </c>
      <c r="QRB25" s="49" t="s">
        <v>38</v>
      </c>
      <c r="QRC25" s="49" t="s">
        <v>38</v>
      </c>
      <c r="QRD25" s="49" t="s">
        <v>38</v>
      </c>
      <c r="QRE25" s="49" t="s">
        <v>38</v>
      </c>
      <c r="QRF25" s="49" t="s">
        <v>38</v>
      </c>
      <c r="QRG25" s="49" t="s">
        <v>38</v>
      </c>
      <c r="QRH25" s="49" t="s">
        <v>38</v>
      </c>
      <c r="QRI25" s="49" t="s">
        <v>38</v>
      </c>
      <c r="QRJ25" s="49" t="s">
        <v>38</v>
      </c>
      <c r="QRK25" s="49" t="s">
        <v>38</v>
      </c>
      <c r="QRL25" s="49" t="s">
        <v>38</v>
      </c>
      <c r="QRM25" s="49" t="s">
        <v>38</v>
      </c>
      <c r="QRN25" s="49" t="s">
        <v>38</v>
      </c>
      <c r="QRO25" s="49" t="s">
        <v>38</v>
      </c>
      <c r="QRP25" s="49" t="s">
        <v>38</v>
      </c>
      <c r="QRQ25" s="49" t="s">
        <v>38</v>
      </c>
      <c r="QRR25" s="49" t="s">
        <v>38</v>
      </c>
      <c r="QRS25" s="49" t="s">
        <v>38</v>
      </c>
      <c r="QRT25" s="49" t="s">
        <v>38</v>
      </c>
      <c r="QRU25" s="49" t="s">
        <v>38</v>
      </c>
      <c r="QRV25" s="49" t="s">
        <v>38</v>
      </c>
      <c r="QRW25" s="49" t="s">
        <v>38</v>
      </c>
      <c r="QRX25" s="49" t="s">
        <v>38</v>
      </c>
      <c r="QRY25" s="49" t="s">
        <v>38</v>
      </c>
      <c r="QRZ25" s="49" t="s">
        <v>38</v>
      </c>
      <c r="QSA25" s="49" t="s">
        <v>38</v>
      </c>
      <c r="QSB25" s="49" t="s">
        <v>38</v>
      </c>
      <c r="QSC25" s="49" t="s">
        <v>38</v>
      </c>
      <c r="QSD25" s="49" t="s">
        <v>38</v>
      </c>
      <c r="QSE25" s="49" t="s">
        <v>38</v>
      </c>
      <c r="QSF25" s="49" t="s">
        <v>38</v>
      </c>
      <c r="QSG25" s="49" t="s">
        <v>38</v>
      </c>
      <c r="QSH25" s="49" t="s">
        <v>38</v>
      </c>
      <c r="QSI25" s="49" t="s">
        <v>38</v>
      </c>
      <c r="QSJ25" s="49" t="s">
        <v>38</v>
      </c>
      <c r="QSK25" s="49" t="s">
        <v>38</v>
      </c>
      <c r="QSL25" s="49" t="s">
        <v>38</v>
      </c>
      <c r="QSM25" s="49" t="s">
        <v>38</v>
      </c>
      <c r="QSN25" s="49" t="s">
        <v>38</v>
      </c>
      <c r="QSO25" s="49" t="s">
        <v>38</v>
      </c>
      <c r="QSP25" s="49" t="s">
        <v>38</v>
      </c>
      <c r="QSQ25" s="49" t="s">
        <v>38</v>
      </c>
      <c r="QSR25" s="49" t="s">
        <v>38</v>
      </c>
      <c r="QSS25" s="49" t="s">
        <v>38</v>
      </c>
      <c r="QST25" s="49" t="s">
        <v>38</v>
      </c>
      <c r="QSU25" s="49" t="s">
        <v>38</v>
      </c>
      <c r="QSV25" s="49" t="s">
        <v>38</v>
      </c>
      <c r="QSW25" s="49" t="s">
        <v>38</v>
      </c>
      <c r="QSX25" s="49" t="s">
        <v>38</v>
      </c>
      <c r="QSY25" s="49" t="s">
        <v>38</v>
      </c>
      <c r="QSZ25" s="49" t="s">
        <v>38</v>
      </c>
      <c r="QTA25" s="49" t="s">
        <v>38</v>
      </c>
      <c r="QTB25" s="49" t="s">
        <v>38</v>
      </c>
      <c r="QTC25" s="49" t="s">
        <v>38</v>
      </c>
      <c r="QTD25" s="49" t="s">
        <v>38</v>
      </c>
      <c r="QTE25" s="49" t="s">
        <v>38</v>
      </c>
      <c r="QTF25" s="49" t="s">
        <v>38</v>
      </c>
      <c r="QTG25" s="49" t="s">
        <v>38</v>
      </c>
      <c r="QTH25" s="49" t="s">
        <v>38</v>
      </c>
      <c r="QTI25" s="49" t="s">
        <v>38</v>
      </c>
      <c r="QTJ25" s="49" t="s">
        <v>38</v>
      </c>
      <c r="QTK25" s="49" t="s">
        <v>38</v>
      </c>
      <c r="QTL25" s="49" t="s">
        <v>38</v>
      </c>
      <c r="QTM25" s="49" t="s">
        <v>38</v>
      </c>
      <c r="QTN25" s="49" t="s">
        <v>38</v>
      </c>
      <c r="QTO25" s="49" t="s">
        <v>38</v>
      </c>
      <c r="QTP25" s="49" t="s">
        <v>38</v>
      </c>
      <c r="QTQ25" s="49" t="s">
        <v>38</v>
      </c>
      <c r="QTR25" s="49" t="s">
        <v>38</v>
      </c>
      <c r="QTS25" s="49" t="s">
        <v>38</v>
      </c>
      <c r="QTT25" s="49" t="s">
        <v>38</v>
      </c>
      <c r="QTU25" s="49" t="s">
        <v>38</v>
      </c>
      <c r="QTV25" s="49" t="s">
        <v>38</v>
      </c>
      <c r="QTW25" s="49" t="s">
        <v>38</v>
      </c>
      <c r="QTX25" s="49" t="s">
        <v>38</v>
      </c>
      <c r="QTY25" s="49" t="s">
        <v>38</v>
      </c>
      <c r="QTZ25" s="49" t="s">
        <v>38</v>
      </c>
      <c r="QUA25" s="49" t="s">
        <v>38</v>
      </c>
      <c r="QUB25" s="49" t="s">
        <v>38</v>
      </c>
      <c r="QUC25" s="49" t="s">
        <v>38</v>
      </c>
      <c r="QUD25" s="49" t="s">
        <v>38</v>
      </c>
      <c r="QUE25" s="49" t="s">
        <v>38</v>
      </c>
      <c r="QUF25" s="49" t="s">
        <v>38</v>
      </c>
      <c r="QUG25" s="49" t="s">
        <v>38</v>
      </c>
      <c r="QUH25" s="49" t="s">
        <v>38</v>
      </c>
      <c r="QUI25" s="49" t="s">
        <v>38</v>
      </c>
      <c r="QUJ25" s="49" t="s">
        <v>38</v>
      </c>
      <c r="QUK25" s="49" t="s">
        <v>38</v>
      </c>
      <c r="QUL25" s="49" t="s">
        <v>38</v>
      </c>
      <c r="QUM25" s="49" t="s">
        <v>38</v>
      </c>
      <c r="QUN25" s="49" t="s">
        <v>38</v>
      </c>
      <c r="QUO25" s="49" t="s">
        <v>38</v>
      </c>
      <c r="QUP25" s="49" t="s">
        <v>38</v>
      </c>
      <c r="QUQ25" s="49" t="s">
        <v>38</v>
      </c>
      <c r="QUR25" s="49" t="s">
        <v>38</v>
      </c>
      <c r="QUS25" s="49" t="s">
        <v>38</v>
      </c>
      <c r="QUT25" s="49" t="s">
        <v>38</v>
      </c>
      <c r="QUU25" s="49" t="s">
        <v>38</v>
      </c>
      <c r="QUV25" s="49" t="s">
        <v>38</v>
      </c>
      <c r="QUW25" s="49" t="s">
        <v>38</v>
      </c>
      <c r="QUX25" s="49" t="s">
        <v>38</v>
      </c>
      <c r="QUY25" s="49" t="s">
        <v>38</v>
      </c>
      <c r="QUZ25" s="49" t="s">
        <v>38</v>
      </c>
      <c r="QVA25" s="49" t="s">
        <v>38</v>
      </c>
      <c r="QVB25" s="49" t="s">
        <v>38</v>
      </c>
      <c r="QVC25" s="49" t="s">
        <v>38</v>
      </c>
      <c r="QVD25" s="49" t="s">
        <v>38</v>
      </c>
      <c r="QVE25" s="49" t="s">
        <v>38</v>
      </c>
      <c r="QVF25" s="49" t="s">
        <v>38</v>
      </c>
      <c r="QVG25" s="49" t="s">
        <v>38</v>
      </c>
      <c r="QVH25" s="49" t="s">
        <v>38</v>
      </c>
      <c r="QVI25" s="49" t="s">
        <v>38</v>
      </c>
      <c r="QVJ25" s="49" t="s">
        <v>38</v>
      </c>
      <c r="QVK25" s="49" t="s">
        <v>38</v>
      </c>
      <c r="QVL25" s="49" t="s">
        <v>38</v>
      </c>
      <c r="QVM25" s="49" t="s">
        <v>38</v>
      </c>
      <c r="QVN25" s="49" t="s">
        <v>38</v>
      </c>
      <c r="QVO25" s="49" t="s">
        <v>38</v>
      </c>
      <c r="QVP25" s="49" t="s">
        <v>38</v>
      </c>
      <c r="QVQ25" s="49" t="s">
        <v>38</v>
      </c>
      <c r="QVR25" s="49" t="s">
        <v>38</v>
      </c>
      <c r="QVS25" s="49" t="s">
        <v>38</v>
      </c>
      <c r="QVT25" s="49" t="s">
        <v>38</v>
      </c>
      <c r="QVU25" s="49" t="s">
        <v>38</v>
      </c>
      <c r="QVV25" s="49" t="s">
        <v>38</v>
      </c>
      <c r="QVW25" s="49" t="s">
        <v>38</v>
      </c>
      <c r="QVX25" s="49" t="s">
        <v>38</v>
      </c>
      <c r="QVY25" s="49" t="s">
        <v>38</v>
      </c>
      <c r="QVZ25" s="49" t="s">
        <v>38</v>
      </c>
      <c r="QWA25" s="49" t="s">
        <v>38</v>
      </c>
      <c r="QWB25" s="49" t="s">
        <v>38</v>
      </c>
      <c r="QWC25" s="49" t="s">
        <v>38</v>
      </c>
      <c r="QWD25" s="49" t="s">
        <v>38</v>
      </c>
      <c r="QWE25" s="49" t="s">
        <v>38</v>
      </c>
      <c r="QWF25" s="49" t="s">
        <v>38</v>
      </c>
      <c r="QWG25" s="49" t="s">
        <v>38</v>
      </c>
      <c r="QWH25" s="49" t="s">
        <v>38</v>
      </c>
      <c r="QWI25" s="49" t="s">
        <v>38</v>
      </c>
      <c r="QWJ25" s="49" t="s">
        <v>38</v>
      </c>
      <c r="QWK25" s="49" t="s">
        <v>38</v>
      </c>
      <c r="QWL25" s="49" t="s">
        <v>38</v>
      </c>
      <c r="QWM25" s="49" t="s">
        <v>38</v>
      </c>
      <c r="QWN25" s="49" t="s">
        <v>38</v>
      </c>
      <c r="QWO25" s="49" t="s">
        <v>38</v>
      </c>
      <c r="QWP25" s="49" t="s">
        <v>38</v>
      </c>
      <c r="QWQ25" s="49" t="s">
        <v>38</v>
      </c>
      <c r="QWR25" s="49" t="s">
        <v>38</v>
      </c>
      <c r="QWS25" s="49" t="s">
        <v>38</v>
      </c>
      <c r="QWT25" s="49" t="s">
        <v>38</v>
      </c>
      <c r="QWU25" s="49" t="s">
        <v>38</v>
      </c>
      <c r="QWV25" s="49" t="s">
        <v>38</v>
      </c>
      <c r="QWW25" s="49" t="s">
        <v>38</v>
      </c>
      <c r="QWX25" s="49" t="s">
        <v>38</v>
      </c>
      <c r="QWY25" s="49" t="s">
        <v>38</v>
      </c>
      <c r="QWZ25" s="49" t="s">
        <v>38</v>
      </c>
      <c r="QXA25" s="49" t="s">
        <v>38</v>
      </c>
      <c r="QXB25" s="49" t="s">
        <v>38</v>
      </c>
      <c r="QXC25" s="49" t="s">
        <v>38</v>
      </c>
      <c r="QXD25" s="49" t="s">
        <v>38</v>
      </c>
      <c r="QXE25" s="49" t="s">
        <v>38</v>
      </c>
      <c r="QXF25" s="49" t="s">
        <v>38</v>
      </c>
      <c r="QXG25" s="49" t="s">
        <v>38</v>
      </c>
      <c r="QXH25" s="49" t="s">
        <v>38</v>
      </c>
      <c r="QXI25" s="49" t="s">
        <v>38</v>
      </c>
      <c r="QXJ25" s="49" t="s">
        <v>38</v>
      </c>
      <c r="QXK25" s="49" t="s">
        <v>38</v>
      </c>
      <c r="QXL25" s="49" t="s">
        <v>38</v>
      </c>
      <c r="QXM25" s="49" t="s">
        <v>38</v>
      </c>
      <c r="QXN25" s="49" t="s">
        <v>38</v>
      </c>
      <c r="QXO25" s="49" t="s">
        <v>38</v>
      </c>
      <c r="QXP25" s="49" t="s">
        <v>38</v>
      </c>
      <c r="QXQ25" s="49" t="s">
        <v>38</v>
      </c>
      <c r="QXR25" s="49" t="s">
        <v>38</v>
      </c>
      <c r="QXS25" s="49" t="s">
        <v>38</v>
      </c>
      <c r="QXT25" s="49" t="s">
        <v>38</v>
      </c>
      <c r="QXU25" s="49" t="s">
        <v>38</v>
      </c>
      <c r="QXV25" s="49" t="s">
        <v>38</v>
      </c>
      <c r="QXW25" s="49" t="s">
        <v>38</v>
      </c>
      <c r="QXX25" s="49" t="s">
        <v>38</v>
      </c>
      <c r="QXY25" s="49" t="s">
        <v>38</v>
      </c>
      <c r="QXZ25" s="49" t="s">
        <v>38</v>
      </c>
      <c r="QYA25" s="49" t="s">
        <v>38</v>
      </c>
      <c r="QYB25" s="49" t="s">
        <v>38</v>
      </c>
      <c r="QYC25" s="49" t="s">
        <v>38</v>
      </c>
      <c r="QYD25" s="49" t="s">
        <v>38</v>
      </c>
      <c r="QYE25" s="49" t="s">
        <v>38</v>
      </c>
      <c r="QYF25" s="49" t="s">
        <v>38</v>
      </c>
      <c r="QYG25" s="49" t="s">
        <v>38</v>
      </c>
      <c r="QYH25" s="49" t="s">
        <v>38</v>
      </c>
      <c r="QYI25" s="49" t="s">
        <v>38</v>
      </c>
      <c r="QYJ25" s="49" t="s">
        <v>38</v>
      </c>
      <c r="QYK25" s="49" t="s">
        <v>38</v>
      </c>
      <c r="QYL25" s="49" t="s">
        <v>38</v>
      </c>
      <c r="QYM25" s="49" t="s">
        <v>38</v>
      </c>
      <c r="QYN25" s="49" t="s">
        <v>38</v>
      </c>
      <c r="QYO25" s="49" t="s">
        <v>38</v>
      </c>
      <c r="QYP25" s="49" t="s">
        <v>38</v>
      </c>
      <c r="QYQ25" s="49" t="s">
        <v>38</v>
      </c>
      <c r="QYR25" s="49" t="s">
        <v>38</v>
      </c>
      <c r="QYS25" s="49" t="s">
        <v>38</v>
      </c>
      <c r="QYT25" s="49" t="s">
        <v>38</v>
      </c>
      <c r="QYU25" s="49" t="s">
        <v>38</v>
      </c>
      <c r="QYV25" s="49" t="s">
        <v>38</v>
      </c>
      <c r="QYW25" s="49" t="s">
        <v>38</v>
      </c>
      <c r="QYX25" s="49" t="s">
        <v>38</v>
      </c>
      <c r="QYY25" s="49" t="s">
        <v>38</v>
      </c>
      <c r="QYZ25" s="49" t="s">
        <v>38</v>
      </c>
      <c r="QZA25" s="49" t="s">
        <v>38</v>
      </c>
      <c r="QZB25" s="49" t="s">
        <v>38</v>
      </c>
      <c r="QZC25" s="49" t="s">
        <v>38</v>
      </c>
      <c r="QZD25" s="49" t="s">
        <v>38</v>
      </c>
      <c r="QZE25" s="49" t="s">
        <v>38</v>
      </c>
      <c r="QZF25" s="49" t="s">
        <v>38</v>
      </c>
      <c r="QZG25" s="49" t="s">
        <v>38</v>
      </c>
      <c r="QZH25" s="49" t="s">
        <v>38</v>
      </c>
      <c r="QZI25" s="49" t="s">
        <v>38</v>
      </c>
      <c r="QZJ25" s="49" t="s">
        <v>38</v>
      </c>
      <c r="QZK25" s="49" t="s">
        <v>38</v>
      </c>
      <c r="QZL25" s="49" t="s">
        <v>38</v>
      </c>
      <c r="QZM25" s="49" t="s">
        <v>38</v>
      </c>
      <c r="QZN25" s="49" t="s">
        <v>38</v>
      </c>
      <c r="QZO25" s="49" t="s">
        <v>38</v>
      </c>
      <c r="QZP25" s="49" t="s">
        <v>38</v>
      </c>
      <c r="QZQ25" s="49" t="s">
        <v>38</v>
      </c>
      <c r="QZR25" s="49" t="s">
        <v>38</v>
      </c>
      <c r="QZS25" s="49" t="s">
        <v>38</v>
      </c>
      <c r="QZT25" s="49" t="s">
        <v>38</v>
      </c>
      <c r="QZU25" s="49" t="s">
        <v>38</v>
      </c>
      <c r="QZV25" s="49" t="s">
        <v>38</v>
      </c>
      <c r="QZW25" s="49" t="s">
        <v>38</v>
      </c>
      <c r="QZX25" s="49" t="s">
        <v>38</v>
      </c>
      <c r="QZY25" s="49" t="s">
        <v>38</v>
      </c>
      <c r="QZZ25" s="49" t="s">
        <v>38</v>
      </c>
      <c r="RAA25" s="49" t="s">
        <v>38</v>
      </c>
      <c r="RAB25" s="49" t="s">
        <v>38</v>
      </c>
      <c r="RAC25" s="49" t="s">
        <v>38</v>
      </c>
      <c r="RAD25" s="49" t="s">
        <v>38</v>
      </c>
      <c r="RAE25" s="49" t="s">
        <v>38</v>
      </c>
      <c r="RAF25" s="49" t="s">
        <v>38</v>
      </c>
      <c r="RAG25" s="49" t="s">
        <v>38</v>
      </c>
      <c r="RAH25" s="49" t="s">
        <v>38</v>
      </c>
      <c r="RAI25" s="49" t="s">
        <v>38</v>
      </c>
      <c r="RAJ25" s="49" t="s">
        <v>38</v>
      </c>
      <c r="RAK25" s="49" t="s">
        <v>38</v>
      </c>
      <c r="RAL25" s="49" t="s">
        <v>38</v>
      </c>
      <c r="RAM25" s="49" t="s">
        <v>38</v>
      </c>
      <c r="RAN25" s="49" t="s">
        <v>38</v>
      </c>
      <c r="RAO25" s="49" t="s">
        <v>38</v>
      </c>
      <c r="RAP25" s="49" t="s">
        <v>38</v>
      </c>
      <c r="RAQ25" s="49" t="s">
        <v>38</v>
      </c>
      <c r="RAR25" s="49" t="s">
        <v>38</v>
      </c>
      <c r="RAS25" s="49" t="s">
        <v>38</v>
      </c>
      <c r="RAT25" s="49" t="s">
        <v>38</v>
      </c>
      <c r="RAU25" s="49" t="s">
        <v>38</v>
      </c>
      <c r="RAV25" s="49" t="s">
        <v>38</v>
      </c>
      <c r="RAW25" s="49" t="s">
        <v>38</v>
      </c>
      <c r="RAX25" s="49" t="s">
        <v>38</v>
      </c>
      <c r="RAY25" s="49" t="s">
        <v>38</v>
      </c>
      <c r="RAZ25" s="49" t="s">
        <v>38</v>
      </c>
      <c r="RBA25" s="49" t="s">
        <v>38</v>
      </c>
      <c r="RBB25" s="49" t="s">
        <v>38</v>
      </c>
      <c r="RBC25" s="49" t="s">
        <v>38</v>
      </c>
      <c r="RBD25" s="49" t="s">
        <v>38</v>
      </c>
      <c r="RBE25" s="49" t="s">
        <v>38</v>
      </c>
      <c r="RBF25" s="49" t="s">
        <v>38</v>
      </c>
      <c r="RBG25" s="49" t="s">
        <v>38</v>
      </c>
      <c r="RBH25" s="49" t="s">
        <v>38</v>
      </c>
      <c r="RBI25" s="49" t="s">
        <v>38</v>
      </c>
      <c r="RBJ25" s="49" t="s">
        <v>38</v>
      </c>
      <c r="RBK25" s="49" t="s">
        <v>38</v>
      </c>
      <c r="RBL25" s="49" t="s">
        <v>38</v>
      </c>
      <c r="RBM25" s="49" t="s">
        <v>38</v>
      </c>
      <c r="RBN25" s="49" t="s">
        <v>38</v>
      </c>
      <c r="RBO25" s="49" t="s">
        <v>38</v>
      </c>
      <c r="RBP25" s="49" t="s">
        <v>38</v>
      </c>
      <c r="RBQ25" s="49" t="s">
        <v>38</v>
      </c>
      <c r="RBR25" s="49" t="s">
        <v>38</v>
      </c>
      <c r="RBS25" s="49" t="s">
        <v>38</v>
      </c>
      <c r="RBT25" s="49" t="s">
        <v>38</v>
      </c>
      <c r="RBU25" s="49" t="s">
        <v>38</v>
      </c>
      <c r="RBV25" s="49" t="s">
        <v>38</v>
      </c>
      <c r="RBW25" s="49" t="s">
        <v>38</v>
      </c>
      <c r="RBX25" s="49" t="s">
        <v>38</v>
      </c>
      <c r="RBY25" s="49" t="s">
        <v>38</v>
      </c>
      <c r="RBZ25" s="49" t="s">
        <v>38</v>
      </c>
      <c r="RCA25" s="49" t="s">
        <v>38</v>
      </c>
      <c r="RCB25" s="49" t="s">
        <v>38</v>
      </c>
      <c r="RCC25" s="49" t="s">
        <v>38</v>
      </c>
      <c r="RCD25" s="49" t="s">
        <v>38</v>
      </c>
      <c r="RCE25" s="49" t="s">
        <v>38</v>
      </c>
      <c r="RCF25" s="49" t="s">
        <v>38</v>
      </c>
      <c r="RCG25" s="49" t="s">
        <v>38</v>
      </c>
      <c r="RCH25" s="49" t="s">
        <v>38</v>
      </c>
      <c r="RCI25" s="49" t="s">
        <v>38</v>
      </c>
      <c r="RCJ25" s="49" t="s">
        <v>38</v>
      </c>
      <c r="RCK25" s="49" t="s">
        <v>38</v>
      </c>
      <c r="RCL25" s="49" t="s">
        <v>38</v>
      </c>
      <c r="RCM25" s="49" t="s">
        <v>38</v>
      </c>
      <c r="RCN25" s="49" t="s">
        <v>38</v>
      </c>
      <c r="RCO25" s="49" t="s">
        <v>38</v>
      </c>
      <c r="RCP25" s="49" t="s">
        <v>38</v>
      </c>
      <c r="RCQ25" s="49" t="s">
        <v>38</v>
      </c>
      <c r="RCR25" s="49" t="s">
        <v>38</v>
      </c>
      <c r="RCS25" s="49" t="s">
        <v>38</v>
      </c>
      <c r="RCT25" s="49" t="s">
        <v>38</v>
      </c>
      <c r="RCU25" s="49" t="s">
        <v>38</v>
      </c>
      <c r="RCV25" s="49" t="s">
        <v>38</v>
      </c>
      <c r="RCW25" s="49" t="s">
        <v>38</v>
      </c>
      <c r="RCX25" s="49" t="s">
        <v>38</v>
      </c>
      <c r="RCY25" s="49" t="s">
        <v>38</v>
      </c>
      <c r="RCZ25" s="49" t="s">
        <v>38</v>
      </c>
      <c r="RDA25" s="49" t="s">
        <v>38</v>
      </c>
      <c r="RDB25" s="49" t="s">
        <v>38</v>
      </c>
      <c r="RDC25" s="49" t="s">
        <v>38</v>
      </c>
      <c r="RDD25" s="49" t="s">
        <v>38</v>
      </c>
      <c r="RDE25" s="49" t="s">
        <v>38</v>
      </c>
      <c r="RDF25" s="49" t="s">
        <v>38</v>
      </c>
      <c r="RDG25" s="49" t="s">
        <v>38</v>
      </c>
      <c r="RDH25" s="49" t="s">
        <v>38</v>
      </c>
      <c r="RDI25" s="49" t="s">
        <v>38</v>
      </c>
      <c r="RDJ25" s="49" t="s">
        <v>38</v>
      </c>
      <c r="RDK25" s="49" t="s">
        <v>38</v>
      </c>
      <c r="RDL25" s="49" t="s">
        <v>38</v>
      </c>
      <c r="RDM25" s="49" t="s">
        <v>38</v>
      </c>
      <c r="RDN25" s="49" t="s">
        <v>38</v>
      </c>
      <c r="RDO25" s="49" t="s">
        <v>38</v>
      </c>
      <c r="RDP25" s="49" t="s">
        <v>38</v>
      </c>
      <c r="RDQ25" s="49" t="s">
        <v>38</v>
      </c>
      <c r="RDR25" s="49" t="s">
        <v>38</v>
      </c>
      <c r="RDS25" s="49" t="s">
        <v>38</v>
      </c>
      <c r="RDT25" s="49" t="s">
        <v>38</v>
      </c>
      <c r="RDU25" s="49" t="s">
        <v>38</v>
      </c>
      <c r="RDV25" s="49" t="s">
        <v>38</v>
      </c>
      <c r="RDW25" s="49" t="s">
        <v>38</v>
      </c>
      <c r="RDX25" s="49" t="s">
        <v>38</v>
      </c>
      <c r="RDY25" s="49" t="s">
        <v>38</v>
      </c>
      <c r="RDZ25" s="49" t="s">
        <v>38</v>
      </c>
      <c r="REA25" s="49" t="s">
        <v>38</v>
      </c>
      <c r="REB25" s="49" t="s">
        <v>38</v>
      </c>
      <c r="REC25" s="49" t="s">
        <v>38</v>
      </c>
      <c r="RED25" s="49" t="s">
        <v>38</v>
      </c>
      <c r="REE25" s="49" t="s">
        <v>38</v>
      </c>
      <c r="REF25" s="49" t="s">
        <v>38</v>
      </c>
      <c r="REG25" s="49" t="s">
        <v>38</v>
      </c>
      <c r="REH25" s="49" t="s">
        <v>38</v>
      </c>
      <c r="REI25" s="49" t="s">
        <v>38</v>
      </c>
      <c r="REJ25" s="49" t="s">
        <v>38</v>
      </c>
      <c r="REK25" s="49" t="s">
        <v>38</v>
      </c>
      <c r="REL25" s="49" t="s">
        <v>38</v>
      </c>
      <c r="REM25" s="49" t="s">
        <v>38</v>
      </c>
      <c r="REN25" s="49" t="s">
        <v>38</v>
      </c>
      <c r="REO25" s="49" t="s">
        <v>38</v>
      </c>
      <c r="REP25" s="49" t="s">
        <v>38</v>
      </c>
      <c r="REQ25" s="49" t="s">
        <v>38</v>
      </c>
      <c r="RER25" s="49" t="s">
        <v>38</v>
      </c>
      <c r="RES25" s="49" t="s">
        <v>38</v>
      </c>
      <c r="RET25" s="49" t="s">
        <v>38</v>
      </c>
      <c r="REU25" s="49" t="s">
        <v>38</v>
      </c>
      <c r="REV25" s="49" t="s">
        <v>38</v>
      </c>
      <c r="REW25" s="49" t="s">
        <v>38</v>
      </c>
      <c r="REX25" s="49" t="s">
        <v>38</v>
      </c>
      <c r="REY25" s="49" t="s">
        <v>38</v>
      </c>
      <c r="REZ25" s="49" t="s">
        <v>38</v>
      </c>
      <c r="RFA25" s="49" t="s">
        <v>38</v>
      </c>
      <c r="RFB25" s="49" t="s">
        <v>38</v>
      </c>
      <c r="RFC25" s="49" t="s">
        <v>38</v>
      </c>
      <c r="RFD25" s="49" t="s">
        <v>38</v>
      </c>
      <c r="RFE25" s="49" t="s">
        <v>38</v>
      </c>
      <c r="RFF25" s="49" t="s">
        <v>38</v>
      </c>
      <c r="RFG25" s="49" t="s">
        <v>38</v>
      </c>
      <c r="RFH25" s="49" t="s">
        <v>38</v>
      </c>
      <c r="RFI25" s="49" t="s">
        <v>38</v>
      </c>
      <c r="RFJ25" s="49" t="s">
        <v>38</v>
      </c>
      <c r="RFK25" s="49" t="s">
        <v>38</v>
      </c>
      <c r="RFL25" s="49" t="s">
        <v>38</v>
      </c>
      <c r="RFM25" s="49" t="s">
        <v>38</v>
      </c>
      <c r="RFN25" s="49" t="s">
        <v>38</v>
      </c>
      <c r="RFO25" s="49" t="s">
        <v>38</v>
      </c>
      <c r="RFP25" s="49" t="s">
        <v>38</v>
      </c>
      <c r="RFQ25" s="49" t="s">
        <v>38</v>
      </c>
      <c r="RFR25" s="49" t="s">
        <v>38</v>
      </c>
      <c r="RFS25" s="49" t="s">
        <v>38</v>
      </c>
      <c r="RFT25" s="49" t="s">
        <v>38</v>
      </c>
      <c r="RFU25" s="49" t="s">
        <v>38</v>
      </c>
      <c r="RFV25" s="49" t="s">
        <v>38</v>
      </c>
      <c r="RFW25" s="49" t="s">
        <v>38</v>
      </c>
      <c r="RFX25" s="49" t="s">
        <v>38</v>
      </c>
      <c r="RFY25" s="49" t="s">
        <v>38</v>
      </c>
      <c r="RFZ25" s="49" t="s">
        <v>38</v>
      </c>
      <c r="RGA25" s="49" t="s">
        <v>38</v>
      </c>
      <c r="RGB25" s="49" t="s">
        <v>38</v>
      </c>
      <c r="RGC25" s="49" t="s">
        <v>38</v>
      </c>
      <c r="RGD25" s="49" t="s">
        <v>38</v>
      </c>
      <c r="RGE25" s="49" t="s">
        <v>38</v>
      </c>
      <c r="RGF25" s="49" t="s">
        <v>38</v>
      </c>
      <c r="RGG25" s="49" t="s">
        <v>38</v>
      </c>
      <c r="RGH25" s="49" t="s">
        <v>38</v>
      </c>
      <c r="RGI25" s="49" t="s">
        <v>38</v>
      </c>
      <c r="RGJ25" s="49" t="s">
        <v>38</v>
      </c>
      <c r="RGK25" s="49" t="s">
        <v>38</v>
      </c>
      <c r="RGL25" s="49" t="s">
        <v>38</v>
      </c>
      <c r="RGM25" s="49" t="s">
        <v>38</v>
      </c>
      <c r="RGN25" s="49" t="s">
        <v>38</v>
      </c>
      <c r="RGO25" s="49" t="s">
        <v>38</v>
      </c>
      <c r="RGP25" s="49" t="s">
        <v>38</v>
      </c>
      <c r="RGQ25" s="49" t="s">
        <v>38</v>
      </c>
      <c r="RGR25" s="49" t="s">
        <v>38</v>
      </c>
      <c r="RGS25" s="49" t="s">
        <v>38</v>
      </c>
      <c r="RGT25" s="49" t="s">
        <v>38</v>
      </c>
      <c r="RGU25" s="49" t="s">
        <v>38</v>
      </c>
      <c r="RGV25" s="49" t="s">
        <v>38</v>
      </c>
      <c r="RGW25" s="49" t="s">
        <v>38</v>
      </c>
      <c r="RGX25" s="49" t="s">
        <v>38</v>
      </c>
      <c r="RGY25" s="49" t="s">
        <v>38</v>
      </c>
      <c r="RGZ25" s="49" t="s">
        <v>38</v>
      </c>
      <c r="RHA25" s="49" t="s">
        <v>38</v>
      </c>
      <c r="RHB25" s="49" t="s">
        <v>38</v>
      </c>
      <c r="RHC25" s="49" t="s">
        <v>38</v>
      </c>
      <c r="RHD25" s="49" t="s">
        <v>38</v>
      </c>
      <c r="RHE25" s="49" t="s">
        <v>38</v>
      </c>
      <c r="RHF25" s="49" t="s">
        <v>38</v>
      </c>
      <c r="RHG25" s="49" t="s">
        <v>38</v>
      </c>
      <c r="RHH25" s="49" t="s">
        <v>38</v>
      </c>
      <c r="RHI25" s="49" t="s">
        <v>38</v>
      </c>
      <c r="RHJ25" s="49" t="s">
        <v>38</v>
      </c>
      <c r="RHK25" s="49" t="s">
        <v>38</v>
      </c>
      <c r="RHL25" s="49" t="s">
        <v>38</v>
      </c>
      <c r="RHM25" s="49" t="s">
        <v>38</v>
      </c>
      <c r="RHN25" s="49" t="s">
        <v>38</v>
      </c>
      <c r="RHO25" s="49" t="s">
        <v>38</v>
      </c>
      <c r="RHP25" s="49" t="s">
        <v>38</v>
      </c>
      <c r="RHQ25" s="49" t="s">
        <v>38</v>
      </c>
      <c r="RHR25" s="49" t="s">
        <v>38</v>
      </c>
      <c r="RHS25" s="49" t="s">
        <v>38</v>
      </c>
      <c r="RHT25" s="49" t="s">
        <v>38</v>
      </c>
      <c r="RHU25" s="49" t="s">
        <v>38</v>
      </c>
      <c r="RHV25" s="49" t="s">
        <v>38</v>
      </c>
      <c r="RHW25" s="49" t="s">
        <v>38</v>
      </c>
      <c r="RHX25" s="49" t="s">
        <v>38</v>
      </c>
      <c r="RHY25" s="49" t="s">
        <v>38</v>
      </c>
      <c r="RHZ25" s="49" t="s">
        <v>38</v>
      </c>
      <c r="RIA25" s="49" t="s">
        <v>38</v>
      </c>
      <c r="RIB25" s="49" t="s">
        <v>38</v>
      </c>
      <c r="RIC25" s="49" t="s">
        <v>38</v>
      </c>
      <c r="RID25" s="49" t="s">
        <v>38</v>
      </c>
      <c r="RIE25" s="49" t="s">
        <v>38</v>
      </c>
      <c r="RIF25" s="49" t="s">
        <v>38</v>
      </c>
      <c r="RIG25" s="49" t="s">
        <v>38</v>
      </c>
      <c r="RIH25" s="49" t="s">
        <v>38</v>
      </c>
      <c r="RII25" s="49" t="s">
        <v>38</v>
      </c>
      <c r="RIJ25" s="49" t="s">
        <v>38</v>
      </c>
      <c r="RIK25" s="49" t="s">
        <v>38</v>
      </c>
      <c r="RIL25" s="49" t="s">
        <v>38</v>
      </c>
      <c r="RIM25" s="49" t="s">
        <v>38</v>
      </c>
      <c r="RIN25" s="49" t="s">
        <v>38</v>
      </c>
      <c r="RIO25" s="49" t="s">
        <v>38</v>
      </c>
      <c r="RIP25" s="49" t="s">
        <v>38</v>
      </c>
      <c r="RIQ25" s="49" t="s">
        <v>38</v>
      </c>
      <c r="RIR25" s="49" t="s">
        <v>38</v>
      </c>
      <c r="RIS25" s="49" t="s">
        <v>38</v>
      </c>
      <c r="RIT25" s="49" t="s">
        <v>38</v>
      </c>
      <c r="RIU25" s="49" t="s">
        <v>38</v>
      </c>
      <c r="RIV25" s="49" t="s">
        <v>38</v>
      </c>
      <c r="RIW25" s="49" t="s">
        <v>38</v>
      </c>
      <c r="RIX25" s="49" t="s">
        <v>38</v>
      </c>
      <c r="RIY25" s="49" t="s">
        <v>38</v>
      </c>
      <c r="RIZ25" s="49" t="s">
        <v>38</v>
      </c>
      <c r="RJA25" s="49" t="s">
        <v>38</v>
      </c>
      <c r="RJB25" s="49" t="s">
        <v>38</v>
      </c>
      <c r="RJC25" s="49" t="s">
        <v>38</v>
      </c>
      <c r="RJD25" s="49" t="s">
        <v>38</v>
      </c>
      <c r="RJE25" s="49" t="s">
        <v>38</v>
      </c>
      <c r="RJF25" s="49" t="s">
        <v>38</v>
      </c>
      <c r="RJG25" s="49" t="s">
        <v>38</v>
      </c>
      <c r="RJH25" s="49" t="s">
        <v>38</v>
      </c>
      <c r="RJI25" s="49" t="s">
        <v>38</v>
      </c>
      <c r="RJJ25" s="49" t="s">
        <v>38</v>
      </c>
      <c r="RJK25" s="49" t="s">
        <v>38</v>
      </c>
      <c r="RJL25" s="49" t="s">
        <v>38</v>
      </c>
      <c r="RJM25" s="49" t="s">
        <v>38</v>
      </c>
      <c r="RJN25" s="49" t="s">
        <v>38</v>
      </c>
      <c r="RJO25" s="49" t="s">
        <v>38</v>
      </c>
      <c r="RJP25" s="49" t="s">
        <v>38</v>
      </c>
      <c r="RJQ25" s="49" t="s">
        <v>38</v>
      </c>
      <c r="RJR25" s="49" t="s">
        <v>38</v>
      </c>
      <c r="RJS25" s="49" t="s">
        <v>38</v>
      </c>
      <c r="RJT25" s="49" t="s">
        <v>38</v>
      </c>
      <c r="RJU25" s="49" t="s">
        <v>38</v>
      </c>
      <c r="RJV25" s="49" t="s">
        <v>38</v>
      </c>
      <c r="RJW25" s="49" t="s">
        <v>38</v>
      </c>
      <c r="RJX25" s="49" t="s">
        <v>38</v>
      </c>
      <c r="RJY25" s="49" t="s">
        <v>38</v>
      </c>
      <c r="RJZ25" s="49" t="s">
        <v>38</v>
      </c>
      <c r="RKA25" s="49" t="s">
        <v>38</v>
      </c>
      <c r="RKB25" s="49" t="s">
        <v>38</v>
      </c>
      <c r="RKC25" s="49" t="s">
        <v>38</v>
      </c>
      <c r="RKD25" s="49" t="s">
        <v>38</v>
      </c>
      <c r="RKE25" s="49" t="s">
        <v>38</v>
      </c>
      <c r="RKF25" s="49" t="s">
        <v>38</v>
      </c>
      <c r="RKG25" s="49" t="s">
        <v>38</v>
      </c>
      <c r="RKH25" s="49" t="s">
        <v>38</v>
      </c>
      <c r="RKI25" s="49" t="s">
        <v>38</v>
      </c>
      <c r="RKJ25" s="49" t="s">
        <v>38</v>
      </c>
      <c r="RKK25" s="49" t="s">
        <v>38</v>
      </c>
      <c r="RKL25" s="49" t="s">
        <v>38</v>
      </c>
      <c r="RKM25" s="49" t="s">
        <v>38</v>
      </c>
      <c r="RKN25" s="49" t="s">
        <v>38</v>
      </c>
      <c r="RKO25" s="49" t="s">
        <v>38</v>
      </c>
      <c r="RKP25" s="49" t="s">
        <v>38</v>
      </c>
      <c r="RKQ25" s="49" t="s">
        <v>38</v>
      </c>
      <c r="RKR25" s="49" t="s">
        <v>38</v>
      </c>
      <c r="RKS25" s="49" t="s">
        <v>38</v>
      </c>
      <c r="RKT25" s="49" t="s">
        <v>38</v>
      </c>
      <c r="RKU25" s="49" t="s">
        <v>38</v>
      </c>
      <c r="RKV25" s="49" t="s">
        <v>38</v>
      </c>
      <c r="RKW25" s="49" t="s">
        <v>38</v>
      </c>
      <c r="RKX25" s="49" t="s">
        <v>38</v>
      </c>
      <c r="RKY25" s="49" t="s">
        <v>38</v>
      </c>
      <c r="RKZ25" s="49" t="s">
        <v>38</v>
      </c>
      <c r="RLA25" s="49" t="s">
        <v>38</v>
      </c>
      <c r="RLB25" s="49" t="s">
        <v>38</v>
      </c>
      <c r="RLC25" s="49" t="s">
        <v>38</v>
      </c>
      <c r="RLD25" s="49" t="s">
        <v>38</v>
      </c>
      <c r="RLE25" s="49" t="s">
        <v>38</v>
      </c>
      <c r="RLF25" s="49" t="s">
        <v>38</v>
      </c>
      <c r="RLG25" s="49" t="s">
        <v>38</v>
      </c>
      <c r="RLH25" s="49" t="s">
        <v>38</v>
      </c>
      <c r="RLI25" s="49" t="s">
        <v>38</v>
      </c>
      <c r="RLJ25" s="49" t="s">
        <v>38</v>
      </c>
      <c r="RLK25" s="49" t="s">
        <v>38</v>
      </c>
      <c r="RLL25" s="49" t="s">
        <v>38</v>
      </c>
      <c r="RLM25" s="49" t="s">
        <v>38</v>
      </c>
      <c r="RLN25" s="49" t="s">
        <v>38</v>
      </c>
      <c r="RLO25" s="49" t="s">
        <v>38</v>
      </c>
      <c r="RLP25" s="49" t="s">
        <v>38</v>
      </c>
      <c r="RLQ25" s="49" t="s">
        <v>38</v>
      </c>
      <c r="RLR25" s="49" t="s">
        <v>38</v>
      </c>
      <c r="RLS25" s="49" t="s">
        <v>38</v>
      </c>
      <c r="RLT25" s="49" t="s">
        <v>38</v>
      </c>
      <c r="RLU25" s="49" t="s">
        <v>38</v>
      </c>
      <c r="RLV25" s="49" t="s">
        <v>38</v>
      </c>
      <c r="RLW25" s="49" t="s">
        <v>38</v>
      </c>
      <c r="RLX25" s="49" t="s">
        <v>38</v>
      </c>
      <c r="RLY25" s="49" t="s">
        <v>38</v>
      </c>
      <c r="RLZ25" s="49" t="s">
        <v>38</v>
      </c>
      <c r="RMA25" s="49" t="s">
        <v>38</v>
      </c>
      <c r="RMB25" s="49" t="s">
        <v>38</v>
      </c>
      <c r="RMC25" s="49" t="s">
        <v>38</v>
      </c>
      <c r="RMD25" s="49" t="s">
        <v>38</v>
      </c>
      <c r="RME25" s="49" t="s">
        <v>38</v>
      </c>
      <c r="RMF25" s="49" t="s">
        <v>38</v>
      </c>
      <c r="RMG25" s="49" t="s">
        <v>38</v>
      </c>
      <c r="RMH25" s="49" t="s">
        <v>38</v>
      </c>
      <c r="RMI25" s="49" t="s">
        <v>38</v>
      </c>
      <c r="RMJ25" s="49" t="s">
        <v>38</v>
      </c>
      <c r="RMK25" s="49" t="s">
        <v>38</v>
      </c>
      <c r="RML25" s="49" t="s">
        <v>38</v>
      </c>
      <c r="RMM25" s="49" t="s">
        <v>38</v>
      </c>
      <c r="RMN25" s="49" t="s">
        <v>38</v>
      </c>
      <c r="RMO25" s="49" t="s">
        <v>38</v>
      </c>
      <c r="RMP25" s="49" t="s">
        <v>38</v>
      </c>
      <c r="RMQ25" s="49" t="s">
        <v>38</v>
      </c>
      <c r="RMR25" s="49" t="s">
        <v>38</v>
      </c>
      <c r="RMS25" s="49" t="s">
        <v>38</v>
      </c>
      <c r="RMT25" s="49" t="s">
        <v>38</v>
      </c>
      <c r="RMU25" s="49" t="s">
        <v>38</v>
      </c>
      <c r="RMV25" s="49" t="s">
        <v>38</v>
      </c>
      <c r="RMW25" s="49" t="s">
        <v>38</v>
      </c>
      <c r="RMX25" s="49" t="s">
        <v>38</v>
      </c>
      <c r="RMY25" s="49" t="s">
        <v>38</v>
      </c>
      <c r="RMZ25" s="49" t="s">
        <v>38</v>
      </c>
      <c r="RNA25" s="49" t="s">
        <v>38</v>
      </c>
      <c r="RNB25" s="49" t="s">
        <v>38</v>
      </c>
      <c r="RNC25" s="49" t="s">
        <v>38</v>
      </c>
      <c r="RND25" s="49" t="s">
        <v>38</v>
      </c>
      <c r="RNE25" s="49" t="s">
        <v>38</v>
      </c>
      <c r="RNF25" s="49" t="s">
        <v>38</v>
      </c>
      <c r="RNG25" s="49" t="s">
        <v>38</v>
      </c>
      <c r="RNH25" s="49" t="s">
        <v>38</v>
      </c>
      <c r="RNI25" s="49" t="s">
        <v>38</v>
      </c>
      <c r="RNJ25" s="49" t="s">
        <v>38</v>
      </c>
      <c r="RNK25" s="49" t="s">
        <v>38</v>
      </c>
      <c r="RNL25" s="49" t="s">
        <v>38</v>
      </c>
      <c r="RNM25" s="49" t="s">
        <v>38</v>
      </c>
      <c r="RNN25" s="49" t="s">
        <v>38</v>
      </c>
      <c r="RNO25" s="49" t="s">
        <v>38</v>
      </c>
      <c r="RNP25" s="49" t="s">
        <v>38</v>
      </c>
      <c r="RNQ25" s="49" t="s">
        <v>38</v>
      </c>
      <c r="RNR25" s="49" t="s">
        <v>38</v>
      </c>
      <c r="RNS25" s="49" t="s">
        <v>38</v>
      </c>
      <c r="RNT25" s="49" t="s">
        <v>38</v>
      </c>
      <c r="RNU25" s="49" t="s">
        <v>38</v>
      </c>
      <c r="RNV25" s="49" t="s">
        <v>38</v>
      </c>
      <c r="RNW25" s="49" t="s">
        <v>38</v>
      </c>
      <c r="RNX25" s="49" t="s">
        <v>38</v>
      </c>
      <c r="RNY25" s="49" t="s">
        <v>38</v>
      </c>
      <c r="RNZ25" s="49" t="s">
        <v>38</v>
      </c>
      <c r="ROA25" s="49" t="s">
        <v>38</v>
      </c>
      <c r="ROB25" s="49" t="s">
        <v>38</v>
      </c>
      <c r="ROC25" s="49" t="s">
        <v>38</v>
      </c>
      <c r="ROD25" s="49" t="s">
        <v>38</v>
      </c>
      <c r="ROE25" s="49" t="s">
        <v>38</v>
      </c>
      <c r="ROF25" s="49" t="s">
        <v>38</v>
      </c>
      <c r="ROG25" s="49" t="s">
        <v>38</v>
      </c>
      <c r="ROH25" s="49" t="s">
        <v>38</v>
      </c>
      <c r="ROI25" s="49" t="s">
        <v>38</v>
      </c>
      <c r="ROJ25" s="49" t="s">
        <v>38</v>
      </c>
      <c r="ROK25" s="49" t="s">
        <v>38</v>
      </c>
      <c r="ROL25" s="49" t="s">
        <v>38</v>
      </c>
      <c r="ROM25" s="49" t="s">
        <v>38</v>
      </c>
      <c r="RON25" s="49" t="s">
        <v>38</v>
      </c>
      <c r="ROO25" s="49" t="s">
        <v>38</v>
      </c>
      <c r="ROP25" s="49" t="s">
        <v>38</v>
      </c>
      <c r="ROQ25" s="49" t="s">
        <v>38</v>
      </c>
      <c r="ROR25" s="49" t="s">
        <v>38</v>
      </c>
      <c r="ROS25" s="49" t="s">
        <v>38</v>
      </c>
      <c r="ROT25" s="49" t="s">
        <v>38</v>
      </c>
      <c r="ROU25" s="49" t="s">
        <v>38</v>
      </c>
      <c r="ROV25" s="49" t="s">
        <v>38</v>
      </c>
      <c r="ROW25" s="49" t="s">
        <v>38</v>
      </c>
      <c r="ROX25" s="49" t="s">
        <v>38</v>
      </c>
      <c r="ROY25" s="49" t="s">
        <v>38</v>
      </c>
      <c r="ROZ25" s="49" t="s">
        <v>38</v>
      </c>
      <c r="RPA25" s="49" t="s">
        <v>38</v>
      </c>
      <c r="RPB25" s="49" t="s">
        <v>38</v>
      </c>
      <c r="RPC25" s="49" t="s">
        <v>38</v>
      </c>
      <c r="RPD25" s="49" t="s">
        <v>38</v>
      </c>
      <c r="RPE25" s="49" t="s">
        <v>38</v>
      </c>
      <c r="RPF25" s="49" t="s">
        <v>38</v>
      </c>
      <c r="RPG25" s="49" t="s">
        <v>38</v>
      </c>
      <c r="RPH25" s="49" t="s">
        <v>38</v>
      </c>
      <c r="RPI25" s="49" t="s">
        <v>38</v>
      </c>
      <c r="RPJ25" s="49" t="s">
        <v>38</v>
      </c>
      <c r="RPK25" s="49" t="s">
        <v>38</v>
      </c>
      <c r="RPL25" s="49" t="s">
        <v>38</v>
      </c>
      <c r="RPM25" s="49" t="s">
        <v>38</v>
      </c>
      <c r="RPN25" s="49" t="s">
        <v>38</v>
      </c>
      <c r="RPO25" s="49" t="s">
        <v>38</v>
      </c>
      <c r="RPP25" s="49" t="s">
        <v>38</v>
      </c>
      <c r="RPQ25" s="49" t="s">
        <v>38</v>
      </c>
      <c r="RPR25" s="49" t="s">
        <v>38</v>
      </c>
      <c r="RPS25" s="49" t="s">
        <v>38</v>
      </c>
      <c r="RPT25" s="49" t="s">
        <v>38</v>
      </c>
      <c r="RPU25" s="49" t="s">
        <v>38</v>
      </c>
      <c r="RPV25" s="49" t="s">
        <v>38</v>
      </c>
      <c r="RPW25" s="49" t="s">
        <v>38</v>
      </c>
      <c r="RPX25" s="49" t="s">
        <v>38</v>
      </c>
      <c r="RPY25" s="49" t="s">
        <v>38</v>
      </c>
      <c r="RPZ25" s="49" t="s">
        <v>38</v>
      </c>
      <c r="RQA25" s="49" t="s">
        <v>38</v>
      </c>
      <c r="RQB25" s="49" t="s">
        <v>38</v>
      </c>
      <c r="RQC25" s="49" t="s">
        <v>38</v>
      </c>
      <c r="RQD25" s="49" t="s">
        <v>38</v>
      </c>
      <c r="RQE25" s="49" t="s">
        <v>38</v>
      </c>
      <c r="RQF25" s="49" t="s">
        <v>38</v>
      </c>
      <c r="RQG25" s="49" t="s">
        <v>38</v>
      </c>
      <c r="RQH25" s="49" t="s">
        <v>38</v>
      </c>
      <c r="RQI25" s="49" t="s">
        <v>38</v>
      </c>
      <c r="RQJ25" s="49" t="s">
        <v>38</v>
      </c>
      <c r="RQK25" s="49" t="s">
        <v>38</v>
      </c>
      <c r="RQL25" s="49" t="s">
        <v>38</v>
      </c>
      <c r="RQM25" s="49" t="s">
        <v>38</v>
      </c>
      <c r="RQN25" s="49" t="s">
        <v>38</v>
      </c>
      <c r="RQO25" s="49" t="s">
        <v>38</v>
      </c>
      <c r="RQP25" s="49" t="s">
        <v>38</v>
      </c>
      <c r="RQQ25" s="49" t="s">
        <v>38</v>
      </c>
      <c r="RQR25" s="49" t="s">
        <v>38</v>
      </c>
      <c r="RQS25" s="49" t="s">
        <v>38</v>
      </c>
      <c r="RQT25" s="49" t="s">
        <v>38</v>
      </c>
      <c r="RQU25" s="49" t="s">
        <v>38</v>
      </c>
      <c r="RQV25" s="49" t="s">
        <v>38</v>
      </c>
      <c r="RQW25" s="49" t="s">
        <v>38</v>
      </c>
      <c r="RQX25" s="49" t="s">
        <v>38</v>
      </c>
      <c r="RQY25" s="49" t="s">
        <v>38</v>
      </c>
      <c r="RQZ25" s="49" t="s">
        <v>38</v>
      </c>
      <c r="RRA25" s="49" t="s">
        <v>38</v>
      </c>
      <c r="RRB25" s="49" t="s">
        <v>38</v>
      </c>
      <c r="RRC25" s="49" t="s">
        <v>38</v>
      </c>
      <c r="RRD25" s="49" t="s">
        <v>38</v>
      </c>
      <c r="RRE25" s="49" t="s">
        <v>38</v>
      </c>
      <c r="RRF25" s="49" t="s">
        <v>38</v>
      </c>
      <c r="RRG25" s="49" t="s">
        <v>38</v>
      </c>
      <c r="RRH25" s="49" t="s">
        <v>38</v>
      </c>
      <c r="RRI25" s="49" t="s">
        <v>38</v>
      </c>
      <c r="RRJ25" s="49" t="s">
        <v>38</v>
      </c>
      <c r="RRK25" s="49" t="s">
        <v>38</v>
      </c>
      <c r="RRL25" s="49" t="s">
        <v>38</v>
      </c>
      <c r="RRM25" s="49" t="s">
        <v>38</v>
      </c>
      <c r="RRN25" s="49" t="s">
        <v>38</v>
      </c>
      <c r="RRO25" s="49" t="s">
        <v>38</v>
      </c>
      <c r="RRP25" s="49" t="s">
        <v>38</v>
      </c>
      <c r="RRQ25" s="49" t="s">
        <v>38</v>
      </c>
      <c r="RRR25" s="49" t="s">
        <v>38</v>
      </c>
      <c r="RRS25" s="49" t="s">
        <v>38</v>
      </c>
      <c r="RRT25" s="49" t="s">
        <v>38</v>
      </c>
      <c r="RRU25" s="49" t="s">
        <v>38</v>
      </c>
      <c r="RRV25" s="49" t="s">
        <v>38</v>
      </c>
      <c r="RRW25" s="49" t="s">
        <v>38</v>
      </c>
      <c r="RRX25" s="49" t="s">
        <v>38</v>
      </c>
      <c r="RRY25" s="49" t="s">
        <v>38</v>
      </c>
      <c r="RRZ25" s="49" t="s">
        <v>38</v>
      </c>
      <c r="RSA25" s="49" t="s">
        <v>38</v>
      </c>
      <c r="RSB25" s="49" t="s">
        <v>38</v>
      </c>
      <c r="RSC25" s="49" t="s">
        <v>38</v>
      </c>
      <c r="RSD25" s="49" t="s">
        <v>38</v>
      </c>
      <c r="RSE25" s="49" t="s">
        <v>38</v>
      </c>
      <c r="RSF25" s="49" t="s">
        <v>38</v>
      </c>
      <c r="RSG25" s="49" t="s">
        <v>38</v>
      </c>
      <c r="RSH25" s="49" t="s">
        <v>38</v>
      </c>
      <c r="RSI25" s="49" t="s">
        <v>38</v>
      </c>
      <c r="RSJ25" s="49" t="s">
        <v>38</v>
      </c>
      <c r="RSK25" s="49" t="s">
        <v>38</v>
      </c>
      <c r="RSL25" s="49" t="s">
        <v>38</v>
      </c>
      <c r="RSM25" s="49" t="s">
        <v>38</v>
      </c>
      <c r="RSN25" s="49" t="s">
        <v>38</v>
      </c>
      <c r="RSO25" s="49" t="s">
        <v>38</v>
      </c>
      <c r="RSP25" s="49" t="s">
        <v>38</v>
      </c>
      <c r="RSQ25" s="49" t="s">
        <v>38</v>
      </c>
      <c r="RSR25" s="49" t="s">
        <v>38</v>
      </c>
      <c r="RSS25" s="49" t="s">
        <v>38</v>
      </c>
      <c r="RST25" s="49" t="s">
        <v>38</v>
      </c>
      <c r="RSU25" s="49" t="s">
        <v>38</v>
      </c>
      <c r="RSV25" s="49" t="s">
        <v>38</v>
      </c>
      <c r="RSW25" s="49" t="s">
        <v>38</v>
      </c>
      <c r="RSX25" s="49" t="s">
        <v>38</v>
      </c>
      <c r="RSY25" s="49" t="s">
        <v>38</v>
      </c>
      <c r="RSZ25" s="49" t="s">
        <v>38</v>
      </c>
      <c r="RTA25" s="49" t="s">
        <v>38</v>
      </c>
      <c r="RTB25" s="49" t="s">
        <v>38</v>
      </c>
      <c r="RTC25" s="49" t="s">
        <v>38</v>
      </c>
      <c r="RTD25" s="49" t="s">
        <v>38</v>
      </c>
      <c r="RTE25" s="49" t="s">
        <v>38</v>
      </c>
      <c r="RTF25" s="49" t="s">
        <v>38</v>
      </c>
      <c r="RTG25" s="49" t="s">
        <v>38</v>
      </c>
      <c r="RTH25" s="49" t="s">
        <v>38</v>
      </c>
      <c r="RTI25" s="49" t="s">
        <v>38</v>
      </c>
      <c r="RTJ25" s="49" t="s">
        <v>38</v>
      </c>
      <c r="RTK25" s="49" t="s">
        <v>38</v>
      </c>
      <c r="RTL25" s="49" t="s">
        <v>38</v>
      </c>
      <c r="RTM25" s="49" t="s">
        <v>38</v>
      </c>
      <c r="RTN25" s="49" t="s">
        <v>38</v>
      </c>
      <c r="RTO25" s="49" t="s">
        <v>38</v>
      </c>
      <c r="RTP25" s="49" t="s">
        <v>38</v>
      </c>
      <c r="RTQ25" s="49" t="s">
        <v>38</v>
      </c>
      <c r="RTR25" s="49" t="s">
        <v>38</v>
      </c>
      <c r="RTS25" s="49" t="s">
        <v>38</v>
      </c>
      <c r="RTT25" s="49" t="s">
        <v>38</v>
      </c>
      <c r="RTU25" s="49" t="s">
        <v>38</v>
      </c>
      <c r="RTV25" s="49" t="s">
        <v>38</v>
      </c>
      <c r="RTW25" s="49" t="s">
        <v>38</v>
      </c>
      <c r="RTX25" s="49" t="s">
        <v>38</v>
      </c>
      <c r="RTY25" s="49" t="s">
        <v>38</v>
      </c>
      <c r="RTZ25" s="49" t="s">
        <v>38</v>
      </c>
      <c r="RUA25" s="49" t="s">
        <v>38</v>
      </c>
      <c r="RUB25" s="49" t="s">
        <v>38</v>
      </c>
      <c r="RUC25" s="49" t="s">
        <v>38</v>
      </c>
      <c r="RUD25" s="49" t="s">
        <v>38</v>
      </c>
      <c r="RUE25" s="49" t="s">
        <v>38</v>
      </c>
      <c r="RUF25" s="49" t="s">
        <v>38</v>
      </c>
      <c r="RUG25" s="49" t="s">
        <v>38</v>
      </c>
      <c r="RUH25" s="49" t="s">
        <v>38</v>
      </c>
      <c r="RUI25" s="49" t="s">
        <v>38</v>
      </c>
      <c r="RUJ25" s="49" t="s">
        <v>38</v>
      </c>
      <c r="RUK25" s="49" t="s">
        <v>38</v>
      </c>
      <c r="RUL25" s="49" t="s">
        <v>38</v>
      </c>
      <c r="RUM25" s="49" t="s">
        <v>38</v>
      </c>
      <c r="RUN25" s="49" t="s">
        <v>38</v>
      </c>
      <c r="RUO25" s="49" t="s">
        <v>38</v>
      </c>
      <c r="RUP25" s="49" t="s">
        <v>38</v>
      </c>
      <c r="RUQ25" s="49" t="s">
        <v>38</v>
      </c>
      <c r="RUR25" s="49" t="s">
        <v>38</v>
      </c>
      <c r="RUS25" s="49" t="s">
        <v>38</v>
      </c>
      <c r="RUT25" s="49" t="s">
        <v>38</v>
      </c>
      <c r="RUU25" s="49" t="s">
        <v>38</v>
      </c>
      <c r="RUV25" s="49" t="s">
        <v>38</v>
      </c>
      <c r="RUW25" s="49" t="s">
        <v>38</v>
      </c>
      <c r="RUX25" s="49" t="s">
        <v>38</v>
      </c>
      <c r="RUY25" s="49" t="s">
        <v>38</v>
      </c>
      <c r="RUZ25" s="49" t="s">
        <v>38</v>
      </c>
      <c r="RVA25" s="49" t="s">
        <v>38</v>
      </c>
      <c r="RVB25" s="49" t="s">
        <v>38</v>
      </c>
      <c r="RVC25" s="49" t="s">
        <v>38</v>
      </c>
      <c r="RVD25" s="49" t="s">
        <v>38</v>
      </c>
      <c r="RVE25" s="49" t="s">
        <v>38</v>
      </c>
      <c r="RVF25" s="49" t="s">
        <v>38</v>
      </c>
      <c r="RVG25" s="49" t="s">
        <v>38</v>
      </c>
      <c r="RVH25" s="49" t="s">
        <v>38</v>
      </c>
      <c r="RVI25" s="49" t="s">
        <v>38</v>
      </c>
      <c r="RVJ25" s="49" t="s">
        <v>38</v>
      </c>
      <c r="RVK25" s="49" t="s">
        <v>38</v>
      </c>
      <c r="RVL25" s="49" t="s">
        <v>38</v>
      </c>
      <c r="RVM25" s="49" t="s">
        <v>38</v>
      </c>
      <c r="RVN25" s="49" t="s">
        <v>38</v>
      </c>
      <c r="RVO25" s="49" t="s">
        <v>38</v>
      </c>
      <c r="RVP25" s="49" t="s">
        <v>38</v>
      </c>
      <c r="RVQ25" s="49" t="s">
        <v>38</v>
      </c>
      <c r="RVR25" s="49" t="s">
        <v>38</v>
      </c>
      <c r="RVS25" s="49" t="s">
        <v>38</v>
      </c>
      <c r="RVT25" s="49" t="s">
        <v>38</v>
      </c>
      <c r="RVU25" s="49" t="s">
        <v>38</v>
      </c>
      <c r="RVV25" s="49" t="s">
        <v>38</v>
      </c>
      <c r="RVW25" s="49" t="s">
        <v>38</v>
      </c>
      <c r="RVX25" s="49" t="s">
        <v>38</v>
      </c>
      <c r="RVY25" s="49" t="s">
        <v>38</v>
      </c>
      <c r="RVZ25" s="49" t="s">
        <v>38</v>
      </c>
      <c r="RWA25" s="49" t="s">
        <v>38</v>
      </c>
      <c r="RWB25" s="49" t="s">
        <v>38</v>
      </c>
      <c r="RWC25" s="49" t="s">
        <v>38</v>
      </c>
      <c r="RWD25" s="49" t="s">
        <v>38</v>
      </c>
      <c r="RWE25" s="49" t="s">
        <v>38</v>
      </c>
      <c r="RWF25" s="49" t="s">
        <v>38</v>
      </c>
      <c r="RWG25" s="49" t="s">
        <v>38</v>
      </c>
      <c r="RWH25" s="49" t="s">
        <v>38</v>
      </c>
      <c r="RWI25" s="49" t="s">
        <v>38</v>
      </c>
      <c r="RWJ25" s="49" t="s">
        <v>38</v>
      </c>
      <c r="RWK25" s="49" t="s">
        <v>38</v>
      </c>
      <c r="RWL25" s="49" t="s">
        <v>38</v>
      </c>
      <c r="RWM25" s="49" t="s">
        <v>38</v>
      </c>
      <c r="RWN25" s="49" t="s">
        <v>38</v>
      </c>
      <c r="RWO25" s="49" t="s">
        <v>38</v>
      </c>
      <c r="RWP25" s="49" t="s">
        <v>38</v>
      </c>
      <c r="RWQ25" s="49" t="s">
        <v>38</v>
      </c>
      <c r="RWR25" s="49" t="s">
        <v>38</v>
      </c>
      <c r="RWS25" s="49" t="s">
        <v>38</v>
      </c>
      <c r="RWT25" s="49" t="s">
        <v>38</v>
      </c>
      <c r="RWU25" s="49" t="s">
        <v>38</v>
      </c>
      <c r="RWV25" s="49" t="s">
        <v>38</v>
      </c>
      <c r="RWW25" s="49" t="s">
        <v>38</v>
      </c>
      <c r="RWX25" s="49" t="s">
        <v>38</v>
      </c>
      <c r="RWY25" s="49" t="s">
        <v>38</v>
      </c>
      <c r="RWZ25" s="49" t="s">
        <v>38</v>
      </c>
      <c r="RXA25" s="49" t="s">
        <v>38</v>
      </c>
      <c r="RXB25" s="49" t="s">
        <v>38</v>
      </c>
      <c r="RXC25" s="49" t="s">
        <v>38</v>
      </c>
      <c r="RXD25" s="49" t="s">
        <v>38</v>
      </c>
      <c r="RXE25" s="49" t="s">
        <v>38</v>
      </c>
      <c r="RXF25" s="49" t="s">
        <v>38</v>
      </c>
      <c r="RXG25" s="49" t="s">
        <v>38</v>
      </c>
      <c r="RXH25" s="49" t="s">
        <v>38</v>
      </c>
      <c r="RXI25" s="49" t="s">
        <v>38</v>
      </c>
      <c r="RXJ25" s="49" t="s">
        <v>38</v>
      </c>
      <c r="RXK25" s="49" t="s">
        <v>38</v>
      </c>
      <c r="RXL25" s="49" t="s">
        <v>38</v>
      </c>
      <c r="RXM25" s="49" t="s">
        <v>38</v>
      </c>
      <c r="RXN25" s="49" t="s">
        <v>38</v>
      </c>
      <c r="RXO25" s="49" t="s">
        <v>38</v>
      </c>
      <c r="RXP25" s="49" t="s">
        <v>38</v>
      </c>
      <c r="RXQ25" s="49" t="s">
        <v>38</v>
      </c>
      <c r="RXR25" s="49" t="s">
        <v>38</v>
      </c>
      <c r="RXS25" s="49" t="s">
        <v>38</v>
      </c>
      <c r="RXT25" s="49" t="s">
        <v>38</v>
      </c>
      <c r="RXU25" s="49" t="s">
        <v>38</v>
      </c>
      <c r="RXV25" s="49" t="s">
        <v>38</v>
      </c>
      <c r="RXW25" s="49" t="s">
        <v>38</v>
      </c>
      <c r="RXX25" s="49" t="s">
        <v>38</v>
      </c>
      <c r="RXY25" s="49" t="s">
        <v>38</v>
      </c>
      <c r="RXZ25" s="49" t="s">
        <v>38</v>
      </c>
      <c r="RYA25" s="49" t="s">
        <v>38</v>
      </c>
      <c r="RYB25" s="49" t="s">
        <v>38</v>
      </c>
      <c r="RYC25" s="49" t="s">
        <v>38</v>
      </c>
      <c r="RYD25" s="49" t="s">
        <v>38</v>
      </c>
      <c r="RYE25" s="49" t="s">
        <v>38</v>
      </c>
      <c r="RYF25" s="49" t="s">
        <v>38</v>
      </c>
      <c r="RYG25" s="49" t="s">
        <v>38</v>
      </c>
      <c r="RYH25" s="49" t="s">
        <v>38</v>
      </c>
      <c r="RYI25" s="49" t="s">
        <v>38</v>
      </c>
      <c r="RYJ25" s="49" t="s">
        <v>38</v>
      </c>
      <c r="RYK25" s="49" t="s">
        <v>38</v>
      </c>
      <c r="RYL25" s="49" t="s">
        <v>38</v>
      </c>
      <c r="RYM25" s="49" t="s">
        <v>38</v>
      </c>
      <c r="RYN25" s="49" t="s">
        <v>38</v>
      </c>
      <c r="RYO25" s="49" t="s">
        <v>38</v>
      </c>
      <c r="RYP25" s="49" t="s">
        <v>38</v>
      </c>
      <c r="RYQ25" s="49" t="s">
        <v>38</v>
      </c>
      <c r="RYR25" s="49" t="s">
        <v>38</v>
      </c>
      <c r="RYS25" s="49" t="s">
        <v>38</v>
      </c>
      <c r="RYT25" s="49" t="s">
        <v>38</v>
      </c>
      <c r="RYU25" s="49" t="s">
        <v>38</v>
      </c>
      <c r="RYV25" s="49" t="s">
        <v>38</v>
      </c>
      <c r="RYW25" s="49" t="s">
        <v>38</v>
      </c>
      <c r="RYX25" s="49" t="s">
        <v>38</v>
      </c>
      <c r="RYY25" s="49" t="s">
        <v>38</v>
      </c>
      <c r="RYZ25" s="49" t="s">
        <v>38</v>
      </c>
      <c r="RZA25" s="49" t="s">
        <v>38</v>
      </c>
      <c r="RZB25" s="49" t="s">
        <v>38</v>
      </c>
      <c r="RZC25" s="49" t="s">
        <v>38</v>
      </c>
      <c r="RZD25" s="49" t="s">
        <v>38</v>
      </c>
      <c r="RZE25" s="49" t="s">
        <v>38</v>
      </c>
      <c r="RZF25" s="49" t="s">
        <v>38</v>
      </c>
      <c r="RZG25" s="49" t="s">
        <v>38</v>
      </c>
      <c r="RZH25" s="49" t="s">
        <v>38</v>
      </c>
      <c r="RZI25" s="49" t="s">
        <v>38</v>
      </c>
      <c r="RZJ25" s="49" t="s">
        <v>38</v>
      </c>
      <c r="RZK25" s="49" t="s">
        <v>38</v>
      </c>
      <c r="RZL25" s="49" t="s">
        <v>38</v>
      </c>
      <c r="RZM25" s="49" t="s">
        <v>38</v>
      </c>
      <c r="RZN25" s="49" t="s">
        <v>38</v>
      </c>
      <c r="RZO25" s="49" t="s">
        <v>38</v>
      </c>
      <c r="RZP25" s="49" t="s">
        <v>38</v>
      </c>
      <c r="RZQ25" s="49" t="s">
        <v>38</v>
      </c>
      <c r="RZR25" s="49" t="s">
        <v>38</v>
      </c>
      <c r="RZS25" s="49" t="s">
        <v>38</v>
      </c>
      <c r="RZT25" s="49" t="s">
        <v>38</v>
      </c>
      <c r="RZU25" s="49" t="s">
        <v>38</v>
      </c>
      <c r="RZV25" s="49" t="s">
        <v>38</v>
      </c>
      <c r="RZW25" s="49" t="s">
        <v>38</v>
      </c>
      <c r="RZX25" s="49" t="s">
        <v>38</v>
      </c>
      <c r="RZY25" s="49" t="s">
        <v>38</v>
      </c>
      <c r="RZZ25" s="49" t="s">
        <v>38</v>
      </c>
      <c r="SAA25" s="49" t="s">
        <v>38</v>
      </c>
      <c r="SAB25" s="49" t="s">
        <v>38</v>
      </c>
      <c r="SAC25" s="49" t="s">
        <v>38</v>
      </c>
      <c r="SAD25" s="49" t="s">
        <v>38</v>
      </c>
      <c r="SAE25" s="49" t="s">
        <v>38</v>
      </c>
      <c r="SAF25" s="49" t="s">
        <v>38</v>
      </c>
      <c r="SAG25" s="49" t="s">
        <v>38</v>
      </c>
      <c r="SAH25" s="49" t="s">
        <v>38</v>
      </c>
      <c r="SAI25" s="49" t="s">
        <v>38</v>
      </c>
      <c r="SAJ25" s="49" t="s">
        <v>38</v>
      </c>
      <c r="SAK25" s="49" t="s">
        <v>38</v>
      </c>
      <c r="SAL25" s="49" t="s">
        <v>38</v>
      </c>
      <c r="SAM25" s="49" t="s">
        <v>38</v>
      </c>
      <c r="SAN25" s="49" t="s">
        <v>38</v>
      </c>
      <c r="SAO25" s="49" t="s">
        <v>38</v>
      </c>
      <c r="SAP25" s="49" t="s">
        <v>38</v>
      </c>
      <c r="SAQ25" s="49" t="s">
        <v>38</v>
      </c>
      <c r="SAR25" s="49" t="s">
        <v>38</v>
      </c>
      <c r="SAS25" s="49" t="s">
        <v>38</v>
      </c>
      <c r="SAT25" s="49" t="s">
        <v>38</v>
      </c>
      <c r="SAU25" s="49" t="s">
        <v>38</v>
      </c>
      <c r="SAV25" s="49" t="s">
        <v>38</v>
      </c>
      <c r="SAW25" s="49" t="s">
        <v>38</v>
      </c>
      <c r="SAX25" s="49" t="s">
        <v>38</v>
      </c>
      <c r="SAY25" s="49" t="s">
        <v>38</v>
      </c>
      <c r="SAZ25" s="49" t="s">
        <v>38</v>
      </c>
      <c r="SBA25" s="49" t="s">
        <v>38</v>
      </c>
      <c r="SBB25" s="49" t="s">
        <v>38</v>
      </c>
      <c r="SBC25" s="49" t="s">
        <v>38</v>
      </c>
      <c r="SBD25" s="49" t="s">
        <v>38</v>
      </c>
      <c r="SBE25" s="49" t="s">
        <v>38</v>
      </c>
      <c r="SBF25" s="49" t="s">
        <v>38</v>
      </c>
      <c r="SBG25" s="49" t="s">
        <v>38</v>
      </c>
      <c r="SBH25" s="49" t="s">
        <v>38</v>
      </c>
      <c r="SBI25" s="49" t="s">
        <v>38</v>
      </c>
      <c r="SBJ25" s="49" t="s">
        <v>38</v>
      </c>
      <c r="SBK25" s="49" t="s">
        <v>38</v>
      </c>
      <c r="SBL25" s="49" t="s">
        <v>38</v>
      </c>
      <c r="SBM25" s="49" t="s">
        <v>38</v>
      </c>
      <c r="SBN25" s="49" t="s">
        <v>38</v>
      </c>
      <c r="SBO25" s="49" t="s">
        <v>38</v>
      </c>
      <c r="SBP25" s="49" t="s">
        <v>38</v>
      </c>
      <c r="SBQ25" s="49" t="s">
        <v>38</v>
      </c>
      <c r="SBR25" s="49" t="s">
        <v>38</v>
      </c>
      <c r="SBS25" s="49" t="s">
        <v>38</v>
      </c>
      <c r="SBT25" s="49" t="s">
        <v>38</v>
      </c>
      <c r="SBU25" s="49" t="s">
        <v>38</v>
      </c>
      <c r="SBV25" s="49" t="s">
        <v>38</v>
      </c>
      <c r="SBW25" s="49" t="s">
        <v>38</v>
      </c>
      <c r="SBX25" s="49" t="s">
        <v>38</v>
      </c>
      <c r="SBY25" s="49" t="s">
        <v>38</v>
      </c>
      <c r="SBZ25" s="49" t="s">
        <v>38</v>
      </c>
      <c r="SCA25" s="49" t="s">
        <v>38</v>
      </c>
      <c r="SCB25" s="49" t="s">
        <v>38</v>
      </c>
      <c r="SCC25" s="49" t="s">
        <v>38</v>
      </c>
      <c r="SCD25" s="49" t="s">
        <v>38</v>
      </c>
      <c r="SCE25" s="49" t="s">
        <v>38</v>
      </c>
      <c r="SCF25" s="49" t="s">
        <v>38</v>
      </c>
      <c r="SCG25" s="49" t="s">
        <v>38</v>
      </c>
      <c r="SCH25" s="49" t="s">
        <v>38</v>
      </c>
      <c r="SCI25" s="49" t="s">
        <v>38</v>
      </c>
      <c r="SCJ25" s="49" t="s">
        <v>38</v>
      </c>
      <c r="SCK25" s="49" t="s">
        <v>38</v>
      </c>
      <c r="SCL25" s="49" t="s">
        <v>38</v>
      </c>
      <c r="SCM25" s="49" t="s">
        <v>38</v>
      </c>
      <c r="SCN25" s="49" t="s">
        <v>38</v>
      </c>
      <c r="SCO25" s="49" t="s">
        <v>38</v>
      </c>
      <c r="SCP25" s="49" t="s">
        <v>38</v>
      </c>
      <c r="SCQ25" s="49" t="s">
        <v>38</v>
      </c>
      <c r="SCR25" s="49" t="s">
        <v>38</v>
      </c>
      <c r="SCS25" s="49" t="s">
        <v>38</v>
      </c>
      <c r="SCT25" s="49" t="s">
        <v>38</v>
      </c>
      <c r="SCU25" s="49" t="s">
        <v>38</v>
      </c>
      <c r="SCV25" s="49" t="s">
        <v>38</v>
      </c>
      <c r="SCW25" s="49" t="s">
        <v>38</v>
      </c>
      <c r="SCX25" s="49" t="s">
        <v>38</v>
      </c>
      <c r="SCY25" s="49" t="s">
        <v>38</v>
      </c>
      <c r="SCZ25" s="49" t="s">
        <v>38</v>
      </c>
      <c r="SDA25" s="49" t="s">
        <v>38</v>
      </c>
      <c r="SDB25" s="49" t="s">
        <v>38</v>
      </c>
      <c r="SDC25" s="49" t="s">
        <v>38</v>
      </c>
      <c r="SDD25" s="49" t="s">
        <v>38</v>
      </c>
      <c r="SDE25" s="49" t="s">
        <v>38</v>
      </c>
      <c r="SDF25" s="49" t="s">
        <v>38</v>
      </c>
      <c r="SDG25" s="49" t="s">
        <v>38</v>
      </c>
      <c r="SDH25" s="49" t="s">
        <v>38</v>
      </c>
      <c r="SDI25" s="49" t="s">
        <v>38</v>
      </c>
      <c r="SDJ25" s="49" t="s">
        <v>38</v>
      </c>
      <c r="SDK25" s="49" t="s">
        <v>38</v>
      </c>
      <c r="SDL25" s="49" t="s">
        <v>38</v>
      </c>
      <c r="SDM25" s="49" t="s">
        <v>38</v>
      </c>
      <c r="SDN25" s="49" t="s">
        <v>38</v>
      </c>
      <c r="SDO25" s="49" t="s">
        <v>38</v>
      </c>
      <c r="SDP25" s="49" t="s">
        <v>38</v>
      </c>
      <c r="SDQ25" s="49" t="s">
        <v>38</v>
      </c>
      <c r="SDR25" s="49" t="s">
        <v>38</v>
      </c>
      <c r="SDS25" s="49" t="s">
        <v>38</v>
      </c>
      <c r="SDT25" s="49" t="s">
        <v>38</v>
      </c>
      <c r="SDU25" s="49" t="s">
        <v>38</v>
      </c>
      <c r="SDV25" s="49" t="s">
        <v>38</v>
      </c>
      <c r="SDW25" s="49" t="s">
        <v>38</v>
      </c>
      <c r="SDX25" s="49" t="s">
        <v>38</v>
      </c>
      <c r="SDY25" s="49" t="s">
        <v>38</v>
      </c>
      <c r="SDZ25" s="49" t="s">
        <v>38</v>
      </c>
      <c r="SEA25" s="49" t="s">
        <v>38</v>
      </c>
      <c r="SEB25" s="49" t="s">
        <v>38</v>
      </c>
      <c r="SEC25" s="49" t="s">
        <v>38</v>
      </c>
      <c r="SED25" s="49" t="s">
        <v>38</v>
      </c>
      <c r="SEE25" s="49" t="s">
        <v>38</v>
      </c>
      <c r="SEF25" s="49" t="s">
        <v>38</v>
      </c>
      <c r="SEG25" s="49" t="s">
        <v>38</v>
      </c>
      <c r="SEH25" s="49" t="s">
        <v>38</v>
      </c>
      <c r="SEI25" s="49" t="s">
        <v>38</v>
      </c>
      <c r="SEJ25" s="49" t="s">
        <v>38</v>
      </c>
      <c r="SEK25" s="49" t="s">
        <v>38</v>
      </c>
      <c r="SEL25" s="49" t="s">
        <v>38</v>
      </c>
      <c r="SEM25" s="49" t="s">
        <v>38</v>
      </c>
      <c r="SEN25" s="49" t="s">
        <v>38</v>
      </c>
      <c r="SEO25" s="49" t="s">
        <v>38</v>
      </c>
      <c r="SEP25" s="49" t="s">
        <v>38</v>
      </c>
      <c r="SEQ25" s="49" t="s">
        <v>38</v>
      </c>
      <c r="SER25" s="49" t="s">
        <v>38</v>
      </c>
      <c r="SES25" s="49" t="s">
        <v>38</v>
      </c>
      <c r="SET25" s="49" t="s">
        <v>38</v>
      </c>
      <c r="SEU25" s="49" t="s">
        <v>38</v>
      </c>
      <c r="SEV25" s="49" t="s">
        <v>38</v>
      </c>
      <c r="SEW25" s="49" t="s">
        <v>38</v>
      </c>
      <c r="SEX25" s="49" t="s">
        <v>38</v>
      </c>
      <c r="SEY25" s="49" t="s">
        <v>38</v>
      </c>
      <c r="SEZ25" s="49" t="s">
        <v>38</v>
      </c>
      <c r="SFA25" s="49" t="s">
        <v>38</v>
      </c>
      <c r="SFB25" s="49" t="s">
        <v>38</v>
      </c>
      <c r="SFC25" s="49" t="s">
        <v>38</v>
      </c>
      <c r="SFD25" s="49" t="s">
        <v>38</v>
      </c>
      <c r="SFE25" s="49" t="s">
        <v>38</v>
      </c>
      <c r="SFF25" s="49" t="s">
        <v>38</v>
      </c>
      <c r="SFG25" s="49" t="s">
        <v>38</v>
      </c>
      <c r="SFH25" s="49" t="s">
        <v>38</v>
      </c>
      <c r="SFI25" s="49" t="s">
        <v>38</v>
      </c>
      <c r="SFJ25" s="49" t="s">
        <v>38</v>
      </c>
      <c r="SFK25" s="49" t="s">
        <v>38</v>
      </c>
      <c r="SFL25" s="49" t="s">
        <v>38</v>
      </c>
      <c r="SFM25" s="49" t="s">
        <v>38</v>
      </c>
      <c r="SFN25" s="49" t="s">
        <v>38</v>
      </c>
      <c r="SFO25" s="49" t="s">
        <v>38</v>
      </c>
      <c r="SFP25" s="49" t="s">
        <v>38</v>
      </c>
      <c r="SFQ25" s="49" t="s">
        <v>38</v>
      </c>
      <c r="SFR25" s="49" t="s">
        <v>38</v>
      </c>
      <c r="SFS25" s="49" t="s">
        <v>38</v>
      </c>
      <c r="SFT25" s="49" t="s">
        <v>38</v>
      </c>
      <c r="SFU25" s="49" t="s">
        <v>38</v>
      </c>
      <c r="SFV25" s="49" t="s">
        <v>38</v>
      </c>
      <c r="SFW25" s="49" t="s">
        <v>38</v>
      </c>
      <c r="SFX25" s="49" t="s">
        <v>38</v>
      </c>
      <c r="SFY25" s="49" t="s">
        <v>38</v>
      </c>
      <c r="SFZ25" s="49" t="s">
        <v>38</v>
      </c>
      <c r="SGA25" s="49" t="s">
        <v>38</v>
      </c>
      <c r="SGB25" s="49" t="s">
        <v>38</v>
      </c>
      <c r="SGC25" s="49" t="s">
        <v>38</v>
      </c>
      <c r="SGD25" s="49" t="s">
        <v>38</v>
      </c>
      <c r="SGE25" s="49" t="s">
        <v>38</v>
      </c>
      <c r="SGF25" s="49" t="s">
        <v>38</v>
      </c>
      <c r="SGG25" s="49" t="s">
        <v>38</v>
      </c>
      <c r="SGH25" s="49" t="s">
        <v>38</v>
      </c>
      <c r="SGI25" s="49" t="s">
        <v>38</v>
      </c>
      <c r="SGJ25" s="49" t="s">
        <v>38</v>
      </c>
      <c r="SGK25" s="49" t="s">
        <v>38</v>
      </c>
      <c r="SGL25" s="49" t="s">
        <v>38</v>
      </c>
      <c r="SGM25" s="49" t="s">
        <v>38</v>
      </c>
      <c r="SGN25" s="49" t="s">
        <v>38</v>
      </c>
      <c r="SGO25" s="49" t="s">
        <v>38</v>
      </c>
      <c r="SGP25" s="49" t="s">
        <v>38</v>
      </c>
      <c r="SGQ25" s="49" t="s">
        <v>38</v>
      </c>
      <c r="SGR25" s="49" t="s">
        <v>38</v>
      </c>
      <c r="SGS25" s="49" t="s">
        <v>38</v>
      </c>
      <c r="SGT25" s="49" t="s">
        <v>38</v>
      </c>
      <c r="SGU25" s="49" t="s">
        <v>38</v>
      </c>
      <c r="SGV25" s="49" t="s">
        <v>38</v>
      </c>
      <c r="SGW25" s="49" t="s">
        <v>38</v>
      </c>
      <c r="SGX25" s="49" t="s">
        <v>38</v>
      </c>
      <c r="SGY25" s="49" t="s">
        <v>38</v>
      </c>
      <c r="SGZ25" s="49" t="s">
        <v>38</v>
      </c>
      <c r="SHA25" s="49" t="s">
        <v>38</v>
      </c>
      <c r="SHB25" s="49" t="s">
        <v>38</v>
      </c>
      <c r="SHC25" s="49" t="s">
        <v>38</v>
      </c>
      <c r="SHD25" s="49" t="s">
        <v>38</v>
      </c>
      <c r="SHE25" s="49" t="s">
        <v>38</v>
      </c>
      <c r="SHF25" s="49" t="s">
        <v>38</v>
      </c>
      <c r="SHG25" s="49" t="s">
        <v>38</v>
      </c>
      <c r="SHH25" s="49" t="s">
        <v>38</v>
      </c>
      <c r="SHI25" s="49" t="s">
        <v>38</v>
      </c>
      <c r="SHJ25" s="49" t="s">
        <v>38</v>
      </c>
      <c r="SHK25" s="49" t="s">
        <v>38</v>
      </c>
      <c r="SHL25" s="49" t="s">
        <v>38</v>
      </c>
      <c r="SHM25" s="49" t="s">
        <v>38</v>
      </c>
      <c r="SHN25" s="49" t="s">
        <v>38</v>
      </c>
      <c r="SHO25" s="49" t="s">
        <v>38</v>
      </c>
      <c r="SHP25" s="49" t="s">
        <v>38</v>
      </c>
      <c r="SHQ25" s="49" t="s">
        <v>38</v>
      </c>
      <c r="SHR25" s="49" t="s">
        <v>38</v>
      </c>
      <c r="SHS25" s="49" t="s">
        <v>38</v>
      </c>
      <c r="SHT25" s="49" t="s">
        <v>38</v>
      </c>
      <c r="SHU25" s="49" t="s">
        <v>38</v>
      </c>
      <c r="SHV25" s="49" t="s">
        <v>38</v>
      </c>
      <c r="SHW25" s="49" t="s">
        <v>38</v>
      </c>
      <c r="SHX25" s="49" t="s">
        <v>38</v>
      </c>
      <c r="SHY25" s="49" t="s">
        <v>38</v>
      </c>
      <c r="SHZ25" s="49" t="s">
        <v>38</v>
      </c>
      <c r="SIA25" s="49" t="s">
        <v>38</v>
      </c>
      <c r="SIB25" s="49" t="s">
        <v>38</v>
      </c>
      <c r="SIC25" s="49" t="s">
        <v>38</v>
      </c>
      <c r="SID25" s="49" t="s">
        <v>38</v>
      </c>
      <c r="SIE25" s="49" t="s">
        <v>38</v>
      </c>
      <c r="SIF25" s="49" t="s">
        <v>38</v>
      </c>
      <c r="SIG25" s="49" t="s">
        <v>38</v>
      </c>
      <c r="SIH25" s="49" t="s">
        <v>38</v>
      </c>
      <c r="SII25" s="49" t="s">
        <v>38</v>
      </c>
      <c r="SIJ25" s="49" t="s">
        <v>38</v>
      </c>
      <c r="SIK25" s="49" t="s">
        <v>38</v>
      </c>
      <c r="SIL25" s="49" t="s">
        <v>38</v>
      </c>
      <c r="SIM25" s="49" t="s">
        <v>38</v>
      </c>
      <c r="SIN25" s="49" t="s">
        <v>38</v>
      </c>
      <c r="SIO25" s="49" t="s">
        <v>38</v>
      </c>
      <c r="SIP25" s="49" t="s">
        <v>38</v>
      </c>
      <c r="SIQ25" s="49" t="s">
        <v>38</v>
      </c>
      <c r="SIR25" s="49" t="s">
        <v>38</v>
      </c>
      <c r="SIS25" s="49" t="s">
        <v>38</v>
      </c>
      <c r="SIT25" s="49" t="s">
        <v>38</v>
      </c>
      <c r="SIU25" s="49" t="s">
        <v>38</v>
      </c>
      <c r="SIV25" s="49" t="s">
        <v>38</v>
      </c>
      <c r="SIW25" s="49" t="s">
        <v>38</v>
      </c>
      <c r="SIX25" s="49" t="s">
        <v>38</v>
      </c>
      <c r="SIY25" s="49" t="s">
        <v>38</v>
      </c>
      <c r="SIZ25" s="49" t="s">
        <v>38</v>
      </c>
      <c r="SJA25" s="49" t="s">
        <v>38</v>
      </c>
      <c r="SJB25" s="49" t="s">
        <v>38</v>
      </c>
      <c r="SJC25" s="49" t="s">
        <v>38</v>
      </c>
      <c r="SJD25" s="49" t="s">
        <v>38</v>
      </c>
      <c r="SJE25" s="49" t="s">
        <v>38</v>
      </c>
      <c r="SJF25" s="49" t="s">
        <v>38</v>
      </c>
      <c r="SJG25" s="49" t="s">
        <v>38</v>
      </c>
      <c r="SJH25" s="49" t="s">
        <v>38</v>
      </c>
      <c r="SJI25" s="49" t="s">
        <v>38</v>
      </c>
      <c r="SJJ25" s="49" t="s">
        <v>38</v>
      </c>
      <c r="SJK25" s="49" t="s">
        <v>38</v>
      </c>
      <c r="SJL25" s="49" t="s">
        <v>38</v>
      </c>
      <c r="SJM25" s="49" t="s">
        <v>38</v>
      </c>
      <c r="SJN25" s="49" t="s">
        <v>38</v>
      </c>
      <c r="SJO25" s="49" t="s">
        <v>38</v>
      </c>
      <c r="SJP25" s="49" t="s">
        <v>38</v>
      </c>
      <c r="SJQ25" s="49" t="s">
        <v>38</v>
      </c>
      <c r="SJR25" s="49" t="s">
        <v>38</v>
      </c>
      <c r="SJS25" s="49" t="s">
        <v>38</v>
      </c>
      <c r="SJT25" s="49" t="s">
        <v>38</v>
      </c>
      <c r="SJU25" s="49" t="s">
        <v>38</v>
      </c>
      <c r="SJV25" s="49" t="s">
        <v>38</v>
      </c>
      <c r="SJW25" s="49" t="s">
        <v>38</v>
      </c>
      <c r="SJX25" s="49" t="s">
        <v>38</v>
      </c>
      <c r="SJY25" s="49" t="s">
        <v>38</v>
      </c>
      <c r="SJZ25" s="49" t="s">
        <v>38</v>
      </c>
      <c r="SKA25" s="49" t="s">
        <v>38</v>
      </c>
      <c r="SKB25" s="49" t="s">
        <v>38</v>
      </c>
      <c r="SKC25" s="49" t="s">
        <v>38</v>
      </c>
      <c r="SKD25" s="49" t="s">
        <v>38</v>
      </c>
      <c r="SKE25" s="49" t="s">
        <v>38</v>
      </c>
      <c r="SKF25" s="49" t="s">
        <v>38</v>
      </c>
      <c r="SKG25" s="49" t="s">
        <v>38</v>
      </c>
      <c r="SKH25" s="49" t="s">
        <v>38</v>
      </c>
      <c r="SKI25" s="49" t="s">
        <v>38</v>
      </c>
      <c r="SKJ25" s="49" t="s">
        <v>38</v>
      </c>
      <c r="SKK25" s="49" t="s">
        <v>38</v>
      </c>
      <c r="SKL25" s="49" t="s">
        <v>38</v>
      </c>
      <c r="SKM25" s="49" t="s">
        <v>38</v>
      </c>
      <c r="SKN25" s="49" t="s">
        <v>38</v>
      </c>
      <c r="SKO25" s="49" t="s">
        <v>38</v>
      </c>
      <c r="SKP25" s="49" t="s">
        <v>38</v>
      </c>
      <c r="SKQ25" s="49" t="s">
        <v>38</v>
      </c>
      <c r="SKR25" s="49" t="s">
        <v>38</v>
      </c>
      <c r="SKS25" s="49" t="s">
        <v>38</v>
      </c>
      <c r="SKT25" s="49" t="s">
        <v>38</v>
      </c>
      <c r="SKU25" s="49" t="s">
        <v>38</v>
      </c>
      <c r="SKV25" s="49" t="s">
        <v>38</v>
      </c>
      <c r="SKW25" s="49" t="s">
        <v>38</v>
      </c>
      <c r="SKX25" s="49" t="s">
        <v>38</v>
      </c>
      <c r="SKY25" s="49" t="s">
        <v>38</v>
      </c>
      <c r="SKZ25" s="49" t="s">
        <v>38</v>
      </c>
      <c r="SLA25" s="49" t="s">
        <v>38</v>
      </c>
      <c r="SLB25" s="49" t="s">
        <v>38</v>
      </c>
      <c r="SLC25" s="49" t="s">
        <v>38</v>
      </c>
      <c r="SLD25" s="49" t="s">
        <v>38</v>
      </c>
      <c r="SLE25" s="49" t="s">
        <v>38</v>
      </c>
      <c r="SLF25" s="49" t="s">
        <v>38</v>
      </c>
      <c r="SLG25" s="49" t="s">
        <v>38</v>
      </c>
      <c r="SLH25" s="49" t="s">
        <v>38</v>
      </c>
      <c r="SLI25" s="49" t="s">
        <v>38</v>
      </c>
      <c r="SLJ25" s="49" t="s">
        <v>38</v>
      </c>
      <c r="SLK25" s="49" t="s">
        <v>38</v>
      </c>
      <c r="SLL25" s="49" t="s">
        <v>38</v>
      </c>
      <c r="SLM25" s="49" t="s">
        <v>38</v>
      </c>
      <c r="SLN25" s="49" t="s">
        <v>38</v>
      </c>
      <c r="SLO25" s="49" t="s">
        <v>38</v>
      </c>
      <c r="SLP25" s="49" t="s">
        <v>38</v>
      </c>
      <c r="SLQ25" s="49" t="s">
        <v>38</v>
      </c>
      <c r="SLR25" s="49" t="s">
        <v>38</v>
      </c>
      <c r="SLS25" s="49" t="s">
        <v>38</v>
      </c>
      <c r="SLT25" s="49" t="s">
        <v>38</v>
      </c>
      <c r="SLU25" s="49" t="s">
        <v>38</v>
      </c>
      <c r="SLV25" s="49" t="s">
        <v>38</v>
      </c>
      <c r="SLW25" s="49" t="s">
        <v>38</v>
      </c>
      <c r="SLX25" s="49" t="s">
        <v>38</v>
      </c>
      <c r="SLY25" s="49" t="s">
        <v>38</v>
      </c>
      <c r="SLZ25" s="49" t="s">
        <v>38</v>
      </c>
      <c r="SMA25" s="49" t="s">
        <v>38</v>
      </c>
      <c r="SMB25" s="49" t="s">
        <v>38</v>
      </c>
      <c r="SMC25" s="49" t="s">
        <v>38</v>
      </c>
      <c r="SMD25" s="49" t="s">
        <v>38</v>
      </c>
      <c r="SME25" s="49" t="s">
        <v>38</v>
      </c>
      <c r="SMF25" s="49" t="s">
        <v>38</v>
      </c>
      <c r="SMG25" s="49" t="s">
        <v>38</v>
      </c>
      <c r="SMH25" s="49" t="s">
        <v>38</v>
      </c>
      <c r="SMI25" s="49" t="s">
        <v>38</v>
      </c>
      <c r="SMJ25" s="49" t="s">
        <v>38</v>
      </c>
      <c r="SMK25" s="49" t="s">
        <v>38</v>
      </c>
      <c r="SML25" s="49" t="s">
        <v>38</v>
      </c>
      <c r="SMM25" s="49" t="s">
        <v>38</v>
      </c>
      <c r="SMN25" s="49" t="s">
        <v>38</v>
      </c>
      <c r="SMO25" s="49" t="s">
        <v>38</v>
      </c>
      <c r="SMP25" s="49" t="s">
        <v>38</v>
      </c>
      <c r="SMQ25" s="49" t="s">
        <v>38</v>
      </c>
      <c r="SMR25" s="49" t="s">
        <v>38</v>
      </c>
      <c r="SMS25" s="49" t="s">
        <v>38</v>
      </c>
      <c r="SMT25" s="49" t="s">
        <v>38</v>
      </c>
      <c r="SMU25" s="49" t="s">
        <v>38</v>
      </c>
      <c r="SMV25" s="49" t="s">
        <v>38</v>
      </c>
      <c r="SMW25" s="49" t="s">
        <v>38</v>
      </c>
      <c r="SMX25" s="49" t="s">
        <v>38</v>
      </c>
      <c r="SMY25" s="49" t="s">
        <v>38</v>
      </c>
      <c r="SMZ25" s="49" t="s">
        <v>38</v>
      </c>
      <c r="SNA25" s="49" t="s">
        <v>38</v>
      </c>
      <c r="SNB25" s="49" t="s">
        <v>38</v>
      </c>
      <c r="SNC25" s="49" t="s">
        <v>38</v>
      </c>
      <c r="SND25" s="49" t="s">
        <v>38</v>
      </c>
      <c r="SNE25" s="49" t="s">
        <v>38</v>
      </c>
      <c r="SNF25" s="49" t="s">
        <v>38</v>
      </c>
      <c r="SNG25" s="49" t="s">
        <v>38</v>
      </c>
      <c r="SNH25" s="49" t="s">
        <v>38</v>
      </c>
      <c r="SNI25" s="49" t="s">
        <v>38</v>
      </c>
      <c r="SNJ25" s="49" t="s">
        <v>38</v>
      </c>
      <c r="SNK25" s="49" t="s">
        <v>38</v>
      </c>
      <c r="SNL25" s="49" t="s">
        <v>38</v>
      </c>
      <c r="SNM25" s="49" t="s">
        <v>38</v>
      </c>
      <c r="SNN25" s="49" t="s">
        <v>38</v>
      </c>
      <c r="SNO25" s="49" t="s">
        <v>38</v>
      </c>
      <c r="SNP25" s="49" t="s">
        <v>38</v>
      </c>
      <c r="SNQ25" s="49" t="s">
        <v>38</v>
      </c>
      <c r="SNR25" s="49" t="s">
        <v>38</v>
      </c>
      <c r="SNS25" s="49" t="s">
        <v>38</v>
      </c>
      <c r="SNT25" s="49" t="s">
        <v>38</v>
      </c>
      <c r="SNU25" s="49" t="s">
        <v>38</v>
      </c>
      <c r="SNV25" s="49" t="s">
        <v>38</v>
      </c>
      <c r="SNW25" s="49" t="s">
        <v>38</v>
      </c>
      <c r="SNX25" s="49" t="s">
        <v>38</v>
      </c>
      <c r="SNY25" s="49" t="s">
        <v>38</v>
      </c>
      <c r="SNZ25" s="49" t="s">
        <v>38</v>
      </c>
      <c r="SOA25" s="49" t="s">
        <v>38</v>
      </c>
      <c r="SOB25" s="49" t="s">
        <v>38</v>
      </c>
      <c r="SOC25" s="49" t="s">
        <v>38</v>
      </c>
      <c r="SOD25" s="49" t="s">
        <v>38</v>
      </c>
      <c r="SOE25" s="49" t="s">
        <v>38</v>
      </c>
      <c r="SOF25" s="49" t="s">
        <v>38</v>
      </c>
      <c r="SOG25" s="49" t="s">
        <v>38</v>
      </c>
      <c r="SOH25" s="49" t="s">
        <v>38</v>
      </c>
      <c r="SOI25" s="49" t="s">
        <v>38</v>
      </c>
      <c r="SOJ25" s="49" t="s">
        <v>38</v>
      </c>
      <c r="SOK25" s="49" t="s">
        <v>38</v>
      </c>
      <c r="SOL25" s="49" t="s">
        <v>38</v>
      </c>
      <c r="SOM25" s="49" t="s">
        <v>38</v>
      </c>
      <c r="SON25" s="49" t="s">
        <v>38</v>
      </c>
      <c r="SOO25" s="49" t="s">
        <v>38</v>
      </c>
      <c r="SOP25" s="49" t="s">
        <v>38</v>
      </c>
      <c r="SOQ25" s="49" t="s">
        <v>38</v>
      </c>
      <c r="SOR25" s="49" t="s">
        <v>38</v>
      </c>
      <c r="SOS25" s="49" t="s">
        <v>38</v>
      </c>
      <c r="SOT25" s="49" t="s">
        <v>38</v>
      </c>
      <c r="SOU25" s="49" t="s">
        <v>38</v>
      </c>
      <c r="SOV25" s="49" t="s">
        <v>38</v>
      </c>
      <c r="SOW25" s="49" t="s">
        <v>38</v>
      </c>
      <c r="SOX25" s="49" t="s">
        <v>38</v>
      </c>
      <c r="SOY25" s="49" t="s">
        <v>38</v>
      </c>
      <c r="SOZ25" s="49" t="s">
        <v>38</v>
      </c>
      <c r="SPA25" s="49" t="s">
        <v>38</v>
      </c>
      <c r="SPB25" s="49" t="s">
        <v>38</v>
      </c>
      <c r="SPC25" s="49" t="s">
        <v>38</v>
      </c>
      <c r="SPD25" s="49" t="s">
        <v>38</v>
      </c>
      <c r="SPE25" s="49" t="s">
        <v>38</v>
      </c>
      <c r="SPF25" s="49" t="s">
        <v>38</v>
      </c>
      <c r="SPG25" s="49" t="s">
        <v>38</v>
      </c>
      <c r="SPH25" s="49" t="s">
        <v>38</v>
      </c>
      <c r="SPI25" s="49" t="s">
        <v>38</v>
      </c>
      <c r="SPJ25" s="49" t="s">
        <v>38</v>
      </c>
      <c r="SPK25" s="49" t="s">
        <v>38</v>
      </c>
      <c r="SPL25" s="49" t="s">
        <v>38</v>
      </c>
      <c r="SPM25" s="49" t="s">
        <v>38</v>
      </c>
      <c r="SPN25" s="49" t="s">
        <v>38</v>
      </c>
      <c r="SPO25" s="49" t="s">
        <v>38</v>
      </c>
      <c r="SPP25" s="49" t="s">
        <v>38</v>
      </c>
      <c r="SPQ25" s="49" t="s">
        <v>38</v>
      </c>
      <c r="SPR25" s="49" t="s">
        <v>38</v>
      </c>
      <c r="SPS25" s="49" t="s">
        <v>38</v>
      </c>
      <c r="SPT25" s="49" t="s">
        <v>38</v>
      </c>
      <c r="SPU25" s="49" t="s">
        <v>38</v>
      </c>
      <c r="SPV25" s="49" t="s">
        <v>38</v>
      </c>
      <c r="SPW25" s="49" t="s">
        <v>38</v>
      </c>
      <c r="SPX25" s="49" t="s">
        <v>38</v>
      </c>
      <c r="SPY25" s="49" t="s">
        <v>38</v>
      </c>
      <c r="SPZ25" s="49" t="s">
        <v>38</v>
      </c>
      <c r="SQA25" s="49" t="s">
        <v>38</v>
      </c>
      <c r="SQB25" s="49" t="s">
        <v>38</v>
      </c>
      <c r="SQC25" s="49" t="s">
        <v>38</v>
      </c>
      <c r="SQD25" s="49" t="s">
        <v>38</v>
      </c>
      <c r="SQE25" s="49" t="s">
        <v>38</v>
      </c>
      <c r="SQF25" s="49" t="s">
        <v>38</v>
      </c>
      <c r="SQG25" s="49" t="s">
        <v>38</v>
      </c>
      <c r="SQH25" s="49" t="s">
        <v>38</v>
      </c>
      <c r="SQI25" s="49" t="s">
        <v>38</v>
      </c>
      <c r="SQJ25" s="49" t="s">
        <v>38</v>
      </c>
      <c r="SQK25" s="49" t="s">
        <v>38</v>
      </c>
      <c r="SQL25" s="49" t="s">
        <v>38</v>
      </c>
      <c r="SQM25" s="49" t="s">
        <v>38</v>
      </c>
      <c r="SQN25" s="49" t="s">
        <v>38</v>
      </c>
      <c r="SQO25" s="49" t="s">
        <v>38</v>
      </c>
      <c r="SQP25" s="49" t="s">
        <v>38</v>
      </c>
      <c r="SQQ25" s="49" t="s">
        <v>38</v>
      </c>
      <c r="SQR25" s="49" t="s">
        <v>38</v>
      </c>
      <c r="SQS25" s="49" t="s">
        <v>38</v>
      </c>
      <c r="SQT25" s="49" t="s">
        <v>38</v>
      </c>
      <c r="SQU25" s="49" t="s">
        <v>38</v>
      </c>
      <c r="SQV25" s="49" t="s">
        <v>38</v>
      </c>
      <c r="SQW25" s="49" t="s">
        <v>38</v>
      </c>
      <c r="SQX25" s="49" t="s">
        <v>38</v>
      </c>
      <c r="SQY25" s="49" t="s">
        <v>38</v>
      </c>
      <c r="SQZ25" s="49" t="s">
        <v>38</v>
      </c>
      <c r="SRA25" s="49" t="s">
        <v>38</v>
      </c>
      <c r="SRB25" s="49" t="s">
        <v>38</v>
      </c>
      <c r="SRC25" s="49" t="s">
        <v>38</v>
      </c>
      <c r="SRD25" s="49" t="s">
        <v>38</v>
      </c>
      <c r="SRE25" s="49" t="s">
        <v>38</v>
      </c>
      <c r="SRF25" s="49" t="s">
        <v>38</v>
      </c>
      <c r="SRG25" s="49" t="s">
        <v>38</v>
      </c>
      <c r="SRH25" s="49" t="s">
        <v>38</v>
      </c>
      <c r="SRI25" s="49" t="s">
        <v>38</v>
      </c>
      <c r="SRJ25" s="49" t="s">
        <v>38</v>
      </c>
      <c r="SRK25" s="49" t="s">
        <v>38</v>
      </c>
      <c r="SRL25" s="49" t="s">
        <v>38</v>
      </c>
      <c r="SRM25" s="49" t="s">
        <v>38</v>
      </c>
      <c r="SRN25" s="49" t="s">
        <v>38</v>
      </c>
      <c r="SRO25" s="49" t="s">
        <v>38</v>
      </c>
      <c r="SRP25" s="49" t="s">
        <v>38</v>
      </c>
      <c r="SRQ25" s="49" t="s">
        <v>38</v>
      </c>
      <c r="SRR25" s="49" t="s">
        <v>38</v>
      </c>
      <c r="SRS25" s="49" t="s">
        <v>38</v>
      </c>
      <c r="SRT25" s="49" t="s">
        <v>38</v>
      </c>
      <c r="SRU25" s="49" t="s">
        <v>38</v>
      </c>
      <c r="SRV25" s="49" t="s">
        <v>38</v>
      </c>
      <c r="SRW25" s="49" t="s">
        <v>38</v>
      </c>
      <c r="SRX25" s="49" t="s">
        <v>38</v>
      </c>
      <c r="SRY25" s="49" t="s">
        <v>38</v>
      </c>
      <c r="SRZ25" s="49" t="s">
        <v>38</v>
      </c>
      <c r="SSA25" s="49" t="s">
        <v>38</v>
      </c>
      <c r="SSB25" s="49" t="s">
        <v>38</v>
      </c>
      <c r="SSC25" s="49" t="s">
        <v>38</v>
      </c>
      <c r="SSD25" s="49" t="s">
        <v>38</v>
      </c>
      <c r="SSE25" s="49" t="s">
        <v>38</v>
      </c>
      <c r="SSF25" s="49" t="s">
        <v>38</v>
      </c>
      <c r="SSG25" s="49" t="s">
        <v>38</v>
      </c>
      <c r="SSH25" s="49" t="s">
        <v>38</v>
      </c>
      <c r="SSI25" s="49" t="s">
        <v>38</v>
      </c>
      <c r="SSJ25" s="49" t="s">
        <v>38</v>
      </c>
      <c r="SSK25" s="49" t="s">
        <v>38</v>
      </c>
      <c r="SSL25" s="49" t="s">
        <v>38</v>
      </c>
      <c r="SSM25" s="49" t="s">
        <v>38</v>
      </c>
      <c r="SSN25" s="49" t="s">
        <v>38</v>
      </c>
      <c r="SSO25" s="49" t="s">
        <v>38</v>
      </c>
      <c r="SSP25" s="49" t="s">
        <v>38</v>
      </c>
      <c r="SSQ25" s="49" t="s">
        <v>38</v>
      </c>
      <c r="SSR25" s="49" t="s">
        <v>38</v>
      </c>
      <c r="SSS25" s="49" t="s">
        <v>38</v>
      </c>
      <c r="SST25" s="49" t="s">
        <v>38</v>
      </c>
      <c r="SSU25" s="49" t="s">
        <v>38</v>
      </c>
      <c r="SSV25" s="49" t="s">
        <v>38</v>
      </c>
      <c r="SSW25" s="49" t="s">
        <v>38</v>
      </c>
      <c r="SSX25" s="49" t="s">
        <v>38</v>
      </c>
      <c r="SSY25" s="49" t="s">
        <v>38</v>
      </c>
      <c r="SSZ25" s="49" t="s">
        <v>38</v>
      </c>
      <c r="STA25" s="49" t="s">
        <v>38</v>
      </c>
      <c r="STB25" s="49" t="s">
        <v>38</v>
      </c>
      <c r="STC25" s="49" t="s">
        <v>38</v>
      </c>
      <c r="STD25" s="49" t="s">
        <v>38</v>
      </c>
      <c r="STE25" s="49" t="s">
        <v>38</v>
      </c>
      <c r="STF25" s="49" t="s">
        <v>38</v>
      </c>
      <c r="STG25" s="49" t="s">
        <v>38</v>
      </c>
      <c r="STH25" s="49" t="s">
        <v>38</v>
      </c>
      <c r="STI25" s="49" t="s">
        <v>38</v>
      </c>
      <c r="STJ25" s="49" t="s">
        <v>38</v>
      </c>
      <c r="STK25" s="49" t="s">
        <v>38</v>
      </c>
      <c r="STL25" s="49" t="s">
        <v>38</v>
      </c>
      <c r="STM25" s="49" t="s">
        <v>38</v>
      </c>
      <c r="STN25" s="49" t="s">
        <v>38</v>
      </c>
      <c r="STO25" s="49" t="s">
        <v>38</v>
      </c>
      <c r="STP25" s="49" t="s">
        <v>38</v>
      </c>
      <c r="STQ25" s="49" t="s">
        <v>38</v>
      </c>
      <c r="STR25" s="49" t="s">
        <v>38</v>
      </c>
      <c r="STS25" s="49" t="s">
        <v>38</v>
      </c>
      <c r="STT25" s="49" t="s">
        <v>38</v>
      </c>
      <c r="STU25" s="49" t="s">
        <v>38</v>
      </c>
      <c r="STV25" s="49" t="s">
        <v>38</v>
      </c>
      <c r="STW25" s="49" t="s">
        <v>38</v>
      </c>
      <c r="STX25" s="49" t="s">
        <v>38</v>
      </c>
      <c r="STY25" s="49" t="s">
        <v>38</v>
      </c>
      <c r="STZ25" s="49" t="s">
        <v>38</v>
      </c>
      <c r="SUA25" s="49" t="s">
        <v>38</v>
      </c>
      <c r="SUB25" s="49" t="s">
        <v>38</v>
      </c>
      <c r="SUC25" s="49" t="s">
        <v>38</v>
      </c>
      <c r="SUD25" s="49" t="s">
        <v>38</v>
      </c>
      <c r="SUE25" s="49" t="s">
        <v>38</v>
      </c>
      <c r="SUF25" s="49" t="s">
        <v>38</v>
      </c>
      <c r="SUG25" s="49" t="s">
        <v>38</v>
      </c>
      <c r="SUH25" s="49" t="s">
        <v>38</v>
      </c>
      <c r="SUI25" s="49" t="s">
        <v>38</v>
      </c>
      <c r="SUJ25" s="49" t="s">
        <v>38</v>
      </c>
      <c r="SUK25" s="49" t="s">
        <v>38</v>
      </c>
      <c r="SUL25" s="49" t="s">
        <v>38</v>
      </c>
      <c r="SUM25" s="49" t="s">
        <v>38</v>
      </c>
      <c r="SUN25" s="49" t="s">
        <v>38</v>
      </c>
      <c r="SUO25" s="49" t="s">
        <v>38</v>
      </c>
      <c r="SUP25" s="49" t="s">
        <v>38</v>
      </c>
      <c r="SUQ25" s="49" t="s">
        <v>38</v>
      </c>
      <c r="SUR25" s="49" t="s">
        <v>38</v>
      </c>
      <c r="SUS25" s="49" t="s">
        <v>38</v>
      </c>
      <c r="SUT25" s="49" t="s">
        <v>38</v>
      </c>
      <c r="SUU25" s="49" t="s">
        <v>38</v>
      </c>
      <c r="SUV25" s="49" t="s">
        <v>38</v>
      </c>
      <c r="SUW25" s="49" t="s">
        <v>38</v>
      </c>
      <c r="SUX25" s="49" t="s">
        <v>38</v>
      </c>
      <c r="SUY25" s="49" t="s">
        <v>38</v>
      </c>
      <c r="SUZ25" s="49" t="s">
        <v>38</v>
      </c>
      <c r="SVA25" s="49" t="s">
        <v>38</v>
      </c>
      <c r="SVB25" s="49" t="s">
        <v>38</v>
      </c>
      <c r="SVC25" s="49" t="s">
        <v>38</v>
      </c>
      <c r="SVD25" s="49" t="s">
        <v>38</v>
      </c>
      <c r="SVE25" s="49" t="s">
        <v>38</v>
      </c>
      <c r="SVF25" s="49" t="s">
        <v>38</v>
      </c>
      <c r="SVG25" s="49" t="s">
        <v>38</v>
      </c>
      <c r="SVH25" s="49" t="s">
        <v>38</v>
      </c>
      <c r="SVI25" s="49" t="s">
        <v>38</v>
      </c>
      <c r="SVJ25" s="49" t="s">
        <v>38</v>
      </c>
      <c r="SVK25" s="49" t="s">
        <v>38</v>
      </c>
      <c r="SVL25" s="49" t="s">
        <v>38</v>
      </c>
      <c r="SVM25" s="49" t="s">
        <v>38</v>
      </c>
      <c r="SVN25" s="49" t="s">
        <v>38</v>
      </c>
      <c r="SVO25" s="49" t="s">
        <v>38</v>
      </c>
      <c r="SVP25" s="49" t="s">
        <v>38</v>
      </c>
      <c r="SVQ25" s="49" t="s">
        <v>38</v>
      </c>
      <c r="SVR25" s="49" t="s">
        <v>38</v>
      </c>
      <c r="SVS25" s="49" t="s">
        <v>38</v>
      </c>
      <c r="SVT25" s="49" t="s">
        <v>38</v>
      </c>
      <c r="SVU25" s="49" t="s">
        <v>38</v>
      </c>
      <c r="SVV25" s="49" t="s">
        <v>38</v>
      </c>
      <c r="SVW25" s="49" t="s">
        <v>38</v>
      </c>
      <c r="SVX25" s="49" t="s">
        <v>38</v>
      </c>
      <c r="SVY25" s="49" t="s">
        <v>38</v>
      </c>
      <c r="SVZ25" s="49" t="s">
        <v>38</v>
      </c>
      <c r="SWA25" s="49" t="s">
        <v>38</v>
      </c>
      <c r="SWB25" s="49" t="s">
        <v>38</v>
      </c>
      <c r="SWC25" s="49" t="s">
        <v>38</v>
      </c>
      <c r="SWD25" s="49" t="s">
        <v>38</v>
      </c>
      <c r="SWE25" s="49" t="s">
        <v>38</v>
      </c>
      <c r="SWF25" s="49" t="s">
        <v>38</v>
      </c>
      <c r="SWG25" s="49" t="s">
        <v>38</v>
      </c>
      <c r="SWH25" s="49" t="s">
        <v>38</v>
      </c>
      <c r="SWI25" s="49" t="s">
        <v>38</v>
      </c>
      <c r="SWJ25" s="49" t="s">
        <v>38</v>
      </c>
      <c r="SWK25" s="49" t="s">
        <v>38</v>
      </c>
      <c r="SWL25" s="49" t="s">
        <v>38</v>
      </c>
      <c r="SWM25" s="49" t="s">
        <v>38</v>
      </c>
      <c r="SWN25" s="49" t="s">
        <v>38</v>
      </c>
      <c r="SWO25" s="49" t="s">
        <v>38</v>
      </c>
      <c r="SWP25" s="49" t="s">
        <v>38</v>
      </c>
      <c r="SWQ25" s="49" t="s">
        <v>38</v>
      </c>
      <c r="SWR25" s="49" t="s">
        <v>38</v>
      </c>
      <c r="SWS25" s="49" t="s">
        <v>38</v>
      </c>
      <c r="SWT25" s="49" t="s">
        <v>38</v>
      </c>
      <c r="SWU25" s="49" t="s">
        <v>38</v>
      </c>
      <c r="SWV25" s="49" t="s">
        <v>38</v>
      </c>
      <c r="SWW25" s="49" t="s">
        <v>38</v>
      </c>
      <c r="SWX25" s="49" t="s">
        <v>38</v>
      </c>
      <c r="SWY25" s="49" t="s">
        <v>38</v>
      </c>
      <c r="SWZ25" s="49" t="s">
        <v>38</v>
      </c>
      <c r="SXA25" s="49" t="s">
        <v>38</v>
      </c>
      <c r="SXB25" s="49" t="s">
        <v>38</v>
      </c>
      <c r="SXC25" s="49" t="s">
        <v>38</v>
      </c>
      <c r="SXD25" s="49" t="s">
        <v>38</v>
      </c>
      <c r="SXE25" s="49" t="s">
        <v>38</v>
      </c>
      <c r="SXF25" s="49" t="s">
        <v>38</v>
      </c>
      <c r="SXG25" s="49" t="s">
        <v>38</v>
      </c>
      <c r="SXH25" s="49" t="s">
        <v>38</v>
      </c>
      <c r="SXI25" s="49" t="s">
        <v>38</v>
      </c>
      <c r="SXJ25" s="49" t="s">
        <v>38</v>
      </c>
      <c r="SXK25" s="49" t="s">
        <v>38</v>
      </c>
      <c r="SXL25" s="49" t="s">
        <v>38</v>
      </c>
      <c r="SXM25" s="49" t="s">
        <v>38</v>
      </c>
      <c r="SXN25" s="49" t="s">
        <v>38</v>
      </c>
      <c r="SXO25" s="49" t="s">
        <v>38</v>
      </c>
      <c r="SXP25" s="49" t="s">
        <v>38</v>
      </c>
      <c r="SXQ25" s="49" t="s">
        <v>38</v>
      </c>
      <c r="SXR25" s="49" t="s">
        <v>38</v>
      </c>
      <c r="SXS25" s="49" t="s">
        <v>38</v>
      </c>
      <c r="SXT25" s="49" t="s">
        <v>38</v>
      </c>
      <c r="SXU25" s="49" t="s">
        <v>38</v>
      </c>
      <c r="SXV25" s="49" t="s">
        <v>38</v>
      </c>
      <c r="SXW25" s="49" t="s">
        <v>38</v>
      </c>
      <c r="SXX25" s="49" t="s">
        <v>38</v>
      </c>
      <c r="SXY25" s="49" t="s">
        <v>38</v>
      </c>
      <c r="SXZ25" s="49" t="s">
        <v>38</v>
      </c>
      <c r="SYA25" s="49" t="s">
        <v>38</v>
      </c>
      <c r="SYB25" s="49" t="s">
        <v>38</v>
      </c>
      <c r="SYC25" s="49" t="s">
        <v>38</v>
      </c>
      <c r="SYD25" s="49" t="s">
        <v>38</v>
      </c>
      <c r="SYE25" s="49" t="s">
        <v>38</v>
      </c>
      <c r="SYF25" s="49" t="s">
        <v>38</v>
      </c>
      <c r="SYG25" s="49" t="s">
        <v>38</v>
      </c>
      <c r="SYH25" s="49" t="s">
        <v>38</v>
      </c>
      <c r="SYI25" s="49" t="s">
        <v>38</v>
      </c>
      <c r="SYJ25" s="49" t="s">
        <v>38</v>
      </c>
      <c r="SYK25" s="49" t="s">
        <v>38</v>
      </c>
      <c r="SYL25" s="49" t="s">
        <v>38</v>
      </c>
      <c r="SYM25" s="49" t="s">
        <v>38</v>
      </c>
      <c r="SYN25" s="49" t="s">
        <v>38</v>
      </c>
      <c r="SYO25" s="49" t="s">
        <v>38</v>
      </c>
      <c r="SYP25" s="49" t="s">
        <v>38</v>
      </c>
      <c r="SYQ25" s="49" t="s">
        <v>38</v>
      </c>
      <c r="SYR25" s="49" t="s">
        <v>38</v>
      </c>
      <c r="SYS25" s="49" t="s">
        <v>38</v>
      </c>
      <c r="SYT25" s="49" t="s">
        <v>38</v>
      </c>
      <c r="SYU25" s="49" t="s">
        <v>38</v>
      </c>
      <c r="SYV25" s="49" t="s">
        <v>38</v>
      </c>
      <c r="SYW25" s="49" t="s">
        <v>38</v>
      </c>
      <c r="SYX25" s="49" t="s">
        <v>38</v>
      </c>
      <c r="SYY25" s="49" t="s">
        <v>38</v>
      </c>
      <c r="SYZ25" s="49" t="s">
        <v>38</v>
      </c>
      <c r="SZA25" s="49" t="s">
        <v>38</v>
      </c>
      <c r="SZB25" s="49" t="s">
        <v>38</v>
      </c>
      <c r="SZC25" s="49" t="s">
        <v>38</v>
      </c>
      <c r="SZD25" s="49" t="s">
        <v>38</v>
      </c>
      <c r="SZE25" s="49" t="s">
        <v>38</v>
      </c>
      <c r="SZF25" s="49" t="s">
        <v>38</v>
      </c>
      <c r="SZG25" s="49" t="s">
        <v>38</v>
      </c>
      <c r="SZH25" s="49" t="s">
        <v>38</v>
      </c>
      <c r="SZI25" s="49" t="s">
        <v>38</v>
      </c>
      <c r="SZJ25" s="49" t="s">
        <v>38</v>
      </c>
      <c r="SZK25" s="49" t="s">
        <v>38</v>
      </c>
      <c r="SZL25" s="49" t="s">
        <v>38</v>
      </c>
      <c r="SZM25" s="49" t="s">
        <v>38</v>
      </c>
      <c r="SZN25" s="49" t="s">
        <v>38</v>
      </c>
      <c r="SZO25" s="49" t="s">
        <v>38</v>
      </c>
      <c r="SZP25" s="49" t="s">
        <v>38</v>
      </c>
      <c r="SZQ25" s="49" t="s">
        <v>38</v>
      </c>
      <c r="SZR25" s="49" t="s">
        <v>38</v>
      </c>
      <c r="SZS25" s="49" t="s">
        <v>38</v>
      </c>
      <c r="SZT25" s="49" t="s">
        <v>38</v>
      </c>
      <c r="SZU25" s="49" t="s">
        <v>38</v>
      </c>
      <c r="SZV25" s="49" t="s">
        <v>38</v>
      </c>
      <c r="SZW25" s="49" t="s">
        <v>38</v>
      </c>
      <c r="SZX25" s="49" t="s">
        <v>38</v>
      </c>
      <c r="SZY25" s="49" t="s">
        <v>38</v>
      </c>
      <c r="SZZ25" s="49" t="s">
        <v>38</v>
      </c>
      <c r="TAA25" s="49" t="s">
        <v>38</v>
      </c>
      <c r="TAB25" s="49" t="s">
        <v>38</v>
      </c>
      <c r="TAC25" s="49" t="s">
        <v>38</v>
      </c>
      <c r="TAD25" s="49" t="s">
        <v>38</v>
      </c>
      <c r="TAE25" s="49" t="s">
        <v>38</v>
      </c>
      <c r="TAF25" s="49" t="s">
        <v>38</v>
      </c>
      <c r="TAG25" s="49" t="s">
        <v>38</v>
      </c>
      <c r="TAH25" s="49" t="s">
        <v>38</v>
      </c>
      <c r="TAI25" s="49" t="s">
        <v>38</v>
      </c>
      <c r="TAJ25" s="49" t="s">
        <v>38</v>
      </c>
      <c r="TAK25" s="49" t="s">
        <v>38</v>
      </c>
      <c r="TAL25" s="49" t="s">
        <v>38</v>
      </c>
      <c r="TAM25" s="49" t="s">
        <v>38</v>
      </c>
      <c r="TAN25" s="49" t="s">
        <v>38</v>
      </c>
      <c r="TAO25" s="49" t="s">
        <v>38</v>
      </c>
      <c r="TAP25" s="49" t="s">
        <v>38</v>
      </c>
      <c r="TAQ25" s="49" t="s">
        <v>38</v>
      </c>
      <c r="TAR25" s="49" t="s">
        <v>38</v>
      </c>
      <c r="TAS25" s="49" t="s">
        <v>38</v>
      </c>
      <c r="TAT25" s="49" t="s">
        <v>38</v>
      </c>
      <c r="TAU25" s="49" t="s">
        <v>38</v>
      </c>
      <c r="TAV25" s="49" t="s">
        <v>38</v>
      </c>
      <c r="TAW25" s="49" t="s">
        <v>38</v>
      </c>
      <c r="TAX25" s="49" t="s">
        <v>38</v>
      </c>
      <c r="TAY25" s="49" t="s">
        <v>38</v>
      </c>
      <c r="TAZ25" s="49" t="s">
        <v>38</v>
      </c>
      <c r="TBA25" s="49" t="s">
        <v>38</v>
      </c>
      <c r="TBB25" s="49" t="s">
        <v>38</v>
      </c>
      <c r="TBC25" s="49" t="s">
        <v>38</v>
      </c>
      <c r="TBD25" s="49" t="s">
        <v>38</v>
      </c>
      <c r="TBE25" s="49" t="s">
        <v>38</v>
      </c>
      <c r="TBF25" s="49" t="s">
        <v>38</v>
      </c>
      <c r="TBG25" s="49" t="s">
        <v>38</v>
      </c>
      <c r="TBH25" s="49" t="s">
        <v>38</v>
      </c>
      <c r="TBI25" s="49" t="s">
        <v>38</v>
      </c>
      <c r="TBJ25" s="49" t="s">
        <v>38</v>
      </c>
      <c r="TBK25" s="49" t="s">
        <v>38</v>
      </c>
      <c r="TBL25" s="49" t="s">
        <v>38</v>
      </c>
      <c r="TBM25" s="49" t="s">
        <v>38</v>
      </c>
      <c r="TBN25" s="49" t="s">
        <v>38</v>
      </c>
      <c r="TBO25" s="49" t="s">
        <v>38</v>
      </c>
      <c r="TBP25" s="49" t="s">
        <v>38</v>
      </c>
      <c r="TBQ25" s="49" t="s">
        <v>38</v>
      </c>
      <c r="TBR25" s="49" t="s">
        <v>38</v>
      </c>
      <c r="TBS25" s="49" t="s">
        <v>38</v>
      </c>
      <c r="TBT25" s="49" t="s">
        <v>38</v>
      </c>
      <c r="TBU25" s="49" t="s">
        <v>38</v>
      </c>
      <c r="TBV25" s="49" t="s">
        <v>38</v>
      </c>
      <c r="TBW25" s="49" t="s">
        <v>38</v>
      </c>
      <c r="TBX25" s="49" t="s">
        <v>38</v>
      </c>
      <c r="TBY25" s="49" t="s">
        <v>38</v>
      </c>
      <c r="TBZ25" s="49" t="s">
        <v>38</v>
      </c>
      <c r="TCA25" s="49" t="s">
        <v>38</v>
      </c>
      <c r="TCB25" s="49" t="s">
        <v>38</v>
      </c>
      <c r="TCC25" s="49" t="s">
        <v>38</v>
      </c>
      <c r="TCD25" s="49" t="s">
        <v>38</v>
      </c>
      <c r="TCE25" s="49" t="s">
        <v>38</v>
      </c>
      <c r="TCF25" s="49" t="s">
        <v>38</v>
      </c>
      <c r="TCG25" s="49" t="s">
        <v>38</v>
      </c>
      <c r="TCH25" s="49" t="s">
        <v>38</v>
      </c>
      <c r="TCI25" s="49" t="s">
        <v>38</v>
      </c>
      <c r="TCJ25" s="49" t="s">
        <v>38</v>
      </c>
      <c r="TCK25" s="49" t="s">
        <v>38</v>
      </c>
      <c r="TCL25" s="49" t="s">
        <v>38</v>
      </c>
      <c r="TCM25" s="49" t="s">
        <v>38</v>
      </c>
      <c r="TCN25" s="49" t="s">
        <v>38</v>
      </c>
      <c r="TCO25" s="49" t="s">
        <v>38</v>
      </c>
      <c r="TCP25" s="49" t="s">
        <v>38</v>
      </c>
      <c r="TCQ25" s="49" t="s">
        <v>38</v>
      </c>
      <c r="TCR25" s="49" t="s">
        <v>38</v>
      </c>
      <c r="TCS25" s="49" t="s">
        <v>38</v>
      </c>
      <c r="TCT25" s="49" t="s">
        <v>38</v>
      </c>
      <c r="TCU25" s="49" t="s">
        <v>38</v>
      </c>
      <c r="TCV25" s="49" t="s">
        <v>38</v>
      </c>
      <c r="TCW25" s="49" t="s">
        <v>38</v>
      </c>
      <c r="TCX25" s="49" t="s">
        <v>38</v>
      </c>
      <c r="TCY25" s="49" t="s">
        <v>38</v>
      </c>
      <c r="TCZ25" s="49" t="s">
        <v>38</v>
      </c>
      <c r="TDA25" s="49" t="s">
        <v>38</v>
      </c>
      <c r="TDB25" s="49" t="s">
        <v>38</v>
      </c>
      <c r="TDC25" s="49" t="s">
        <v>38</v>
      </c>
      <c r="TDD25" s="49" t="s">
        <v>38</v>
      </c>
      <c r="TDE25" s="49" t="s">
        <v>38</v>
      </c>
      <c r="TDF25" s="49" t="s">
        <v>38</v>
      </c>
      <c r="TDG25" s="49" t="s">
        <v>38</v>
      </c>
      <c r="TDH25" s="49" t="s">
        <v>38</v>
      </c>
      <c r="TDI25" s="49" t="s">
        <v>38</v>
      </c>
      <c r="TDJ25" s="49" t="s">
        <v>38</v>
      </c>
      <c r="TDK25" s="49" t="s">
        <v>38</v>
      </c>
      <c r="TDL25" s="49" t="s">
        <v>38</v>
      </c>
      <c r="TDM25" s="49" t="s">
        <v>38</v>
      </c>
      <c r="TDN25" s="49" t="s">
        <v>38</v>
      </c>
      <c r="TDO25" s="49" t="s">
        <v>38</v>
      </c>
      <c r="TDP25" s="49" t="s">
        <v>38</v>
      </c>
      <c r="TDQ25" s="49" t="s">
        <v>38</v>
      </c>
      <c r="TDR25" s="49" t="s">
        <v>38</v>
      </c>
      <c r="TDS25" s="49" t="s">
        <v>38</v>
      </c>
      <c r="TDT25" s="49" t="s">
        <v>38</v>
      </c>
      <c r="TDU25" s="49" t="s">
        <v>38</v>
      </c>
      <c r="TDV25" s="49" t="s">
        <v>38</v>
      </c>
      <c r="TDW25" s="49" t="s">
        <v>38</v>
      </c>
      <c r="TDX25" s="49" t="s">
        <v>38</v>
      </c>
      <c r="TDY25" s="49" t="s">
        <v>38</v>
      </c>
      <c r="TDZ25" s="49" t="s">
        <v>38</v>
      </c>
      <c r="TEA25" s="49" t="s">
        <v>38</v>
      </c>
      <c r="TEB25" s="49" t="s">
        <v>38</v>
      </c>
      <c r="TEC25" s="49" t="s">
        <v>38</v>
      </c>
      <c r="TED25" s="49" t="s">
        <v>38</v>
      </c>
      <c r="TEE25" s="49" t="s">
        <v>38</v>
      </c>
      <c r="TEF25" s="49" t="s">
        <v>38</v>
      </c>
      <c r="TEG25" s="49" t="s">
        <v>38</v>
      </c>
      <c r="TEH25" s="49" t="s">
        <v>38</v>
      </c>
      <c r="TEI25" s="49" t="s">
        <v>38</v>
      </c>
      <c r="TEJ25" s="49" t="s">
        <v>38</v>
      </c>
      <c r="TEK25" s="49" t="s">
        <v>38</v>
      </c>
      <c r="TEL25" s="49" t="s">
        <v>38</v>
      </c>
      <c r="TEM25" s="49" t="s">
        <v>38</v>
      </c>
      <c r="TEN25" s="49" t="s">
        <v>38</v>
      </c>
      <c r="TEO25" s="49" t="s">
        <v>38</v>
      </c>
      <c r="TEP25" s="49" t="s">
        <v>38</v>
      </c>
      <c r="TEQ25" s="49" t="s">
        <v>38</v>
      </c>
      <c r="TER25" s="49" t="s">
        <v>38</v>
      </c>
      <c r="TES25" s="49" t="s">
        <v>38</v>
      </c>
      <c r="TET25" s="49" t="s">
        <v>38</v>
      </c>
      <c r="TEU25" s="49" t="s">
        <v>38</v>
      </c>
      <c r="TEV25" s="49" t="s">
        <v>38</v>
      </c>
      <c r="TEW25" s="49" t="s">
        <v>38</v>
      </c>
      <c r="TEX25" s="49" t="s">
        <v>38</v>
      </c>
      <c r="TEY25" s="49" t="s">
        <v>38</v>
      </c>
      <c r="TEZ25" s="49" t="s">
        <v>38</v>
      </c>
      <c r="TFA25" s="49" t="s">
        <v>38</v>
      </c>
      <c r="TFB25" s="49" t="s">
        <v>38</v>
      </c>
      <c r="TFC25" s="49" t="s">
        <v>38</v>
      </c>
      <c r="TFD25" s="49" t="s">
        <v>38</v>
      </c>
      <c r="TFE25" s="49" t="s">
        <v>38</v>
      </c>
      <c r="TFF25" s="49" t="s">
        <v>38</v>
      </c>
      <c r="TFG25" s="49" t="s">
        <v>38</v>
      </c>
      <c r="TFH25" s="49" t="s">
        <v>38</v>
      </c>
      <c r="TFI25" s="49" t="s">
        <v>38</v>
      </c>
      <c r="TFJ25" s="49" t="s">
        <v>38</v>
      </c>
      <c r="TFK25" s="49" t="s">
        <v>38</v>
      </c>
      <c r="TFL25" s="49" t="s">
        <v>38</v>
      </c>
      <c r="TFM25" s="49" t="s">
        <v>38</v>
      </c>
      <c r="TFN25" s="49" t="s">
        <v>38</v>
      </c>
      <c r="TFO25" s="49" t="s">
        <v>38</v>
      </c>
      <c r="TFP25" s="49" t="s">
        <v>38</v>
      </c>
      <c r="TFQ25" s="49" t="s">
        <v>38</v>
      </c>
      <c r="TFR25" s="49" t="s">
        <v>38</v>
      </c>
      <c r="TFS25" s="49" t="s">
        <v>38</v>
      </c>
      <c r="TFT25" s="49" t="s">
        <v>38</v>
      </c>
      <c r="TFU25" s="49" t="s">
        <v>38</v>
      </c>
      <c r="TFV25" s="49" t="s">
        <v>38</v>
      </c>
      <c r="TFW25" s="49" t="s">
        <v>38</v>
      </c>
      <c r="TFX25" s="49" t="s">
        <v>38</v>
      </c>
      <c r="TFY25" s="49" t="s">
        <v>38</v>
      </c>
      <c r="TFZ25" s="49" t="s">
        <v>38</v>
      </c>
      <c r="TGA25" s="49" t="s">
        <v>38</v>
      </c>
      <c r="TGB25" s="49" t="s">
        <v>38</v>
      </c>
      <c r="TGC25" s="49" t="s">
        <v>38</v>
      </c>
      <c r="TGD25" s="49" t="s">
        <v>38</v>
      </c>
      <c r="TGE25" s="49" t="s">
        <v>38</v>
      </c>
      <c r="TGF25" s="49" t="s">
        <v>38</v>
      </c>
      <c r="TGG25" s="49" t="s">
        <v>38</v>
      </c>
      <c r="TGH25" s="49" t="s">
        <v>38</v>
      </c>
      <c r="TGI25" s="49" t="s">
        <v>38</v>
      </c>
      <c r="TGJ25" s="49" t="s">
        <v>38</v>
      </c>
      <c r="TGK25" s="49" t="s">
        <v>38</v>
      </c>
      <c r="TGL25" s="49" t="s">
        <v>38</v>
      </c>
      <c r="TGM25" s="49" t="s">
        <v>38</v>
      </c>
      <c r="TGN25" s="49" t="s">
        <v>38</v>
      </c>
      <c r="TGO25" s="49" t="s">
        <v>38</v>
      </c>
      <c r="TGP25" s="49" t="s">
        <v>38</v>
      </c>
      <c r="TGQ25" s="49" t="s">
        <v>38</v>
      </c>
      <c r="TGR25" s="49" t="s">
        <v>38</v>
      </c>
      <c r="TGS25" s="49" t="s">
        <v>38</v>
      </c>
      <c r="TGT25" s="49" t="s">
        <v>38</v>
      </c>
      <c r="TGU25" s="49" t="s">
        <v>38</v>
      </c>
      <c r="TGV25" s="49" t="s">
        <v>38</v>
      </c>
      <c r="TGW25" s="49" t="s">
        <v>38</v>
      </c>
      <c r="TGX25" s="49" t="s">
        <v>38</v>
      </c>
      <c r="TGY25" s="49" t="s">
        <v>38</v>
      </c>
      <c r="TGZ25" s="49" t="s">
        <v>38</v>
      </c>
      <c r="THA25" s="49" t="s">
        <v>38</v>
      </c>
      <c r="THB25" s="49" t="s">
        <v>38</v>
      </c>
      <c r="THC25" s="49" t="s">
        <v>38</v>
      </c>
      <c r="THD25" s="49" t="s">
        <v>38</v>
      </c>
      <c r="THE25" s="49" t="s">
        <v>38</v>
      </c>
      <c r="THF25" s="49" t="s">
        <v>38</v>
      </c>
      <c r="THG25" s="49" t="s">
        <v>38</v>
      </c>
      <c r="THH25" s="49" t="s">
        <v>38</v>
      </c>
      <c r="THI25" s="49" t="s">
        <v>38</v>
      </c>
      <c r="THJ25" s="49" t="s">
        <v>38</v>
      </c>
      <c r="THK25" s="49" t="s">
        <v>38</v>
      </c>
      <c r="THL25" s="49" t="s">
        <v>38</v>
      </c>
      <c r="THM25" s="49" t="s">
        <v>38</v>
      </c>
      <c r="THN25" s="49" t="s">
        <v>38</v>
      </c>
      <c r="THO25" s="49" t="s">
        <v>38</v>
      </c>
      <c r="THP25" s="49" t="s">
        <v>38</v>
      </c>
      <c r="THQ25" s="49" t="s">
        <v>38</v>
      </c>
      <c r="THR25" s="49" t="s">
        <v>38</v>
      </c>
      <c r="THS25" s="49" t="s">
        <v>38</v>
      </c>
      <c r="THT25" s="49" t="s">
        <v>38</v>
      </c>
      <c r="THU25" s="49" t="s">
        <v>38</v>
      </c>
      <c r="THV25" s="49" t="s">
        <v>38</v>
      </c>
      <c r="THW25" s="49" t="s">
        <v>38</v>
      </c>
      <c r="THX25" s="49" t="s">
        <v>38</v>
      </c>
      <c r="THY25" s="49" t="s">
        <v>38</v>
      </c>
      <c r="THZ25" s="49" t="s">
        <v>38</v>
      </c>
      <c r="TIA25" s="49" t="s">
        <v>38</v>
      </c>
      <c r="TIB25" s="49" t="s">
        <v>38</v>
      </c>
      <c r="TIC25" s="49" t="s">
        <v>38</v>
      </c>
      <c r="TID25" s="49" t="s">
        <v>38</v>
      </c>
      <c r="TIE25" s="49" t="s">
        <v>38</v>
      </c>
      <c r="TIF25" s="49" t="s">
        <v>38</v>
      </c>
      <c r="TIG25" s="49" t="s">
        <v>38</v>
      </c>
      <c r="TIH25" s="49" t="s">
        <v>38</v>
      </c>
      <c r="TII25" s="49" t="s">
        <v>38</v>
      </c>
      <c r="TIJ25" s="49" t="s">
        <v>38</v>
      </c>
      <c r="TIK25" s="49" t="s">
        <v>38</v>
      </c>
      <c r="TIL25" s="49" t="s">
        <v>38</v>
      </c>
      <c r="TIM25" s="49" t="s">
        <v>38</v>
      </c>
      <c r="TIN25" s="49" t="s">
        <v>38</v>
      </c>
      <c r="TIO25" s="49" t="s">
        <v>38</v>
      </c>
      <c r="TIP25" s="49" t="s">
        <v>38</v>
      </c>
      <c r="TIQ25" s="49" t="s">
        <v>38</v>
      </c>
      <c r="TIR25" s="49" t="s">
        <v>38</v>
      </c>
      <c r="TIS25" s="49" t="s">
        <v>38</v>
      </c>
      <c r="TIT25" s="49" t="s">
        <v>38</v>
      </c>
      <c r="TIU25" s="49" t="s">
        <v>38</v>
      </c>
      <c r="TIV25" s="49" t="s">
        <v>38</v>
      </c>
      <c r="TIW25" s="49" t="s">
        <v>38</v>
      </c>
      <c r="TIX25" s="49" t="s">
        <v>38</v>
      </c>
      <c r="TIY25" s="49" t="s">
        <v>38</v>
      </c>
      <c r="TIZ25" s="49" t="s">
        <v>38</v>
      </c>
      <c r="TJA25" s="49" t="s">
        <v>38</v>
      </c>
      <c r="TJB25" s="49" t="s">
        <v>38</v>
      </c>
      <c r="TJC25" s="49" t="s">
        <v>38</v>
      </c>
      <c r="TJD25" s="49" t="s">
        <v>38</v>
      </c>
      <c r="TJE25" s="49" t="s">
        <v>38</v>
      </c>
      <c r="TJF25" s="49" t="s">
        <v>38</v>
      </c>
      <c r="TJG25" s="49" t="s">
        <v>38</v>
      </c>
      <c r="TJH25" s="49" t="s">
        <v>38</v>
      </c>
      <c r="TJI25" s="49" t="s">
        <v>38</v>
      </c>
      <c r="TJJ25" s="49" t="s">
        <v>38</v>
      </c>
      <c r="TJK25" s="49" t="s">
        <v>38</v>
      </c>
      <c r="TJL25" s="49" t="s">
        <v>38</v>
      </c>
      <c r="TJM25" s="49" t="s">
        <v>38</v>
      </c>
      <c r="TJN25" s="49" t="s">
        <v>38</v>
      </c>
      <c r="TJO25" s="49" t="s">
        <v>38</v>
      </c>
      <c r="TJP25" s="49" t="s">
        <v>38</v>
      </c>
      <c r="TJQ25" s="49" t="s">
        <v>38</v>
      </c>
      <c r="TJR25" s="49" t="s">
        <v>38</v>
      </c>
      <c r="TJS25" s="49" t="s">
        <v>38</v>
      </c>
      <c r="TJT25" s="49" t="s">
        <v>38</v>
      </c>
      <c r="TJU25" s="49" t="s">
        <v>38</v>
      </c>
      <c r="TJV25" s="49" t="s">
        <v>38</v>
      </c>
      <c r="TJW25" s="49" t="s">
        <v>38</v>
      </c>
      <c r="TJX25" s="49" t="s">
        <v>38</v>
      </c>
      <c r="TJY25" s="49" t="s">
        <v>38</v>
      </c>
      <c r="TJZ25" s="49" t="s">
        <v>38</v>
      </c>
      <c r="TKA25" s="49" t="s">
        <v>38</v>
      </c>
      <c r="TKB25" s="49" t="s">
        <v>38</v>
      </c>
      <c r="TKC25" s="49" t="s">
        <v>38</v>
      </c>
      <c r="TKD25" s="49" t="s">
        <v>38</v>
      </c>
      <c r="TKE25" s="49" t="s">
        <v>38</v>
      </c>
      <c r="TKF25" s="49" t="s">
        <v>38</v>
      </c>
      <c r="TKG25" s="49" t="s">
        <v>38</v>
      </c>
      <c r="TKH25" s="49" t="s">
        <v>38</v>
      </c>
      <c r="TKI25" s="49" t="s">
        <v>38</v>
      </c>
      <c r="TKJ25" s="49" t="s">
        <v>38</v>
      </c>
      <c r="TKK25" s="49" t="s">
        <v>38</v>
      </c>
      <c r="TKL25" s="49" t="s">
        <v>38</v>
      </c>
      <c r="TKM25" s="49" t="s">
        <v>38</v>
      </c>
      <c r="TKN25" s="49" t="s">
        <v>38</v>
      </c>
      <c r="TKO25" s="49" t="s">
        <v>38</v>
      </c>
      <c r="TKP25" s="49" t="s">
        <v>38</v>
      </c>
      <c r="TKQ25" s="49" t="s">
        <v>38</v>
      </c>
      <c r="TKR25" s="49" t="s">
        <v>38</v>
      </c>
      <c r="TKS25" s="49" t="s">
        <v>38</v>
      </c>
      <c r="TKT25" s="49" t="s">
        <v>38</v>
      </c>
      <c r="TKU25" s="49" t="s">
        <v>38</v>
      </c>
      <c r="TKV25" s="49" t="s">
        <v>38</v>
      </c>
      <c r="TKW25" s="49" t="s">
        <v>38</v>
      </c>
      <c r="TKX25" s="49" t="s">
        <v>38</v>
      </c>
      <c r="TKY25" s="49" t="s">
        <v>38</v>
      </c>
      <c r="TKZ25" s="49" t="s">
        <v>38</v>
      </c>
      <c r="TLA25" s="49" t="s">
        <v>38</v>
      </c>
      <c r="TLB25" s="49" t="s">
        <v>38</v>
      </c>
      <c r="TLC25" s="49" t="s">
        <v>38</v>
      </c>
      <c r="TLD25" s="49" t="s">
        <v>38</v>
      </c>
      <c r="TLE25" s="49" t="s">
        <v>38</v>
      </c>
      <c r="TLF25" s="49" t="s">
        <v>38</v>
      </c>
      <c r="TLG25" s="49" t="s">
        <v>38</v>
      </c>
      <c r="TLH25" s="49" t="s">
        <v>38</v>
      </c>
      <c r="TLI25" s="49" t="s">
        <v>38</v>
      </c>
      <c r="TLJ25" s="49" t="s">
        <v>38</v>
      </c>
      <c r="TLK25" s="49" t="s">
        <v>38</v>
      </c>
      <c r="TLL25" s="49" t="s">
        <v>38</v>
      </c>
      <c r="TLM25" s="49" t="s">
        <v>38</v>
      </c>
      <c r="TLN25" s="49" t="s">
        <v>38</v>
      </c>
      <c r="TLO25" s="49" t="s">
        <v>38</v>
      </c>
      <c r="TLP25" s="49" t="s">
        <v>38</v>
      </c>
      <c r="TLQ25" s="49" t="s">
        <v>38</v>
      </c>
      <c r="TLR25" s="49" t="s">
        <v>38</v>
      </c>
      <c r="TLS25" s="49" t="s">
        <v>38</v>
      </c>
      <c r="TLT25" s="49" t="s">
        <v>38</v>
      </c>
      <c r="TLU25" s="49" t="s">
        <v>38</v>
      </c>
      <c r="TLV25" s="49" t="s">
        <v>38</v>
      </c>
      <c r="TLW25" s="49" t="s">
        <v>38</v>
      </c>
      <c r="TLX25" s="49" t="s">
        <v>38</v>
      </c>
      <c r="TLY25" s="49" t="s">
        <v>38</v>
      </c>
      <c r="TLZ25" s="49" t="s">
        <v>38</v>
      </c>
      <c r="TMA25" s="49" t="s">
        <v>38</v>
      </c>
      <c r="TMB25" s="49" t="s">
        <v>38</v>
      </c>
      <c r="TMC25" s="49" t="s">
        <v>38</v>
      </c>
      <c r="TMD25" s="49" t="s">
        <v>38</v>
      </c>
      <c r="TME25" s="49" t="s">
        <v>38</v>
      </c>
      <c r="TMF25" s="49" t="s">
        <v>38</v>
      </c>
      <c r="TMG25" s="49" t="s">
        <v>38</v>
      </c>
      <c r="TMH25" s="49" t="s">
        <v>38</v>
      </c>
      <c r="TMI25" s="49" t="s">
        <v>38</v>
      </c>
      <c r="TMJ25" s="49" t="s">
        <v>38</v>
      </c>
      <c r="TMK25" s="49" t="s">
        <v>38</v>
      </c>
      <c r="TML25" s="49" t="s">
        <v>38</v>
      </c>
      <c r="TMM25" s="49" t="s">
        <v>38</v>
      </c>
      <c r="TMN25" s="49" t="s">
        <v>38</v>
      </c>
      <c r="TMO25" s="49" t="s">
        <v>38</v>
      </c>
      <c r="TMP25" s="49" t="s">
        <v>38</v>
      </c>
      <c r="TMQ25" s="49" t="s">
        <v>38</v>
      </c>
      <c r="TMR25" s="49" t="s">
        <v>38</v>
      </c>
      <c r="TMS25" s="49" t="s">
        <v>38</v>
      </c>
      <c r="TMT25" s="49" t="s">
        <v>38</v>
      </c>
      <c r="TMU25" s="49" t="s">
        <v>38</v>
      </c>
      <c r="TMV25" s="49" t="s">
        <v>38</v>
      </c>
      <c r="TMW25" s="49" t="s">
        <v>38</v>
      </c>
      <c r="TMX25" s="49" t="s">
        <v>38</v>
      </c>
      <c r="TMY25" s="49" t="s">
        <v>38</v>
      </c>
      <c r="TMZ25" s="49" t="s">
        <v>38</v>
      </c>
      <c r="TNA25" s="49" t="s">
        <v>38</v>
      </c>
      <c r="TNB25" s="49" t="s">
        <v>38</v>
      </c>
      <c r="TNC25" s="49" t="s">
        <v>38</v>
      </c>
      <c r="TND25" s="49" t="s">
        <v>38</v>
      </c>
      <c r="TNE25" s="49" t="s">
        <v>38</v>
      </c>
      <c r="TNF25" s="49" t="s">
        <v>38</v>
      </c>
      <c r="TNG25" s="49" t="s">
        <v>38</v>
      </c>
      <c r="TNH25" s="49" t="s">
        <v>38</v>
      </c>
      <c r="TNI25" s="49" t="s">
        <v>38</v>
      </c>
      <c r="TNJ25" s="49" t="s">
        <v>38</v>
      </c>
      <c r="TNK25" s="49" t="s">
        <v>38</v>
      </c>
      <c r="TNL25" s="49" t="s">
        <v>38</v>
      </c>
      <c r="TNM25" s="49" t="s">
        <v>38</v>
      </c>
      <c r="TNN25" s="49" t="s">
        <v>38</v>
      </c>
      <c r="TNO25" s="49" t="s">
        <v>38</v>
      </c>
      <c r="TNP25" s="49" t="s">
        <v>38</v>
      </c>
      <c r="TNQ25" s="49" t="s">
        <v>38</v>
      </c>
      <c r="TNR25" s="49" t="s">
        <v>38</v>
      </c>
      <c r="TNS25" s="49" t="s">
        <v>38</v>
      </c>
      <c r="TNT25" s="49" t="s">
        <v>38</v>
      </c>
      <c r="TNU25" s="49" t="s">
        <v>38</v>
      </c>
      <c r="TNV25" s="49" t="s">
        <v>38</v>
      </c>
      <c r="TNW25" s="49" t="s">
        <v>38</v>
      </c>
      <c r="TNX25" s="49" t="s">
        <v>38</v>
      </c>
      <c r="TNY25" s="49" t="s">
        <v>38</v>
      </c>
      <c r="TNZ25" s="49" t="s">
        <v>38</v>
      </c>
      <c r="TOA25" s="49" t="s">
        <v>38</v>
      </c>
      <c r="TOB25" s="49" t="s">
        <v>38</v>
      </c>
      <c r="TOC25" s="49" t="s">
        <v>38</v>
      </c>
      <c r="TOD25" s="49" t="s">
        <v>38</v>
      </c>
      <c r="TOE25" s="49" t="s">
        <v>38</v>
      </c>
      <c r="TOF25" s="49" t="s">
        <v>38</v>
      </c>
      <c r="TOG25" s="49" t="s">
        <v>38</v>
      </c>
      <c r="TOH25" s="49" t="s">
        <v>38</v>
      </c>
      <c r="TOI25" s="49" t="s">
        <v>38</v>
      </c>
      <c r="TOJ25" s="49" t="s">
        <v>38</v>
      </c>
      <c r="TOK25" s="49" t="s">
        <v>38</v>
      </c>
      <c r="TOL25" s="49" t="s">
        <v>38</v>
      </c>
      <c r="TOM25" s="49" t="s">
        <v>38</v>
      </c>
      <c r="TON25" s="49" t="s">
        <v>38</v>
      </c>
      <c r="TOO25" s="49" t="s">
        <v>38</v>
      </c>
      <c r="TOP25" s="49" t="s">
        <v>38</v>
      </c>
      <c r="TOQ25" s="49" t="s">
        <v>38</v>
      </c>
      <c r="TOR25" s="49" t="s">
        <v>38</v>
      </c>
      <c r="TOS25" s="49" t="s">
        <v>38</v>
      </c>
      <c r="TOT25" s="49" t="s">
        <v>38</v>
      </c>
      <c r="TOU25" s="49" t="s">
        <v>38</v>
      </c>
      <c r="TOV25" s="49" t="s">
        <v>38</v>
      </c>
      <c r="TOW25" s="49" t="s">
        <v>38</v>
      </c>
      <c r="TOX25" s="49" t="s">
        <v>38</v>
      </c>
      <c r="TOY25" s="49" t="s">
        <v>38</v>
      </c>
      <c r="TOZ25" s="49" t="s">
        <v>38</v>
      </c>
      <c r="TPA25" s="49" t="s">
        <v>38</v>
      </c>
      <c r="TPB25" s="49" t="s">
        <v>38</v>
      </c>
      <c r="TPC25" s="49" t="s">
        <v>38</v>
      </c>
      <c r="TPD25" s="49" t="s">
        <v>38</v>
      </c>
      <c r="TPE25" s="49" t="s">
        <v>38</v>
      </c>
      <c r="TPF25" s="49" t="s">
        <v>38</v>
      </c>
      <c r="TPG25" s="49" t="s">
        <v>38</v>
      </c>
      <c r="TPH25" s="49" t="s">
        <v>38</v>
      </c>
      <c r="TPI25" s="49" t="s">
        <v>38</v>
      </c>
      <c r="TPJ25" s="49" t="s">
        <v>38</v>
      </c>
      <c r="TPK25" s="49" t="s">
        <v>38</v>
      </c>
      <c r="TPL25" s="49" t="s">
        <v>38</v>
      </c>
      <c r="TPM25" s="49" t="s">
        <v>38</v>
      </c>
      <c r="TPN25" s="49" t="s">
        <v>38</v>
      </c>
      <c r="TPO25" s="49" t="s">
        <v>38</v>
      </c>
      <c r="TPP25" s="49" t="s">
        <v>38</v>
      </c>
      <c r="TPQ25" s="49" t="s">
        <v>38</v>
      </c>
      <c r="TPR25" s="49" t="s">
        <v>38</v>
      </c>
      <c r="TPS25" s="49" t="s">
        <v>38</v>
      </c>
      <c r="TPT25" s="49" t="s">
        <v>38</v>
      </c>
      <c r="TPU25" s="49" t="s">
        <v>38</v>
      </c>
      <c r="TPV25" s="49" t="s">
        <v>38</v>
      </c>
      <c r="TPW25" s="49" t="s">
        <v>38</v>
      </c>
      <c r="TPX25" s="49" t="s">
        <v>38</v>
      </c>
      <c r="TPY25" s="49" t="s">
        <v>38</v>
      </c>
      <c r="TPZ25" s="49" t="s">
        <v>38</v>
      </c>
      <c r="TQA25" s="49" t="s">
        <v>38</v>
      </c>
      <c r="TQB25" s="49" t="s">
        <v>38</v>
      </c>
      <c r="TQC25" s="49" t="s">
        <v>38</v>
      </c>
      <c r="TQD25" s="49" t="s">
        <v>38</v>
      </c>
      <c r="TQE25" s="49" t="s">
        <v>38</v>
      </c>
      <c r="TQF25" s="49" t="s">
        <v>38</v>
      </c>
      <c r="TQG25" s="49" t="s">
        <v>38</v>
      </c>
      <c r="TQH25" s="49" t="s">
        <v>38</v>
      </c>
      <c r="TQI25" s="49" t="s">
        <v>38</v>
      </c>
      <c r="TQJ25" s="49" t="s">
        <v>38</v>
      </c>
      <c r="TQK25" s="49" t="s">
        <v>38</v>
      </c>
      <c r="TQL25" s="49" t="s">
        <v>38</v>
      </c>
      <c r="TQM25" s="49" t="s">
        <v>38</v>
      </c>
      <c r="TQN25" s="49" t="s">
        <v>38</v>
      </c>
      <c r="TQO25" s="49" t="s">
        <v>38</v>
      </c>
      <c r="TQP25" s="49" t="s">
        <v>38</v>
      </c>
      <c r="TQQ25" s="49" t="s">
        <v>38</v>
      </c>
      <c r="TQR25" s="49" t="s">
        <v>38</v>
      </c>
      <c r="TQS25" s="49" t="s">
        <v>38</v>
      </c>
      <c r="TQT25" s="49" t="s">
        <v>38</v>
      </c>
      <c r="TQU25" s="49" t="s">
        <v>38</v>
      </c>
      <c r="TQV25" s="49" t="s">
        <v>38</v>
      </c>
      <c r="TQW25" s="49" t="s">
        <v>38</v>
      </c>
      <c r="TQX25" s="49" t="s">
        <v>38</v>
      </c>
      <c r="TQY25" s="49" t="s">
        <v>38</v>
      </c>
      <c r="TQZ25" s="49" t="s">
        <v>38</v>
      </c>
      <c r="TRA25" s="49" t="s">
        <v>38</v>
      </c>
      <c r="TRB25" s="49" t="s">
        <v>38</v>
      </c>
      <c r="TRC25" s="49" t="s">
        <v>38</v>
      </c>
      <c r="TRD25" s="49" t="s">
        <v>38</v>
      </c>
      <c r="TRE25" s="49" t="s">
        <v>38</v>
      </c>
      <c r="TRF25" s="49" t="s">
        <v>38</v>
      </c>
      <c r="TRG25" s="49" t="s">
        <v>38</v>
      </c>
      <c r="TRH25" s="49" t="s">
        <v>38</v>
      </c>
      <c r="TRI25" s="49" t="s">
        <v>38</v>
      </c>
      <c r="TRJ25" s="49" t="s">
        <v>38</v>
      </c>
      <c r="TRK25" s="49" t="s">
        <v>38</v>
      </c>
      <c r="TRL25" s="49" t="s">
        <v>38</v>
      </c>
      <c r="TRM25" s="49" t="s">
        <v>38</v>
      </c>
      <c r="TRN25" s="49" t="s">
        <v>38</v>
      </c>
      <c r="TRO25" s="49" t="s">
        <v>38</v>
      </c>
      <c r="TRP25" s="49" t="s">
        <v>38</v>
      </c>
      <c r="TRQ25" s="49" t="s">
        <v>38</v>
      </c>
      <c r="TRR25" s="49" t="s">
        <v>38</v>
      </c>
      <c r="TRS25" s="49" t="s">
        <v>38</v>
      </c>
      <c r="TRT25" s="49" t="s">
        <v>38</v>
      </c>
      <c r="TRU25" s="49" t="s">
        <v>38</v>
      </c>
      <c r="TRV25" s="49" t="s">
        <v>38</v>
      </c>
      <c r="TRW25" s="49" t="s">
        <v>38</v>
      </c>
      <c r="TRX25" s="49" t="s">
        <v>38</v>
      </c>
      <c r="TRY25" s="49" t="s">
        <v>38</v>
      </c>
      <c r="TRZ25" s="49" t="s">
        <v>38</v>
      </c>
      <c r="TSA25" s="49" t="s">
        <v>38</v>
      </c>
      <c r="TSB25" s="49" t="s">
        <v>38</v>
      </c>
      <c r="TSC25" s="49" t="s">
        <v>38</v>
      </c>
      <c r="TSD25" s="49" t="s">
        <v>38</v>
      </c>
      <c r="TSE25" s="49" t="s">
        <v>38</v>
      </c>
      <c r="TSF25" s="49" t="s">
        <v>38</v>
      </c>
      <c r="TSG25" s="49" t="s">
        <v>38</v>
      </c>
      <c r="TSH25" s="49" t="s">
        <v>38</v>
      </c>
      <c r="TSI25" s="49" t="s">
        <v>38</v>
      </c>
      <c r="TSJ25" s="49" t="s">
        <v>38</v>
      </c>
      <c r="TSK25" s="49" t="s">
        <v>38</v>
      </c>
      <c r="TSL25" s="49" t="s">
        <v>38</v>
      </c>
      <c r="TSM25" s="49" t="s">
        <v>38</v>
      </c>
      <c r="TSN25" s="49" t="s">
        <v>38</v>
      </c>
      <c r="TSO25" s="49" t="s">
        <v>38</v>
      </c>
      <c r="TSP25" s="49" t="s">
        <v>38</v>
      </c>
      <c r="TSQ25" s="49" t="s">
        <v>38</v>
      </c>
      <c r="TSR25" s="49" t="s">
        <v>38</v>
      </c>
      <c r="TSS25" s="49" t="s">
        <v>38</v>
      </c>
      <c r="TST25" s="49" t="s">
        <v>38</v>
      </c>
      <c r="TSU25" s="49" t="s">
        <v>38</v>
      </c>
      <c r="TSV25" s="49" t="s">
        <v>38</v>
      </c>
      <c r="TSW25" s="49" t="s">
        <v>38</v>
      </c>
      <c r="TSX25" s="49" t="s">
        <v>38</v>
      </c>
      <c r="TSY25" s="49" t="s">
        <v>38</v>
      </c>
      <c r="TSZ25" s="49" t="s">
        <v>38</v>
      </c>
      <c r="TTA25" s="49" t="s">
        <v>38</v>
      </c>
      <c r="TTB25" s="49" t="s">
        <v>38</v>
      </c>
      <c r="TTC25" s="49" t="s">
        <v>38</v>
      </c>
      <c r="TTD25" s="49" t="s">
        <v>38</v>
      </c>
      <c r="TTE25" s="49" t="s">
        <v>38</v>
      </c>
      <c r="TTF25" s="49" t="s">
        <v>38</v>
      </c>
      <c r="TTG25" s="49" t="s">
        <v>38</v>
      </c>
      <c r="TTH25" s="49" t="s">
        <v>38</v>
      </c>
      <c r="TTI25" s="49" t="s">
        <v>38</v>
      </c>
      <c r="TTJ25" s="49" t="s">
        <v>38</v>
      </c>
      <c r="TTK25" s="49" t="s">
        <v>38</v>
      </c>
      <c r="TTL25" s="49" t="s">
        <v>38</v>
      </c>
      <c r="TTM25" s="49" t="s">
        <v>38</v>
      </c>
      <c r="TTN25" s="49" t="s">
        <v>38</v>
      </c>
      <c r="TTO25" s="49" t="s">
        <v>38</v>
      </c>
      <c r="TTP25" s="49" t="s">
        <v>38</v>
      </c>
      <c r="TTQ25" s="49" t="s">
        <v>38</v>
      </c>
      <c r="TTR25" s="49" t="s">
        <v>38</v>
      </c>
      <c r="TTS25" s="49" t="s">
        <v>38</v>
      </c>
      <c r="TTT25" s="49" t="s">
        <v>38</v>
      </c>
      <c r="TTU25" s="49" t="s">
        <v>38</v>
      </c>
      <c r="TTV25" s="49" t="s">
        <v>38</v>
      </c>
      <c r="TTW25" s="49" t="s">
        <v>38</v>
      </c>
      <c r="TTX25" s="49" t="s">
        <v>38</v>
      </c>
      <c r="TTY25" s="49" t="s">
        <v>38</v>
      </c>
      <c r="TTZ25" s="49" t="s">
        <v>38</v>
      </c>
      <c r="TUA25" s="49" t="s">
        <v>38</v>
      </c>
      <c r="TUB25" s="49" t="s">
        <v>38</v>
      </c>
      <c r="TUC25" s="49" t="s">
        <v>38</v>
      </c>
      <c r="TUD25" s="49" t="s">
        <v>38</v>
      </c>
      <c r="TUE25" s="49" t="s">
        <v>38</v>
      </c>
      <c r="TUF25" s="49" t="s">
        <v>38</v>
      </c>
      <c r="TUG25" s="49" t="s">
        <v>38</v>
      </c>
      <c r="TUH25" s="49" t="s">
        <v>38</v>
      </c>
      <c r="TUI25" s="49" t="s">
        <v>38</v>
      </c>
      <c r="TUJ25" s="49" t="s">
        <v>38</v>
      </c>
      <c r="TUK25" s="49" t="s">
        <v>38</v>
      </c>
      <c r="TUL25" s="49" t="s">
        <v>38</v>
      </c>
      <c r="TUM25" s="49" t="s">
        <v>38</v>
      </c>
      <c r="TUN25" s="49" t="s">
        <v>38</v>
      </c>
      <c r="TUO25" s="49" t="s">
        <v>38</v>
      </c>
      <c r="TUP25" s="49" t="s">
        <v>38</v>
      </c>
      <c r="TUQ25" s="49" t="s">
        <v>38</v>
      </c>
      <c r="TUR25" s="49" t="s">
        <v>38</v>
      </c>
      <c r="TUS25" s="49" t="s">
        <v>38</v>
      </c>
      <c r="TUT25" s="49" t="s">
        <v>38</v>
      </c>
      <c r="TUU25" s="49" t="s">
        <v>38</v>
      </c>
      <c r="TUV25" s="49" t="s">
        <v>38</v>
      </c>
      <c r="TUW25" s="49" t="s">
        <v>38</v>
      </c>
      <c r="TUX25" s="49" t="s">
        <v>38</v>
      </c>
      <c r="TUY25" s="49" t="s">
        <v>38</v>
      </c>
      <c r="TUZ25" s="49" t="s">
        <v>38</v>
      </c>
      <c r="TVA25" s="49" t="s">
        <v>38</v>
      </c>
      <c r="TVB25" s="49" t="s">
        <v>38</v>
      </c>
      <c r="TVC25" s="49" t="s">
        <v>38</v>
      </c>
      <c r="TVD25" s="49" t="s">
        <v>38</v>
      </c>
      <c r="TVE25" s="49" t="s">
        <v>38</v>
      </c>
      <c r="TVF25" s="49" t="s">
        <v>38</v>
      </c>
      <c r="TVG25" s="49" t="s">
        <v>38</v>
      </c>
      <c r="TVH25" s="49" t="s">
        <v>38</v>
      </c>
      <c r="TVI25" s="49" t="s">
        <v>38</v>
      </c>
      <c r="TVJ25" s="49" t="s">
        <v>38</v>
      </c>
      <c r="TVK25" s="49" t="s">
        <v>38</v>
      </c>
      <c r="TVL25" s="49" t="s">
        <v>38</v>
      </c>
      <c r="TVM25" s="49" t="s">
        <v>38</v>
      </c>
      <c r="TVN25" s="49" t="s">
        <v>38</v>
      </c>
      <c r="TVO25" s="49" t="s">
        <v>38</v>
      </c>
      <c r="TVP25" s="49" t="s">
        <v>38</v>
      </c>
      <c r="TVQ25" s="49" t="s">
        <v>38</v>
      </c>
      <c r="TVR25" s="49" t="s">
        <v>38</v>
      </c>
      <c r="TVS25" s="49" t="s">
        <v>38</v>
      </c>
      <c r="TVT25" s="49" t="s">
        <v>38</v>
      </c>
      <c r="TVU25" s="49" t="s">
        <v>38</v>
      </c>
      <c r="TVV25" s="49" t="s">
        <v>38</v>
      </c>
      <c r="TVW25" s="49" t="s">
        <v>38</v>
      </c>
      <c r="TVX25" s="49" t="s">
        <v>38</v>
      </c>
      <c r="TVY25" s="49" t="s">
        <v>38</v>
      </c>
      <c r="TVZ25" s="49" t="s">
        <v>38</v>
      </c>
      <c r="TWA25" s="49" t="s">
        <v>38</v>
      </c>
      <c r="TWB25" s="49" t="s">
        <v>38</v>
      </c>
      <c r="TWC25" s="49" t="s">
        <v>38</v>
      </c>
      <c r="TWD25" s="49" t="s">
        <v>38</v>
      </c>
      <c r="TWE25" s="49" t="s">
        <v>38</v>
      </c>
      <c r="TWF25" s="49" t="s">
        <v>38</v>
      </c>
      <c r="TWG25" s="49" t="s">
        <v>38</v>
      </c>
      <c r="TWH25" s="49" t="s">
        <v>38</v>
      </c>
      <c r="TWI25" s="49" t="s">
        <v>38</v>
      </c>
      <c r="TWJ25" s="49" t="s">
        <v>38</v>
      </c>
      <c r="TWK25" s="49" t="s">
        <v>38</v>
      </c>
      <c r="TWL25" s="49" t="s">
        <v>38</v>
      </c>
      <c r="TWM25" s="49" t="s">
        <v>38</v>
      </c>
      <c r="TWN25" s="49" t="s">
        <v>38</v>
      </c>
      <c r="TWO25" s="49" t="s">
        <v>38</v>
      </c>
      <c r="TWP25" s="49" t="s">
        <v>38</v>
      </c>
      <c r="TWQ25" s="49" t="s">
        <v>38</v>
      </c>
      <c r="TWR25" s="49" t="s">
        <v>38</v>
      </c>
      <c r="TWS25" s="49" t="s">
        <v>38</v>
      </c>
      <c r="TWT25" s="49" t="s">
        <v>38</v>
      </c>
      <c r="TWU25" s="49" t="s">
        <v>38</v>
      </c>
      <c r="TWV25" s="49" t="s">
        <v>38</v>
      </c>
      <c r="TWW25" s="49" t="s">
        <v>38</v>
      </c>
      <c r="TWX25" s="49" t="s">
        <v>38</v>
      </c>
      <c r="TWY25" s="49" t="s">
        <v>38</v>
      </c>
      <c r="TWZ25" s="49" t="s">
        <v>38</v>
      </c>
      <c r="TXA25" s="49" t="s">
        <v>38</v>
      </c>
      <c r="TXB25" s="49" t="s">
        <v>38</v>
      </c>
      <c r="TXC25" s="49" t="s">
        <v>38</v>
      </c>
      <c r="TXD25" s="49" t="s">
        <v>38</v>
      </c>
      <c r="TXE25" s="49" t="s">
        <v>38</v>
      </c>
      <c r="TXF25" s="49" t="s">
        <v>38</v>
      </c>
      <c r="TXG25" s="49" t="s">
        <v>38</v>
      </c>
      <c r="TXH25" s="49" t="s">
        <v>38</v>
      </c>
      <c r="TXI25" s="49" t="s">
        <v>38</v>
      </c>
      <c r="TXJ25" s="49" t="s">
        <v>38</v>
      </c>
      <c r="TXK25" s="49" t="s">
        <v>38</v>
      </c>
      <c r="TXL25" s="49" t="s">
        <v>38</v>
      </c>
      <c r="TXM25" s="49" t="s">
        <v>38</v>
      </c>
      <c r="TXN25" s="49" t="s">
        <v>38</v>
      </c>
      <c r="TXO25" s="49" t="s">
        <v>38</v>
      </c>
      <c r="TXP25" s="49" t="s">
        <v>38</v>
      </c>
      <c r="TXQ25" s="49" t="s">
        <v>38</v>
      </c>
      <c r="TXR25" s="49" t="s">
        <v>38</v>
      </c>
      <c r="TXS25" s="49" t="s">
        <v>38</v>
      </c>
      <c r="TXT25" s="49" t="s">
        <v>38</v>
      </c>
      <c r="TXU25" s="49" t="s">
        <v>38</v>
      </c>
      <c r="TXV25" s="49" t="s">
        <v>38</v>
      </c>
      <c r="TXW25" s="49" t="s">
        <v>38</v>
      </c>
      <c r="TXX25" s="49" t="s">
        <v>38</v>
      </c>
      <c r="TXY25" s="49" t="s">
        <v>38</v>
      </c>
      <c r="TXZ25" s="49" t="s">
        <v>38</v>
      </c>
      <c r="TYA25" s="49" t="s">
        <v>38</v>
      </c>
      <c r="TYB25" s="49" t="s">
        <v>38</v>
      </c>
      <c r="TYC25" s="49" t="s">
        <v>38</v>
      </c>
      <c r="TYD25" s="49" t="s">
        <v>38</v>
      </c>
      <c r="TYE25" s="49" t="s">
        <v>38</v>
      </c>
      <c r="TYF25" s="49" t="s">
        <v>38</v>
      </c>
      <c r="TYG25" s="49" t="s">
        <v>38</v>
      </c>
      <c r="TYH25" s="49" t="s">
        <v>38</v>
      </c>
      <c r="TYI25" s="49" t="s">
        <v>38</v>
      </c>
      <c r="TYJ25" s="49" t="s">
        <v>38</v>
      </c>
      <c r="TYK25" s="49" t="s">
        <v>38</v>
      </c>
      <c r="TYL25" s="49" t="s">
        <v>38</v>
      </c>
      <c r="TYM25" s="49" t="s">
        <v>38</v>
      </c>
      <c r="TYN25" s="49" t="s">
        <v>38</v>
      </c>
      <c r="TYO25" s="49" t="s">
        <v>38</v>
      </c>
      <c r="TYP25" s="49" t="s">
        <v>38</v>
      </c>
      <c r="TYQ25" s="49" t="s">
        <v>38</v>
      </c>
      <c r="TYR25" s="49" t="s">
        <v>38</v>
      </c>
      <c r="TYS25" s="49" t="s">
        <v>38</v>
      </c>
      <c r="TYT25" s="49" t="s">
        <v>38</v>
      </c>
      <c r="TYU25" s="49" t="s">
        <v>38</v>
      </c>
      <c r="TYV25" s="49" t="s">
        <v>38</v>
      </c>
      <c r="TYW25" s="49" t="s">
        <v>38</v>
      </c>
      <c r="TYX25" s="49" t="s">
        <v>38</v>
      </c>
      <c r="TYY25" s="49" t="s">
        <v>38</v>
      </c>
      <c r="TYZ25" s="49" t="s">
        <v>38</v>
      </c>
      <c r="TZA25" s="49" t="s">
        <v>38</v>
      </c>
      <c r="TZB25" s="49" t="s">
        <v>38</v>
      </c>
      <c r="TZC25" s="49" t="s">
        <v>38</v>
      </c>
      <c r="TZD25" s="49" t="s">
        <v>38</v>
      </c>
      <c r="TZE25" s="49" t="s">
        <v>38</v>
      </c>
      <c r="TZF25" s="49" t="s">
        <v>38</v>
      </c>
      <c r="TZG25" s="49" t="s">
        <v>38</v>
      </c>
      <c r="TZH25" s="49" t="s">
        <v>38</v>
      </c>
      <c r="TZI25" s="49" t="s">
        <v>38</v>
      </c>
      <c r="TZJ25" s="49" t="s">
        <v>38</v>
      </c>
      <c r="TZK25" s="49" t="s">
        <v>38</v>
      </c>
      <c r="TZL25" s="49" t="s">
        <v>38</v>
      </c>
      <c r="TZM25" s="49" t="s">
        <v>38</v>
      </c>
      <c r="TZN25" s="49" t="s">
        <v>38</v>
      </c>
      <c r="TZO25" s="49" t="s">
        <v>38</v>
      </c>
      <c r="TZP25" s="49" t="s">
        <v>38</v>
      </c>
      <c r="TZQ25" s="49" t="s">
        <v>38</v>
      </c>
      <c r="TZR25" s="49" t="s">
        <v>38</v>
      </c>
      <c r="TZS25" s="49" t="s">
        <v>38</v>
      </c>
      <c r="TZT25" s="49" t="s">
        <v>38</v>
      </c>
      <c r="TZU25" s="49" t="s">
        <v>38</v>
      </c>
      <c r="TZV25" s="49" t="s">
        <v>38</v>
      </c>
      <c r="TZW25" s="49" t="s">
        <v>38</v>
      </c>
      <c r="TZX25" s="49" t="s">
        <v>38</v>
      </c>
      <c r="TZY25" s="49" t="s">
        <v>38</v>
      </c>
      <c r="TZZ25" s="49" t="s">
        <v>38</v>
      </c>
      <c r="UAA25" s="49" t="s">
        <v>38</v>
      </c>
      <c r="UAB25" s="49" t="s">
        <v>38</v>
      </c>
      <c r="UAC25" s="49" t="s">
        <v>38</v>
      </c>
      <c r="UAD25" s="49" t="s">
        <v>38</v>
      </c>
      <c r="UAE25" s="49" t="s">
        <v>38</v>
      </c>
      <c r="UAF25" s="49" t="s">
        <v>38</v>
      </c>
      <c r="UAG25" s="49" t="s">
        <v>38</v>
      </c>
      <c r="UAH25" s="49" t="s">
        <v>38</v>
      </c>
      <c r="UAI25" s="49" t="s">
        <v>38</v>
      </c>
      <c r="UAJ25" s="49" t="s">
        <v>38</v>
      </c>
      <c r="UAK25" s="49" t="s">
        <v>38</v>
      </c>
      <c r="UAL25" s="49" t="s">
        <v>38</v>
      </c>
      <c r="UAM25" s="49" t="s">
        <v>38</v>
      </c>
      <c r="UAN25" s="49" t="s">
        <v>38</v>
      </c>
      <c r="UAO25" s="49" t="s">
        <v>38</v>
      </c>
      <c r="UAP25" s="49" t="s">
        <v>38</v>
      </c>
      <c r="UAQ25" s="49" t="s">
        <v>38</v>
      </c>
      <c r="UAR25" s="49" t="s">
        <v>38</v>
      </c>
      <c r="UAS25" s="49" t="s">
        <v>38</v>
      </c>
      <c r="UAT25" s="49" t="s">
        <v>38</v>
      </c>
      <c r="UAU25" s="49" t="s">
        <v>38</v>
      </c>
      <c r="UAV25" s="49" t="s">
        <v>38</v>
      </c>
      <c r="UAW25" s="49" t="s">
        <v>38</v>
      </c>
      <c r="UAX25" s="49" t="s">
        <v>38</v>
      </c>
      <c r="UAY25" s="49" t="s">
        <v>38</v>
      </c>
      <c r="UAZ25" s="49" t="s">
        <v>38</v>
      </c>
      <c r="UBA25" s="49" t="s">
        <v>38</v>
      </c>
      <c r="UBB25" s="49" t="s">
        <v>38</v>
      </c>
      <c r="UBC25" s="49" t="s">
        <v>38</v>
      </c>
      <c r="UBD25" s="49" t="s">
        <v>38</v>
      </c>
      <c r="UBE25" s="49" t="s">
        <v>38</v>
      </c>
      <c r="UBF25" s="49" t="s">
        <v>38</v>
      </c>
      <c r="UBG25" s="49" t="s">
        <v>38</v>
      </c>
      <c r="UBH25" s="49" t="s">
        <v>38</v>
      </c>
      <c r="UBI25" s="49" t="s">
        <v>38</v>
      </c>
      <c r="UBJ25" s="49" t="s">
        <v>38</v>
      </c>
      <c r="UBK25" s="49" t="s">
        <v>38</v>
      </c>
      <c r="UBL25" s="49" t="s">
        <v>38</v>
      </c>
      <c r="UBM25" s="49" t="s">
        <v>38</v>
      </c>
      <c r="UBN25" s="49" t="s">
        <v>38</v>
      </c>
      <c r="UBO25" s="49" t="s">
        <v>38</v>
      </c>
      <c r="UBP25" s="49" t="s">
        <v>38</v>
      </c>
      <c r="UBQ25" s="49" t="s">
        <v>38</v>
      </c>
      <c r="UBR25" s="49" t="s">
        <v>38</v>
      </c>
      <c r="UBS25" s="49" t="s">
        <v>38</v>
      </c>
      <c r="UBT25" s="49" t="s">
        <v>38</v>
      </c>
      <c r="UBU25" s="49" t="s">
        <v>38</v>
      </c>
      <c r="UBV25" s="49" t="s">
        <v>38</v>
      </c>
      <c r="UBW25" s="49" t="s">
        <v>38</v>
      </c>
      <c r="UBX25" s="49" t="s">
        <v>38</v>
      </c>
      <c r="UBY25" s="49" t="s">
        <v>38</v>
      </c>
      <c r="UBZ25" s="49" t="s">
        <v>38</v>
      </c>
      <c r="UCA25" s="49" t="s">
        <v>38</v>
      </c>
      <c r="UCB25" s="49" t="s">
        <v>38</v>
      </c>
      <c r="UCC25" s="49" t="s">
        <v>38</v>
      </c>
      <c r="UCD25" s="49" t="s">
        <v>38</v>
      </c>
      <c r="UCE25" s="49" t="s">
        <v>38</v>
      </c>
      <c r="UCF25" s="49" t="s">
        <v>38</v>
      </c>
      <c r="UCG25" s="49" t="s">
        <v>38</v>
      </c>
      <c r="UCH25" s="49" t="s">
        <v>38</v>
      </c>
      <c r="UCI25" s="49" t="s">
        <v>38</v>
      </c>
      <c r="UCJ25" s="49" t="s">
        <v>38</v>
      </c>
      <c r="UCK25" s="49" t="s">
        <v>38</v>
      </c>
      <c r="UCL25" s="49" t="s">
        <v>38</v>
      </c>
      <c r="UCM25" s="49" t="s">
        <v>38</v>
      </c>
      <c r="UCN25" s="49" t="s">
        <v>38</v>
      </c>
      <c r="UCO25" s="49" t="s">
        <v>38</v>
      </c>
      <c r="UCP25" s="49" t="s">
        <v>38</v>
      </c>
      <c r="UCQ25" s="49" t="s">
        <v>38</v>
      </c>
      <c r="UCR25" s="49" t="s">
        <v>38</v>
      </c>
      <c r="UCS25" s="49" t="s">
        <v>38</v>
      </c>
      <c r="UCT25" s="49" t="s">
        <v>38</v>
      </c>
      <c r="UCU25" s="49" t="s">
        <v>38</v>
      </c>
      <c r="UCV25" s="49" t="s">
        <v>38</v>
      </c>
      <c r="UCW25" s="49" t="s">
        <v>38</v>
      </c>
      <c r="UCX25" s="49" t="s">
        <v>38</v>
      </c>
      <c r="UCY25" s="49" t="s">
        <v>38</v>
      </c>
      <c r="UCZ25" s="49" t="s">
        <v>38</v>
      </c>
      <c r="UDA25" s="49" t="s">
        <v>38</v>
      </c>
      <c r="UDB25" s="49" t="s">
        <v>38</v>
      </c>
      <c r="UDC25" s="49" t="s">
        <v>38</v>
      </c>
      <c r="UDD25" s="49" t="s">
        <v>38</v>
      </c>
      <c r="UDE25" s="49" t="s">
        <v>38</v>
      </c>
      <c r="UDF25" s="49" t="s">
        <v>38</v>
      </c>
      <c r="UDG25" s="49" t="s">
        <v>38</v>
      </c>
      <c r="UDH25" s="49" t="s">
        <v>38</v>
      </c>
      <c r="UDI25" s="49" t="s">
        <v>38</v>
      </c>
      <c r="UDJ25" s="49" t="s">
        <v>38</v>
      </c>
      <c r="UDK25" s="49" t="s">
        <v>38</v>
      </c>
      <c r="UDL25" s="49" t="s">
        <v>38</v>
      </c>
      <c r="UDM25" s="49" t="s">
        <v>38</v>
      </c>
      <c r="UDN25" s="49" t="s">
        <v>38</v>
      </c>
      <c r="UDO25" s="49" t="s">
        <v>38</v>
      </c>
      <c r="UDP25" s="49" t="s">
        <v>38</v>
      </c>
      <c r="UDQ25" s="49" t="s">
        <v>38</v>
      </c>
      <c r="UDR25" s="49" t="s">
        <v>38</v>
      </c>
      <c r="UDS25" s="49" t="s">
        <v>38</v>
      </c>
      <c r="UDT25" s="49" t="s">
        <v>38</v>
      </c>
      <c r="UDU25" s="49" t="s">
        <v>38</v>
      </c>
      <c r="UDV25" s="49" t="s">
        <v>38</v>
      </c>
      <c r="UDW25" s="49" t="s">
        <v>38</v>
      </c>
      <c r="UDX25" s="49" t="s">
        <v>38</v>
      </c>
      <c r="UDY25" s="49" t="s">
        <v>38</v>
      </c>
      <c r="UDZ25" s="49" t="s">
        <v>38</v>
      </c>
      <c r="UEA25" s="49" t="s">
        <v>38</v>
      </c>
      <c r="UEB25" s="49" t="s">
        <v>38</v>
      </c>
      <c r="UEC25" s="49" t="s">
        <v>38</v>
      </c>
      <c r="UED25" s="49" t="s">
        <v>38</v>
      </c>
      <c r="UEE25" s="49" t="s">
        <v>38</v>
      </c>
      <c r="UEF25" s="49" t="s">
        <v>38</v>
      </c>
      <c r="UEG25" s="49" t="s">
        <v>38</v>
      </c>
      <c r="UEH25" s="49" t="s">
        <v>38</v>
      </c>
      <c r="UEI25" s="49" t="s">
        <v>38</v>
      </c>
      <c r="UEJ25" s="49" t="s">
        <v>38</v>
      </c>
      <c r="UEK25" s="49" t="s">
        <v>38</v>
      </c>
      <c r="UEL25" s="49" t="s">
        <v>38</v>
      </c>
      <c r="UEM25" s="49" t="s">
        <v>38</v>
      </c>
      <c r="UEN25" s="49" t="s">
        <v>38</v>
      </c>
      <c r="UEO25" s="49" t="s">
        <v>38</v>
      </c>
      <c r="UEP25" s="49" t="s">
        <v>38</v>
      </c>
      <c r="UEQ25" s="49" t="s">
        <v>38</v>
      </c>
      <c r="UER25" s="49" t="s">
        <v>38</v>
      </c>
      <c r="UES25" s="49" t="s">
        <v>38</v>
      </c>
      <c r="UET25" s="49" t="s">
        <v>38</v>
      </c>
      <c r="UEU25" s="49" t="s">
        <v>38</v>
      </c>
      <c r="UEV25" s="49" t="s">
        <v>38</v>
      </c>
      <c r="UEW25" s="49" t="s">
        <v>38</v>
      </c>
      <c r="UEX25" s="49" t="s">
        <v>38</v>
      </c>
      <c r="UEY25" s="49" t="s">
        <v>38</v>
      </c>
      <c r="UEZ25" s="49" t="s">
        <v>38</v>
      </c>
      <c r="UFA25" s="49" t="s">
        <v>38</v>
      </c>
      <c r="UFB25" s="49" t="s">
        <v>38</v>
      </c>
      <c r="UFC25" s="49" t="s">
        <v>38</v>
      </c>
      <c r="UFD25" s="49" t="s">
        <v>38</v>
      </c>
      <c r="UFE25" s="49" t="s">
        <v>38</v>
      </c>
      <c r="UFF25" s="49" t="s">
        <v>38</v>
      </c>
      <c r="UFG25" s="49" t="s">
        <v>38</v>
      </c>
      <c r="UFH25" s="49" t="s">
        <v>38</v>
      </c>
      <c r="UFI25" s="49" t="s">
        <v>38</v>
      </c>
      <c r="UFJ25" s="49" t="s">
        <v>38</v>
      </c>
      <c r="UFK25" s="49" t="s">
        <v>38</v>
      </c>
      <c r="UFL25" s="49" t="s">
        <v>38</v>
      </c>
      <c r="UFM25" s="49" t="s">
        <v>38</v>
      </c>
      <c r="UFN25" s="49" t="s">
        <v>38</v>
      </c>
      <c r="UFO25" s="49" t="s">
        <v>38</v>
      </c>
      <c r="UFP25" s="49" t="s">
        <v>38</v>
      </c>
      <c r="UFQ25" s="49" t="s">
        <v>38</v>
      </c>
      <c r="UFR25" s="49" t="s">
        <v>38</v>
      </c>
      <c r="UFS25" s="49" t="s">
        <v>38</v>
      </c>
      <c r="UFT25" s="49" t="s">
        <v>38</v>
      </c>
      <c r="UFU25" s="49" t="s">
        <v>38</v>
      </c>
      <c r="UFV25" s="49" t="s">
        <v>38</v>
      </c>
      <c r="UFW25" s="49" t="s">
        <v>38</v>
      </c>
      <c r="UFX25" s="49" t="s">
        <v>38</v>
      </c>
      <c r="UFY25" s="49" t="s">
        <v>38</v>
      </c>
      <c r="UFZ25" s="49" t="s">
        <v>38</v>
      </c>
      <c r="UGA25" s="49" t="s">
        <v>38</v>
      </c>
      <c r="UGB25" s="49" t="s">
        <v>38</v>
      </c>
      <c r="UGC25" s="49" t="s">
        <v>38</v>
      </c>
      <c r="UGD25" s="49" t="s">
        <v>38</v>
      </c>
      <c r="UGE25" s="49" t="s">
        <v>38</v>
      </c>
      <c r="UGF25" s="49" t="s">
        <v>38</v>
      </c>
      <c r="UGG25" s="49" t="s">
        <v>38</v>
      </c>
      <c r="UGH25" s="49" t="s">
        <v>38</v>
      </c>
      <c r="UGI25" s="49" t="s">
        <v>38</v>
      </c>
      <c r="UGJ25" s="49" t="s">
        <v>38</v>
      </c>
      <c r="UGK25" s="49" t="s">
        <v>38</v>
      </c>
      <c r="UGL25" s="49" t="s">
        <v>38</v>
      </c>
      <c r="UGM25" s="49" t="s">
        <v>38</v>
      </c>
      <c r="UGN25" s="49" t="s">
        <v>38</v>
      </c>
      <c r="UGO25" s="49" t="s">
        <v>38</v>
      </c>
      <c r="UGP25" s="49" t="s">
        <v>38</v>
      </c>
      <c r="UGQ25" s="49" t="s">
        <v>38</v>
      </c>
      <c r="UGR25" s="49" t="s">
        <v>38</v>
      </c>
      <c r="UGS25" s="49" t="s">
        <v>38</v>
      </c>
      <c r="UGT25" s="49" t="s">
        <v>38</v>
      </c>
      <c r="UGU25" s="49" t="s">
        <v>38</v>
      </c>
      <c r="UGV25" s="49" t="s">
        <v>38</v>
      </c>
      <c r="UGW25" s="49" t="s">
        <v>38</v>
      </c>
      <c r="UGX25" s="49" t="s">
        <v>38</v>
      </c>
      <c r="UGY25" s="49" t="s">
        <v>38</v>
      </c>
      <c r="UGZ25" s="49" t="s">
        <v>38</v>
      </c>
      <c r="UHA25" s="49" t="s">
        <v>38</v>
      </c>
      <c r="UHB25" s="49" t="s">
        <v>38</v>
      </c>
      <c r="UHC25" s="49" t="s">
        <v>38</v>
      </c>
      <c r="UHD25" s="49" t="s">
        <v>38</v>
      </c>
      <c r="UHE25" s="49" t="s">
        <v>38</v>
      </c>
      <c r="UHF25" s="49" t="s">
        <v>38</v>
      </c>
      <c r="UHG25" s="49" t="s">
        <v>38</v>
      </c>
      <c r="UHH25" s="49" t="s">
        <v>38</v>
      </c>
      <c r="UHI25" s="49" t="s">
        <v>38</v>
      </c>
      <c r="UHJ25" s="49" t="s">
        <v>38</v>
      </c>
      <c r="UHK25" s="49" t="s">
        <v>38</v>
      </c>
      <c r="UHL25" s="49" t="s">
        <v>38</v>
      </c>
      <c r="UHM25" s="49" t="s">
        <v>38</v>
      </c>
      <c r="UHN25" s="49" t="s">
        <v>38</v>
      </c>
      <c r="UHO25" s="49" t="s">
        <v>38</v>
      </c>
      <c r="UHP25" s="49" t="s">
        <v>38</v>
      </c>
      <c r="UHQ25" s="49" t="s">
        <v>38</v>
      </c>
      <c r="UHR25" s="49" t="s">
        <v>38</v>
      </c>
      <c r="UHS25" s="49" t="s">
        <v>38</v>
      </c>
      <c r="UHT25" s="49" t="s">
        <v>38</v>
      </c>
      <c r="UHU25" s="49" t="s">
        <v>38</v>
      </c>
      <c r="UHV25" s="49" t="s">
        <v>38</v>
      </c>
      <c r="UHW25" s="49" t="s">
        <v>38</v>
      </c>
      <c r="UHX25" s="49" t="s">
        <v>38</v>
      </c>
      <c r="UHY25" s="49" t="s">
        <v>38</v>
      </c>
      <c r="UHZ25" s="49" t="s">
        <v>38</v>
      </c>
      <c r="UIA25" s="49" t="s">
        <v>38</v>
      </c>
      <c r="UIB25" s="49" t="s">
        <v>38</v>
      </c>
      <c r="UIC25" s="49" t="s">
        <v>38</v>
      </c>
      <c r="UID25" s="49" t="s">
        <v>38</v>
      </c>
      <c r="UIE25" s="49" t="s">
        <v>38</v>
      </c>
      <c r="UIF25" s="49" t="s">
        <v>38</v>
      </c>
      <c r="UIG25" s="49" t="s">
        <v>38</v>
      </c>
      <c r="UIH25" s="49" t="s">
        <v>38</v>
      </c>
      <c r="UII25" s="49" t="s">
        <v>38</v>
      </c>
      <c r="UIJ25" s="49" t="s">
        <v>38</v>
      </c>
      <c r="UIK25" s="49" t="s">
        <v>38</v>
      </c>
      <c r="UIL25" s="49" t="s">
        <v>38</v>
      </c>
      <c r="UIM25" s="49" t="s">
        <v>38</v>
      </c>
      <c r="UIN25" s="49" t="s">
        <v>38</v>
      </c>
      <c r="UIO25" s="49" t="s">
        <v>38</v>
      </c>
      <c r="UIP25" s="49" t="s">
        <v>38</v>
      </c>
      <c r="UIQ25" s="49" t="s">
        <v>38</v>
      </c>
      <c r="UIR25" s="49" t="s">
        <v>38</v>
      </c>
      <c r="UIS25" s="49" t="s">
        <v>38</v>
      </c>
      <c r="UIT25" s="49" t="s">
        <v>38</v>
      </c>
      <c r="UIU25" s="49" t="s">
        <v>38</v>
      </c>
      <c r="UIV25" s="49" t="s">
        <v>38</v>
      </c>
      <c r="UIW25" s="49" t="s">
        <v>38</v>
      </c>
      <c r="UIX25" s="49" t="s">
        <v>38</v>
      </c>
      <c r="UIY25" s="49" t="s">
        <v>38</v>
      </c>
      <c r="UIZ25" s="49" t="s">
        <v>38</v>
      </c>
      <c r="UJA25" s="49" t="s">
        <v>38</v>
      </c>
      <c r="UJB25" s="49" t="s">
        <v>38</v>
      </c>
      <c r="UJC25" s="49" t="s">
        <v>38</v>
      </c>
      <c r="UJD25" s="49" t="s">
        <v>38</v>
      </c>
      <c r="UJE25" s="49" t="s">
        <v>38</v>
      </c>
      <c r="UJF25" s="49" t="s">
        <v>38</v>
      </c>
      <c r="UJG25" s="49" t="s">
        <v>38</v>
      </c>
      <c r="UJH25" s="49" t="s">
        <v>38</v>
      </c>
      <c r="UJI25" s="49" t="s">
        <v>38</v>
      </c>
      <c r="UJJ25" s="49" t="s">
        <v>38</v>
      </c>
      <c r="UJK25" s="49" t="s">
        <v>38</v>
      </c>
      <c r="UJL25" s="49" t="s">
        <v>38</v>
      </c>
      <c r="UJM25" s="49" t="s">
        <v>38</v>
      </c>
      <c r="UJN25" s="49" t="s">
        <v>38</v>
      </c>
      <c r="UJO25" s="49" t="s">
        <v>38</v>
      </c>
      <c r="UJP25" s="49" t="s">
        <v>38</v>
      </c>
      <c r="UJQ25" s="49" t="s">
        <v>38</v>
      </c>
      <c r="UJR25" s="49" t="s">
        <v>38</v>
      </c>
      <c r="UJS25" s="49" t="s">
        <v>38</v>
      </c>
      <c r="UJT25" s="49" t="s">
        <v>38</v>
      </c>
      <c r="UJU25" s="49" t="s">
        <v>38</v>
      </c>
      <c r="UJV25" s="49" t="s">
        <v>38</v>
      </c>
      <c r="UJW25" s="49" t="s">
        <v>38</v>
      </c>
      <c r="UJX25" s="49" t="s">
        <v>38</v>
      </c>
      <c r="UJY25" s="49" t="s">
        <v>38</v>
      </c>
      <c r="UJZ25" s="49" t="s">
        <v>38</v>
      </c>
      <c r="UKA25" s="49" t="s">
        <v>38</v>
      </c>
      <c r="UKB25" s="49" t="s">
        <v>38</v>
      </c>
      <c r="UKC25" s="49" t="s">
        <v>38</v>
      </c>
      <c r="UKD25" s="49" t="s">
        <v>38</v>
      </c>
      <c r="UKE25" s="49" t="s">
        <v>38</v>
      </c>
      <c r="UKF25" s="49" t="s">
        <v>38</v>
      </c>
      <c r="UKG25" s="49" t="s">
        <v>38</v>
      </c>
      <c r="UKH25" s="49" t="s">
        <v>38</v>
      </c>
      <c r="UKI25" s="49" t="s">
        <v>38</v>
      </c>
      <c r="UKJ25" s="49" t="s">
        <v>38</v>
      </c>
      <c r="UKK25" s="49" t="s">
        <v>38</v>
      </c>
      <c r="UKL25" s="49" t="s">
        <v>38</v>
      </c>
      <c r="UKM25" s="49" t="s">
        <v>38</v>
      </c>
      <c r="UKN25" s="49" t="s">
        <v>38</v>
      </c>
      <c r="UKO25" s="49" t="s">
        <v>38</v>
      </c>
      <c r="UKP25" s="49" t="s">
        <v>38</v>
      </c>
      <c r="UKQ25" s="49" t="s">
        <v>38</v>
      </c>
      <c r="UKR25" s="49" t="s">
        <v>38</v>
      </c>
      <c r="UKS25" s="49" t="s">
        <v>38</v>
      </c>
      <c r="UKT25" s="49" t="s">
        <v>38</v>
      </c>
      <c r="UKU25" s="49" t="s">
        <v>38</v>
      </c>
      <c r="UKV25" s="49" t="s">
        <v>38</v>
      </c>
      <c r="UKW25" s="49" t="s">
        <v>38</v>
      </c>
      <c r="UKX25" s="49" t="s">
        <v>38</v>
      </c>
      <c r="UKY25" s="49" t="s">
        <v>38</v>
      </c>
      <c r="UKZ25" s="49" t="s">
        <v>38</v>
      </c>
      <c r="ULA25" s="49" t="s">
        <v>38</v>
      </c>
      <c r="ULB25" s="49" t="s">
        <v>38</v>
      </c>
      <c r="ULC25" s="49" t="s">
        <v>38</v>
      </c>
      <c r="ULD25" s="49" t="s">
        <v>38</v>
      </c>
      <c r="ULE25" s="49" t="s">
        <v>38</v>
      </c>
      <c r="ULF25" s="49" t="s">
        <v>38</v>
      </c>
      <c r="ULG25" s="49" t="s">
        <v>38</v>
      </c>
      <c r="ULH25" s="49" t="s">
        <v>38</v>
      </c>
      <c r="ULI25" s="49" t="s">
        <v>38</v>
      </c>
      <c r="ULJ25" s="49" t="s">
        <v>38</v>
      </c>
      <c r="ULK25" s="49" t="s">
        <v>38</v>
      </c>
      <c r="ULL25" s="49" t="s">
        <v>38</v>
      </c>
      <c r="ULM25" s="49" t="s">
        <v>38</v>
      </c>
      <c r="ULN25" s="49" t="s">
        <v>38</v>
      </c>
      <c r="ULO25" s="49" t="s">
        <v>38</v>
      </c>
      <c r="ULP25" s="49" t="s">
        <v>38</v>
      </c>
      <c r="ULQ25" s="49" t="s">
        <v>38</v>
      </c>
      <c r="ULR25" s="49" t="s">
        <v>38</v>
      </c>
      <c r="ULS25" s="49" t="s">
        <v>38</v>
      </c>
      <c r="ULT25" s="49" t="s">
        <v>38</v>
      </c>
      <c r="ULU25" s="49" t="s">
        <v>38</v>
      </c>
      <c r="ULV25" s="49" t="s">
        <v>38</v>
      </c>
      <c r="ULW25" s="49" t="s">
        <v>38</v>
      </c>
      <c r="ULX25" s="49" t="s">
        <v>38</v>
      </c>
      <c r="ULY25" s="49" t="s">
        <v>38</v>
      </c>
      <c r="ULZ25" s="49" t="s">
        <v>38</v>
      </c>
      <c r="UMA25" s="49" t="s">
        <v>38</v>
      </c>
      <c r="UMB25" s="49" t="s">
        <v>38</v>
      </c>
      <c r="UMC25" s="49" t="s">
        <v>38</v>
      </c>
      <c r="UMD25" s="49" t="s">
        <v>38</v>
      </c>
      <c r="UME25" s="49" t="s">
        <v>38</v>
      </c>
      <c r="UMF25" s="49" t="s">
        <v>38</v>
      </c>
      <c r="UMG25" s="49" t="s">
        <v>38</v>
      </c>
      <c r="UMH25" s="49" t="s">
        <v>38</v>
      </c>
      <c r="UMI25" s="49" t="s">
        <v>38</v>
      </c>
      <c r="UMJ25" s="49" t="s">
        <v>38</v>
      </c>
      <c r="UMK25" s="49" t="s">
        <v>38</v>
      </c>
      <c r="UML25" s="49" t="s">
        <v>38</v>
      </c>
      <c r="UMM25" s="49" t="s">
        <v>38</v>
      </c>
      <c r="UMN25" s="49" t="s">
        <v>38</v>
      </c>
      <c r="UMO25" s="49" t="s">
        <v>38</v>
      </c>
      <c r="UMP25" s="49" t="s">
        <v>38</v>
      </c>
      <c r="UMQ25" s="49" t="s">
        <v>38</v>
      </c>
      <c r="UMR25" s="49" t="s">
        <v>38</v>
      </c>
      <c r="UMS25" s="49" t="s">
        <v>38</v>
      </c>
      <c r="UMT25" s="49" t="s">
        <v>38</v>
      </c>
      <c r="UMU25" s="49" t="s">
        <v>38</v>
      </c>
      <c r="UMV25" s="49" t="s">
        <v>38</v>
      </c>
      <c r="UMW25" s="49" t="s">
        <v>38</v>
      </c>
      <c r="UMX25" s="49" t="s">
        <v>38</v>
      </c>
      <c r="UMY25" s="49" t="s">
        <v>38</v>
      </c>
      <c r="UMZ25" s="49" t="s">
        <v>38</v>
      </c>
      <c r="UNA25" s="49" t="s">
        <v>38</v>
      </c>
      <c r="UNB25" s="49" t="s">
        <v>38</v>
      </c>
      <c r="UNC25" s="49" t="s">
        <v>38</v>
      </c>
      <c r="UND25" s="49" t="s">
        <v>38</v>
      </c>
      <c r="UNE25" s="49" t="s">
        <v>38</v>
      </c>
      <c r="UNF25" s="49" t="s">
        <v>38</v>
      </c>
      <c r="UNG25" s="49" t="s">
        <v>38</v>
      </c>
      <c r="UNH25" s="49" t="s">
        <v>38</v>
      </c>
      <c r="UNI25" s="49" t="s">
        <v>38</v>
      </c>
      <c r="UNJ25" s="49" t="s">
        <v>38</v>
      </c>
      <c r="UNK25" s="49" t="s">
        <v>38</v>
      </c>
      <c r="UNL25" s="49" t="s">
        <v>38</v>
      </c>
      <c r="UNM25" s="49" t="s">
        <v>38</v>
      </c>
      <c r="UNN25" s="49" t="s">
        <v>38</v>
      </c>
      <c r="UNO25" s="49" t="s">
        <v>38</v>
      </c>
      <c r="UNP25" s="49" t="s">
        <v>38</v>
      </c>
      <c r="UNQ25" s="49" t="s">
        <v>38</v>
      </c>
      <c r="UNR25" s="49" t="s">
        <v>38</v>
      </c>
      <c r="UNS25" s="49" t="s">
        <v>38</v>
      </c>
      <c r="UNT25" s="49" t="s">
        <v>38</v>
      </c>
      <c r="UNU25" s="49" t="s">
        <v>38</v>
      </c>
      <c r="UNV25" s="49" t="s">
        <v>38</v>
      </c>
      <c r="UNW25" s="49" t="s">
        <v>38</v>
      </c>
      <c r="UNX25" s="49" t="s">
        <v>38</v>
      </c>
      <c r="UNY25" s="49" t="s">
        <v>38</v>
      </c>
      <c r="UNZ25" s="49" t="s">
        <v>38</v>
      </c>
      <c r="UOA25" s="49" t="s">
        <v>38</v>
      </c>
      <c r="UOB25" s="49" t="s">
        <v>38</v>
      </c>
      <c r="UOC25" s="49" t="s">
        <v>38</v>
      </c>
      <c r="UOD25" s="49" t="s">
        <v>38</v>
      </c>
      <c r="UOE25" s="49" t="s">
        <v>38</v>
      </c>
      <c r="UOF25" s="49" t="s">
        <v>38</v>
      </c>
      <c r="UOG25" s="49" t="s">
        <v>38</v>
      </c>
      <c r="UOH25" s="49" t="s">
        <v>38</v>
      </c>
      <c r="UOI25" s="49" t="s">
        <v>38</v>
      </c>
      <c r="UOJ25" s="49" t="s">
        <v>38</v>
      </c>
      <c r="UOK25" s="49" t="s">
        <v>38</v>
      </c>
      <c r="UOL25" s="49" t="s">
        <v>38</v>
      </c>
      <c r="UOM25" s="49" t="s">
        <v>38</v>
      </c>
      <c r="UON25" s="49" t="s">
        <v>38</v>
      </c>
      <c r="UOO25" s="49" t="s">
        <v>38</v>
      </c>
      <c r="UOP25" s="49" t="s">
        <v>38</v>
      </c>
      <c r="UOQ25" s="49" t="s">
        <v>38</v>
      </c>
      <c r="UOR25" s="49" t="s">
        <v>38</v>
      </c>
      <c r="UOS25" s="49" t="s">
        <v>38</v>
      </c>
      <c r="UOT25" s="49" t="s">
        <v>38</v>
      </c>
      <c r="UOU25" s="49" t="s">
        <v>38</v>
      </c>
      <c r="UOV25" s="49" t="s">
        <v>38</v>
      </c>
      <c r="UOW25" s="49" t="s">
        <v>38</v>
      </c>
      <c r="UOX25" s="49" t="s">
        <v>38</v>
      </c>
      <c r="UOY25" s="49" t="s">
        <v>38</v>
      </c>
      <c r="UOZ25" s="49" t="s">
        <v>38</v>
      </c>
      <c r="UPA25" s="49" t="s">
        <v>38</v>
      </c>
      <c r="UPB25" s="49" t="s">
        <v>38</v>
      </c>
      <c r="UPC25" s="49" t="s">
        <v>38</v>
      </c>
      <c r="UPD25" s="49" t="s">
        <v>38</v>
      </c>
      <c r="UPE25" s="49" t="s">
        <v>38</v>
      </c>
      <c r="UPF25" s="49" t="s">
        <v>38</v>
      </c>
      <c r="UPG25" s="49" t="s">
        <v>38</v>
      </c>
      <c r="UPH25" s="49" t="s">
        <v>38</v>
      </c>
      <c r="UPI25" s="49" t="s">
        <v>38</v>
      </c>
      <c r="UPJ25" s="49" t="s">
        <v>38</v>
      </c>
      <c r="UPK25" s="49" t="s">
        <v>38</v>
      </c>
      <c r="UPL25" s="49" t="s">
        <v>38</v>
      </c>
      <c r="UPM25" s="49" t="s">
        <v>38</v>
      </c>
      <c r="UPN25" s="49" t="s">
        <v>38</v>
      </c>
      <c r="UPO25" s="49" t="s">
        <v>38</v>
      </c>
      <c r="UPP25" s="49" t="s">
        <v>38</v>
      </c>
      <c r="UPQ25" s="49" t="s">
        <v>38</v>
      </c>
      <c r="UPR25" s="49" t="s">
        <v>38</v>
      </c>
      <c r="UPS25" s="49" t="s">
        <v>38</v>
      </c>
      <c r="UPT25" s="49" t="s">
        <v>38</v>
      </c>
      <c r="UPU25" s="49" t="s">
        <v>38</v>
      </c>
      <c r="UPV25" s="49" t="s">
        <v>38</v>
      </c>
      <c r="UPW25" s="49" t="s">
        <v>38</v>
      </c>
      <c r="UPX25" s="49" t="s">
        <v>38</v>
      </c>
      <c r="UPY25" s="49" t="s">
        <v>38</v>
      </c>
      <c r="UPZ25" s="49" t="s">
        <v>38</v>
      </c>
      <c r="UQA25" s="49" t="s">
        <v>38</v>
      </c>
      <c r="UQB25" s="49" t="s">
        <v>38</v>
      </c>
      <c r="UQC25" s="49" t="s">
        <v>38</v>
      </c>
      <c r="UQD25" s="49" t="s">
        <v>38</v>
      </c>
      <c r="UQE25" s="49" t="s">
        <v>38</v>
      </c>
      <c r="UQF25" s="49" t="s">
        <v>38</v>
      </c>
      <c r="UQG25" s="49" t="s">
        <v>38</v>
      </c>
      <c r="UQH25" s="49" t="s">
        <v>38</v>
      </c>
      <c r="UQI25" s="49" t="s">
        <v>38</v>
      </c>
      <c r="UQJ25" s="49" t="s">
        <v>38</v>
      </c>
      <c r="UQK25" s="49" t="s">
        <v>38</v>
      </c>
      <c r="UQL25" s="49" t="s">
        <v>38</v>
      </c>
      <c r="UQM25" s="49" t="s">
        <v>38</v>
      </c>
      <c r="UQN25" s="49" t="s">
        <v>38</v>
      </c>
      <c r="UQO25" s="49" t="s">
        <v>38</v>
      </c>
      <c r="UQP25" s="49" t="s">
        <v>38</v>
      </c>
      <c r="UQQ25" s="49" t="s">
        <v>38</v>
      </c>
      <c r="UQR25" s="49" t="s">
        <v>38</v>
      </c>
      <c r="UQS25" s="49" t="s">
        <v>38</v>
      </c>
      <c r="UQT25" s="49" t="s">
        <v>38</v>
      </c>
      <c r="UQU25" s="49" t="s">
        <v>38</v>
      </c>
      <c r="UQV25" s="49" t="s">
        <v>38</v>
      </c>
      <c r="UQW25" s="49" t="s">
        <v>38</v>
      </c>
      <c r="UQX25" s="49" t="s">
        <v>38</v>
      </c>
      <c r="UQY25" s="49" t="s">
        <v>38</v>
      </c>
      <c r="UQZ25" s="49" t="s">
        <v>38</v>
      </c>
      <c r="URA25" s="49" t="s">
        <v>38</v>
      </c>
      <c r="URB25" s="49" t="s">
        <v>38</v>
      </c>
      <c r="URC25" s="49" t="s">
        <v>38</v>
      </c>
      <c r="URD25" s="49" t="s">
        <v>38</v>
      </c>
      <c r="URE25" s="49" t="s">
        <v>38</v>
      </c>
      <c r="URF25" s="49" t="s">
        <v>38</v>
      </c>
      <c r="URG25" s="49" t="s">
        <v>38</v>
      </c>
      <c r="URH25" s="49" t="s">
        <v>38</v>
      </c>
      <c r="URI25" s="49" t="s">
        <v>38</v>
      </c>
      <c r="URJ25" s="49" t="s">
        <v>38</v>
      </c>
      <c r="URK25" s="49" t="s">
        <v>38</v>
      </c>
      <c r="URL25" s="49" t="s">
        <v>38</v>
      </c>
      <c r="URM25" s="49" t="s">
        <v>38</v>
      </c>
      <c r="URN25" s="49" t="s">
        <v>38</v>
      </c>
      <c r="URO25" s="49" t="s">
        <v>38</v>
      </c>
      <c r="URP25" s="49" t="s">
        <v>38</v>
      </c>
      <c r="URQ25" s="49" t="s">
        <v>38</v>
      </c>
      <c r="URR25" s="49" t="s">
        <v>38</v>
      </c>
      <c r="URS25" s="49" t="s">
        <v>38</v>
      </c>
      <c r="URT25" s="49" t="s">
        <v>38</v>
      </c>
      <c r="URU25" s="49" t="s">
        <v>38</v>
      </c>
      <c r="URV25" s="49" t="s">
        <v>38</v>
      </c>
      <c r="URW25" s="49" t="s">
        <v>38</v>
      </c>
      <c r="URX25" s="49" t="s">
        <v>38</v>
      </c>
      <c r="URY25" s="49" t="s">
        <v>38</v>
      </c>
      <c r="URZ25" s="49" t="s">
        <v>38</v>
      </c>
      <c r="USA25" s="49" t="s">
        <v>38</v>
      </c>
      <c r="USB25" s="49" t="s">
        <v>38</v>
      </c>
      <c r="USC25" s="49" t="s">
        <v>38</v>
      </c>
      <c r="USD25" s="49" t="s">
        <v>38</v>
      </c>
      <c r="USE25" s="49" t="s">
        <v>38</v>
      </c>
      <c r="USF25" s="49" t="s">
        <v>38</v>
      </c>
      <c r="USG25" s="49" t="s">
        <v>38</v>
      </c>
      <c r="USH25" s="49" t="s">
        <v>38</v>
      </c>
      <c r="USI25" s="49" t="s">
        <v>38</v>
      </c>
      <c r="USJ25" s="49" t="s">
        <v>38</v>
      </c>
      <c r="USK25" s="49" t="s">
        <v>38</v>
      </c>
      <c r="USL25" s="49" t="s">
        <v>38</v>
      </c>
      <c r="USM25" s="49" t="s">
        <v>38</v>
      </c>
      <c r="USN25" s="49" t="s">
        <v>38</v>
      </c>
      <c r="USO25" s="49" t="s">
        <v>38</v>
      </c>
      <c r="USP25" s="49" t="s">
        <v>38</v>
      </c>
      <c r="USQ25" s="49" t="s">
        <v>38</v>
      </c>
      <c r="USR25" s="49" t="s">
        <v>38</v>
      </c>
      <c r="USS25" s="49" t="s">
        <v>38</v>
      </c>
      <c r="UST25" s="49" t="s">
        <v>38</v>
      </c>
      <c r="USU25" s="49" t="s">
        <v>38</v>
      </c>
      <c r="USV25" s="49" t="s">
        <v>38</v>
      </c>
      <c r="USW25" s="49" t="s">
        <v>38</v>
      </c>
      <c r="USX25" s="49" t="s">
        <v>38</v>
      </c>
      <c r="USY25" s="49" t="s">
        <v>38</v>
      </c>
      <c r="USZ25" s="49" t="s">
        <v>38</v>
      </c>
      <c r="UTA25" s="49" t="s">
        <v>38</v>
      </c>
      <c r="UTB25" s="49" t="s">
        <v>38</v>
      </c>
      <c r="UTC25" s="49" t="s">
        <v>38</v>
      </c>
      <c r="UTD25" s="49" t="s">
        <v>38</v>
      </c>
      <c r="UTE25" s="49" t="s">
        <v>38</v>
      </c>
      <c r="UTF25" s="49" t="s">
        <v>38</v>
      </c>
      <c r="UTG25" s="49" t="s">
        <v>38</v>
      </c>
      <c r="UTH25" s="49" t="s">
        <v>38</v>
      </c>
      <c r="UTI25" s="49" t="s">
        <v>38</v>
      </c>
      <c r="UTJ25" s="49" t="s">
        <v>38</v>
      </c>
      <c r="UTK25" s="49" t="s">
        <v>38</v>
      </c>
      <c r="UTL25" s="49" t="s">
        <v>38</v>
      </c>
      <c r="UTM25" s="49" t="s">
        <v>38</v>
      </c>
      <c r="UTN25" s="49" t="s">
        <v>38</v>
      </c>
      <c r="UTO25" s="49" t="s">
        <v>38</v>
      </c>
      <c r="UTP25" s="49" t="s">
        <v>38</v>
      </c>
      <c r="UTQ25" s="49" t="s">
        <v>38</v>
      </c>
      <c r="UTR25" s="49" t="s">
        <v>38</v>
      </c>
      <c r="UTS25" s="49" t="s">
        <v>38</v>
      </c>
      <c r="UTT25" s="49" t="s">
        <v>38</v>
      </c>
      <c r="UTU25" s="49" t="s">
        <v>38</v>
      </c>
      <c r="UTV25" s="49" t="s">
        <v>38</v>
      </c>
      <c r="UTW25" s="49" t="s">
        <v>38</v>
      </c>
      <c r="UTX25" s="49" t="s">
        <v>38</v>
      </c>
      <c r="UTY25" s="49" t="s">
        <v>38</v>
      </c>
      <c r="UTZ25" s="49" t="s">
        <v>38</v>
      </c>
      <c r="UUA25" s="49" t="s">
        <v>38</v>
      </c>
      <c r="UUB25" s="49" t="s">
        <v>38</v>
      </c>
      <c r="UUC25" s="49" t="s">
        <v>38</v>
      </c>
      <c r="UUD25" s="49" t="s">
        <v>38</v>
      </c>
      <c r="UUE25" s="49" t="s">
        <v>38</v>
      </c>
      <c r="UUF25" s="49" t="s">
        <v>38</v>
      </c>
      <c r="UUG25" s="49" t="s">
        <v>38</v>
      </c>
      <c r="UUH25" s="49" t="s">
        <v>38</v>
      </c>
      <c r="UUI25" s="49" t="s">
        <v>38</v>
      </c>
      <c r="UUJ25" s="49" t="s">
        <v>38</v>
      </c>
      <c r="UUK25" s="49" t="s">
        <v>38</v>
      </c>
      <c r="UUL25" s="49" t="s">
        <v>38</v>
      </c>
      <c r="UUM25" s="49" t="s">
        <v>38</v>
      </c>
      <c r="UUN25" s="49" t="s">
        <v>38</v>
      </c>
      <c r="UUO25" s="49" t="s">
        <v>38</v>
      </c>
      <c r="UUP25" s="49" t="s">
        <v>38</v>
      </c>
      <c r="UUQ25" s="49" t="s">
        <v>38</v>
      </c>
      <c r="UUR25" s="49" t="s">
        <v>38</v>
      </c>
      <c r="UUS25" s="49" t="s">
        <v>38</v>
      </c>
      <c r="UUT25" s="49" t="s">
        <v>38</v>
      </c>
      <c r="UUU25" s="49" t="s">
        <v>38</v>
      </c>
      <c r="UUV25" s="49" t="s">
        <v>38</v>
      </c>
      <c r="UUW25" s="49" t="s">
        <v>38</v>
      </c>
      <c r="UUX25" s="49" t="s">
        <v>38</v>
      </c>
      <c r="UUY25" s="49" t="s">
        <v>38</v>
      </c>
      <c r="UUZ25" s="49" t="s">
        <v>38</v>
      </c>
      <c r="UVA25" s="49" t="s">
        <v>38</v>
      </c>
      <c r="UVB25" s="49" t="s">
        <v>38</v>
      </c>
      <c r="UVC25" s="49" t="s">
        <v>38</v>
      </c>
      <c r="UVD25" s="49" t="s">
        <v>38</v>
      </c>
      <c r="UVE25" s="49" t="s">
        <v>38</v>
      </c>
      <c r="UVF25" s="49" t="s">
        <v>38</v>
      </c>
      <c r="UVG25" s="49" t="s">
        <v>38</v>
      </c>
      <c r="UVH25" s="49" t="s">
        <v>38</v>
      </c>
      <c r="UVI25" s="49" t="s">
        <v>38</v>
      </c>
      <c r="UVJ25" s="49" t="s">
        <v>38</v>
      </c>
      <c r="UVK25" s="49" t="s">
        <v>38</v>
      </c>
      <c r="UVL25" s="49" t="s">
        <v>38</v>
      </c>
      <c r="UVM25" s="49" t="s">
        <v>38</v>
      </c>
      <c r="UVN25" s="49" t="s">
        <v>38</v>
      </c>
      <c r="UVO25" s="49" t="s">
        <v>38</v>
      </c>
      <c r="UVP25" s="49" t="s">
        <v>38</v>
      </c>
      <c r="UVQ25" s="49" t="s">
        <v>38</v>
      </c>
      <c r="UVR25" s="49" t="s">
        <v>38</v>
      </c>
      <c r="UVS25" s="49" t="s">
        <v>38</v>
      </c>
      <c r="UVT25" s="49" t="s">
        <v>38</v>
      </c>
      <c r="UVU25" s="49" t="s">
        <v>38</v>
      </c>
      <c r="UVV25" s="49" t="s">
        <v>38</v>
      </c>
      <c r="UVW25" s="49" t="s">
        <v>38</v>
      </c>
      <c r="UVX25" s="49" t="s">
        <v>38</v>
      </c>
      <c r="UVY25" s="49" t="s">
        <v>38</v>
      </c>
      <c r="UVZ25" s="49" t="s">
        <v>38</v>
      </c>
      <c r="UWA25" s="49" t="s">
        <v>38</v>
      </c>
      <c r="UWB25" s="49" t="s">
        <v>38</v>
      </c>
      <c r="UWC25" s="49" t="s">
        <v>38</v>
      </c>
      <c r="UWD25" s="49" t="s">
        <v>38</v>
      </c>
      <c r="UWE25" s="49" t="s">
        <v>38</v>
      </c>
      <c r="UWF25" s="49" t="s">
        <v>38</v>
      </c>
      <c r="UWG25" s="49" t="s">
        <v>38</v>
      </c>
      <c r="UWH25" s="49" t="s">
        <v>38</v>
      </c>
      <c r="UWI25" s="49" t="s">
        <v>38</v>
      </c>
      <c r="UWJ25" s="49" t="s">
        <v>38</v>
      </c>
      <c r="UWK25" s="49" t="s">
        <v>38</v>
      </c>
      <c r="UWL25" s="49" t="s">
        <v>38</v>
      </c>
      <c r="UWM25" s="49" t="s">
        <v>38</v>
      </c>
      <c r="UWN25" s="49" t="s">
        <v>38</v>
      </c>
      <c r="UWO25" s="49" t="s">
        <v>38</v>
      </c>
      <c r="UWP25" s="49" t="s">
        <v>38</v>
      </c>
      <c r="UWQ25" s="49" t="s">
        <v>38</v>
      </c>
      <c r="UWR25" s="49" t="s">
        <v>38</v>
      </c>
      <c r="UWS25" s="49" t="s">
        <v>38</v>
      </c>
      <c r="UWT25" s="49" t="s">
        <v>38</v>
      </c>
      <c r="UWU25" s="49" t="s">
        <v>38</v>
      </c>
      <c r="UWV25" s="49" t="s">
        <v>38</v>
      </c>
      <c r="UWW25" s="49" t="s">
        <v>38</v>
      </c>
      <c r="UWX25" s="49" t="s">
        <v>38</v>
      </c>
      <c r="UWY25" s="49" t="s">
        <v>38</v>
      </c>
      <c r="UWZ25" s="49" t="s">
        <v>38</v>
      </c>
      <c r="UXA25" s="49" t="s">
        <v>38</v>
      </c>
      <c r="UXB25" s="49" t="s">
        <v>38</v>
      </c>
      <c r="UXC25" s="49" t="s">
        <v>38</v>
      </c>
      <c r="UXD25" s="49" t="s">
        <v>38</v>
      </c>
      <c r="UXE25" s="49" t="s">
        <v>38</v>
      </c>
      <c r="UXF25" s="49" t="s">
        <v>38</v>
      </c>
      <c r="UXG25" s="49" t="s">
        <v>38</v>
      </c>
      <c r="UXH25" s="49" t="s">
        <v>38</v>
      </c>
      <c r="UXI25" s="49" t="s">
        <v>38</v>
      </c>
      <c r="UXJ25" s="49" t="s">
        <v>38</v>
      </c>
      <c r="UXK25" s="49" t="s">
        <v>38</v>
      </c>
      <c r="UXL25" s="49" t="s">
        <v>38</v>
      </c>
      <c r="UXM25" s="49" t="s">
        <v>38</v>
      </c>
      <c r="UXN25" s="49" t="s">
        <v>38</v>
      </c>
      <c r="UXO25" s="49" t="s">
        <v>38</v>
      </c>
      <c r="UXP25" s="49" t="s">
        <v>38</v>
      </c>
      <c r="UXQ25" s="49" t="s">
        <v>38</v>
      </c>
      <c r="UXR25" s="49" t="s">
        <v>38</v>
      </c>
      <c r="UXS25" s="49" t="s">
        <v>38</v>
      </c>
      <c r="UXT25" s="49" t="s">
        <v>38</v>
      </c>
      <c r="UXU25" s="49" t="s">
        <v>38</v>
      </c>
      <c r="UXV25" s="49" t="s">
        <v>38</v>
      </c>
      <c r="UXW25" s="49" t="s">
        <v>38</v>
      </c>
      <c r="UXX25" s="49" t="s">
        <v>38</v>
      </c>
      <c r="UXY25" s="49" t="s">
        <v>38</v>
      </c>
      <c r="UXZ25" s="49" t="s">
        <v>38</v>
      </c>
      <c r="UYA25" s="49" t="s">
        <v>38</v>
      </c>
      <c r="UYB25" s="49" t="s">
        <v>38</v>
      </c>
      <c r="UYC25" s="49" t="s">
        <v>38</v>
      </c>
      <c r="UYD25" s="49" t="s">
        <v>38</v>
      </c>
      <c r="UYE25" s="49" t="s">
        <v>38</v>
      </c>
      <c r="UYF25" s="49" t="s">
        <v>38</v>
      </c>
      <c r="UYG25" s="49" t="s">
        <v>38</v>
      </c>
      <c r="UYH25" s="49" t="s">
        <v>38</v>
      </c>
      <c r="UYI25" s="49" t="s">
        <v>38</v>
      </c>
      <c r="UYJ25" s="49" t="s">
        <v>38</v>
      </c>
      <c r="UYK25" s="49" t="s">
        <v>38</v>
      </c>
      <c r="UYL25" s="49" t="s">
        <v>38</v>
      </c>
      <c r="UYM25" s="49" t="s">
        <v>38</v>
      </c>
      <c r="UYN25" s="49" t="s">
        <v>38</v>
      </c>
      <c r="UYO25" s="49" t="s">
        <v>38</v>
      </c>
      <c r="UYP25" s="49" t="s">
        <v>38</v>
      </c>
      <c r="UYQ25" s="49" t="s">
        <v>38</v>
      </c>
      <c r="UYR25" s="49" t="s">
        <v>38</v>
      </c>
      <c r="UYS25" s="49" t="s">
        <v>38</v>
      </c>
      <c r="UYT25" s="49" t="s">
        <v>38</v>
      </c>
      <c r="UYU25" s="49" t="s">
        <v>38</v>
      </c>
      <c r="UYV25" s="49" t="s">
        <v>38</v>
      </c>
      <c r="UYW25" s="49" t="s">
        <v>38</v>
      </c>
      <c r="UYX25" s="49" t="s">
        <v>38</v>
      </c>
      <c r="UYY25" s="49" t="s">
        <v>38</v>
      </c>
      <c r="UYZ25" s="49" t="s">
        <v>38</v>
      </c>
      <c r="UZA25" s="49" t="s">
        <v>38</v>
      </c>
      <c r="UZB25" s="49" t="s">
        <v>38</v>
      </c>
      <c r="UZC25" s="49" t="s">
        <v>38</v>
      </c>
      <c r="UZD25" s="49" t="s">
        <v>38</v>
      </c>
      <c r="UZE25" s="49" t="s">
        <v>38</v>
      </c>
      <c r="UZF25" s="49" t="s">
        <v>38</v>
      </c>
      <c r="UZG25" s="49" t="s">
        <v>38</v>
      </c>
      <c r="UZH25" s="49" t="s">
        <v>38</v>
      </c>
      <c r="UZI25" s="49" t="s">
        <v>38</v>
      </c>
      <c r="UZJ25" s="49" t="s">
        <v>38</v>
      </c>
      <c r="UZK25" s="49" t="s">
        <v>38</v>
      </c>
      <c r="UZL25" s="49" t="s">
        <v>38</v>
      </c>
      <c r="UZM25" s="49" t="s">
        <v>38</v>
      </c>
      <c r="UZN25" s="49" t="s">
        <v>38</v>
      </c>
      <c r="UZO25" s="49" t="s">
        <v>38</v>
      </c>
      <c r="UZP25" s="49" t="s">
        <v>38</v>
      </c>
      <c r="UZQ25" s="49" t="s">
        <v>38</v>
      </c>
      <c r="UZR25" s="49" t="s">
        <v>38</v>
      </c>
      <c r="UZS25" s="49" t="s">
        <v>38</v>
      </c>
      <c r="UZT25" s="49" t="s">
        <v>38</v>
      </c>
      <c r="UZU25" s="49" t="s">
        <v>38</v>
      </c>
      <c r="UZV25" s="49" t="s">
        <v>38</v>
      </c>
      <c r="UZW25" s="49" t="s">
        <v>38</v>
      </c>
      <c r="UZX25" s="49" t="s">
        <v>38</v>
      </c>
      <c r="UZY25" s="49" t="s">
        <v>38</v>
      </c>
      <c r="UZZ25" s="49" t="s">
        <v>38</v>
      </c>
      <c r="VAA25" s="49" t="s">
        <v>38</v>
      </c>
      <c r="VAB25" s="49" t="s">
        <v>38</v>
      </c>
      <c r="VAC25" s="49" t="s">
        <v>38</v>
      </c>
      <c r="VAD25" s="49" t="s">
        <v>38</v>
      </c>
      <c r="VAE25" s="49" t="s">
        <v>38</v>
      </c>
      <c r="VAF25" s="49" t="s">
        <v>38</v>
      </c>
      <c r="VAG25" s="49" t="s">
        <v>38</v>
      </c>
      <c r="VAH25" s="49" t="s">
        <v>38</v>
      </c>
      <c r="VAI25" s="49" t="s">
        <v>38</v>
      </c>
      <c r="VAJ25" s="49" t="s">
        <v>38</v>
      </c>
      <c r="VAK25" s="49" t="s">
        <v>38</v>
      </c>
      <c r="VAL25" s="49" t="s">
        <v>38</v>
      </c>
      <c r="VAM25" s="49" t="s">
        <v>38</v>
      </c>
      <c r="VAN25" s="49" t="s">
        <v>38</v>
      </c>
      <c r="VAO25" s="49" t="s">
        <v>38</v>
      </c>
      <c r="VAP25" s="49" t="s">
        <v>38</v>
      </c>
      <c r="VAQ25" s="49" t="s">
        <v>38</v>
      </c>
      <c r="VAR25" s="49" t="s">
        <v>38</v>
      </c>
      <c r="VAS25" s="49" t="s">
        <v>38</v>
      </c>
      <c r="VAT25" s="49" t="s">
        <v>38</v>
      </c>
      <c r="VAU25" s="49" t="s">
        <v>38</v>
      </c>
      <c r="VAV25" s="49" t="s">
        <v>38</v>
      </c>
      <c r="VAW25" s="49" t="s">
        <v>38</v>
      </c>
      <c r="VAX25" s="49" t="s">
        <v>38</v>
      </c>
      <c r="VAY25" s="49" t="s">
        <v>38</v>
      </c>
      <c r="VAZ25" s="49" t="s">
        <v>38</v>
      </c>
      <c r="VBA25" s="49" t="s">
        <v>38</v>
      </c>
      <c r="VBB25" s="49" t="s">
        <v>38</v>
      </c>
      <c r="VBC25" s="49" t="s">
        <v>38</v>
      </c>
      <c r="VBD25" s="49" t="s">
        <v>38</v>
      </c>
      <c r="VBE25" s="49" t="s">
        <v>38</v>
      </c>
      <c r="VBF25" s="49" t="s">
        <v>38</v>
      </c>
      <c r="VBG25" s="49" t="s">
        <v>38</v>
      </c>
      <c r="VBH25" s="49" t="s">
        <v>38</v>
      </c>
      <c r="VBI25" s="49" t="s">
        <v>38</v>
      </c>
      <c r="VBJ25" s="49" t="s">
        <v>38</v>
      </c>
      <c r="VBK25" s="49" t="s">
        <v>38</v>
      </c>
      <c r="VBL25" s="49" t="s">
        <v>38</v>
      </c>
      <c r="VBM25" s="49" t="s">
        <v>38</v>
      </c>
      <c r="VBN25" s="49" t="s">
        <v>38</v>
      </c>
      <c r="VBO25" s="49" t="s">
        <v>38</v>
      </c>
      <c r="VBP25" s="49" t="s">
        <v>38</v>
      </c>
      <c r="VBQ25" s="49" t="s">
        <v>38</v>
      </c>
      <c r="VBR25" s="49" t="s">
        <v>38</v>
      </c>
      <c r="VBS25" s="49" t="s">
        <v>38</v>
      </c>
      <c r="VBT25" s="49" t="s">
        <v>38</v>
      </c>
      <c r="VBU25" s="49" t="s">
        <v>38</v>
      </c>
      <c r="VBV25" s="49" t="s">
        <v>38</v>
      </c>
      <c r="VBW25" s="49" t="s">
        <v>38</v>
      </c>
      <c r="VBX25" s="49" t="s">
        <v>38</v>
      </c>
      <c r="VBY25" s="49" t="s">
        <v>38</v>
      </c>
      <c r="VBZ25" s="49" t="s">
        <v>38</v>
      </c>
      <c r="VCA25" s="49" t="s">
        <v>38</v>
      </c>
      <c r="VCB25" s="49" t="s">
        <v>38</v>
      </c>
      <c r="VCC25" s="49" t="s">
        <v>38</v>
      </c>
      <c r="VCD25" s="49" t="s">
        <v>38</v>
      </c>
      <c r="VCE25" s="49" t="s">
        <v>38</v>
      </c>
      <c r="VCF25" s="49" t="s">
        <v>38</v>
      </c>
      <c r="VCG25" s="49" t="s">
        <v>38</v>
      </c>
      <c r="VCH25" s="49" t="s">
        <v>38</v>
      </c>
      <c r="VCI25" s="49" t="s">
        <v>38</v>
      </c>
      <c r="VCJ25" s="49" t="s">
        <v>38</v>
      </c>
      <c r="VCK25" s="49" t="s">
        <v>38</v>
      </c>
      <c r="VCL25" s="49" t="s">
        <v>38</v>
      </c>
      <c r="VCM25" s="49" t="s">
        <v>38</v>
      </c>
      <c r="VCN25" s="49" t="s">
        <v>38</v>
      </c>
      <c r="VCO25" s="49" t="s">
        <v>38</v>
      </c>
      <c r="VCP25" s="49" t="s">
        <v>38</v>
      </c>
      <c r="VCQ25" s="49" t="s">
        <v>38</v>
      </c>
      <c r="VCR25" s="49" t="s">
        <v>38</v>
      </c>
      <c r="VCS25" s="49" t="s">
        <v>38</v>
      </c>
      <c r="VCT25" s="49" t="s">
        <v>38</v>
      </c>
      <c r="VCU25" s="49" t="s">
        <v>38</v>
      </c>
      <c r="VCV25" s="49" t="s">
        <v>38</v>
      </c>
      <c r="VCW25" s="49" t="s">
        <v>38</v>
      </c>
      <c r="VCX25" s="49" t="s">
        <v>38</v>
      </c>
      <c r="VCY25" s="49" t="s">
        <v>38</v>
      </c>
      <c r="VCZ25" s="49" t="s">
        <v>38</v>
      </c>
      <c r="VDA25" s="49" t="s">
        <v>38</v>
      </c>
      <c r="VDB25" s="49" t="s">
        <v>38</v>
      </c>
      <c r="VDC25" s="49" t="s">
        <v>38</v>
      </c>
      <c r="VDD25" s="49" t="s">
        <v>38</v>
      </c>
      <c r="VDE25" s="49" t="s">
        <v>38</v>
      </c>
      <c r="VDF25" s="49" t="s">
        <v>38</v>
      </c>
      <c r="VDG25" s="49" t="s">
        <v>38</v>
      </c>
      <c r="VDH25" s="49" t="s">
        <v>38</v>
      </c>
      <c r="VDI25" s="49" t="s">
        <v>38</v>
      </c>
      <c r="VDJ25" s="49" t="s">
        <v>38</v>
      </c>
      <c r="VDK25" s="49" t="s">
        <v>38</v>
      </c>
      <c r="VDL25" s="49" t="s">
        <v>38</v>
      </c>
      <c r="VDM25" s="49" t="s">
        <v>38</v>
      </c>
      <c r="VDN25" s="49" t="s">
        <v>38</v>
      </c>
      <c r="VDO25" s="49" t="s">
        <v>38</v>
      </c>
      <c r="VDP25" s="49" t="s">
        <v>38</v>
      </c>
      <c r="VDQ25" s="49" t="s">
        <v>38</v>
      </c>
      <c r="VDR25" s="49" t="s">
        <v>38</v>
      </c>
      <c r="VDS25" s="49" t="s">
        <v>38</v>
      </c>
      <c r="VDT25" s="49" t="s">
        <v>38</v>
      </c>
      <c r="VDU25" s="49" t="s">
        <v>38</v>
      </c>
      <c r="VDV25" s="49" t="s">
        <v>38</v>
      </c>
      <c r="VDW25" s="49" t="s">
        <v>38</v>
      </c>
      <c r="VDX25" s="49" t="s">
        <v>38</v>
      </c>
      <c r="VDY25" s="49" t="s">
        <v>38</v>
      </c>
      <c r="VDZ25" s="49" t="s">
        <v>38</v>
      </c>
      <c r="VEA25" s="49" t="s">
        <v>38</v>
      </c>
      <c r="VEB25" s="49" t="s">
        <v>38</v>
      </c>
      <c r="VEC25" s="49" t="s">
        <v>38</v>
      </c>
      <c r="VED25" s="49" t="s">
        <v>38</v>
      </c>
      <c r="VEE25" s="49" t="s">
        <v>38</v>
      </c>
      <c r="VEF25" s="49" t="s">
        <v>38</v>
      </c>
      <c r="VEG25" s="49" t="s">
        <v>38</v>
      </c>
      <c r="VEH25" s="49" t="s">
        <v>38</v>
      </c>
      <c r="VEI25" s="49" t="s">
        <v>38</v>
      </c>
      <c r="VEJ25" s="49" t="s">
        <v>38</v>
      </c>
      <c r="VEK25" s="49" t="s">
        <v>38</v>
      </c>
      <c r="VEL25" s="49" t="s">
        <v>38</v>
      </c>
      <c r="VEM25" s="49" t="s">
        <v>38</v>
      </c>
      <c r="VEN25" s="49" t="s">
        <v>38</v>
      </c>
      <c r="VEO25" s="49" t="s">
        <v>38</v>
      </c>
      <c r="VEP25" s="49" t="s">
        <v>38</v>
      </c>
      <c r="VEQ25" s="49" t="s">
        <v>38</v>
      </c>
      <c r="VER25" s="49" t="s">
        <v>38</v>
      </c>
      <c r="VES25" s="49" t="s">
        <v>38</v>
      </c>
      <c r="VET25" s="49" t="s">
        <v>38</v>
      </c>
      <c r="VEU25" s="49" t="s">
        <v>38</v>
      </c>
      <c r="VEV25" s="49" t="s">
        <v>38</v>
      </c>
      <c r="VEW25" s="49" t="s">
        <v>38</v>
      </c>
      <c r="VEX25" s="49" t="s">
        <v>38</v>
      </c>
      <c r="VEY25" s="49" t="s">
        <v>38</v>
      </c>
      <c r="VEZ25" s="49" t="s">
        <v>38</v>
      </c>
      <c r="VFA25" s="49" t="s">
        <v>38</v>
      </c>
      <c r="VFB25" s="49" t="s">
        <v>38</v>
      </c>
      <c r="VFC25" s="49" t="s">
        <v>38</v>
      </c>
      <c r="VFD25" s="49" t="s">
        <v>38</v>
      </c>
      <c r="VFE25" s="49" t="s">
        <v>38</v>
      </c>
      <c r="VFF25" s="49" t="s">
        <v>38</v>
      </c>
      <c r="VFG25" s="49" t="s">
        <v>38</v>
      </c>
      <c r="VFH25" s="49" t="s">
        <v>38</v>
      </c>
      <c r="VFI25" s="49" t="s">
        <v>38</v>
      </c>
      <c r="VFJ25" s="49" t="s">
        <v>38</v>
      </c>
      <c r="VFK25" s="49" t="s">
        <v>38</v>
      </c>
      <c r="VFL25" s="49" t="s">
        <v>38</v>
      </c>
      <c r="VFM25" s="49" t="s">
        <v>38</v>
      </c>
      <c r="VFN25" s="49" t="s">
        <v>38</v>
      </c>
      <c r="VFO25" s="49" t="s">
        <v>38</v>
      </c>
      <c r="VFP25" s="49" t="s">
        <v>38</v>
      </c>
      <c r="VFQ25" s="49" t="s">
        <v>38</v>
      </c>
      <c r="VFR25" s="49" t="s">
        <v>38</v>
      </c>
      <c r="VFS25" s="49" t="s">
        <v>38</v>
      </c>
      <c r="VFT25" s="49" t="s">
        <v>38</v>
      </c>
      <c r="VFU25" s="49" t="s">
        <v>38</v>
      </c>
      <c r="VFV25" s="49" t="s">
        <v>38</v>
      </c>
      <c r="VFW25" s="49" t="s">
        <v>38</v>
      </c>
      <c r="VFX25" s="49" t="s">
        <v>38</v>
      </c>
      <c r="VFY25" s="49" t="s">
        <v>38</v>
      </c>
      <c r="VFZ25" s="49" t="s">
        <v>38</v>
      </c>
      <c r="VGA25" s="49" t="s">
        <v>38</v>
      </c>
      <c r="VGB25" s="49" t="s">
        <v>38</v>
      </c>
      <c r="VGC25" s="49" t="s">
        <v>38</v>
      </c>
      <c r="VGD25" s="49" t="s">
        <v>38</v>
      </c>
      <c r="VGE25" s="49" t="s">
        <v>38</v>
      </c>
      <c r="VGF25" s="49" t="s">
        <v>38</v>
      </c>
      <c r="VGG25" s="49" t="s">
        <v>38</v>
      </c>
      <c r="VGH25" s="49" t="s">
        <v>38</v>
      </c>
      <c r="VGI25" s="49" t="s">
        <v>38</v>
      </c>
      <c r="VGJ25" s="49" t="s">
        <v>38</v>
      </c>
      <c r="VGK25" s="49" t="s">
        <v>38</v>
      </c>
      <c r="VGL25" s="49" t="s">
        <v>38</v>
      </c>
      <c r="VGM25" s="49" t="s">
        <v>38</v>
      </c>
      <c r="VGN25" s="49" t="s">
        <v>38</v>
      </c>
      <c r="VGO25" s="49" t="s">
        <v>38</v>
      </c>
      <c r="VGP25" s="49" t="s">
        <v>38</v>
      </c>
      <c r="VGQ25" s="49" t="s">
        <v>38</v>
      </c>
      <c r="VGR25" s="49" t="s">
        <v>38</v>
      </c>
      <c r="VGS25" s="49" t="s">
        <v>38</v>
      </c>
      <c r="VGT25" s="49" t="s">
        <v>38</v>
      </c>
      <c r="VGU25" s="49" t="s">
        <v>38</v>
      </c>
      <c r="VGV25" s="49" t="s">
        <v>38</v>
      </c>
      <c r="VGW25" s="49" t="s">
        <v>38</v>
      </c>
      <c r="VGX25" s="49" t="s">
        <v>38</v>
      </c>
      <c r="VGY25" s="49" t="s">
        <v>38</v>
      </c>
      <c r="VGZ25" s="49" t="s">
        <v>38</v>
      </c>
      <c r="VHA25" s="49" t="s">
        <v>38</v>
      </c>
      <c r="VHB25" s="49" t="s">
        <v>38</v>
      </c>
      <c r="VHC25" s="49" t="s">
        <v>38</v>
      </c>
      <c r="VHD25" s="49" t="s">
        <v>38</v>
      </c>
      <c r="VHE25" s="49" t="s">
        <v>38</v>
      </c>
      <c r="VHF25" s="49" t="s">
        <v>38</v>
      </c>
      <c r="VHG25" s="49" t="s">
        <v>38</v>
      </c>
      <c r="VHH25" s="49" t="s">
        <v>38</v>
      </c>
      <c r="VHI25" s="49" t="s">
        <v>38</v>
      </c>
      <c r="VHJ25" s="49" t="s">
        <v>38</v>
      </c>
      <c r="VHK25" s="49" t="s">
        <v>38</v>
      </c>
      <c r="VHL25" s="49" t="s">
        <v>38</v>
      </c>
      <c r="VHM25" s="49" t="s">
        <v>38</v>
      </c>
      <c r="VHN25" s="49" t="s">
        <v>38</v>
      </c>
      <c r="VHO25" s="49" t="s">
        <v>38</v>
      </c>
      <c r="VHP25" s="49" t="s">
        <v>38</v>
      </c>
      <c r="VHQ25" s="49" t="s">
        <v>38</v>
      </c>
      <c r="VHR25" s="49" t="s">
        <v>38</v>
      </c>
      <c r="VHS25" s="49" t="s">
        <v>38</v>
      </c>
      <c r="VHT25" s="49" t="s">
        <v>38</v>
      </c>
      <c r="VHU25" s="49" t="s">
        <v>38</v>
      </c>
      <c r="VHV25" s="49" t="s">
        <v>38</v>
      </c>
      <c r="VHW25" s="49" t="s">
        <v>38</v>
      </c>
      <c r="VHX25" s="49" t="s">
        <v>38</v>
      </c>
      <c r="VHY25" s="49" t="s">
        <v>38</v>
      </c>
      <c r="VHZ25" s="49" t="s">
        <v>38</v>
      </c>
      <c r="VIA25" s="49" t="s">
        <v>38</v>
      </c>
      <c r="VIB25" s="49" t="s">
        <v>38</v>
      </c>
      <c r="VIC25" s="49" t="s">
        <v>38</v>
      </c>
      <c r="VID25" s="49" t="s">
        <v>38</v>
      </c>
      <c r="VIE25" s="49" t="s">
        <v>38</v>
      </c>
      <c r="VIF25" s="49" t="s">
        <v>38</v>
      </c>
      <c r="VIG25" s="49" t="s">
        <v>38</v>
      </c>
      <c r="VIH25" s="49" t="s">
        <v>38</v>
      </c>
      <c r="VII25" s="49" t="s">
        <v>38</v>
      </c>
      <c r="VIJ25" s="49" t="s">
        <v>38</v>
      </c>
      <c r="VIK25" s="49" t="s">
        <v>38</v>
      </c>
      <c r="VIL25" s="49" t="s">
        <v>38</v>
      </c>
      <c r="VIM25" s="49" t="s">
        <v>38</v>
      </c>
      <c r="VIN25" s="49" t="s">
        <v>38</v>
      </c>
      <c r="VIO25" s="49" t="s">
        <v>38</v>
      </c>
      <c r="VIP25" s="49" t="s">
        <v>38</v>
      </c>
      <c r="VIQ25" s="49" t="s">
        <v>38</v>
      </c>
      <c r="VIR25" s="49" t="s">
        <v>38</v>
      </c>
      <c r="VIS25" s="49" t="s">
        <v>38</v>
      </c>
      <c r="VIT25" s="49" t="s">
        <v>38</v>
      </c>
      <c r="VIU25" s="49" t="s">
        <v>38</v>
      </c>
      <c r="VIV25" s="49" t="s">
        <v>38</v>
      </c>
      <c r="VIW25" s="49" t="s">
        <v>38</v>
      </c>
      <c r="VIX25" s="49" t="s">
        <v>38</v>
      </c>
      <c r="VIY25" s="49" t="s">
        <v>38</v>
      </c>
      <c r="VIZ25" s="49" t="s">
        <v>38</v>
      </c>
      <c r="VJA25" s="49" t="s">
        <v>38</v>
      </c>
      <c r="VJB25" s="49" t="s">
        <v>38</v>
      </c>
      <c r="VJC25" s="49" t="s">
        <v>38</v>
      </c>
      <c r="VJD25" s="49" t="s">
        <v>38</v>
      </c>
      <c r="VJE25" s="49" t="s">
        <v>38</v>
      </c>
      <c r="VJF25" s="49" t="s">
        <v>38</v>
      </c>
      <c r="VJG25" s="49" t="s">
        <v>38</v>
      </c>
      <c r="VJH25" s="49" t="s">
        <v>38</v>
      </c>
      <c r="VJI25" s="49" t="s">
        <v>38</v>
      </c>
      <c r="VJJ25" s="49" t="s">
        <v>38</v>
      </c>
      <c r="VJK25" s="49" t="s">
        <v>38</v>
      </c>
      <c r="VJL25" s="49" t="s">
        <v>38</v>
      </c>
      <c r="VJM25" s="49" t="s">
        <v>38</v>
      </c>
      <c r="VJN25" s="49" t="s">
        <v>38</v>
      </c>
      <c r="VJO25" s="49" t="s">
        <v>38</v>
      </c>
      <c r="VJP25" s="49" t="s">
        <v>38</v>
      </c>
      <c r="VJQ25" s="49" t="s">
        <v>38</v>
      </c>
      <c r="VJR25" s="49" t="s">
        <v>38</v>
      </c>
      <c r="VJS25" s="49" t="s">
        <v>38</v>
      </c>
      <c r="VJT25" s="49" t="s">
        <v>38</v>
      </c>
      <c r="VJU25" s="49" t="s">
        <v>38</v>
      </c>
      <c r="VJV25" s="49" t="s">
        <v>38</v>
      </c>
      <c r="VJW25" s="49" t="s">
        <v>38</v>
      </c>
      <c r="VJX25" s="49" t="s">
        <v>38</v>
      </c>
      <c r="VJY25" s="49" t="s">
        <v>38</v>
      </c>
      <c r="VJZ25" s="49" t="s">
        <v>38</v>
      </c>
      <c r="VKA25" s="49" t="s">
        <v>38</v>
      </c>
      <c r="VKB25" s="49" t="s">
        <v>38</v>
      </c>
      <c r="VKC25" s="49" t="s">
        <v>38</v>
      </c>
      <c r="VKD25" s="49" t="s">
        <v>38</v>
      </c>
      <c r="VKE25" s="49" t="s">
        <v>38</v>
      </c>
      <c r="VKF25" s="49" t="s">
        <v>38</v>
      </c>
      <c r="VKG25" s="49" t="s">
        <v>38</v>
      </c>
      <c r="VKH25" s="49" t="s">
        <v>38</v>
      </c>
      <c r="VKI25" s="49" t="s">
        <v>38</v>
      </c>
      <c r="VKJ25" s="49" t="s">
        <v>38</v>
      </c>
      <c r="VKK25" s="49" t="s">
        <v>38</v>
      </c>
      <c r="VKL25" s="49" t="s">
        <v>38</v>
      </c>
      <c r="VKM25" s="49" t="s">
        <v>38</v>
      </c>
      <c r="VKN25" s="49" t="s">
        <v>38</v>
      </c>
      <c r="VKO25" s="49" t="s">
        <v>38</v>
      </c>
      <c r="VKP25" s="49" t="s">
        <v>38</v>
      </c>
      <c r="VKQ25" s="49" t="s">
        <v>38</v>
      </c>
      <c r="VKR25" s="49" t="s">
        <v>38</v>
      </c>
      <c r="VKS25" s="49" t="s">
        <v>38</v>
      </c>
      <c r="VKT25" s="49" t="s">
        <v>38</v>
      </c>
      <c r="VKU25" s="49" t="s">
        <v>38</v>
      </c>
      <c r="VKV25" s="49" t="s">
        <v>38</v>
      </c>
      <c r="VKW25" s="49" t="s">
        <v>38</v>
      </c>
      <c r="VKX25" s="49" t="s">
        <v>38</v>
      </c>
      <c r="VKY25" s="49" t="s">
        <v>38</v>
      </c>
      <c r="VKZ25" s="49" t="s">
        <v>38</v>
      </c>
      <c r="VLA25" s="49" t="s">
        <v>38</v>
      </c>
      <c r="VLB25" s="49" t="s">
        <v>38</v>
      </c>
      <c r="VLC25" s="49" t="s">
        <v>38</v>
      </c>
      <c r="VLD25" s="49" t="s">
        <v>38</v>
      </c>
      <c r="VLE25" s="49" t="s">
        <v>38</v>
      </c>
      <c r="VLF25" s="49" t="s">
        <v>38</v>
      </c>
      <c r="VLG25" s="49" t="s">
        <v>38</v>
      </c>
      <c r="VLH25" s="49" t="s">
        <v>38</v>
      </c>
      <c r="VLI25" s="49" t="s">
        <v>38</v>
      </c>
      <c r="VLJ25" s="49" t="s">
        <v>38</v>
      </c>
      <c r="VLK25" s="49" t="s">
        <v>38</v>
      </c>
      <c r="VLL25" s="49" t="s">
        <v>38</v>
      </c>
      <c r="VLM25" s="49" t="s">
        <v>38</v>
      </c>
      <c r="VLN25" s="49" t="s">
        <v>38</v>
      </c>
      <c r="VLO25" s="49" t="s">
        <v>38</v>
      </c>
      <c r="VLP25" s="49" t="s">
        <v>38</v>
      </c>
      <c r="VLQ25" s="49" t="s">
        <v>38</v>
      </c>
      <c r="VLR25" s="49" t="s">
        <v>38</v>
      </c>
      <c r="VLS25" s="49" t="s">
        <v>38</v>
      </c>
      <c r="VLT25" s="49" t="s">
        <v>38</v>
      </c>
      <c r="VLU25" s="49" t="s">
        <v>38</v>
      </c>
      <c r="VLV25" s="49" t="s">
        <v>38</v>
      </c>
      <c r="VLW25" s="49" t="s">
        <v>38</v>
      </c>
      <c r="VLX25" s="49" t="s">
        <v>38</v>
      </c>
      <c r="VLY25" s="49" t="s">
        <v>38</v>
      </c>
      <c r="VLZ25" s="49" t="s">
        <v>38</v>
      </c>
      <c r="VMA25" s="49" t="s">
        <v>38</v>
      </c>
      <c r="VMB25" s="49" t="s">
        <v>38</v>
      </c>
      <c r="VMC25" s="49" t="s">
        <v>38</v>
      </c>
      <c r="VMD25" s="49" t="s">
        <v>38</v>
      </c>
      <c r="VME25" s="49" t="s">
        <v>38</v>
      </c>
      <c r="VMF25" s="49" t="s">
        <v>38</v>
      </c>
      <c r="VMG25" s="49" t="s">
        <v>38</v>
      </c>
      <c r="VMH25" s="49" t="s">
        <v>38</v>
      </c>
      <c r="VMI25" s="49" t="s">
        <v>38</v>
      </c>
      <c r="VMJ25" s="49" t="s">
        <v>38</v>
      </c>
      <c r="VMK25" s="49" t="s">
        <v>38</v>
      </c>
      <c r="VML25" s="49" t="s">
        <v>38</v>
      </c>
      <c r="VMM25" s="49" t="s">
        <v>38</v>
      </c>
      <c r="VMN25" s="49" t="s">
        <v>38</v>
      </c>
      <c r="VMO25" s="49" t="s">
        <v>38</v>
      </c>
      <c r="VMP25" s="49" t="s">
        <v>38</v>
      </c>
      <c r="VMQ25" s="49" t="s">
        <v>38</v>
      </c>
      <c r="VMR25" s="49" t="s">
        <v>38</v>
      </c>
      <c r="VMS25" s="49" t="s">
        <v>38</v>
      </c>
      <c r="VMT25" s="49" t="s">
        <v>38</v>
      </c>
      <c r="VMU25" s="49" t="s">
        <v>38</v>
      </c>
      <c r="VMV25" s="49" t="s">
        <v>38</v>
      </c>
      <c r="VMW25" s="49" t="s">
        <v>38</v>
      </c>
      <c r="VMX25" s="49" t="s">
        <v>38</v>
      </c>
      <c r="VMY25" s="49" t="s">
        <v>38</v>
      </c>
      <c r="VMZ25" s="49" t="s">
        <v>38</v>
      </c>
      <c r="VNA25" s="49" t="s">
        <v>38</v>
      </c>
      <c r="VNB25" s="49" t="s">
        <v>38</v>
      </c>
      <c r="VNC25" s="49" t="s">
        <v>38</v>
      </c>
      <c r="VND25" s="49" t="s">
        <v>38</v>
      </c>
      <c r="VNE25" s="49" t="s">
        <v>38</v>
      </c>
      <c r="VNF25" s="49" t="s">
        <v>38</v>
      </c>
      <c r="VNG25" s="49" t="s">
        <v>38</v>
      </c>
      <c r="VNH25" s="49" t="s">
        <v>38</v>
      </c>
      <c r="VNI25" s="49" t="s">
        <v>38</v>
      </c>
      <c r="VNJ25" s="49" t="s">
        <v>38</v>
      </c>
      <c r="VNK25" s="49" t="s">
        <v>38</v>
      </c>
      <c r="VNL25" s="49" t="s">
        <v>38</v>
      </c>
      <c r="VNM25" s="49" t="s">
        <v>38</v>
      </c>
      <c r="VNN25" s="49" t="s">
        <v>38</v>
      </c>
      <c r="VNO25" s="49" t="s">
        <v>38</v>
      </c>
      <c r="VNP25" s="49" t="s">
        <v>38</v>
      </c>
      <c r="VNQ25" s="49" t="s">
        <v>38</v>
      </c>
      <c r="VNR25" s="49" t="s">
        <v>38</v>
      </c>
      <c r="VNS25" s="49" t="s">
        <v>38</v>
      </c>
      <c r="VNT25" s="49" t="s">
        <v>38</v>
      </c>
      <c r="VNU25" s="49" t="s">
        <v>38</v>
      </c>
      <c r="VNV25" s="49" t="s">
        <v>38</v>
      </c>
      <c r="VNW25" s="49" t="s">
        <v>38</v>
      </c>
      <c r="VNX25" s="49" t="s">
        <v>38</v>
      </c>
      <c r="VNY25" s="49" t="s">
        <v>38</v>
      </c>
      <c r="VNZ25" s="49" t="s">
        <v>38</v>
      </c>
      <c r="VOA25" s="49" t="s">
        <v>38</v>
      </c>
      <c r="VOB25" s="49" t="s">
        <v>38</v>
      </c>
      <c r="VOC25" s="49" t="s">
        <v>38</v>
      </c>
      <c r="VOD25" s="49" t="s">
        <v>38</v>
      </c>
      <c r="VOE25" s="49" t="s">
        <v>38</v>
      </c>
      <c r="VOF25" s="49" t="s">
        <v>38</v>
      </c>
      <c r="VOG25" s="49" t="s">
        <v>38</v>
      </c>
      <c r="VOH25" s="49" t="s">
        <v>38</v>
      </c>
      <c r="VOI25" s="49" t="s">
        <v>38</v>
      </c>
      <c r="VOJ25" s="49" t="s">
        <v>38</v>
      </c>
      <c r="VOK25" s="49" t="s">
        <v>38</v>
      </c>
      <c r="VOL25" s="49" t="s">
        <v>38</v>
      </c>
      <c r="VOM25" s="49" t="s">
        <v>38</v>
      </c>
      <c r="VON25" s="49" t="s">
        <v>38</v>
      </c>
      <c r="VOO25" s="49" t="s">
        <v>38</v>
      </c>
      <c r="VOP25" s="49" t="s">
        <v>38</v>
      </c>
      <c r="VOQ25" s="49" t="s">
        <v>38</v>
      </c>
      <c r="VOR25" s="49" t="s">
        <v>38</v>
      </c>
      <c r="VOS25" s="49" t="s">
        <v>38</v>
      </c>
      <c r="VOT25" s="49" t="s">
        <v>38</v>
      </c>
      <c r="VOU25" s="49" t="s">
        <v>38</v>
      </c>
      <c r="VOV25" s="49" t="s">
        <v>38</v>
      </c>
      <c r="VOW25" s="49" t="s">
        <v>38</v>
      </c>
      <c r="VOX25" s="49" t="s">
        <v>38</v>
      </c>
      <c r="VOY25" s="49" t="s">
        <v>38</v>
      </c>
      <c r="VOZ25" s="49" t="s">
        <v>38</v>
      </c>
      <c r="VPA25" s="49" t="s">
        <v>38</v>
      </c>
      <c r="VPB25" s="49" t="s">
        <v>38</v>
      </c>
      <c r="VPC25" s="49" t="s">
        <v>38</v>
      </c>
      <c r="VPD25" s="49" t="s">
        <v>38</v>
      </c>
      <c r="VPE25" s="49" t="s">
        <v>38</v>
      </c>
      <c r="VPF25" s="49" t="s">
        <v>38</v>
      </c>
      <c r="VPG25" s="49" t="s">
        <v>38</v>
      </c>
      <c r="VPH25" s="49" t="s">
        <v>38</v>
      </c>
      <c r="VPI25" s="49" t="s">
        <v>38</v>
      </c>
      <c r="VPJ25" s="49" t="s">
        <v>38</v>
      </c>
      <c r="VPK25" s="49" t="s">
        <v>38</v>
      </c>
      <c r="VPL25" s="49" t="s">
        <v>38</v>
      </c>
      <c r="VPM25" s="49" t="s">
        <v>38</v>
      </c>
      <c r="VPN25" s="49" t="s">
        <v>38</v>
      </c>
      <c r="VPO25" s="49" t="s">
        <v>38</v>
      </c>
      <c r="VPP25" s="49" t="s">
        <v>38</v>
      </c>
      <c r="VPQ25" s="49" t="s">
        <v>38</v>
      </c>
      <c r="VPR25" s="49" t="s">
        <v>38</v>
      </c>
      <c r="VPS25" s="49" t="s">
        <v>38</v>
      </c>
      <c r="VPT25" s="49" t="s">
        <v>38</v>
      </c>
      <c r="VPU25" s="49" t="s">
        <v>38</v>
      </c>
      <c r="VPV25" s="49" t="s">
        <v>38</v>
      </c>
      <c r="VPW25" s="49" t="s">
        <v>38</v>
      </c>
      <c r="VPX25" s="49" t="s">
        <v>38</v>
      </c>
      <c r="VPY25" s="49" t="s">
        <v>38</v>
      </c>
      <c r="VPZ25" s="49" t="s">
        <v>38</v>
      </c>
      <c r="VQA25" s="49" t="s">
        <v>38</v>
      </c>
      <c r="VQB25" s="49" t="s">
        <v>38</v>
      </c>
      <c r="VQC25" s="49" t="s">
        <v>38</v>
      </c>
      <c r="VQD25" s="49" t="s">
        <v>38</v>
      </c>
      <c r="VQE25" s="49" t="s">
        <v>38</v>
      </c>
      <c r="VQF25" s="49" t="s">
        <v>38</v>
      </c>
      <c r="VQG25" s="49" t="s">
        <v>38</v>
      </c>
      <c r="VQH25" s="49" t="s">
        <v>38</v>
      </c>
      <c r="VQI25" s="49" t="s">
        <v>38</v>
      </c>
      <c r="VQJ25" s="49" t="s">
        <v>38</v>
      </c>
      <c r="VQK25" s="49" t="s">
        <v>38</v>
      </c>
      <c r="VQL25" s="49" t="s">
        <v>38</v>
      </c>
      <c r="VQM25" s="49" t="s">
        <v>38</v>
      </c>
      <c r="VQN25" s="49" t="s">
        <v>38</v>
      </c>
      <c r="VQO25" s="49" t="s">
        <v>38</v>
      </c>
      <c r="VQP25" s="49" t="s">
        <v>38</v>
      </c>
      <c r="VQQ25" s="49" t="s">
        <v>38</v>
      </c>
      <c r="VQR25" s="49" t="s">
        <v>38</v>
      </c>
      <c r="VQS25" s="49" t="s">
        <v>38</v>
      </c>
      <c r="VQT25" s="49" t="s">
        <v>38</v>
      </c>
      <c r="VQU25" s="49" t="s">
        <v>38</v>
      </c>
      <c r="VQV25" s="49" t="s">
        <v>38</v>
      </c>
      <c r="VQW25" s="49" t="s">
        <v>38</v>
      </c>
      <c r="VQX25" s="49" t="s">
        <v>38</v>
      </c>
      <c r="VQY25" s="49" t="s">
        <v>38</v>
      </c>
      <c r="VQZ25" s="49" t="s">
        <v>38</v>
      </c>
      <c r="VRA25" s="49" t="s">
        <v>38</v>
      </c>
      <c r="VRB25" s="49" t="s">
        <v>38</v>
      </c>
      <c r="VRC25" s="49" t="s">
        <v>38</v>
      </c>
      <c r="VRD25" s="49" t="s">
        <v>38</v>
      </c>
      <c r="VRE25" s="49" t="s">
        <v>38</v>
      </c>
      <c r="VRF25" s="49" t="s">
        <v>38</v>
      </c>
      <c r="VRG25" s="49" t="s">
        <v>38</v>
      </c>
      <c r="VRH25" s="49" t="s">
        <v>38</v>
      </c>
      <c r="VRI25" s="49" t="s">
        <v>38</v>
      </c>
      <c r="VRJ25" s="49" t="s">
        <v>38</v>
      </c>
      <c r="VRK25" s="49" t="s">
        <v>38</v>
      </c>
      <c r="VRL25" s="49" t="s">
        <v>38</v>
      </c>
      <c r="VRM25" s="49" t="s">
        <v>38</v>
      </c>
      <c r="VRN25" s="49" t="s">
        <v>38</v>
      </c>
      <c r="VRO25" s="49" t="s">
        <v>38</v>
      </c>
      <c r="VRP25" s="49" t="s">
        <v>38</v>
      </c>
      <c r="VRQ25" s="49" t="s">
        <v>38</v>
      </c>
      <c r="VRR25" s="49" t="s">
        <v>38</v>
      </c>
      <c r="VRS25" s="49" t="s">
        <v>38</v>
      </c>
      <c r="VRT25" s="49" t="s">
        <v>38</v>
      </c>
      <c r="VRU25" s="49" t="s">
        <v>38</v>
      </c>
      <c r="VRV25" s="49" t="s">
        <v>38</v>
      </c>
      <c r="VRW25" s="49" t="s">
        <v>38</v>
      </c>
      <c r="VRX25" s="49" t="s">
        <v>38</v>
      </c>
      <c r="VRY25" s="49" t="s">
        <v>38</v>
      </c>
      <c r="VRZ25" s="49" t="s">
        <v>38</v>
      </c>
      <c r="VSA25" s="49" t="s">
        <v>38</v>
      </c>
      <c r="VSB25" s="49" t="s">
        <v>38</v>
      </c>
      <c r="VSC25" s="49" t="s">
        <v>38</v>
      </c>
      <c r="VSD25" s="49" t="s">
        <v>38</v>
      </c>
      <c r="VSE25" s="49" t="s">
        <v>38</v>
      </c>
      <c r="VSF25" s="49" t="s">
        <v>38</v>
      </c>
      <c r="VSG25" s="49" t="s">
        <v>38</v>
      </c>
      <c r="VSH25" s="49" t="s">
        <v>38</v>
      </c>
      <c r="VSI25" s="49" t="s">
        <v>38</v>
      </c>
      <c r="VSJ25" s="49" t="s">
        <v>38</v>
      </c>
      <c r="VSK25" s="49" t="s">
        <v>38</v>
      </c>
      <c r="VSL25" s="49" t="s">
        <v>38</v>
      </c>
      <c r="VSM25" s="49" t="s">
        <v>38</v>
      </c>
      <c r="VSN25" s="49" t="s">
        <v>38</v>
      </c>
      <c r="VSO25" s="49" t="s">
        <v>38</v>
      </c>
      <c r="VSP25" s="49" t="s">
        <v>38</v>
      </c>
      <c r="VSQ25" s="49" t="s">
        <v>38</v>
      </c>
      <c r="VSR25" s="49" t="s">
        <v>38</v>
      </c>
      <c r="VSS25" s="49" t="s">
        <v>38</v>
      </c>
      <c r="VST25" s="49" t="s">
        <v>38</v>
      </c>
      <c r="VSU25" s="49" t="s">
        <v>38</v>
      </c>
      <c r="VSV25" s="49" t="s">
        <v>38</v>
      </c>
      <c r="VSW25" s="49" t="s">
        <v>38</v>
      </c>
      <c r="VSX25" s="49" t="s">
        <v>38</v>
      </c>
      <c r="VSY25" s="49" t="s">
        <v>38</v>
      </c>
      <c r="VSZ25" s="49" t="s">
        <v>38</v>
      </c>
      <c r="VTA25" s="49" t="s">
        <v>38</v>
      </c>
      <c r="VTB25" s="49" t="s">
        <v>38</v>
      </c>
      <c r="VTC25" s="49" t="s">
        <v>38</v>
      </c>
      <c r="VTD25" s="49" t="s">
        <v>38</v>
      </c>
      <c r="VTE25" s="49" t="s">
        <v>38</v>
      </c>
      <c r="VTF25" s="49" t="s">
        <v>38</v>
      </c>
      <c r="VTG25" s="49" t="s">
        <v>38</v>
      </c>
      <c r="VTH25" s="49" t="s">
        <v>38</v>
      </c>
      <c r="VTI25" s="49" t="s">
        <v>38</v>
      </c>
      <c r="VTJ25" s="49" t="s">
        <v>38</v>
      </c>
      <c r="VTK25" s="49" t="s">
        <v>38</v>
      </c>
      <c r="VTL25" s="49" t="s">
        <v>38</v>
      </c>
      <c r="VTM25" s="49" t="s">
        <v>38</v>
      </c>
      <c r="VTN25" s="49" t="s">
        <v>38</v>
      </c>
      <c r="VTO25" s="49" t="s">
        <v>38</v>
      </c>
      <c r="VTP25" s="49" t="s">
        <v>38</v>
      </c>
      <c r="VTQ25" s="49" t="s">
        <v>38</v>
      </c>
      <c r="VTR25" s="49" t="s">
        <v>38</v>
      </c>
      <c r="VTS25" s="49" t="s">
        <v>38</v>
      </c>
      <c r="VTT25" s="49" t="s">
        <v>38</v>
      </c>
      <c r="VTU25" s="49" t="s">
        <v>38</v>
      </c>
      <c r="VTV25" s="49" t="s">
        <v>38</v>
      </c>
      <c r="VTW25" s="49" t="s">
        <v>38</v>
      </c>
      <c r="VTX25" s="49" t="s">
        <v>38</v>
      </c>
      <c r="VTY25" s="49" t="s">
        <v>38</v>
      </c>
      <c r="VTZ25" s="49" t="s">
        <v>38</v>
      </c>
      <c r="VUA25" s="49" t="s">
        <v>38</v>
      </c>
      <c r="VUB25" s="49" t="s">
        <v>38</v>
      </c>
      <c r="VUC25" s="49" t="s">
        <v>38</v>
      </c>
      <c r="VUD25" s="49" t="s">
        <v>38</v>
      </c>
      <c r="VUE25" s="49" t="s">
        <v>38</v>
      </c>
      <c r="VUF25" s="49" t="s">
        <v>38</v>
      </c>
      <c r="VUG25" s="49" t="s">
        <v>38</v>
      </c>
      <c r="VUH25" s="49" t="s">
        <v>38</v>
      </c>
      <c r="VUI25" s="49" t="s">
        <v>38</v>
      </c>
      <c r="VUJ25" s="49" t="s">
        <v>38</v>
      </c>
      <c r="VUK25" s="49" t="s">
        <v>38</v>
      </c>
      <c r="VUL25" s="49" t="s">
        <v>38</v>
      </c>
      <c r="VUM25" s="49" t="s">
        <v>38</v>
      </c>
      <c r="VUN25" s="49" t="s">
        <v>38</v>
      </c>
      <c r="VUO25" s="49" t="s">
        <v>38</v>
      </c>
      <c r="VUP25" s="49" t="s">
        <v>38</v>
      </c>
      <c r="VUQ25" s="49" t="s">
        <v>38</v>
      </c>
      <c r="VUR25" s="49" t="s">
        <v>38</v>
      </c>
      <c r="VUS25" s="49" t="s">
        <v>38</v>
      </c>
      <c r="VUT25" s="49" t="s">
        <v>38</v>
      </c>
      <c r="VUU25" s="49" t="s">
        <v>38</v>
      </c>
      <c r="VUV25" s="49" t="s">
        <v>38</v>
      </c>
      <c r="VUW25" s="49" t="s">
        <v>38</v>
      </c>
      <c r="VUX25" s="49" t="s">
        <v>38</v>
      </c>
      <c r="VUY25" s="49" t="s">
        <v>38</v>
      </c>
      <c r="VUZ25" s="49" t="s">
        <v>38</v>
      </c>
      <c r="VVA25" s="49" t="s">
        <v>38</v>
      </c>
      <c r="VVB25" s="49" t="s">
        <v>38</v>
      </c>
      <c r="VVC25" s="49" t="s">
        <v>38</v>
      </c>
      <c r="VVD25" s="49" t="s">
        <v>38</v>
      </c>
      <c r="VVE25" s="49" t="s">
        <v>38</v>
      </c>
      <c r="VVF25" s="49" t="s">
        <v>38</v>
      </c>
      <c r="VVG25" s="49" t="s">
        <v>38</v>
      </c>
      <c r="VVH25" s="49" t="s">
        <v>38</v>
      </c>
      <c r="VVI25" s="49" t="s">
        <v>38</v>
      </c>
      <c r="VVJ25" s="49" t="s">
        <v>38</v>
      </c>
      <c r="VVK25" s="49" t="s">
        <v>38</v>
      </c>
      <c r="VVL25" s="49" t="s">
        <v>38</v>
      </c>
      <c r="VVM25" s="49" t="s">
        <v>38</v>
      </c>
      <c r="VVN25" s="49" t="s">
        <v>38</v>
      </c>
      <c r="VVO25" s="49" t="s">
        <v>38</v>
      </c>
      <c r="VVP25" s="49" t="s">
        <v>38</v>
      </c>
      <c r="VVQ25" s="49" t="s">
        <v>38</v>
      </c>
      <c r="VVR25" s="49" t="s">
        <v>38</v>
      </c>
      <c r="VVS25" s="49" t="s">
        <v>38</v>
      </c>
      <c r="VVT25" s="49" t="s">
        <v>38</v>
      </c>
      <c r="VVU25" s="49" t="s">
        <v>38</v>
      </c>
      <c r="VVV25" s="49" t="s">
        <v>38</v>
      </c>
      <c r="VVW25" s="49" t="s">
        <v>38</v>
      </c>
      <c r="VVX25" s="49" t="s">
        <v>38</v>
      </c>
      <c r="VVY25" s="49" t="s">
        <v>38</v>
      </c>
      <c r="VVZ25" s="49" t="s">
        <v>38</v>
      </c>
      <c r="VWA25" s="49" t="s">
        <v>38</v>
      </c>
      <c r="VWB25" s="49" t="s">
        <v>38</v>
      </c>
      <c r="VWC25" s="49" t="s">
        <v>38</v>
      </c>
      <c r="VWD25" s="49" t="s">
        <v>38</v>
      </c>
      <c r="VWE25" s="49" t="s">
        <v>38</v>
      </c>
      <c r="VWF25" s="49" t="s">
        <v>38</v>
      </c>
      <c r="VWG25" s="49" t="s">
        <v>38</v>
      </c>
      <c r="VWH25" s="49" t="s">
        <v>38</v>
      </c>
      <c r="VWI25" s="49" t="s">
        <v>38</v>
      </c>
      <c r="VWJ25" s="49" t="s">
        <v>38</v>
      </c>
      <c r="VWK25" s="49" t="s">
        <v>38</v>
      </c>
      <c r="VWL25" s="49" t="s">
        <v>38</v>
      </c>
      <c r="VWM25" s="49" t="s">
        <v>38</v>
      </c>
      <c r="VWN25" s="49" t="s">
        <v>38</v>
      </c>
      <c r="VWO25" s="49" t="s">
        <v>38</v>
      </c>
      <c r="VWP25" s="49" t="s">
        <v>38</v>
      </c>
      <c r="VWQ25" s="49" t="s">
        <v>38</v>
      </c>
      <c r="VWR25" s="49" t="s">
        <v>38</v>
      </c>
      <c r="VWS25" s="49" t="s">
        <v>38</v>
      </c>
      <c r="VWT25" s="49" t="s">
        <v>38</v>
      </c>
      <c r="VWU25" s="49" t="s">
        <v>38</v>
      </c>
      <c r="VWV25" s="49" t="s">
        <v>38</v>
      </c>
      <c r="VWW25" s="49" t="s">
        <v>38</v>
      </c>
      <c r="VWX25" s="49" t="s">
        <v>38</v>
      </c>
      <c r="VWY25" s="49" t="s">
        <v>38</v>
      </c>
      <c r="VWZ25" s="49" t="s">
        <v>38</v>
      </c>
      <c r="VXA25" s="49" t="s">
        <v>38</v>
      </c>
      <c r="VXB25" s="49" t="s">
        <v>38</v>
      </c>
      <c r="VXC25" s="49" t="s">
        <v>38</v>
      </c>
      <c r="VXD25" s="49" t="s">
        <v>38</v>
      </c>
      <c r="VXE25" s="49" t="s">
        <v>38</v>
      </c>
      <c r="VXF25" s="49" t="s">
        <v>38</v>
      </c>
      <c r="VXG25" s="49" t="s">
        <v>38</v>
      </c>
      <c r="VXH25" s="49" t="s">
        <v>38</v>
      </c>
      <c r="VXI25" s="49" t="s">
        <v>38</v>
      </c>
      <c r="VXJ25" s="49" t="s">
        <v>38</v>
      </c>
      <c r="VXK25" s="49" t="s">
        <v>38</v>
      </c>
      <c r="VXL25" s="49" t="s">
        <v>38</v>
      </c>
      <c r="VXM25" s="49" t="s">
        <v>38</v>
      </c>
      <c r="VXN25" s="49" t="s">
        <v>38</v>
      </c>
      <c r="VXO25" s="49" t="s">
        <v>38</v>
      </c>
      <c r="VXP25" s="49" t="s">
        <v>38</v>
      </c>
      <c r="VXQ25" s="49" t="s">
        <v>38</v>
      </c>
      <c r="VXR25" s="49" t="s">
        <v>38</v>
      </c>
      <c r="VXS25" s="49" t="s">
        <v>38</v>
      </c>
      <c r="VXT25" s="49" t="s">
        <v>38</v>
      </c>
      <c r="VXU25" s="49" t="s">
        <v>38</v>
      </c>
      <c r="VXV25" s="49" t="s">
        <v>38</v>
      </c>
      <c r="VXW25" s="49" t="s">
        <v>38</v>
      </c>
      <c r="VXX25" s="49" t="s">
        <v>38</v>
      </c>
      <c r="VXY25" s="49" t="s">
        <v>38</v>
      </c>
      <c r="VXZ25" s="49" t="s">
        <v>38</v>
      </c>
      <c r="VYA25" s="49" t="s">
        <v>38</v>
      </c>
      <c r="VYB25" s="49" t="s">
        <v>38</v>
      </c>
      <c r="VYC25" s="49" t="s">
        <v>38</v>
      </c>
      <c r="VYD25" s="49" t="s">
        <v>38</v>
      </c>
      <c r="VYE25" s="49" t="s">
        <v>38</v>
      </c>
      <c r="VYF25" s="49" t="s">
        <v>38</v>
      </c>
      <c r="VYG25" s="49" t="s">
        <v>38</v>
      </c>
      <c r="VYH25" s="49" t="s">
        <v>38</v>
      </c>
      <c r="VYI25" s="49" t="s">
        <v>38</v>
      </c>
      <c r="VYJ25" s="49" t="s">
        <v>38</v>
      </c>
      <c r="VYK25" s="49" t="s">
        <v>38</v>
      </c>
      <c r="VYL25" s="49" t="s">
        <v>38</v>
      </c>
      <c r="VYM25" s="49" t="s">
        <v>38</v>
      </c>
      <c r="VYN25" s="49" t="s">
        <v>38</v>
      </c>
      <c r="VYO25" s="49" t="s">
        <v>38</v>
      </c>
      <c r="VYP25" s="49" t="s">
        <v>38</v>
      </c>
      <c r="VYQ25" s="49" t="s">
        <v>38</v>
      </c>
      <c r="VYR25" s="49" t="s">
        <v>38</v>
      </c>
      <c r="VYS25" s="49" t="s">
        <v>38</v>
      </c>
      <c r="VYT25" s="49" t="s">
        <v>38</v>
      </c>
      <c r="VYU25" s="49" t="s">
        <v>38</v>
      </c>
      <c r="VYV25" s="49" t="s">
        <v>38</v>
      </c>
      <c r="VYW25" s="49" t="s">
        <v>38</v>
      </c>
      <c r="VYX25" s="49" t="s">
        <v>38</v>
      </c>
      <c r="VYY25" s="49" t="s">
        <v>38</v>
      </c>
      <c r="VYZ25" s="49" t="s">
        <v>38</v>
      </c>
      <c r="VZA25" s="49" t="s">
        <v>38</v>
      </c>
      <c r="VZB25" s="49" t="s">
        <v>38</v>
      </c>
      <c r="VZC25" s="49" t="s">
        <v>38</v>
      </c>
      <c r="VZD25" s="49" t="s">
        <v>38</v>
      </c>
      <c r="VZE25" s="49" t="s">
        <v>38</v>
      </c>
      <c r="VZF25" s="49" t="s">
        <v>38</v>
      </c>
      <c r="VZG25" s="49" t="s">
        <v>38</v>
      </c>
      <c r="VZH25" s="49" t="s">
        <v>38</v>
      </c>
      <c r="VZI25" s="49" t="s">
        <v>38</v>
      </c>
      <c r="VZJ25" s="49" t="s">
        <v>38</v>
      </c>
      <c r="VZK25" s="49" t="s">
        <v>38</v>
      </c>
      <c r="VZL25" s="49" t="s">
        <v>38</v>
      </c>
      <c r="VZM25" s="49" t="s">
        <v>38</v>
      </c>
      <c r="VZN25" s="49" t="s">
        <v>38</v>
      </c>
      <c r="VZO25" s="49" t="s">
        <v>38</v>
      </c>
      <c r="VZP25" s="49" t="s">
        <v>38</v>
      </c>
      <c r="VZQ25" s="49" t="s">
        <v>38</v>
      </c>
      <c r="VZR25" s="49" t="s">
        <v>38</v>
      </c>
      <c r="VZS25" s="49" t="s">
        <v>38</v>
      </c>
      <c r="VZT25" s="49" t="s">
        <v>38</v>
      </c>
      <c r="VZU25" s="49" t="s">
        <v>38</v>
      </c>
      <c r="VZV25" s="49" t="s">
        <v>38</v>
      </c>
      <c r="VZW25" s="49" t="s">
        <v>38</v>
      </c>
      <c r="VZX25" s="49" t="s">
        <v>38</v>
      </c>
      <c r="VZY25" s="49" t="s">
        <v>38</v>
      </c>
      <c r="VZZ25" s="49" t="s">
        <v>38</v>
      </c>
      <c r="WAA25" s="49" t="s">
        <v>38</v>
      </c>
      <c r="WAB25" s="49" t="s">
        <v>38</v>
      </c>
      <c r="WAC25" s="49" t="s">
        <v>38</v>
      </c>
      <c r="WAD25" s="49" t="s">
        <v>38</v>
      </c>
      <c r="WAE25" s="49" t="s">
        <v>38</v>
      </c>
      <c r="WAF25" s="49" t="s">
        <v>38</v>
      </c>
      <c r="WAG25" s="49" t="s">
        <v>38</v>
      </c>
      <c r="WAH25" s="49" t="s">
        <v>38</v>
      </c>
      <c r="WAI25" s="49" t="s">
        <v>38</v>
      </c>
      <c r="WAJ25" s="49" t="s">
        <v>38</v>
      </c>
      <c r="WAK25" s="49" t="s">
        <v>38</v>
      </c>
      <c r="WAL25" s="49" t="s">
        <v>38</v>
      </c>
      <c r="WAM25" s="49" t="s">
        <v>38</v>
      </c>
      <c r="WAN25" s="49" t="s">
        <v>38</v>
      </c>
      <c r="WAO25" s="49" t="s">
        <v>38</v>
      </c>
      <c r="WAP25" s="49" t="s">
        <v>38</v>
      </c>
      <c r="WAQ25" s="49" t="s">
        <v>38</v>
      </c>
      <c r="WAR25" s="49" t="s">
        <v>38</v>
      </c>
      <c r="WAS25" s="49" t="s">
        <v>38</v>
      </c>
      <c r="WAT25" s="49" t="s">
        <v>38</v>
      </c>
      <c r="WAU25" s="49" t="s">
        <v>38</v>
      </c>
      <c r="WAV25" s="49" t="s">
        <v>38</v>
      </c>
      <c r="WAW25" s="49" t="s">
        <v>38</v>
      </c>
      <c r="WAX25" s="49" t="s">
        <v>38</v>
      </c>
      <c r="WAY25" s="49" t="s">
        <v>38</v>
      </c>
      <c r="WAZ25" s="49" t="s">
        <v>38</v>
      </c>
      <c r="WBA25" s="49" t="s">
        <v>38</v>
      </c>
      <c r="WBB25" s="49" t="s">
        <v>38</v>
      </c>
      <c r="WBC25" s="49" t="s">
        <v>38</v>
      </c>
      <c r="WBD25" s="49" t="s">
        <v>38</v>
      </c>
      <c r="WBE25" s="49" t="s">
        <v>38</v>
      </c>
      <c r="WBF25" s="49" t="s">
        <v>38</v>
      </c>
      <c r="WBG25" s="49" t="s">
        <v>38</v>
      </c>
      <c r="WBH25" s="49" t="s">
        <v>38</v>
      </c>
      <c r="WBI25" s="49" t="s">
        <v>38</v>
      </c>
      <c r="WBJ25" s="49" t="s">
        <v>38</v>
      </c>
      <c r="WBK25" s="49" t="s">
        <v>38</v>
      </c>
      <c r="WBL25" s="49" t="s">
        <v>38</v>
      </c>
      <c r="WBM25" s="49" t="s">
        <v>38</v>
      </c>
      <c r="WBN25" s="49" t="s">
        <v>38</v>
      </c>
      <c r="WBO25" s="49" t="s">
        <v>38</v>
      </c>
      <c r="WBP25" s="49" t="s">
        <v>38</v>
      </c>
      <c r="WBQ25" s="49" t="s">
        <v>38</v>
      </c>
      <c r="WBR25" s="49" t="s">
        <v>38</v>
      </c>
      <c r="WBS25" s="49" t="s">
        <v>38</v>
      </c>
      <c r="WBT25" s="49" t="s">
        <v>38</v>
      </c>
      <c r="WBU25" s="49" t="s">
        <v>38</v>
      </c>
      <c r="WBV25" s="49" t="s">
        <v>38</v>
      </c>
      <c r="WBW25" s="49" t="s">
        <v>38</v>
      </c>
      <c r="WBX25" s="49" t="s">
        <v>38</v>
      </c>
      <c r="WBY25" s="49" t="s">
        <v>38</v>
      </c>
      <c r="WBZ25" s="49" t="s">
        <v>38</v>
      </c>
      <c r="WCA25" s="49" t="s">
        <v>38</v>
      </c>
      <c r="WCB25" s="49" t="s">
        <v>38</v>
      </c>
      <c r="WCC25" s="49" t="s">
        <v>38</v>
      </c>
      <c r="WCD25" s="49" t="s">
        <v>38</v>
      </c>
      <c r="WCE25" s="49" t="s">
        <v>38</v>
      </c>
      <c r="WCF25" s="49" t="s">
        <v>38</v>
      </c>
      <c r="WCG25" s="49" t="s">
        <v>38</v>
      </c>
      <c r="WCH25" s="49" t="s">
        <v>38</v>
      </c>
      <c r="WCI25" s="49" t="s">
        <v>38</v>
      </c>
      <c r="WCJ25" s="49" t="s">
        <v>38</v>
      </c>
      <c r="WCK25" s="49" t="s">
        <v>38</v>
      </c>
      <c r="WCL25" s="49" t="s">
        <v>38</v>
      </c>
      <c r="WCM25" s="49" t="s">
        <v>38</v>
      </c>
      <c r="WCN25" s="49" t="s">
        <v>38</v>
      </c>
      <c r="WCO25" s="49" t="s">
        <v>38</v>
      </c>
      <c r="WCP25" s="49" t="s">
        <v>38</v>
      </c>
      <c r="WCQ25" s="49" t="s">
        <v>38</v>
      </c>
      <c r="WCR25" s="49" t="s">
        <v>38</v>
      </c>
      <c r="WCS25" s="49" t="s">
        <v>38</v>
      </c>
      <c r="WCT25" s="49" t="s">
        <v>38</v>
      </c>
      <c r="WCU25" s="49" t="s">
        <v>38</v>
      </c>
      <c r="WCV25" s="49" t="s">
        <v>38</v>
      </c>
      <c r="WCW25" s="49" t="s">
        <v>38</v>
      </c>
      <c r="WCX25" s="49" t="s">
        <v>38</v>
      </c>
      <c r="WCY25" s="49" t="s">
        <v>38</v>
      </c>
      <c r="WCZ25" s="49" t="s">
        <v>38</v>
      </c>
      <c r="WDA25" s="49" t="s">
        <v>38</v>
      </c>
      <c r="WDB25" s="49" t="s">
        <v>38</v>
      </c>
      <c r="WDC25" s="49" t="s">
        <v>38</v>
      </c>
      <c r="WDD25" s="49" t="s">
        <v>38</v>
      </c>
      <c r="WDE25" s="49" t="s">
        <v>38</v>
      </c>
      <c r="WDF25" s="49" t="s">
        <v>38</v>
      </c>
      <c r="WDG25" s="49" t="s">
        <v>38</v>
      </c>
      <c r="WDH25" s="49" t="s">
        <v>38</v>
      </c>
      <c r="WDI25" s="49" t="s">
        <v>38</v>
      </c>
      <c r="WDJ25" s="49" t="s">
        <v>38</v>
      </c>
      <c r="WDK25" s="49" t="s">
        <v>38</v>
      </c>
      <c r="WDL25" s="49" t="s">
        <v>38</v>
      </c>
      <c r="WDM25" s="49" t="s">
        <v>38</v>
      </c>
      <c r="WDN25" s="49" t="s">
        <v>38</v>
      </c>
      <c r="WDO25" s="49" t="s">
        <v>38</v>
      </c>
      <c r="WDP25" s="49" t="s">
        <v>38</v>
      </c>
      <c r="WDQ25" s="49" t="s">
        <v>38</v>
      </c>
      <c r="WDR25" s="49" t="s">
        <v>38</v>
      </c>
      <c r="WDS25" s="49" t="s">
        <v>38</v>
      </c>
      <c r="WDT25" s="49" t="s">
        <v>38</v>
      </c>
      <c r="WDU25" s="49" t="s">
        <v>38</v>
      </c>
      <c r="WDV25" s="49" t="s">
        <v>38</v>
      </c>
      <c r="WDW25" s="49" t="s">
        <v>38</v>
      </c>
      <c r="WDX25" s="49" t="s">
        <v>38</v>
      </c>
      <c r="WDY25" s="49" t="s">
        <v>38</v>
      </c>
      <c r="WDZ25" s="49" t="s">
        <v>38</v>
      </c>
      <c r="WEA25" s="49" t="s">
        <v>38</v>
      </c>
      <c r="WEB25" s="49" t="s">
        <v>38</v>
      </c>
      <c r="WEC25" s="49" t="s">
        <v>38</v>
      </c>
      <c r="WED25" s="49" t="s">
        <v>38</v>
      </c>
      <c r="WEE25" s="49" t="s">
        <v>38</v>
      </c>
      <c r="WEF25" s="49" t="s">
        <v>38</v>
      </c>
      <c r="WEG25" s="49" t="s">
        <v>38</v>
      </c>
      <c r="WEH25" s="49" t="s">
        <v>38</v>
      </c>
      <c r="WEI25" s="49" t="s">
        <v>38</v>
      </c>
      <c r="WEJ25" s="49" t="s">
        <v>38</v>
      </c>
      <c r="WEK25" s="49" t="s">
        <v>38</v>
      </c>
      <c r="WEL25" s="49" t="s">
        <v>38</v>
      </c>
      <c r="WEM25" s="49" t="s">
        <v>38</v>
      </c>
      <c r="WEN25" s="49" t="s">
        <v>38</v>
      </c>
      <c r="WEO25" s="49" t="s">
        <v>38</v>
      </c>
      <c r="WEP25" s="49" t="s">
        <v>38</v>
      </c>
      <c r="WEQ25" s="49" t="s">
        <v>38</v>
      </c>
      <c r="WER25" s="49" t="s">
        <v>38</v>
      </c>
      <c r="WES25" s="49" t="s">
        <v>38</v>
      </c>
      <c r="WET25" s="49" t="s">
        <v>38</v>
      </c>
      <c r="WEU25" s="49" t="s">
        <v>38</v>
      </c>
      <c r="WEV25" s="49" t="s">
        <v>38</v>
      </c>
      <c r="WEW25" s="49" t="s">
        <v>38</v>
      </c>
      <c r="WEX25" s="49" t="s">
        <v>38</v>
      </c>
      <c r="WEY25" s="49" t="s">
        <v>38</v>
      </c>
      <c r="WEZ25" s="49" t="s">
        <v>38</v>
      </c>
      <c r="WFA25" s="49" t="s">
        <v>38</v>
      </c>
      <c r="WFB25" s="49" t="s">
        <v>38</v>
      </c>
      <c r="WFC25" s="49" t="s">
        <v>38</v>
      </c>
      <c r="WFD25" s="49" t="s">
        <v>38</v>
      </c>
      <c r="WFE25" s="49" t="s">
        <v>38</v>
      </c>
      <c r="WFF25" s="49" t="s">
        <v>38</v>
      </c>
      <c r="WFG25" s="49" t="s">
        <v>38</v>
      </c>
      <c r="WFH25" s="49" t="s">
        <v>38</v>
      </c>
      <c r="WFI25" s="49" t="s">
        <v>38</v>
      </c>
      <c r="WFJ25" s="49" t="s">
        <v>38</v>
      </c>
      <c r="WFK25" s="49" t="s">
        <v>38</v>
      </c>
      <c r="WFL25" s="49" t="s">
        <v>38</v>
      </c>
      <c r="WFM25" s="49" t="s">
        <v>38</v>
      </c>
      <c r="WFN25" s="49" t="s">
        <v>38</v>
      </c>
      <c r="WFO25" s="49" t="s">
        <v>38</v>
      </c>
      <c r="WFP25" s="49" t="s">
        <v>38</v>
      </c>
      <c r="WFQ25" s="49" t="s">
        <v>38</v>
      </c>
      <c r="WFR25" s="49" t="s">
        <v>38</v>
      </c>
      <c r="WFS25" s="49" t="s">
        <v>38</v>
      </c>
      <c r="WFT25" s="49" t="s">
        <v>38</v>
      </c>
      <c r="WFU25" s="49" t="s">
        <v>38</v>
      </c>
      <c r="WFV25" s="49" t="s">
        <v>38</v>
      </c>
      <c r="WFW25" s="49" t="s">
        <v>38</v>
      </c>
      <c r="WFX25" s="49" t="s">
        <v>38</v>
      </c>
      <c r="WFY25" s="49" t="s">
        <v>38</v>
      </c>
      <c r="WFZ25" s="49" t="s">
        <v>38</v>
      </c>
      <c r="WGA25" s="49" t="s">
        <v>38</v>
      </c>
      <c r="WGB25" s="49" t="s">
        <v>38</v>
      </c>
      <c r="WGC25" s="49" t="s">
        <v>38</v>
      </c>
      <c r="WGD25" s="49" t="s">
        <v>38</v>
      </c>
      <c r="WGE25" s="49" t="s">
        <v>38</v>
      </c>
      <c r="WGF25" s="49" t="s">
        <v>38</v>
      </c>
      <c r="WGG25" s="49" t="s">
        <v>38</v>
      </c>
      <c r="WGH25" s="49" t="s">
        <v>38</v>
      </c>
      <c r="WGI25" s="49" t="s">
        <v>38</v>
      </c>
      <c r="WGJ25" s="49" t="s">
        <v>38</v>
      </c>
      <c r="WGK25" s="49" t="s">
        <v>38</v>
      </c>
      <c r="WGL25" s="49" t="s">
        <v>38</v>
      </c>
      <c r="WGM25" s="49" t="s">
        <v>38</v>
      </c>
      <c r="WGN25" s="49" t="s">
        <v>38</v>
      </c>
      <c r="WGO25" s="49" t="s">
        <v>38</v>
      </c>
      <c r="WGP25" s="49" t="s">
        <v>38</v>
      </c>
      <c r="WGQ25" s="49" t="s">
        <v>38</v>
      </c>
      <c r="WGR25" s="49" t="s">
        <v>38</v>
      </c>
      <c r="WGS25" s="49" t="s">
        <v>38</v>
      </c>
      <c r="WGT25" s="49" t="s">
        <v>38</v>
      </c>
      <c r="WGU25" s="49" t="s">
        <v>38</v>
      </c>
      <c r="WGV25" s="49" t="s">
        <v>38</v>
      </c>
      <c r="WGW25" s="49" t="s">
        <v>38</v>
      </c>
      <c r="WGX25" s="49" t="s">
        <v>38</v>
      </c>
      <c r="WGY25" s="49" t="s">
        <v>38</v>
      </c>
      <c r="WGZ25" s="49" t="s">
        <v>38</v>
      </c>
      <c r="WHA25" s="49" t="s">
        <v>38</v>
      </c>
      <c r="WHB25" s="49" t="s">
        <v>38</v>
      </c>
      <c r="WHC25" s="49" t="s">
        <v>38</v>
      </c>
      <c r="WHD25" s="49" t="s">
        <v>38</v>
      </c>
      <c r="WHE25" s="49" t="s">
        <v>38</v>
      </c>
      <c r="WHF25" s="49" t="s">
        <v>38</v>
      </c>
      <c r="WHG25" s="49" t="s">
        <v>38</v>
      </c>
      <c r="WHH25" s="49" t="s">
        <v>38</v>
      </c>
      <c r="WHI25" s="49" t="s">
        <v>38</v>
      </c>
      <c r="WHJ25" s="49" t="s">
        <v>38</v>
      </c>
      <c r="WHK25" s="49" t="s">
        <v>38</v>
      </c>
      <c r="WHL25" s="49" t="s">
        <v>38</v>
      </c>
      <c r="WHM25" s="49" t="s">
        <v>38</v>
      </c>
      <c r="WHN25" s="49" t="s">
        <v>38</v>
      </c>
      <c r="WHO25" s="49" t="s">
        <v>38</v>
      </c>
      <c r="WHP25" s="49" t="s">
        <v>38</v>
      </c>
      <c r="WHQ25" s="49" t="s">
        <v>38</v>
      </c>
      <c r="WHR25" s="49" t="s">
        <v>38</v>
      </c>
      <c r="WHS25" s="49" t="s">
        <v>38</v>
      </c>
      <c r="WHT25" s="49" t="s">
        <v>38</v>
      </c>
      <c r="WHU25" s="49" t="s">
        <v>38</v>
      </c>
      <c r="WHV25" s="49" t="s">
        <v>38</v>
      </c>
      <c r="WHW25" s="49" t="s">
        <v>38</v>
      </c>
      <c r="WHX25" s="49" t="s">
        <v>38</v>
      </c>
      <c r="WHY25" s="49" t="s">
        <v>38</v>
      </c>
      <c r="WHZ25" s="49" t="s">
        <v>38</v>
      </c>
      <c r="WIA25" s="49" t="s">
        <v>38</v>
      </c>
      <c r="WIB25" s="49" t="s">
        <v>38</v>
      </c>
      <c r="WIC25" s="49" t="s">
        <v>38</v>
      </c>
      <c r="WID25" s="49" t="s">
        <v>38</v>
      </c>
      <c r="WIE25" s="49" t="s">
        <v>38</v>
      </c>
      <c r="WIF25" s="49" t="s">
        <v>38</v>
      </c>
      <c r="WIG25" s="49" t="s">
        <v>38</v>
      </c>
      <c r="WIH25" s="49" t="s">
        <v>38</v>
      </c>
      <c r="WII25" s="49" t="s">
        <v>38</v>
      </c>
      <c r="WIJ25" s="49" t="s">
        <v>38</v>
      </c>
      <c r="WIK25" s="49" t="s">
        <v>38</v>
      </c>
      <c r="WIL25" s="49" t="s">
        <v>38</v>
      </c>
      <c r="WIM25" s="49" t="s">
        <v>38</v>
      </c>
      <c r="WIN25" s="49" t="s">
        <v>38</v>
      </c>
      <c r="WIO25" s="49" t="s">
        <v>38</v>
      </c>
      <c r="WIP25" s="49" t="s">
        <v>38</v>
      </c>
      <c r="WIQ25" s="49" t="s">
        <v>38</v>
      </c>
      <c r="WIR25" s="49" t="s">
        <v>38</v>
      </c>
      <c r="WIS25" s="49" t="s">
        <v>38</v>
      </c>
      <c r="WIT25" s="49" t="s">
        <v>38</v>
      </c>
      <c r="WIU25" s="49" t="s">
        <v>38</v>
      </c>
      <c r="WIV25" s="49" t="s">
        <v>38</v>
      </c>
      <c r="WIW25" s="49" t="s">
        <v>38</v>
      </c>
      <c r="WIX25" s="49" t="s">
        <v>38</v>
      </c>
      <c r="WIY25" s="49" t="s">
        <v>38</v>
      </c>
      <c r="WIZ25" s="49" t="s">
        <v>38</v>
      </c>
      <c r="WJA25" s="49" t="s">
        <v>38</v>
      </c>
      <c r="WJB25" s="49" t="s">
        <v>38</v>
      </c>
      <c r="WJC25" s="49" t="s">
        <v>38</v>
      </c>
      <c r="WJD25" s="49" t="s">
        <v>38</v>
      </c>
      <c r="WJE25" s="49" t="s">
        <v>38</v>
      </c>
      <c r="WJF25" s="49" t="s">
        <v>38</v>
      </c>
      <c r="WJG25" s="49" t="s">
        <v>38</v>
      </c>
      <c r="WJH25" s="49" t="s">
        <v>38</v>
      </c>
      <c r="WJI25" s="49" t="s">
        <v>38</v>
      </c>
      <c r="WJJ25" s="49" t="s">
        <v>38</v>
      </c>
      <c r="WJK25" s="49" t="s">
        <v>38</v>
      </c>
      <c r="WJL25" s="49" t="s">
        <v>38</v>
      </c>
      <c r="WJM25" s="49" t="s">
        <v>38</v>
      </c>
      <c r="WJN25" s="49" t="s">
        <v>38</v>
      </c>
      <c r="WJO25" s="49" t="s">
        <v>38</v>
      </c>
      <c r="WJP25" s="49" t="s">
        <v>38</v>
      </c>
      <c r="WJQ25" s="49" t="s">
        <v>38</v>
      </c>
      <c r="WJR25" s="49" t="s">
        <v>38</v>
      </c>
      <c r="WJS25" s="49" t="s">
        <v>38</v>
      </c>
      <c r="WJT25" s="49" t="s">
        <v>38</v>
      </c>
      <c r="WJU25" s="49" t="s">
        <v>38</v>
      </c>
      <c r="WJV25" s="49" t="s">
        <v>38</v>
      </c>
      <c r="WJW25" s="49" t="s">
        <v>38</v>
      </c>
      <c r="WJX25" s="49" t="s">
        <v>38</v>
      </c>
      <c r="WJY25" s="49" t="s">
        <v>38</v>
      </c>
      <c r="WJZ25" s="49" t="s">
        <v>38</v>
      </c>
      <c r="WKA25" s="49" t="s">
        <v>38</v>
      </c>
      <c r="WKB25" s="49" t="s">
        <v>38</v>
      </c>
      <c r="WKC25" s="49" t="s">
        <v>38</v>
      </c>
      <c r="WKD25" s="49" t="s">
        <v>38</v>
      </c>
      <c r="WKE25" s="49" t="s">
        <v>38</v>
      </c>
      <c r="WKF25" s="49" t="s">
        <v>38</v>
      </c>
      <c r="WKG25" s="49" t="s">
        <v>38</v>
      </c>
      <c r="WKH25" s="49" t="s">
        <v>38</v>
      </c>
      <c r="WKI25" s="49" t="s">
        <v>38</v>
      </c>
      <c r="WKJ25" s="49" t="s">
        <v>38</v>
      </c>
      <c r="WKK25" s="49" t="s">
        <v>38</v>
      </c>
      <c r="WKL25" s="49" t="s">
        <v>38</v>
      </c>
      <c r="WKM25" s="49" t="s">
        <v>38</v>
      </c>
      <c r="WKN25" s="49" t="s">
        <v>38</v>
      </c>
      <c r="WKO25" s="49" t="s">
        <v>38</v>
      </c>
      <c r="WKP25" s="49" t="s">
        <v>38</v>
      </c>
      <c r="WKQ25" s="49" t="s">
        <v>38</v>
      </c>
      <c r="WKR25" s="49" t="s">
        <v>38</v>
      </c>
      <c r="WKS25" s="49" t="s">
        <v>38</v>
      </c>
      <c r="WKT25" s="49" t="s">
        <v>38</v>
      </c>
      <c r="WKU25" s="49" t="s">
        <v>38</v>
      </c>
      <c r="WKV25" s="49" t="s">
        <v>38</v>
      </c>
      <c r="WKW25" s="49" t="s">
        <v>38</v>
      </c>
      <c r="WKX25" s="49" t="s">
        <v>38</v>
      </c>
      <c r="WKY25" s="49" t="s">
        <v>38</v>
      </c>
      <c r="WKZ25" s="49" t="s">
        <v>38</v>
      </c>
      <c r="WLA25" s="49" t="s">
        <v>38</v>
      </c>
      <c r="WLB25" s="49" t="s">
        <v>38</v>
      </c>
      <c r="WLC25" s="49" t="s">
        <v>38</v>
      </c>
      <c r="WLD25" s="49" t="s">
        <v>38</v>
      </c>
      <c r="WLE25" s="49" t="s">
        <v>38</v>
      </c>
      <c r="WLF25" s="49" t="s">
        <v>38</v>
      </c>
      <c r="WLG25" s="49" t="s">
        <v>38</v>
      </c>
      <c r="WLH25" s="49" t="s">
        <v>38</v>
      </c>
      <c r="WLI25" s="49" t="s">
        <v>38</v>
      </c>
      <c r="WLJ25" s="49" t="s">
        <v>38</v>
      </c>
      <c r="WLK25" s="49" t="s">
        <v>38</v>
      </c>
      <c r="WLL25" s="49" t="s">
        <v>38</v>
      </c>
      <c r="WLM25" s="49" t="s">
        <v>38</v>
      </c>
      <c r="WLN25" s="49" t="s">
        <v>38</v>
      </c>
      <c r="WLO25" s="49" t="s">
        <v>38</v>
      </c>
      <c r="WLP25" s="49" t="s">
        <v>38</v>
      </c>
      <c r="WLQ25" s="49" t="s">
        <v>38</v>
      </c>
      <c r="WLR25" s="49" t="s">
        <v>38</v>
      </c>
      <c r="WLS25" s="49" t="s">
        <v>38</v>
      </c>
      <c r="WLT25" s="49" t="s">
        <v>38</v>
      </c>
      <c r="WLU25" s="49" t="s">
        <v>38</v>
      </c>
      <c r="WLV25" s="49" t="s">
        <v>38</v>
      </c>
      <c r="WLW25" s="49" t="s">
        <v>38</v>
      </c>
      <c r="WLX25" s="49" t="s">
        <v>38</v>
      </c>
      <c r="WLY25" s="49" t="s">
        <v>38</v>
      </c>
      <c r="WLZ25" s="49" t="s">
        <v>38</v>
      </c>
      <c r="WMA25" s="49" t="s">
        <v>38</v>
      </c>
      <c r="WMB25" s="49" t="s">
        <v>38</v>
      </c>
      <c r="WMC25" s="49" t="s">
        <v>38</v>
      </c>
      <c r="WMD25" s="49" t="s">
        <v>38</v>
      </c>
      <c r="WME25" s="49" t="s">
        <v>38</v>
      </c>
      <c r="WMF25" s="49" t="s">
        <v>38</v>
      </c>
      <c r="WMG25" s="49" t="s">
        <v>38</v>
      </c>
      <c r="WMH25" s="49" t="s">
        <v>38</v>
      </c>
      <c r="WMI25" s="49" t="s">
        <v>38</v>
      </c>
      <c r="WMJ25" s="49" t="s">
        <v>38</v>
      </c>
      <c r="WMK25" s="49" t="s">
        <v>38</v>
      </c>
      <c r="WML25" s="49" t="s">
        <v>38</v>
      </c>
      <c r="WMM25" s="49" t="s">
        <v>38</v>
      </c>
      <c r="WMN25" s="49" t="s">
        <v>38</v>
      </c>
      <c r="WMO25" s="49" t="s">
        <v>38</v>
      </c>
      <c r="WMP25" s="49" t="s">
        <v>38</v>
      </c>
      <c r="WMQ25" s="49" t="s">
        <v>38</v>
      </c>
      <c r="WMR25" s="49" t="s">
        <v>38</v>
      </c>
      <c r="WMS25" s="49" t="s">
        <v>38</v>
      </c>
      <c r="WMT25" s="49" t="s">
        <v>38</v>
      </c>
      <c r="WMU25" s="49" t="s">
        <v>38</v>
      </c>
      <c r="WMV25" s="49" t="s">
        <v>38</v>
      </c>
      <c r="WMW25" s="49" t="s">
        <v>38</v>
      </c>
      <c r="WMX25" s="49" t="s">
        <v>38</v>
      </c>
      <c r="WMY25" s="49" t="s">
        <v>38</v>
      </c>
      <c r="WMZ25" s="49" t="s">
        <v>38</v>
      </c>
      <c r="WNA25" s="49" t="s">
        <v>38</v>
      </c>
      <c r="WNB25" s="49" t="s">
        <v>38</v>
      </c>
      <c r="WNC25" s="49" t="s">
        <v>38</v>
      </c>
      <c r="WND25" s="49" t="s">
        <v>38</v>
      </c>
      <c r="WNE25" s="49" t="s">
        <v>38</v>
      </c>
      <c r="WNF25" s="49" t="s">
        <v>38</v>
      </c>
      <c r="WNG25" s="49" t="s">
        <v>38</v>
      </c>
      <c r="WNH25" s="49" t="s">
        <v>38</v>
      </c>
      <c r="WNI25" s="49" t="s">
        <v>38</v>
      </c>
      <c r="WNJ25" s="49" t="s">
        <v>38</v>
      </c>
      <c r="WNK25" s="49" t="s">
        <v>38</v>
      </c>
      <c r="WNL25" s="49" t="s">
        <v>38</v>
      </c>
      <c r="WNM25" s="49" t="s">
        <v>38</v>
      </c>
      <c r="WNN25" s="49" t="s">
        <v>38</v>
      </c>
      <c r="WNO25" s="49" t="s">
        <v>38</v>
      </c>
      <c r="WNP25" s="49" t="s">
        <v>38</v>
      </c>
      <c r="WNQ25" s="49" t="s">
        <v>38</v>
      </c>
      <c r="WNR25" s="49" t="s">
        <v>38</v>
      </c>
      <c r="WNS25" s="49" t="s">
        <v>38</v>
      </c>
      <c r="WNT25" s="49" t="s">
        <v>38</v>
      </c>
      <c r="WNU25" s="49" t="s">
        <v>38</v>
      </c>
      <c r="WNV25" s="49" t="s">
        <v>38</v>
      </c>
      <c r="WNW25" s="49" t="s">
        <v>38</v>
      </c>
      <c r="WNX25" s="49" t="s">
        <v>38</v>
      </c>
      <c r="WNY25" s="49" t="s">
        <v>38</v>
      </c>
      <c r="WNZ25" s="49" t="s">
        <v>38</v>
      </c>
      <c r="WOA25" s="49" t="s">
        <v>38</v>
      </c>
      <c r="WOB25" s="49" t="s">
        <v>38</v>
      </c>
      <c r="WOC25" s="49" t="s">
        <v>38</v>
      </c>
      <c r="WOD25" s="49" t="s">
        <v>38</v>
      </c>
      <c r="WOE25" s="49" t="s">
        <v>38</v>
      </c>
      <c r="WOF25" s="49" t="s">
        <v>38</v>
      </c>
      <c r="WOG25" s="49" t="s">
        <v>38</v>
      </c>
      <c r="WOH25" s="49" t="s">
        <v>38</v>
      </c>
      <c r="WOI25" s="49" t="s">
        <v>38</v>
      </c>
      <c r="WOJ25" s="49" t="s">
        <v>38</v>
      </c>
      <c r="WOK25" s="49" t="s">
        <v>38</v>
      </c>
      <c r="WOL25" s="49" t="s">
        <v>38</v>
      </c>
      <c r="WOM25" s="49" t="s">
        <v>38</v>
      </c>
      <c r="WON25" s="49" t="s">
        <v>38</v>
      </c>
      <c r="WOO25" s="49" t="s">
        <v>38</v>
      </c>
      <c r="WOP25" s="49" t="s">
        <v>38</v>
      </c>
      <c r="WOQ25" s="49" t="s">
        <v>38</v>
      </c>
      <c r="WOR25" s="49" t="s">
        <v>38</v>
      </c>
      <c r="WOS25" s="49" t="s">
        <v>38</v>
      </c>
      <c r="WOT25" s="49" t="s">
        <v>38</v>
      </c>
      <c r="WOU25" s="49" t="s">
        <v>38</v>
      </c>
      <c r="WOV25" s="49" t="s">
        <v>38</v>
      </c>
      <c r="WOW25" s="49" t="s">
        <v>38</v>
      </c>
      <c r="WOX25" s="49" t="s">
        <v>38</v>
      </c>
      <c r="WOY25" s="49" t="s">
        <v>38</v>
      </c>
      <c r="WOZ25" s="49" t="s">
        <v>38</v>
      </c>
      <c r="WPA25" s="49" t="s">
        <v>38</v>
      </c>
      <c r="WPB25" s="49" t="s">
        <v>38</v>
      </c>
      <c r="WPC25" s="49" t="s">
        <v>38</v>
      </c>
      <c r="WPD25" s="49" t="s">
        <v>38</v>
      </c>
      <c r="WPE25" s="49" t="s">
        <v>38</v>
      </c>
      <c r="WPF25" s="49" t="s">
        <v>38</v>
      </c>
      <c r="WPG25" s="49" t="s">
        <v>38</v>
      </c>
      <c r="WPH25" s="49" t="s">
        <v>38</v>
      </c>
      <c r="WPI25" s="49" t="s">
        <v>38</v>
      </c>
      <c r="WPJ25" s="49" t="s">
        <v>38</v>
      </c>
      <c r="WPK25" s="49" t="s">
        <v>38</v>
      </c>
      <c r="WPL25" s="49" t="s">
        <v>38</v>
      </c>
      <c r="WPM25" s="49" t="s">
        <v>38</v>
      </c>
      <c r="WPN25" s="49" t="s">
        <v>38</v>
      </c>
      <c r="WPO25" s="49" t="s">
        <v>38</v>
      </c>
      <c r="WPP25" s="49" t="s">
        <v>38</v>
      </c>
      <c r="WPQ25" s="49" t="s">
        <v>38</v>
      </c>
      <c r="WPR25" s="49" t="s">
        <v>38</v>
      </c>
      <c r="WPS25" s="49" t="s">
        <v>38</v>
      </c>
      <c r="WPT25" s="49" t="s">
        <v>38</v>
      </c>
      <c r="WPU25" s="49" t="s">
        <v>38</v>
      </c>
      <c r="WPV25" s="49" t="s">
        <v>38</v>
      </c>
      <c r="WPW25" s="49" t="s">
        <v>38</v>
      </c>
      <c r="WPX25" s="49" t="s">
        <v>38</v>
      </c>
      <c r="WPY25" s="49" t="s">
        <v>38</v>
      </c>
      <c r="WPZ25" s="49" t="s">
        <v>38</v>
      </c>
      <c r="WQA25" s="49" t="s">
        <v>38</v>
      </c>
      <c r="WQB25" s="49" t="s">
        <v>38</v>
      </c>
      <c r="WQC25" s="49" t="s">
        <v>38</v>
      </c>
      <c r="WQD25" s="49" t="s">
        <v>38</v>
      </c>
      <c r="WQE25" s="49" t="s">
        <v>38</v>
      </c>
      <c r="WQF25" s="49" t="s">
        <v>38</v>
      </c>
      <c r="WQG25" s="49" t="s">
        <v>38</v>
      </c>
      <c r="WQH25" s="49" t="s">
        <v>38</v>
      </c>
      <c r="WQI25" s="49" t="s">
        <v>38</v>
      </c>
      <c r="WQJ25" s="49" t="s">
        <v>38</v>
      </c>
      <c r="WQK25" s="49" t="s">
        <v>38</v>
      </c>
      <c r="WQL25" s="49" t="s">
        <v>38</v>
      </c>
      <c r="WQM25" s="49" t="s">
        <v>38</v>
      </c>
      <c r="WQN25" s="49" t="s">
        <v>38</v>
      </c>
      <c r="WQO25" s="49" t="s">
        <v>38</v>
      </c>
      <c r="WQP25" s="49" t="s">
        <v>38</v>
      </c>
      <c r="WQQ25" s="49" t="s">
        <v>38</v>
      </c>
      <c r="WQR25" s="49" t="s">
        <v>38</v>
      </c>
      <c r="WQS25" s="49" t="s">
        <v>38</v>
      </c>
      <c r="WQT25" s="49" t="s">
        <v>38</v>
      </c>
      <c r="WQU25" s="49" t="s">
        <v>38</v>
      </c>
      <c r="WQV25" s="49" t="s">
        <v>38</v>
      </c>
      <c r="WQW25" s="49" t="s">
        <v>38</v>
      </c>
      <c r="WQX25" s="49" t="s">
        <v>38</v>
      </c>
      <c r="WQY25" s="49" t="s">
        <v>38</v>
      </c>
      <c r="WQZ25" s="49" t="s">
        <v>38</v>
      </c>
      <c r="WRA25" s="49" t="s">
        <v>38</v>
      </c>
      <c r="WRB25" s="49" t="s">
        <v>38</v>
      </c>
      <c r="WRC25" s="49" t="s">
        <v>38</v>
      </c>
      <c r="WRD25" s="49" t="s">
        <v>38</v>
      </c>
      <c r="WRE25" s="49" t="s">
        <v>38</v>
      </c>
      <c r="WRF25" s="49" t="s">
        <v>38</v>
      </c>
      <c r="WRG25" s="49" t="s">
        <v>38</v>
      </c>
      <c r="WRH25" s="49" t="s">
        <v>38</v>
      </c>
      <c r="WRI25" s="49" t="s">
        <v>38</v>
      </c>
      <c r="WRJ25" s="49" t="s">
        <v>38</v>
      </c>
      <c r="WRK25" s="49" t="s">
        <v>38</v>
      </c>
      <c r="WRL25" s="49" t="s">
        <v>38</v>
      </c>
      <c r="WRM25" s="49" t="s">
        <v>38</v>
      </c>
      <c r="WRN25" s="49" t="s">
        <v>38</v>
      </c>
      <c r="WRO25" s="49" t="s">
        <v>38</v>
      </c>
      <c r="WRP25" s="49" t="s">
        <v>38</v>
      </c>
      <c r="WRQ25" s="49" t="s">
        <v>38</v>
      </c>
      <c r="WRR25" s="49" t="s">
        <v>38</v>
      </c>
      <c r="WRS25" s="49" t="s">
        <v>38</v>
      </c>
      <c r="WRT25" s="49" t="s">
        <v>38</v>
      </c>
      <c r="WRU25" s="49" t="s">
        <v>38</v>
      </c>
      <c r="WRV25" s="49" t="s">
        <v>38</v>
      </c>
      <c r="WRW25" s="49" t="s">
        <v>38</v>
      </c>
      <c r="WRX25" s="49" t="s">
        <v>38</v>
      </c>
      <c r="WRY25" s="49" t="s">
        <v>38</v>
      </c>
      <c r="WRZ25" s="49" t="s">
        <v>38</v>
      </c>
      <c r="WSA25" s="49" t="s">
        <v>38</v>
      </c>
      <c r="WSB25" s="49" t="s">
        <v>38</v>
      </c>
      <c r="WSC25" s="49" t="s">
        <v>38</v>
      </c>
      <c r="WSD25" s="49" t="s">
        <v>38</v>
      </c>
      <c r="WSE25" s="49" t="s">
        <v>38</v>
      </c>
      <c r="WSF25" s="49" t="s">
        <v>38</v>
      </c>
      <c r="WSG25" s="49" t="s">
        <v>38</v>
      </c>
      <c r="WSH25" s="49" t="s">
        <v>38</v>
      </c>
      <c r="WSI25" s="49" t="s">
        <v>38</v>
      </c>
      <c r="WSJ25" s="49" t="s">
        <v>38</v>
      </c>
      <c r="WSK25" s="49" t="s">
        <v>38</v>
      </c>
      <c r="WSL25" s="49" t="s">
        <v>38</v>
      </c>
      <c r="WSM25" s="49" t="s">
        <v>38</v>
      </c>
      <c r="WSN25" s="49" t="s">
        <v>38</v>
      </c>
      <c r="WSO25" s="49" t="s">
        <v>38</v>
      </c>
      <c r="WSP25" s="49" t="s">
        <v>38</v>
      </c>
      <c r="WSQ25" s="49" t="s">
        <v>38</v>
      </c>
      <c r="WSR25" s="49" t="s">
        <v>38</v>
      </c>
      <c r="WSS25" s="49" t="s">
        <v>38</v>
      </c>
      <c r="WST25" s="49" t="s">
        <v>38</v>
      </c>
      <c r="WSU25" s="49" t="s">
        <v>38</v>
      </c>
      <c r="WSV25" s="49" t="s">
        <v>38</v>
      </c>
      <c r="WSW25" s="49" t="s">
        <v>38</v>
      </c>
      <c r="WSX25" s="49" t="s">
        <v>38</v>
      </c>
      <c r="WSY25" s="49" t="s">
        <v>38</v>
      </c>
      <c r="WSZ25" s="49" t="s">
        <v>38</v>
      </c>
      <c r="WTA25" s="49" t="s">
        <v>38</v>
      </c>
      <c r="WTB25" s="49" t="s">
        <v>38</v>
      </c>
      <c r="WTC25" s="49" t="s">
        <v>38</v>
      </c>
      <c r="WTD25" s="49" t="s">
        <v>38</v>
      </c>
      <c r="WTE25" s="49" t="s">
        <v>38</v>
      </c>
      <c r="WTF25" s="49" t="s">
        <v>38</v>
      </c>
      <c r="WTG25" s="49" t="s">
        <v>38</v>
      </c>
      <c r="WTH25" s="49" t="s">
        <v>38</v>
      </c>
      <c r="WTI25" s="49" t="s">
        <v>38</v>
      </c>
      <c r="WTJ25" s="49" t="s">
        <v>38</v>
      </c>
      <c r="WTK25" s="49" t="s">
        <v>38</v>
      </c>
      <c r="WTL25" s="49" t="s">
        <v>38</v>
      </c>
      <c r="WTM25" s="49" t="s">
        <v>38</v>
      </c>
      <c r="WTN25" s="49" t="s">
        <v>38</v>
      </c>
      <c r="WTO25" s="49" t="s">
        <v>38</v>
      </c>
      <c r="WTP25" s="49" t="s">
        <v>38</v>
      </c>
      <c r="WTQ25" s="49" t="s">
        <v>38</v>
      </c>
      <c r="WTR25" s="49" t="s">
        <v>38</v>
      </c>
      <c r="WTS25" s="49" t="s">
        <v>38</v>
      </c>
      <c r="WTT25" s="49" t="s">
        <v>38</v>
      </c>
      <c r="WTU25" s="49" t="s">
        <v>38</v>
      </c>
      <c r="WTV25" s="49" t="s">
        <v>38</v>
      </c>
      <c r="WTW25" s="49" t="s">
        <v>38</v>
      </c>
      <c r="WTX25" s="49" t="s">
        <v>38</v>
      </c>
      <c r="WTY25" s="49" t="s">
        <v>38</v>
      </c>
      <c r="WTZ25" s="49" t="s">
        <v>38</v>
      </c>
      <c r="WUA25" s="49" t="s">
        <v>38</v>
      </c>
      <c r="WUB25" s="49" t="s">
        <v>38</v>
      </c>
      <c r="WUC25" s="49" t="s">
        <v>38</v>
      </c>
      <c r="WUD25" s="49" t="s">
        <v>38</v>
      </c>
      <c r="WUE25" s="49" t="s">
        <v>38</v>
      </c>
      <c r="WUF25" s="49" t="s">
        <v>38</v>
      </c>
      <c r="WUG25" s="49" t="s">
        <v>38</v>
      </c>
      <c r="WUH25" s="49" t="s">
        <v>38</v>
      </c>
      <c r="WUI25" s="49" t="s">
        <v>38</v>
      </c>
      <c r="WUJ25" s="49" t="s">
        <v>38</v>
      </c>
      <c r="WUK25" s="49" t="s">
        <v>38</v>
      </c>
      <c r="WUL25" s="49" t="s">
        <v>38</v>
      </c>
      <c r="WUM25" s="49" t="s">
        <v>38</v>
      </c>
      <c r="WUN25" s="49" t="s">
        <v>38</v>
      </c>
      <c r="WUO25" s="49" t="s">
        <v>38</v>
      </c>
      <c r="WUP25" s="49" t="s">
        <v>38</v>
      </c>
      <c r="WUQ25" s="49" t="s">
        <v>38</v>
      </c>
      <c r="WUR25" s="49" t="s">
        <v>38</v>
      </c>
      <c r="WUS25" s="49" t="s">
        <v>38</v>
      </c>
      <c r="WUT25" s="49" t="s">
        <v>38</v>
      </c>
      <c r="WUU25" s="49" t="s">
        <v>38</v>
      </c>
      <c r="WUV25" s="49" t="s">
        <v>38</v>
      </c>
      <c r="WUW25" s="49" t="s">
        <v>38</v>
      </c>
      <c r="WUX25" s="49" t="s">
        <v>38</v>
      </c>
      <c r="WUY25" s="49" t="s">
        <v>38</v>
      </c>
      <c r="WUZ25" s="49" t="s">
        <v>38</v>
      </c>
      <c r="WVA25" s="49" t="s">
        <v>38</v>
      </c>
      <c r="WVB25" s="49" t="s">
        <v>38</v>
      </c>
      <c r="WVC25" s="49" t="s">
        <v>38</v>
      </c>
      <c r="WVD25" s="49" t="s">
        <v>38</v>
      </c>
      <c r="WVE25" s="49" t="s">
        <v>38</v>
      </c>
      <c r="WVF25" s="49" t="s">
        <v>38</v>
      </c>
      <c r="WVG25" s="49" t="s">
        <v>38</v>
      </c>
      <c r="WVH25" s="49" t="s">
        <v>38</v>
      </c>
      <c r="WVI25" s="49" t="s">
        <v>38</v>
      </c>
      <c r="WVJ25" s="49" t="s">
        <v>38</v>
      </c>
      <c r="WVK25" s="49" t="s">
        <v>38</v>
      </c>
      <c r="WVL25" s="49" t="s">
        <v>38</v>
      </c>
      <c r="WVM25" s="49" t="s">
        <v>38</v>
      </c>
      <c r="WVN25" s="49" t="s">
        <v>38</v>
      </c>
      <c r="WVO25" s="49" t="s">
        <v>38</v>
      </c>
      <c r="WVP25" s="49" t="s">
        <v>38</v>
      </c>
      <c r="WVQ25" s="49" t="s">
        <v>38</v>
      </c>
      <c r="WVR25" s="49" t="s">
        <v>38</v>
      </c>
      <c r="WVS25" s="49" t="s">
        <v>38</v>
      </c>
      <c r="WVT25" s="49" t="s">
        <v>38</v>
      </c>
      <c r="WVU25" s="49" t="s">
        <v>38</v>
      </c>
      <c r="WVV25" s="49" t="s">
        <v>38</v>
      </c>
      <c r="WVW25" s="49" t="s">
        <v>38</v>
      </c>
      <c r="WVX25" s="49" t="s">
        <v>38</v>
      </c>
      <c r="WVY25" s="49" t="s">
        <v>38</v>
      </c>
      <c r="WVZ25" s="49" t="s">
        <v>38</v>
      </c>
      <c r="WWA25" s="49" t="s">
        <v>38</v>
      </c>
      <c r="WWB25" s="49" t="s">
        <v>38</v>
      </c>
      <c r="WWC25" s="49" t="s">
        <v>38</v>
      </c>
      <c r="WWD25" s="49" t="s">
        <v>38</v>
      </c>
      <c r="WWE25" s="49" t="s">
        <v>38</v>
      </c>
      <c r="WWF25" s="49" t="s">
        <v>38</v>
      </c>
      <c r="WWG25" s="49" t="s">
        <v>38</v>
      </c>
      <c r="WWH25" s="49" t="s">
        <v>38</v>
      </c>
      <c r="WWI25" s="49" t="s">
        <v>38</v>
      </c>
      <c r="WWJ25" s="49" t="s">
        <v>38</v>
      </c>
      <c r="WWK25" s="49" t="s">
        <v>38</v>
      </c>
      <c r="WWL25" s="49" t="s">
        <v>38</v>
      </c>
      <c r="WWM25" s="49" t="s">
        <v>38</v>
      </c>
      <c r="WWN25" s="49" t="s">
        <v>38</v>
      </c>
      <c r="WWO25" s="49" t="s">
        <v>38</v>
      </c>
      <c r="WWP25" s="49" t="s">
        <v>38</v>
      </c>
      <c r="WWQ25" s="49" t="s">
        <v>38</v>
      </c>
      <c r="WWR25" s="49" t="s">
        <v>38</v>
      </c>
      <c r="WWS25" s="49" t="s">
        <v>38</v>
      </c>
      <c r="WWT25" s="49" t="s">
        <v>38</v>
      </c>
      <c r="WWU25" s="49" t="s">
        <v>38</v>
      </c>
      <c r="WWV25" s="49" t="s">
        <v>38</v>
      </c>
      <c r="WWW25" s="49" t="s">
        <v>38</v>
      </c>
      <c r="WWX25" s="49" t="s">
        <v>38</v>
      </c>
      <c r="WWY25" s="49" t="s">
        <v>38</v>
      </c>
      <c r="WWZ25" s="49" t="s">
        <v>38</v>
      </c>
      <c r="WXA25" s="49" t="s">
        <v>38</v>
      </c>
      <c r="WXB25" s="49" t="s">
        <v>38</v>
      </c>
      <c r="WXC25" s="49" t="s">
        <v>38</v>
      </c>
      <c r="WXD25" s="49" t="s">
        <v>38</v>
      </c>
      <c r="WXE25" s="49" t="s">
        <v>38</v>
      </c>
      <c r="WXF25" s="49" t="s">
        <v>38</v>
      </c>
      <c r="WXG25" s="49" t="s">
        <v>38</v>
      </c>
      <c r="WXH25" s="49" t="s">
        <v>38</v>
      </c>
      <c r="WXI25" s="49" t="s">
        <v>38</v>
      </c>
      <c r="WXJ25" s="49" t="s">
        <v>38</v>
      </c>
      <c r="WXK25" s="49" t="s">
        <v>38</v>
      </c>
      <c r="WXL25" s="49" t="s">
        <v>38</v>
      </c>
      <c r="WXM25" s="49" t="s">
        <v>38</v>
      </c>
      <c r="WXN25" s="49" t="s">
        <v>38</v>
      </c>
      <c r="WXO25" s="49" t="s">
        <v>38</v>
      </c>
      <c r="WXP25" s="49" t="s">
        <v>38</v>
      </c>
      <c r="WXQ25" s="49" t="s">
        <v>38</v>
      </c>
      <c r="WXR25" s="49" t="s">
        <v>38</v>
      </c>
      <c r="WXS25" s="49" t="s">
        <v>38</v>
      </c>
      <c r="WXT25" s="49" t="s">
        <v>38</v>
      </c>
      <c r="WXU25" s="49" t="s">
        <v>38</v>
      </c>
      <c r="WXV25" s="49" t="s">
        <v>38</v>
      </c>
      <c r="WXW25" s="49" t="s">
        <v>38</v>
      </c>
      <c r="WXX25" s="49" t="s">
        <v>38</v>
      </c>
      <c r="WXY25" s="49" t="s">
        <v>38</v>
      </c>
      <c r="WXZ25" s="49" t="s">
        <v>38</v>
      </c>
      <c r="WYA25" s="49" t="s">
        <v>38</v>
      </c>
      <c r="WYB25" s="49" t="s">
        <v>38</v>
      </c>
      <c r="WYC25" s="49" t="s">
        <v>38</v>
      </c>
      <c r="WYD25" s="49" t="s">
        <v>38</v>
      </c>
      <c r="WYE25" s="49" t="s">
        <v>38</v>
      </c>
      <c r="WYF25" s="49" t="s">
        <v>38</v>
      </c>
      <c r="WYG25" s="49" t="s">
        <v>38</v>
      </c>
      <c r="WYH25" s="49" t="s">
        <v>38</v>
      </c>
      <c r="WYI25" s="49" t="s">
        <v>38</v>
      </c>
      <c r="WYJ25" s="49" t="s">
        <v>38</v>
      </c>
      <c r="WYK25" s="49" t="s">
        <v>38</v>
      </c>
      <c r="WYL25" s="49" t="s">
        <v>38</v>
      </c>
      <c r="WYM25" s="49" t="s">
        <v>38</v>
      </c>
      <c r="WYN25" s="49" t="s">
        <v>38</v>
      </c>
      <c r="WYO25" s="49" t="s">
        <v>38</v>
      </c>
      <c r="WYP25" s="49" t="s">
        <v>38</v>
      </c>
      <c r="WYQ25" s="49" t="s">
        <v>38</v>
      </c>
      <c r="WYR25" s="49" t="s">
        <v>38</v>
      </c>
      <c r="WYS25" s="49" t="s">
        <v>38</v>
      </c>
      <c r="WYT25" s="49" t="s">
        <v>38</v>
      </c>
      <c r="WYU25" s="49" t="s">
        <v>38</v>
      </c>
      <c r="WYV25" s="49" t="s">
        <v>38</v>
      </c>
      <c r="WYW25" s="49" t="s">
        <v>38</v>
      </c>
      <c r="WYX25" s="49" t="s">
        <v>38</v>
      </c>
      <c r="WYY25" s="49" t="s">
        <v>38</v>
      </c>
      <c r="WYZ25" s="49" t="s">
        <v>38</v>
      </c>
      <c r="WZA25" s="49" t="s">
        <v>38</v>
      </c>
      <c r="WZB25" s="49" t="s">
        <v>38</v>
      </c>
      <c r="WZC25" s="49" t="s">
        <v>38</v>
      </c>
      <c r="WZD25" s="49" t="s">
        <v>38</v>
      </c>
      <c r="WZE25" s="49" t="s">
        <v>38</v>
      </c>
      <c r="WZF25" s="49" t="s">
        <v>38</v>
      </c>
      <c r="WZG25" s="49" t="s">
        <v>38</v>
      </c>
      <c r="WZH25" s="49" t="s">
        <v>38</v>
      </c>
      <c r="WZI25" s="49" t="s">
        <v>38</v>
      </c>
      <c r="WZJ25" s="49" t="s">
        <v>38</v>
      </c>
      <c r="WZK25" s="49" t="s">
        <v>38</v>
      </c>
      <c r="WZL25" s="49" t="s">
        <v>38</v>
      </c>
      <c r="WZM25" s="49" t="s">
        <v>38</v>
      </c>
      <c r="WZN25" s="49" t="s">
        <v>38</v>
      </c>
      <c r="WZO25" s="49" t="s">
        <v>38</v>
      </c>
      <c r="WZP25" s="49" t="s">
        <v>38</v>
      </c>
      <c r="WZQ25" s="49" t="s">
        <v>38</v>
      </c>
      <c r="WZR25" s="49" t="s">
        <v>38</v>
      </c>
      <c r="WZS25" s="49" t="s">
        <v>38</v>
      </c>
      <c r="WZT25" s="49" t="s">
        <v>38</v>
      </c>
      <c r="WZU25" s="49" t="s">
        <v>38</v>
      </c>
      <c r="WZV25" s="49" t="s">
        <v>38</v>
      </c>
      <c r="WZW25" s="49" t="s">
        <v>38</v>
      </c>
      <c r="WZX25" s="49" t="s">
        <v>38</v>
      </c>
      <c r="WZY25" s="49" t="s">
        <v>38</v>
      </c>
      <c r="WZZ25" s="49" t="s">
        <v>38</v>
      </c>
      <c r="XAA25" s="49" t="s">
        <v>38</v>
      </c>
      <c r="XAB25" s="49" t="s">
        <v>38</v>
      </c>
      <c r="XAC25" s="49" t="s">
        <v>38</v>
      </c>
      <c r="XAD25" s="49" t="s">
        <v>38</v>
      </c>
      <c r="XAE25" s="49" t="s">
        <v>38</v>
      </c>
      <c r="XAF25" s="49" t="s">
        <v>38</v>
      </c>
      <c r="XAG25" s="49" t="s">
        <v>38</v>
      </c>
      <c r="XAH25" s="49" t="s">
        <v>38</v>
      </c>
      <c r="XAI25" s="49" t="s">
        <v>38</v>
      </c>
      <c r="XAJ25" s="49" t="s">
        <v>38</v>
      </c>
      <c r="XAK25" s="49" t="s">
        <v>38</v>
      </c>
      <c r="XAL25" s="49" t="s">
        <v>38</v>
      </c>
      <c r="XAM25" s="49" t="s">
        <v>38</v>
      </c>
      <c r="XAN25" s="49" t="s">
        <v>38</v>
      </c>
      <c r="XAO25" s="49" t="s">
        <v>38</v>
      </c>
      <c r="XAP25" s="49" t="s">
        <v>38</v>
      </c>
      <c r="XAQ25" s="49" t="s">
        <v>38</v>
      </c>
      <c r="XAR25" s="49" t="s">
        <v>38</v>
      </c>
      <c r="XAS25" s="49" t="s">
        <v>38</v>
      </c>
      <c r="XAT25" s="49" t="s">
        <v>38</v>
      </c>
      <c r="XAU25" s="49" t="s">
        <v>38</v>
      </c>
      <c r="XAV25" s="49" t="s">
        <v>38</v>
      </c>
      <c r="XAW25" s="49" t="s">
        <v>38</v>
      </c>
      <c r="XAX25" s="49" t="s">
        <v>38</v>
      </c>
      <c r="XAY25" s="49" t="s">
        <v>38</v>
      </c>
      <c r="XAZ25" s="49" t="s">
        <v>38</v>
      </c>
      <c r="XBA25" s="49" t="s">
        <v>38</v>
      </c>
      <c r="XBB25" s="49" t="s">
        <v>38</v>
      </c>
      <c r="XBC25" s="49" t="s">
        <v>38</v>
      </c>
      <c r="XBD25" s="49" t="s">
        <v>38</v>
      </c>
      <c r="XBE25" s="49" t="s">
        <v>38</v>
      </c>
      <c r="XBF25" s="49" t="s">
        <v>38</v>
      </c>
      <c r="XBG25" s="49" t="s">
        <v>38</v>
      </c>
      <c r="XBH25" s="49" t="s">
        <v>38</v>
      </c>
      <c r="XBI25" s="49" t="s">
        <v>38</v>
      </c>
      <c r="XBJ25" s="49" t="s">
        <v>38</v>
      </c>
      <c r="XBK25" s="49" t="s">
        <v>38</v>
      </c>
      <c r="XBL25" s="49" t="s">
        <v>38</v>
      </c>
      <c r="XBM25" s="49" t="s">
        <v>38</v>
      </c>
      <c r="XBN25" s="49" t="s">
        <v>38</v>
      </c>
      <c r="XBO25" s="49" t="s">
        <v>38</v>
      </c>
      <c r="XBP25" s="49" t="s">
        <v>38</v>
      </c>
      <c r="XBQ25" s="49" t="s">
        <v>38</v>
      </c>
      <c r="XBR25" s="49" t="s">
        <v>38</v>
      </c>
      <c r="XBS25" s="49" t="s">
        <v>38</v>
      </c>
      <c r="XBT25" s="49" t="s">
        <v>38</v>
      </c>
      <c r="XBU25" s="49" t="s">
        <v>38</v>
      </c>
      <c r="XBV25" s="49" t="s">
        <v>38</v>
      </c>
      <c r="XBW25" s="49" t="s">
        <v>38</v>
      </c>
      <c r="XBX25" s="49" t="s">
        <v>38</v>
      </c>
      <c r="XBY25" s="49" t="s">
        <v>38</v>
      </c>
      <c r="XBZ25" s="49" t="s">
        <v>38</v>
      </c>
      <c r="XCA25" s="49" t="s">
        <v>38</v>
      </c>
      <c r="XCB25" s="49" t="s">
        <v>38</v>
      </c>
      <c r="XCC25" s="49" t="s">
        <v>38</v>
      </c>
      <c r="XCD25" s="49" t="s">
        <v>38</v>
      </c>
      <c r="XCE25" s="49" t="s">
        <v>38</v>
      </c>
      <c r="XCF25" s="49" t="s">
        <v>38</v>
      </c>
      <c r="XCG25" s="49" t="s">
        <v>38</v>
      </c>
      <c r="XCH25" s="49" t="s">
        <v>38</v>
      </c>
      <c r="XCI25" s="49" t="s">
        <v>38</v>
      </c>
      <c r="XCJ25" s="49" t="s">
        <v>38</v>
      </c>
      <c r="XCK25" s="49" t="s">
        <v>38</v>
      </c>
      <c r="XCL25" s="49" t="s">
        <v>38</v>
      </c>
      <c r="XCM25" s="49" t="s">
        <v>38</v>
      </c>
      <c r="XCN25" s="49" t="s">
        <v>38</v>
      </c>
      <c r="XCO25" s="49" t="s">
        <v>38</v>
      </c>
      <c r="XCP25" s="49" t="s">
        <v>38</v>
      </c>
      <c r="XCQ25" s="49" t="s">
        <v>38</v>
      </c>
      <c r="XCR25" s="49" t="s">
        <v>38</v>
      </c>
      <c r="XCS25" s="49" t="s">
        <v>38</v>
      </c>
      <c r="XCT25" s="49" t="s">
        <v>38</v>
      </c>
      <c r="XCU25" s="49" t="s">
        <v>38</v>
      </c>
      <c r="XCV25" s="49" t="s">
        <v>38</v>
      </c>
      <c r="XCW25" s="49" t="s">
        <v>38</v>
      </c>
      <c r="XCX25" s="49" t="s">
        <v>38</v>
      </c>
      <c r="XCY25" s="49" t="s">
        <v>38</v>
      </c>
      <c r="XCZ25" s="49" t="s">
        <v>38</v>
      </c>
      <c r="XDA25" s="49" t="s">
        <v>38</v>
      </c>
      <c r="XDB25" s="49" t="s">
        <v>38</v>
      </c>
      <c r="XDC25" s="49" t="s">
        <v>38</v>
      </c>
      <c r="XDD25" s="49" t="s">
        <v>38</v>
      </c>
      <c r="XDE25" s="49" t="s">
        <v>38</v>
      </c>
      <c r="XDF25" s="49" t="s">
        <v>38</v>
      </c>
      <c r="XDG25" s="49" t="s">
        <v>38</v>
      </c>
      <c r="XDH25" s="49" t="s">
        <v>38</v>
      </c>
      <c r="XDI25" s="49" t="s">
        <v>38</v>
      </c>
      <c r="XDJ25" s="49" t="s">
        <v>38</v>
      </c>
      <c r="XDK25" s="49" t="s">
        <v>38</v>
      </c>
      <c r="XDL25" s="49" t="s">
        <v>38</v>
      </c>
      <c r="XDM25" s="49" t="s">
        <v>38</v>
      </c>
      <c r="XDN25" s="49" t="s">
        <v>38</v>
      </c>
      <c r="XDO25" s="49" t="s">
        <v>38</v>
      </c>
      <c r="XDP25" s="49" t="s">
        <v>38</v>
      </c>
      <c r="XDQ25" s="49" t="s">
        <v>38</v>
      </c>
      <c r="XDR25" s="49" t="s">
        <v>38</v>
      </c>
      <c r="XDS25" s="49" t="s">
        <v>38</v>
      </c>
      <c r="XDT25" s="49" t="s">
        <v>38</v>
      </c>
      <c r="XDU25" s="49" t="s">
        <v>38</v>
      </c>
      <c r="XDV25" s="49" t="s">
        <v>38</v>
      </c>
      <c r="XDW25" s="49" t="s">
        <v>38</v>
      </c>
      <c r="XDX25" s="49" t="s">
        <v>38</v>
      </c>
      <c r="XDY25" s="49" t="s">
        <v>38</v>
      </c>
      <c r="XDZ25" s="49" t="s">
        <v>38</v>
      </c>
      <c r="XEA25" s="49" t="s">
        <v>38</v>
      </c>
      <c r="XEB25" s="49" t="s">
        <v>38</v>
      </c>
      <c r="XEC25" s="49" t="s">
        <v>38</v>
      </c>
      <c r="XED25" s="49" t="s">
        <v>38</v>
      </c>
      <c r="XEE25" s="49" t="s">
        <v>38</v>
      </c>
      <c r="XEF25" s="49" t="s">
        <v>38</v>
      </c>
      <c r="XEG25" s="49" t="s">
        <v>38</v>
      </c>
      <c r="XEH25" s="49" t="s">
        <v>38</v>
      </c>
      <c r="XEI25" s="49" t="s">
        <v>38</v>
      </c>
      <c r="XEJ25" s="49" t="s">
        <v>38</v>
      </c>
      <c r="XEK25" s="49" t="s">
        <v>38</v>
      </c>
      <c r="XEL25" s="49" t="s">
        <v>38</v>
      </c>
      <c r="XEM25" s="49" t="s">
        <v>38</v>
      </c>
      <c r="XEN25" s="49" t="s">
        <v>38</v>
      </c>
      <c r="XEO25" s="49" t="s">
        <v>38</v>
      </c>
      <c r="XEP25" s="49" t="s">
        <v>38</v>
      </c>
      <c r="XEQ25" s="49" t="s">
        <v>38</v>
      </c>
      <c r="XER25" s="49" t="s">
        <v>38</v>
      </c>
      <c r="XES25" s="49" t="s">
        <v>38</v>
      </c>
      <c r="XET25" s="49" t="s">
        <v>38</v>
      </c>
      <c r="XEU25" s="49" t="s">
        <v>38</v>
      </c>
      <c r="XEV25" s="49" t="s">
        <v>38</v>
      </c>
      <c r="XEW25" s="49" t="s">
        <v>38</v>
      </c>
      <c r="XEX25" s="49" t="s">
        <v>38</v>
      </c>
      <c r="XEY25" s="49" t="s">
        <v>38</v>
      </c>
      <c r="XEZ25" s="49" t="s">
        <v>38</v>
      </c>
      <c r="XFA25" s="49" t="s">
        <v>38</v>
      </c>
      <c r="XFB25" s="49" t="s">
        <v>38</v>
      </c>
      <c r="XFC25" s="49" t="s">
        <v>38</v>
      </c>
      <c r="XFD25" s="49" t="s">
        <v>38</v>
      </c>
    </row>
    <row r="26" spans="1:16384" x14ac:dyDescent="0.35">
      <c r="A26" s="9" t="s">
        <v>39</v>
      </c>
      <c r="B26" s="74"/>
    </row>
    <row r="27" spans="1:16384" x14ac:dyDescent="0.35">
      <c r="A27" s="9" t="s">
        <v>40</v>
      </c>
      <c r="B27" s="10"/>
    </row>
  </sheetData>
  <sheetProtection algorithmName="SHA-512" hashValue="HY7srgiKH0El80h/FyQlZTLf12iVX4GtBhSVYSSnN3F45EUxzyqNHqD/Ot/3TLdMhzOy60gwbYJMN/D/aAGCYg==" saltValue="632v3LLHz/aFs2/qxLdQDg==" spinCount="100000" sheet="1" objects="1" scenarios="1"/>
  <dataValidations count="1">
    <dataValidation type="list" allowBlank="1" showInputMessage="1" showErrorMessage="1" sqref="B14" xr:uid="{00000000-0002-0000-0100-000000000000}">
      <formula1>"AL,AK,AZ,AR,CA,CO,CT,DC,DE,FL,GA,HI,ID,IL,IN,IA,KS,KY,LA,ME,MD,MA,MI,MN,MS,MO,MT,NE,NV,NH,NJ,NM,NY,NC,ND,OH,OK,OR,PA,RI,SC,SD,TN,TX,UT,VT,VA,WA,WV,WI,WY"</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sheetPr>
  <dimension ref="A1:F43"/>
  <sheetViews>
    <sheetView showGridLines="0" topLeftCell="C6" zoomScaleNormal="100" workbookViewId="0">
      <selection activeCell="B6" sqref="A1:B1048576"/>
    </sheetView>
  </sheetViews>
  <sheetFormatPr defaultColWidth="0" defaultRowHeight="14.5" x14ac:dyDescent="0.35"/>
  <cols>
    <col min="1" max="1" width="9.1796875" style="212" hidden="1" customWidth="1"/>
    <col min="2" max="2" width="23.1796875" style="212" hidden="1" customWidth="1"/>
    <col min="3" max="3" width="30.81640625" customWidth="1"/>
    <col min="4" max="4" width="43.54296875" customWidth="1"/>
    <col min="5" max="5" width="19" customWidth="1"/>
    <col min="6" max="6" width="30.81640625" customWidth="1"/>
    <col min="7" max="16384" width="9.1796875" hidden="1"/>
  </cols>
  <sheetData>
    <row r="1" spans="1:6" hidden="1" x14ac:dyDescent="0.35">
      <c r="B1" s="200" t="s">
        <v>76</v>
      </c>
      <c r="C1" s="80" t="str">
        <f>+Welcome!B2</f>
        <v>63.4720 Semiannual Compliance Report</v>
      </c>
      <c r="D1" s="94"/>
    </row>
    <row r="2" spans="1:6" hidden="1" x14ac:dyDescent="0.35">
      <c r="B2" s="233" t="s">
        <v>1</v>
      </c>
      <c r="C2" s="83" t="str">
        <f>+Welcome!B3</f>
        <v>63.4720(a)</v>
      </c>
      <c r="D2" s="38"/>
    </row>
    <row r="3" spans="1:6" hidden="1" x14ac:dyDescent="0.35">
      <c r="B3" s="234" t="s">
        <v>3</v>
      </c>
      <c r="C3" s="84" t="str">
        <f>+Welcome!B4</f>
        <v>v2.02</v>
      </c>
      <c r="D3" s="60"/>
    </row>
    <row r="4" spans="1:6" hidden="1" x14ac:dyDescent="0.35">
      <c r="B4" s="234" t="s">
        <v>5</v>
      </c>
      <c r="C4" s="72">
        <f>+Welcome!B5</f>
        <v>45505</v>
      </c>
      <c r="D4" s="62"/>
    </row>
    <row r="5" spans="1:6" hidden="1" x14ac:dyDescent="0.35">
      <c r="B5" s="234" t="s">
        <v>6</v>
      </c>
      <c r="C5" s="3" t="str">
        <f>+Welcome!B6</f>
        <v>OMB Control Number: 2060-0510</v>
      </c>
      <c r="D5" s="188"/>
    </row>
    <row r="6" spans="1:6" ht="21" x14ac:dyDescent="0.5">
      <c r="C6" s="13" t="s">
        <v>77</v>
      </c>
    </row>
    <row r="7" spans="1:6" x14ac:dyDescent="0.35">
      <c r="C7" s="3" t="s">
        <v>78</v>
      </c>
    </row>
    <row r="8" spans="1:6" x14ac:dyDescent="0.35">
      <c r="C8" s="52" t="s">
        <v>129</v>
      </c>
      <c r="D8" s="55" t="str">
        <f>Gen_requirements!B5&amp;Gen_requirements!B6</f>
        <v/>
      </c>
    </row>
    <row r="9" spans="1:6" x14ac:dyDescent="0.35">
      <c r="C9" s="51" t="s">
        <v>130</v>
      </c>
      <c r="D9" s="55" t="str">
        <f>TEXT(Gen_requirements!B22,"mm/dd/yyyy")&amp;" - "&amp;TEXT(Gen_requirements!B23,"mm/dd/yyyy")</f>
        <v>01/00/1900 - 01/00/1900</v>
      </c>
    </row>
    <row r="10" spans="1:6" x14ac:dyDescent="0.35">
      <c r="C10" s="50" t="s">
        <v>324</v>
      </c>
    </row>
    <row r="11" spans="1:6" s="43" customFormat="1" ht="15" thickBot="1" x14ac:dyDescent="0.4">
      <c r="A11" s="279"/>
      <c r="B11" s="280"/>
      <c r="C11" s="43" t="s">
        <v>325</v>
      </c>
      <c r="D11" s="135"/>
    </row>
    <row r="12" spans="1:6" ht="73" thickBot="1" x14ac:dyDescent="0.4">
      <c r="B12" s="274" t="s">
        <v>79</v>
      </c>
      <c r="C12" s="132" t="s">
        <v>80</v>
      </c>
      <c r="D12" s="132" t="s">
        <v>216</v>
      </c>
      <c r="E12" s="158" t="s">
        <v>81</v>
      </c>
      <c r="F12" s="158" t="s">
        <v>82</v>
      </c>
    </row>
    <row r="13" spans="1:6" x14ac:dyDescent="0.35">
      <c r="B13" s="251" t="s">
        <v>436</v>
      </c>
      <c r="C13" s="172" t="s">
        <v>236</v>
      </c>
      <c r="D13" s="172" t="s">
        <v>237</v>
      </c>
      <c r="E13" s="173" t="s">
        <v>238</v>
      </c>
      <c r="F13" s="173" t="s">
        <v>239</v>
      </c>
    </row>
    <row r="14" spans="1:6" x14ac:dyDescent="0.35">
      <c r="B14" s="255" t="s">
        <v>437</v>
      </c>
      <c r="C14" s="112" t="s">
        <v>323</v>
      </c>
      <c r="D14" s="112" t="s">
        <v>83</v>
      </c>
      <c r="E14" s="112" t="s">
        <v>84</v>
      </c>
      <c r="F14" s="136" t="s">
        <v>85</v>
      </c>
    </row>
    <row r="15" spans="1:6" x14ac:dyDescent="0.35">
      <c r="B15" s="255" t="s">
        <v>437</v>
      </c>
      <c r="C15" s="112" t="s">
        <v>323</v>
      </c>
      <c r="D15" s="112" t="s">
        <v>86</v>
      </c>
      <c r="E15" s="112" t="s">
        <v>85</v>
      </c>
      <c r="F15" s="136" t="s">
        <v>87</v>
      </c>
    </row>
    <row r="16" spans="1:6" hidden="1" x14ac:dyDescent="0.35">
      <c r="B16" s="255" t="str">
        <f t="shared" ref="B16:B22" si="0">IF(ISBLANK(D37),"",ROW(B16)-23)</f>
        <v/>
      </c>
      <c r="C16" s="130"/>
      <c r="D16" s="130"/>
      <c r="E16" s="131"/>
      <c r="F16" s="131"/>
    </row>
    <row r="17" spans="2:6" hidden="1" x14ac:dyDescent="0.35">
      <c r="B17" s="255" t="str">
        <f t="shared" si="0"/>
        <v/>
      </c>
      <c r="C17" s="130"/>
      <c r="D17" s="130"/>
      <c r="E17" s="131"/>
      <c r="F17" s="131"/>
    </row>
    <row r="18" spans="2:6" hidden="1" x14ac:dyDescent="0.35">
      <c r="B18" s="255" t="str">
        <f t="shared" si="0"/>
        <v/>
      </c>
      <c r="C18" s="130"/>
      <c r="D18" s="130"/>
      <c r="E18" s="131"/>
      <c r="F18" s="131"/>
    </row>
    <row r="19" spans="2:6" hidden="1" x14ac:dyDescent="0.35">
      <c r="B19" s="255" t="str">
        <f t="shared" si="0"/>
        <v/>
      </c>
      <c r="C19" s="130"/>
      <c r="D19" s="130"/>
      <c r="E19" s="131"/>
      <c r="F19" s="131"/>
    </row>
    <row r="20" spans="2:6" hidden="1" x14ac:dyDescent="0.35">
      <c r="B20" s="255" t="str">
        <f t="shared" si="0"/>
        <v/>
      </c>
      <c r="C20" s="130"/>
      <c r="D20" s="130"/>
      <c r="E20" s="131"/>
      <c r="F20" s="131"/>
    </row>
    <row r="21" spans="2:6" hidden="1" x14ac:dyDescent="0.35">
      <c r="B21" s="255" t="str">
        <f t="shared" si="0"/>
        <v/>
      </c>
      <c r="C21" s="130"/>
      <c r="D21" s="130"/>
      <c r="E21" s="131"/>
      <c r="F21" s="131"/>
    </row>
    <row r="22" spans="2:6" hidden="1" x14ac:dyDescent="0.35">
      <c r="B22" s="255" t="str">
        <f t="shared" si="0"/>
        <v/>
      </c>
      <c r="C22" s="130"/>
      <c r="D22" s="130"/>
      <c r="E22" s="131"/>
      <c r="F22" s="131"/>
    </row>
    <row r="23" spans="2:6" hidden="1" x14ac:dyDescent="0.35">
      <c r="B23" s="255">
        <f>IF(ISBLANK(#REF!),"",ROW(B23)-23)</f>
        <v>0</v>
      </c>
      <c r="C23" s="130"/>
      <c r="D23" s="130"/>
      <c r="E23" s="131"/>
      <c r="F23" s="131"/>
    </row>
    <row r="24" spans="2:6" x14ac:dyDescent="0.35">
      <c r="B24" s="275" t="str">
        <f>IF(C24="","",1)</f>
        <v/>
      </c>
      <c r="C24" s="32"/>
      <c r="D24" s="32"/>
      <c r="E24" s="75"/>
      <c r="F24" s="75"/>
    </row>
    <row r="25" spans="2:6" x14ac:dyDescent="0.35">
      <c r="B25" s="275" t="str">
        <f t="shared" ref="B25:B43" si="1">IF(C25="","",1)</f>
        <v/>
      </c>
      <c r="C25" s="32"/>
      <c r="D25" s="32"/>
      <c r="E25" s="75"/>
      <c r="F25" s="75"/>
    </row>
    <row r="26" spans="2:6" x14ac:dyDescent="0.35">
      <c r="B26" s="275" t="str">
        <f t="shared" si="1"/>
        <v/>
      </c>
      <c r="C26" s="32"/>
      <c r="D26" s="32"/>
      <c r="E26" s="75"/>
      <c r="F26" s="75"/>
    </row>
    <row r="27" spans="2:6" x14ac:dyDescent="0.35">
      <c r="B27" s="275" t="str">
        <f t="shared" si="1"/>
        <v/>
      </c>
      <c r="C27" s="32"/>
      <c r="D27" s="32"/>
      <c r="E27" s="75"/>
      <c r="F27" s="75"/>
    </row>
    <row r="28" spans="2:6" x14ac:dyDescent="0.35">
      <c r="B28" s="275" t="str">
        <f t="shared" si="1"/>
        <v/>
      </c>
      <c r="C28" s="32"/>
      <c r="D28" s="32"/>
      <c r="E28" s="75"/>
      <c r="F28" s="75"/>
    </row>
    <row r="29" spans="2:6" x14ac:dyDescent="0.35">
      <c r="B29" s="275" t="str">
        <f t="shared" si="1"/>
        <v/>
      </c>
      <c r="C29" s="32"/>
      <c r="D29" s="32"/>
      <c r="E29" s="75"/>
      <c r="F29" s="75"/>
    </row>
    <row r="30" spans="2:6" x14ac:dyDescent="0.35">
      <c r="B30" s="275" t="str">
        <f t="shared" si="1"/>
        <v/>
      </c>
      <c r="C30" s="32"/>
      <c r="D30" s="32"/>
      <c r="E30" s="75"/>
      <c r="F30" s="75"/>
    </row>
    <row r="31" spans="2:6" x14ac:dyDescent="0.35">
      <c r="B31" s="275" t="str">
        <f t="shared" si="1"/>
        <v/>
      </c>
      <c r="C31" s="32"/>
      <c r="D31" s="32"/>
      <c r="E31" s="75"/>
      <c r="F31" s="75"/>
    </row>
    <row r="32" spans="2:6" x14ac:dyDescent="0.35">
      <c r="B32" s="275" t="str">
        <f t="shared" si="1"/>
        <v/>
      </c>
      <c r="C32" s="32"/>
      <c r="D32" s="32"/>
      <c r="E32" s="75"/>
      <c r="F32" s="75"/>
    </row>
    <row r="33" spans="2:6" x14ac:dyDescent="0.35">
      <c r="B33" s="275" t="str">
        <f t="shared" si="1"/>
        <v/>
      </c>
      <c r="C33" s="32"/>
      <c r="D33" s="32"/>
      <c r="E33" s="75"/>
      <c r="F33" s="75"/>
    </row>
    <row r="34" spans="2:6" x14ac:dyDescent="0.35">
      <c r="B34" s="275" t="str">
        <f t="shared" si="1"/>
        <v/>
      </c>
      <c r="C34" s="32"/>
      <c r="D34" s="32"/>
      <c r="E34" s="75"/>
      <c r="F34" s="75"/>
    </row>
    <row r="35" spans="2:6" x14ac:dyDescent="0.35">
      <c r="B35" s="275" t="str">
        <f t="shared" si="1"/>
        <v/>
      </c>
      <c r="C35" s="32"/>
      <c r="D35" s="32"/>
      <c r="E35" s="75"/>
      <c r="F35" s="75"/>
    </row>
    <row r="36" spans="2:6" x14ac:dyDescent="0.35">
      <c r="B36" s="275" t="str">
        <f t="shared" si="1"/>
        <v/>
      </c>
      <c r="C36" s="32"/>
      <c r="D36" s="32"/>
      <c r="E36" s="75"/>
      <c r="F36" s="75"/>
    </row>
    <row r="37" spans="2:6" x14ac:dyDescent="0.35">
      <c r="B37" s="275" t="str">
        <f t="shared" si="1"/>
        <v/>
      </c>
      <c r="C37" s="32"/>
      <c r="D37" s="32"/>
      <c r="E37" s="75"/>
      <c r="F37" s="75"/>
    </row>
    <row r="38" spans="2:6" x14ac:dyDescent="0.35">
      <c r="B38" s="275" t="str">
        <f t="shared" si="1"/>
        <v/>
      </c>
      <c r="C38" s="32"/>
      <c r="D38" s="32"/>
      <c r="E38" s="75"/>
      <c r="F38" s="75"/>
    </row>
    <row r="39" spans="2:6" x14ac:dyDescent="0.35">
      <c r="B39" s="275" t="str">
        <f t="shared" si="1"/>
        <v/>
      </c>
      <c r="C39" s="32"/>
      <c r="D39" s="32"/>
      <c r="E39" s="75"/>
      <c r="F39" s="75"/>
    </row>
    <row r="40" spans="2:6" x14ac:dyDescent="0.35">
      <c r="B40" s="275" t="str">
        <f t="shared" si="1"/>
        <v/>
      </c>
      <c r="C40" s="32"/>
      <c r="D40" s="32"/>
      <c r="E40" s="75"/>
      <c r="F40" s="75"/>
    </row>
    <row r="41" spans="2:6" x14ac:dyDescent="0.35">
      <c r="B41" s="275" t="str">
        <f t="shared" si="1"/>
        <v/>
      </c>
      <c r="C41" s="32"/>
      <c r="D41" s="32"/>
      <c r="E41" s="75"/>
      <c r="F41" s="75"/>
    </row>
    <row r="42" spans="2:6" x14ac:dyDescent="0.35">
      <c r="B42" s="275" t="str">
        <f t="shared" si="1"/>
        <v/>
      </c>
      <c r="C42" s="32"/>
      <c r="D42" s="32"/>
      <c r="E42" s="75"/>
      <c r="F42" s="75"/>
    </row>
    <row r="43" spans="2:6" x14ac:dyDescent="0.35">
      <c r="B43" s="275" t="str">
        <f t="shared" si="1"/>
        <v/>
      </c>
      <c r="C43" s="133"/>
      <c r="D43" s="133"/>
      <c r="E43" s="134"/>
      <c r="F43" s="134"/>
    </row>
  </sheetData>
  <sheetProtection algorithmName="SHA-512" hashValue="TYYbn1gCnulokTIPIvvkyDLctbaYNVHZLCFysr9CQv+ju1Nw8EQA5mR+vVqEzjbMK/NPSO2LU8/j3D9LDNX3kQ==" saltValue="2AcA1L8LGcP53xFYzoidLg==" spinCount="100000" sheet="1" sort="0" autoFilter="0"/>
  <dataValidations count="2">
    <dataValidation type="date" operator="greaterThan" allowBlank="1" showInputMessage="1" showErrorMessage="1" sqref="E24:F43" xr:uid="{00000000-0002-0000-0300-000000000000}">
      <formula1>43101</formula1>
    </dataValidation>
    <dataValidation allowBlank="1" showInputMessage="1" showErrorMessage="1" prompt="XML Tag" sqref="C13:F13" xr:uid="{00000000-0002-0000-0300-000001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dropdown!$A$2:$A$5</xm:f>
          </x14:formula1>
          <xm:sqref>D24:D43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sheetPr>
  <dimension ref="B1:Q125"/>
  <sheetViews>
    <sheetView showGridLines="0" topLeftCell="C11" zoomScaleNormal="100" workbookViewId="0">
      <selection activeCell="B11" sqref="A1:B1048576"/>
    </sheetView>
  </sheetViews>
  <sheetFormatPr defaultColWidth="0" defaultRowHeight="14.5" zeroHeight="1" x14ac:dyDescent="0.35"/>
  <cols>
    <col min="1" max="1" width="9.1796875" hidden="1" customWidth="1"/>
    <col min="2" max="2" width="20.54296875" style="212" hidden="1" customWidth="1"/>
    <col min="3" max="3" width="28.54296875" customWidth="1"/>
    <col min="4" max="4" width="17.1796875" customWidth="1"/>
    <col min="5" max="5" width="16.7265625" bestFit="1" customWidth="1"/>
    <col min="6" max="6" width="26" customWidth="1"/>
    <col min="7" max="7" width="33.26953125" bestFit="1" customWidth="1"/>
    <col min="8" max="8" width="19.81640625" customWidth="1"/>
    <col min="9" max="9" width="2" hidden="1" customWidth="1"/>
    <col min="10" max="10" width="14.54296875" customWidth="1"/>
    <col min="11" max="11" width="18.26953125" customWidth="1"/>
    <col min="12" max="12" width="18.453125" customWidth="1"/>
    <col min="13" max="13" width="25.81640625" customWidth="1"/>
    <col min="14" max="17" width="17.54296875" customWidth="1"/>
    <col min="18" max="16384" width="9.1796875" hidden="1"/>
  </cols>
  <sheetData>
    <row r="1" spans="2:17" hidden="1" x14ac:dyDescent="0.35">
      <c r="B1" s="200" t="s">
        <v>76</v>
      </c>
      <c r="C1" s="94"/>
      <c r="D1" s="94"/>
    </row>
    <row r="2" spans="2:17" hidden="1" x14ac:dyDescent="0.35">
      <c r="B2" s="233" t="s">
        <v>1</v>
      </c>
      <c r="C2" s="80" t="str">
        <f>+Welcome!B2</f>
        <v>63.4720 Semiannual Compliance Report</v>
      </c>
      <c r="D2" s="38"/>
    </row>
    <row r="3" spans="2:17" hidden="1" x14ac:dyDescent="0.35">
      <c r="B3" s="234" t="s">
        <v>3</v>
      </c>
      <c r="C3" s="83" t="str">
        <f>+Welcome!B3</f>
        <v>63.4720(a)</v>
      </c>
      <c r="D3" s="60"/>
    </row>
    <row r="4" spans="2:17" hidden="1" x14ac:dyDescent="0.35">
      <c r="B4" s="234" t="s">
        <v>5</v>
      </c>
      <c r="C4" s="84" t="str">
        <f>+Welcome!B4</f>
        <v>v2.02</v>
      </c>
      <c r="D4" s="62"/>
    </row>
    <row r="5" spans="2:17" hidden="1" x14ac:dyDescent="0.35">
      <c r="B5" s="234" t="s">
        <v>6</v>
      </c>
      <c r="C5" s="72">
        <f>+Welcome!B5</f>
        <v>45505</v>
      </c>
      <c r="D5" s="85"/>
    </row>
    <row r="6" spans="2:17" hidden="1" x14ac:dyDescent="0.35">
      <c r="C6" s="3" t="str">
        <f>+Welcome!B6</f>
        <v>OMB Control Number: 2060-0510</v>
      </c>
    </row>
    <row r="7" spans="2:17" ht="21" x14ac:dyDescent="0.5">
      <c r="C7" s="13" t="s">
        <v>127</v>
      </c>
      <c r="D7" s="14"/>
      <c r="E7" s="14"/>
      <c r="F7" s="14"/>
      <c r="G7" s="14"/>
      <c r="H7" s="14"/>
      <c r="I7" s="14"/>
      <c r="J7" s="14"/>
    </row>
    <row r="8" spans="2:17" x14ac:dyDescent="0.35">
      <c r="C8" s="3" t="s">
        <v>128</v>
      </c>
    </row>
    <row r="9" spans="2:17" x14ac:dyDescent="0.35">
      <c r="C9" s="52" t="s">
        <v>129</v>
      </c>
      <c r="D9" s="55" t="str">
        <f>Gen_requirements!B6&amp;Gen_requirements!B7</f>
        <v/>
      </c>
      <c r="E9" s="55"/>
      <c r="K9" s="15"/>
      <c r="L9" s="19"/>
      <c r="M9" s="19"/>
    </row>
    <row r="10" spans="2:17" x14ac:dyDescent="0.35">
      <c r="C10" s="51" t="s">
        <v>130</v>
      </c>
      <c r="D10" s="55" t="str">
        <f>TEXT(Gen_requirements!B22,"mm/dd/yyyy")&amp;" - "&amp;TEXT(Gen_requirements!B23,"mm/dd/yyyy")</f>
        <v>01/00/1900 - 01/00/1900</v>
      </c>
      <c r="E10" s="55"/>
      <c r="K10" s="15"/>
      <c r="L10" s="19"/>
      <c r="M10" s="19"/>
    </row>
    <row r="11" spans="2:17" ht="15" thickBot="1" x14ac:dyDescent="0.4">
      <c r="C11" s="54" t="s">
        <v>131</v>
      </c>
      <c r="D11" s="53"/>
      <c r="E11" s="53"/>
      <c r="F11" s="53"/>
      <c r="G11" s="53"/>
      <c r="H11" s="53"/>
      <c r="I11" s="30"/>
      <c r="J11" s="30"/>
      <c r="K11" s="30"/>
      <c r="L11" s="30"/>
    </row>
    <row r="12" spans="2:17" ht="116.5" thickBot="1" x14ac:dyDescent="0.4">
      <c r="B12" s="247" t="s">
        <v>132</v>
      </c>
      <c r="C12" s="16" t="s">
        <v>217</v>
      </c>
      <c r="D12" s="16" t="s">
        <v>133</v>
      </c>
      <c r="E12" s="16" t="s">
        <v>218</v>
      </c>
      <c r="F12" s="16" t="s">
        <v>219</v>
      </c>
      <c r="G12" s="16" t="s">
        <v>220</v>
      </c>
      <c r="H12" s="16" t="s">
        <v>221</v>
      </c>
      <c r="I12" s="158" t="s">
        <v>134</v>
      </c>
      <c r="J12" s="158" t="s">
        <v>222</v>
      </c>
      <c r="K12" s="17" t="s">
        <v>354</v>
      </c>
      <c r="L12" s="16" t="s">
        <v>135</v>
      </c>
      <c r="M12" s="16" t="s">
        <v>136</v>
      </c>
      <c r="N12" s="158" t="s">
        <v>137</v>
      </c>
      <c r="O12" s="158" t="s">
        <v>138</v>
      </c>
      <c r="P12" s="158" t="s">
        <v>139</v>
      </c>
      <c r="Q12" s="159" t="s">
        <v>140</v>
      </c>
    </row>
    <row r="13" spans="2:17" ht="15" customHeight="1" x14ac:dyDescent="0.35">
      <c r="B13" s="251" t="s">
        <v>436</v>
      </c>
      <c r="C13" s="172" t="s">
        <v>236</v>
      </c>
      <c r="D13" s="76" t="s">
        <v>240</v>
      </c>
      <c r="E13" s="76" t="s">
        <v>241</v>
      </c>
      <c r="F13" s="76" t="s">
        <v>242</v>
      </c>
      <c r="G13" s="76" t="s">
        <v>243</v>
      </c>
      <c r="H13" s="76" t="s">
        <v>244</v>
      </c>
      <c r="I13" s="77"/>
      <c r="J13" s="76" t="s">
        <v>245</v>
      </c>
      <c r="K13" s="76" t="s">
        <v>246</v>
      </c>
      <c r="L13" s="76" t="s">
        <v>247</v>
      </c>
      <c r="M13" s="76" t="s">
        <v>248</v>
      </c>
      <c r="N13" s="76" t="s">
        <v>249</v>
      </c>
      <c r="O13" s="76" t="s">
        <v>250</v>
      </c>
      <c r="P13" s="76" t="s">
        <v>251</v>
      </c>
      <c r="Q13" s="137" t="s">
        <v>252</v>
      </c>
    </row>
    <row r="14" spans="2:17" x14ac:dyDescent="0.35">
      <c r="B14" s="255" t="s">
        <v>437</v>
      </c>
      <c r="C14" s="78" t="s">
        <v>323</v>
      </c>
      <c r="D14" s="78" t="s">
        <v>347</v>
      </c>
      <c r="E14" s="78" t="s">
        <v>346</v>
      </c>
      <c r="F14" s="78" t="s">
        <v>326</v>
      </c>
      <c r="G14" s="78" t="s">
        <v>327</v>
      </c>
      <c r="H14" s="78" t="s">
        <v>328</v>
      </c>
      <c r="I14" s="79"/>
      <c r="J14" s="78" t="s">
        <v>348</v>
      </c>
      <c r="K14" s="78" t="s">
        <v>355</v>
      </c>
      <c r="L14" s="78" t="s">
        <v>349</v>
      </c>
      <c r="M14" s="78" t="s">
        <v>356</v>
      </c>
      <c r="N14" s="78" t="s">
        <v>350</v>
      </c>
      <c r="O14" s="78" t="s">
        <v>351</v>
      </c>
      <c r="P14" s="78" t="s">
        <v>352</v>
      </c>
      <c r="Q14" s="138" t="s">
        <v>353</v>
      </c>
    </row>
    <row r="15" spans="2:17" hidden="1" x14ac:dyDescent="0.35">
      <c r="B15" s="255">
        <f>IF(ISBLANK(D15),"",ROW(B15)-23)</f>
        <v>-8</v>
      </c>
      <c r="C15" s="78" t="s">
        <v>433</v>
      </c>
      <c r="D15" s="78" t="s">
        <v>433</v>
      </c>
      <c r="E15" s="78" t="s">
        <v>433</v>
      </c>
      <c r="F15" s="78" t="s">
        <v>433</v>
      </c>
      <c r="G15" s="78" t="s">
        <v>433</v>
      </c>
      <c r="H15" s="78" t="s">
        <v>433</v>
      </c>
      <c r="I15" s="79" t="s">
        <v>433</v>
      </c>
      <c r="J15" s="78" t="s">
        <v>433</v>
      </c>
      <c r="K15" s="78" t="s">
        <v>433</v>
      </c>
      <c r="L15" s="78" t="s">
        <v>433</v>
      </c>
      <c r="M15" s="78" t="s">
        <v>433</v>
      </c>
      <c r="N15" s="78" t="s">
        <v>433</v>
      </c>
      <c r="O15" s="78" t="s">
        <v>433</v>
      </c>
      <c r="P15" s="78" t="s">
        <v>433</v>
      </c>
      <c r="Q15" s="138" t="s">
        <v>433</v>
      </c>
    </row>
    <row r="16" spans="2:17" hidden="1" x14ac:dyDescent="0.35">
      <c r="B16" s="255">
        <f>IF(ISBLANK(D16),"",ROW(B16)-23)</f>
        <v>-7</v>
      </c>
      <c r="C16" s="78" t="s">
        <v>433</v>
      </c>
      <c r="D16" s="78" t="s">
        <v>433</v>
      </c>
      <c r="E16" s="78" t="s">
        <v>433</v>
      </c>
      <c r="F16" s="78" t="s">
        <v>433</v>
      </c>
      <c r="G16" s="78" t="s">
        <v>433</v>
      </c>
      <c r="H16" s="78" t="s">
        <v>433</v>
      </c>
      <c r="I16" s="79" t="s">
        <v>433</v>
      </c>
      <c r="J16" s="78" t="s">
        <v>433</v>
      </c>
      <c r="K16" s="78" t="s">
        <v>433</v>
      </c>
      <c r="L16" s="78" t="s">
        <v>433</v>
      </c>
      <c r="M16" s="78" t="s">
        <v>433</v>
      </c>
      <c r="N16" s="78" t="s">
        <v>433</v>
      </c>
      <c r="O16" s="78" t="s">
        <v>433</v>
      </c>
      <c r="P16" s="78" t="s">
        <v>433</v>
      </c>
      <c r="Q16" s="138" t="s">
        <v>433</v>
      </c>
    </row>
    <row r="17" spans="2:17" hidden="1" x14ac:dyDescent="0.35">
      <c r="B17" s="255">
        <f>IF(ISBLANK(D17),"",ROW(B17)-23)</f>
        <v>-6</v>
      </c>
      <c r="C17" s="78" t="s">
        <v>433</v>
      </c>
      <c r="D17" s="78" t="s">
        <v>433</v>
      </c>
      <c r="E17" s="78" t="s">
        <v>433</v>
      </c>
      <c r="F17" s="78" t="s">
        <v>433</v>
      </c>
      <c r="G17" s="78" t="s">
        <v>433</v>
      </c>
      <c r="H17" s="78" t="s">
        <v>433</v>
      </c>
      <c r="I17" s="79" t="s">
        <v>433</v>
      </c>
      <c r="J17" s="78" t="s">
        <v>433</v>
      </c>
      <c r="K17" s="78" t="s">
        <v>433</v>
      </c>
      <c r="L17" s="78" t="s">
        <v>433</v>
      </c>
      <c r="M17" s="78" t="s">
        <v>433</v>
      </c>
      <c r="N17" s="78" t="s">
        <v>433</v>
      </c>
      <c r="O17" s="78" t="s">
        <v>433</v>
      </c>
      <c r="P17" s="78" t="s">
        <v>433</v>
      </c>
      <c r="Q17" s="138" t="s">
        <v>433</v>
      </c>
    </row>
    <row r="18" spans="2:17" hidden="1" x14ac:dyDescent="0.35">
      <c r="B18" s="255">
        <f t="shared" ref="B18:B23" si="0">IF(ISBLANK(D18),"",ROW(B18)-23)</f>
        <v>-5</v>
      </c>
      <c r="C18" s="78" t="s">
        <v>433</v>
      </c>
      <c r="D18" s="78" t="s">
        <v>433</v>
      </c>
      <c r="E18" s="78" t="s">
        <v>433</v>
      </c>
      <c r="F18" s="78" t="s">
        <v>433</v>
      </c>
      <c r="G18" s="78" t="s">
        <v>433</v>
      </c>
      <c r="H18" s="78" t="s">
        <v>433</v>
      </c>
      <c r="I18" s="79" t="s">
        <v>433</v>
      </c>
      <c r="J18" s="78" t="s">
        <v>433</v>
      </c>
      <c r="K18" s="78" t="s">
        <v>433</v>
      </c>
      <c r="L18" s="78" t="s">
        <v>433</v>
      </c>
      <c r="M18" s="78" t="s">
        <v>433</v>
      </c>
      <c r="N18" s="78" t="s">
        <v>433</v>
      </c>
      <c r="O18" s="78" t="s">
        <v>433</v>
      </c>
      <c r="P18" s="78" t="s">
        <v>433</v>
      </c>
      <c r="Q18" s="138" t="s">
        <v>433</v>
      </c>
    </row>
    <row r="19" spans="2:17" hidden="1" x14ac:dyDescent="0.35">
      <c r="B19" s="255">
        <f t="shared" si="0"/>
        <v>-4</v>
      </c>
      <c r="C19" s="78" t="s">
        <v>433</v>
      </c>
      <c r="D19" s="78" t="s">
        <v>433</v>
      </c>
      <c r="E19" s="78" t="s">
        <v>433</v>
      </c>
      <c r="F19" s="78" t="s">
        <v>433</v>
      </c>
      <c r="G19" s="78" t="s">
        <v>433</v>
      </c>
      <c r="H19" s="78" t="s">
        <v>433</v>
      </c>
      <c r="I19" s="79" t="s">
        <v>433</v>
      </c>
      <c r="J19" s="78" t="s">
        <v>433</v>
      </c>
      <c r="K19" s="78" t="s">
        <v>433</v>
      </c>
      <c r="L19" s="78" t="s">
        <v>433</v>
      </c>
      <c r="M19" s="78" t="s">
        <v>433</v>
      </c>
      <c r="N19" s="78" t="s">
        <v>433</v>
      </c>
      <c r="O19" s="78" t="s">
        <v>433</v>
      </c>
      <c r="P19" s="78" t="s">
        <v>433</v>
      </c>
      <c r="Q19" s="138" t="s">
        <v>433</v>
      </c>
    </row>
    <row r="20" spans="2:17" hidden="1" x14ac:dyDescent="0.35">
      <c r="B20" s="255">
        <f t="shared" si="0"/>
        <v>-3</v>
      </c>
      <c r="C20" s="78" t="s">
        <v>433</v>
      </c>
      <c r="D20" s="78" t="s">
        <v>433</v>
      </c>
      <c r="E20" s="78" t="s">
        <v>433</v>
      </c>
      <c r="F20" s="78" t="s">
        <v>433</v>
      </c>
      <c r="G20" s="78" t="s">
        <v>433</v>
      </c>
      <c r="H20" s="78" t="s">
        <v>433</v>
      </c>
      <c r="I20" s="79" t="s">
        <v>433</v>
      </c>
      <c r="J20" s="78" t="s">
        <v>433</v>
      </c>
      <c r="K20" s="78" t="s">
        <v>433</v>
      </c>
      <c r="L20" s="78" t="s">
        <v>433</v>
      </c>
      <c r="M20" s="78" t="s">
        <v>433</v>
      </c>
      <c r="N20" s="78" t="s">
        <v>433</v>
      </c>
      <c r="O20" s="78" t="s">
        <v>433</v>
      </c>
      <c r="P20" s="78" t="s">
        <v>433</v>
      </c>
      <c r="Q20" s="138" t="s">
        <v>433</v>
      </c>
    </row>
    <row r="21" spans="2:17" hidden="1" x14ac:dyDescent="0.35">
      <c r="B21" s="255">
        <f t="shared" si="0"/>
        <v>-2</v>
      </c>
      <c r="C21" s="78" t="s">
        <v>433</v>
      </c>
      <c r="D21" s="78" t="s">
        <v>433</v>
      </c>
      <c r="E21" s="78" t="s">
        <v>433</v>
      </c>
      <c r="F21" s="78" t="s">
        <v>433</v>
      </c>
      <c r="G21" s="78" t="s">
        <v>433</v>
      </c>
      <c r="H21" s="78" t="s">
        <v>433</v>
      </c>
      <c r="I21" s="79" t="s">
        <v>433</v>
      </c>
      <c r="J21" s="78" t="s">
        <v>433</v>
      </c>
      <c r="K21" s="78" t="s">
        <v>433</v>
      </c>
      <c r="L21" s="78" t="s">
        <v>433</v>
      </c>
      <c r="M21" s="78" t="s">
        <v>433</v>
      </c>
      <c r="N21" s="78" t="s">
        <v>433</v>
      </c>
      <c r="O21" s="78" t="s">
        <v>433</v>
      </c>
      <c r="P21" s="78" t="s">
        <v>433</v>
      </c>
      <c r="Q21" s="138" t="s">
        <v>433</v>
      </c>
    </row>
    <row r="22" spans="2:17" hidden="1" x14ac:dyDescent="0.35">
      <c r="B22" s="255">
        <f t="shared" si="0"/>
        <v>-1</v>
      </c>
      <c r="C22" s="78" t="s">
        <v>433</v>
      </c>
      <c r="D22" s="78" t="s">
        <v>433</v>
      </c>
      <c r="E22" s="78" t="s">
        <v>433</v>
      </c>
      <c r="F22" s="78" t="s">
        <v>433</v>
      </c>
      <c r="G22" s="78" t="s">
        <v>433</v>
      </c>
      <c r="H22" s="78" t="s">
        <v>433</v>
      </c>
      <c r="I22" s="79" t="s">
        <v>433</v>
      </c>
      <c r="J22" s="78" t="s">
        <v>433</v>
      </c>
      <c r="K22" s="78" t="s">
        <v>433</v>
      </c>
      <c r="L22" s="78" t="s">
        <v>433</v>
      </c>
      <c r="M22" s="78" t="s">
        <v>433</v>
      </c>
      <c r="N22" s="78" t="s">
        <v>433</v>
      </c>
      <c r="O22" s="78" t="s">
        <v>433</v>
      </c>
      <c r="P22" s="78" t="s">
        <v>433</v>
      </c>
      <c r="Q22" s="138" t="s">
        <v>433</v>
      </c>
    </row>
    <row r="23" spans="2:17" hidden="1" x14ac:dyDescent="0.35">
      <c r="B23" s="255">
        <f t="shared" si="0"/>
        <v>0</v>
      </c>
      <c r="C23" s="78" t="s">
        <v>433</v>
      </c>
      <c r="D23" s="78" t="s">
        <v>433</v>
      </c>
      <c r="E23" s="78" t="s">
        <v>433</v>
      </c>
      <c r="F23" s="78" t="s">
        <v>433</v>
      </c>
      <c r="G23" s="78" t="s">
        <v>433</v>
      </c>
      <c r="H23" s="78" t="s">
        <v>433</v>
      </c>
      <c r="I23" s="79" t="s">
        <v>433</v>
      </c>
      <c r="J23" s="78" t="s">
        <v>433</v>
      </c>
      <c r="K23" s="78" t="s">
        <v>433</v>
      </c>
      <c r="L23" s="78" t="s">
        <v>433</v>
      </c>
      <c r="M23" s="78" t="s">
        <v>433</v>
      </c>
      <c r="N23" s="78" t="s">
        <v>433</v>
      </c>
      <c r="O23" s="78" t="s">
        <v>433</v>
      </c>
      <c r="P23" s="78" t="s">
        <v>433</v>
      </c>
      <c r="Q23" s="138" t="s">
        <v>433</v>
      </c>
    </row>
    <row r="24" spans="2:17" x14ac:dyDescent="0.35">
      <c r="B24" s="275" t="str">
        <f>IF(C24="","",1)</f>
        <v/>
      </c>
      <c r="C24" s="33"/>
      <c r="D24" s="32"/>
      <c r="E24" s="32"/>
      <c r="F24" s="92"/>
      <c r="G24" s="32"/>
      <c r="H24" s="32"/>
      <c r="I24" s="32" t="str">
        <f t="shared" ref="I24:I29" si="1">IF(F24="","",F24&amp;"-"&amp;G24&amp;"-"&amp;H24)</f>
        <v/>
      </c>
      <c r="J24" s="90" t="str">
        <f>IF(F24="","",VLOOKUP(I24,dropdown!$C$29:$D$48,2,FALSE))</f>
        <v/>
      </c>
      <c r="K24" s="32"/>
      <c r="L24" s="32"/>
      <c r="M24" s="32"/>
      <c r="N24" s="119"/>
      <c r="O24" s="120"/>
      <c r="P24" s="119"/>
      <c r="Q24" s="139"/>
    </row>
    <row r="25" spans="2:17" x14ac:dyDescent="0.35">
      <c r="B25" s="275" t="str">
        <f t="shared" ref="B25:B100" si="2">IF(C25="","",1)</f>
        <v/>
      </c>
      <c r="C25" s="35"/>
      <c r="D25" s="32"/>
      <c r="E25" s="32"/>
      <c r="F25" s="92"/>
      <c r="G25" s="32"/>
      <c r="H25" s="32"/>
      <c r="I25" s="32" t="str">
        <f t="shared" si="1"/>
        <v/>
      </c>
      <c r="J25" s="93" t="str">
        <f>IF(F25="","",VLOOKUP(I25,dropdown!$C$29:$D$48,2,FALSE))</f>
        <v/>
      </c>
      <c r="K25" s="32"/>
      <c r="L25" s="32"/>
      <c r="M25" s="32"/>
      <c r="N25" s="119"/>
      <c r="O25" s="120"/>
      <c r="P25" s="119"/>
      <c r="Q25" s="139"/>
    </row>
    <row r="26" spans="2:17" x14ac:dyDescent="0.35">
      <c r="B26" s="275" t="str">
        <f t="shared" si="2"/>
        <v/>
      </c>
      <c r="C26" s="35"/>
      <c r="D26" s="32"/>
      <c r="E26" s="32"/>
      <c r="F26" s="92"/>
      <c r="G26" s="32"/>
      <c r="H26" s="32"/>
      <c r="I26" s="32" t="str">
        <f t="shared" si="1"/>
        <v/>
      </c>
      <c r="J26" s="93" t="str">
        <f>IF(F26="","",VLOOKUP(I26,dropdown!$C$29:$D$48,2,FALSE))</f>
        <v/>
      </c>
      <c r="K26" s="32"/>
      <c r="L26" s="32"/>
      <c r="M26" s="32"/>
      <c r="N26" s="119"/>
      <c r="O26" s="120"/>
      <c r="P26" s="119"/>
      <c r="Q26" s="139"/>
    </row>
    <row r="27" spans="2:17" x14ac:dyDescent="0.35">
      <c r="B27" s="275" t="str">
        <f t="shared" si="2"/>
        <v/>
      </c>
      <c r="C27" s="35"/>
      <c r="D27" s="32"/>
      <c r="E27" s="32"/>
      <c r="F27" s="92"/>
      <c r="G27" s="32"/>
      <c r="H27" s="32"/>
      <c r="I27" s="32" t="str">
        <f t="shared" si="1"/>
        <v/>
      </c>
      <c r="J27" s="93" t="str">
        <f>IF(F27="","",VLOOKUP(I27,dropdown!$C$29:$D$48,2,FALSE))</f>
        <v/>
      </c>
      <c r="K27" s="32"/>
      <c r="L27" s="32"/>
      <c r="M27" s="32"/>
      <c r="N27" s="119"/>
      <c r="O27" s="120"/>
      <c r="P27" s="119"/>
      <c r="Q27" s="139"/>
    </row>
    <row r="28" spans="2:17" x14ac:dyDescent="0.35">
      <c r="B28" s="275" t="str">
        <f t="shared" si="2"/>
        <v/>
      </c>
      <c r="C28" s="35"/>
      <c r="D28" s="32"/>
      <c r="E28" s="32"/>
      <c r="F28" s="92"/>
      <c r="G28" s="32"/>
      <c r="H28" s="32"/>
      <c r="I28" s="32" t="str">
        <f t="shared" si="1"/>
        <v/>
      </c>
      <c r="J28" s="93" t="str">
        <f>IF(F28="","",VLOOKUP(I28,dropdown!$C$29:$D$48,2,FALSE))</f>
        <v/>
      </c>
      <c r="K28" s="32"/>
      <c r="L28" s="32"/>
      <c r="M28" s="32"/>
      <c r="N28" s="119"/>
      <c r="O28" s="120"/>
      <c r="P28" s="119"/>
      <c r="Q28" s="139"/>
    </row>
    <row r="29" spans="2:17" x14ac:dyDescent="0.35">
      <c r="B29" s="275" t="str">
        <f t="shared" si="2"/>
        <v/>
      </c>
      <c r="C29" s="35"/>
      <c r="D29" s="32"/>
      <c r="E29" s="32"/>
      <c r="F29" s="92"/>
      <c r="G29" s="32"/>
      <c r="H29" s="32"/>
      <c r="I29" s="32" t="str">
        <f t="shared" si="1"/>
        <v/>
      </c>
      <c r="J29" s="93" t="str">
        <f>IF(F29="","",VLOOKUP(I29,dropdown!$C$29:$D$48,2,FALSE))</f>
        <v/>
      </c>
      <c r="K29" s="32"/>
      <c r="L29" s="32"/>
      <c r="M29" s="32"/>
      <c r="N29" s="119"/>
      <c r="O29" s="120"/>
      <c r="P29" s="119"/>
      <c r="Q29" s="139"/>
    </row>
    <row r="30" spans="2:17" x14ac:dyDescent="0.35">
      <c r="B30" s="275" t="str">
        <f t="shared" ref="B30:B54" si="3">IF(C30="","",1)</f>
        <v/>
      </c>
      <c r="C30" s="35"/>
      <c r="D30" s="32"/>
      <c r="E30" s="32"/>
      <c r="F30" s="92"/>
      <c r="G30" s="32"/>
      <c r="H30" s="32"/>
      <c r="I30" s="32" t="str">
        <f t="shared" ref="I30:I54" si="4">IF(F30="","",F30&amp;"-"&amp;G30&amp;"-"&amp;H30)</f>
        <v/>
      </c>
      <c r="J30" s="93" t="str">
        <f>IF(F30="","",VLOOKUP(I30,dropdown!$C$29:$D$48,2,FALSE))</f>
        <v/>
      </c>
      <c r="K30" s="32"/>
      <c r="L30" s="32"/>
      <c r="M30" s="32"/>
      <c r="N30" s="119"/>
      <c r="O30" s="120"/>
      <c r="P30" s="119"/>
      <c r="Q30" s="139"/>
    </row>
    <row r="31" spans="2:17" x14ac:dyDescent="0.35">
      <c r="B31" s="275" t="str">
        <f t="shared" si="3"/>
        <v/>
      </c>
      <c r="C31" s="35"/>
      <c r="D31" s="32"/>
      <c r="E31" s="32"/>
      <c r="F31" s="92"/>
      <c r="G31" s="32"/>
      <c r="H31" s="32"/>
      <c r="I31" s="32" t="str">
        <f t="shared" si="4"/>
        <v/>
      </c>
      <c r="J31" s="93" t="str">
        <f>IF(F31="","",VLOOKUP(I31,dropdown!$C$29:$D$48,2,FALSE))</f>
        <v/>
      </c>
      <c r="K31" s="32"/>
      <c r="L31" s="32"/>
      <c r="M31" s="32"/>
      <c r="N31" s="119"/>
      <c r="O31" s="120"/>
      <c r="P31" s="119"/>
      <c r="Q31" s="139"/>
    </row>
    <row r="32" spans="2:17" x14ac:dyDescent="0.35">
      <c r="B32" s="275" t="str">
        <f t="shared" si="3"/>
        <v/>
      </c>
      <c r="C32" s="35"/>
      <c r="D32" s="32"/>
      <c r="E32" s="32"/>
      <c r="F32" s="92"/>
      <c r="G32" s="32"/>
      <c r="H32" s="32"/>
      <c r="I32" s="32" t="str">
        <f t="shared" si="4"/>
        <v/>
      </c>
      <c r="J32" s="93" t="str">
        <f>IF(F32="","",VLOOKUP(I32,dropdown!$C$29:$D$48,2,FALSE))</f>
        <v/>
      </c>
      <c r="K32" s="32"/>
      <c r="L32" s="32"/>
      <c r="M32" s="32"/>
      <c r="N32" s="119"/>
      <c r="O32" s="120"/>
      <c r="P32" s="119"/>
      <c r="Q32" s="139"/>
    </row>
    <row r="33" spans="2:17" x14ac:dyDescent="0.35">
      <c r="B33" s="275" t="str">
        <f t="shared" si="3"/>
        <v/>
      </c>
      <c r="C33" s="35"/>
      <c r="D33" s="32"/>
      <c r="E33" s="32"/>
      <c r="F33" s="92"/>
      <c r="G33" s="32"/>
      <c r="H33" s="32"/>
      <c r="I33" s="32" t="str">
        <f t="shared" si="4"/>
        <v/>
      </c>
      <c r="J33" s="93" t="str">
        <f>IF(F33="","",VLOOKUP(I33,dropdown!$C$29:$D$48,2,FALSE))</f>
        <v/>
      </c>
      <c r="K33" s="32"/>
      <c r="L33" s="32"/>
      <c r="M33" s="32"/>
      <c r="N33" s="119"/>
      <c r="O33" s="120"/>
      <c r="P33" s="119"/>
      <c r="Q33" s="139"/>
    </row>
    <row r="34" spans="2:17" x14ac:dyDescent="0.35">
      <c r="B34" s="275" t="str">
        <f t="shared" si="3"/>
        <v/>
      </c>
      <c r="C34" s="35"/>
      <c r="D34" s="32"/>
      <c r="E34" s="32"/>
      <c r="F34" s="92"/>
      <c r="G34" s="32"/>
      <c r="H34" s="32"/>
      <c r="I34" s="32" t="str">
        <f t="shared" si="4"/>
        <v/>
      </c>
      <c r="J34" s="93" t="str">
        <f>IF(F34="","",VLOOKUP(I34,dropdown!$C$29:$D$48,2,FALSE))</f>
        <v/>
      </c>
      <c r="K34" s="32"/>
      <c r="L34" s="32"/>
      <c r="M34" s="32"/>
      <c r="N34" s="119"/>
      <c r="O34" s="120"/>
      <c r="P34" s="119"/>
      <c r="Q34" s="139"/>
    </row>
    <row r="35" spans="2:17" x14ac:dyDescent="0.35">
      <c r="B35" s="275" t="str">
        <f t="shared" si="3"/>
        <v/>
      </c>
      <c r="C35" s="35"/>
      <c r="D35" s="32"/>
      <c r="E35" s="32"/>
      <c r="F35" s="92"/>
      <c r="G35" s="32"/>
      <c r="H35" s="32"/>
      <c r="I35" s="32" t="str">
        <f t="shared" si="4"/>
        <v/>
      </c>
      <c r="J35" s="93" t="str">
        <f>IF(F35="","",VLOOKUP(I35,dropdown!$C$29:$D$48,2,FALSE))</f>
        <v/>
      </c>
      <c r="K35" s="32"/>
      <c r="L35" s="32"/>
      <c r="M35" s="32"/>
      <c r="N35" s="119"/>
      <c r="O35" s="120"/>
      <c r="P35" s="119"/>
      <c r="Q35" s="139"/>
    </row>
    <row r="36" spans="2:17" x14ac:dyDescent="0.35">
      <c r="B36" s="275" t="str">
        <f t="shared" si="3"/>
        <v/>
      </c>
      <c r="C36" s="35"/>
      <c r="D36" s="32"/>
      <c r="E36" s="32"/>
      <c r="F36" s="92"/>
      <c r="G36" s="32"/>
      <c r="H36" s="32"/>
      <c r="I36" s="32" t="str">
        <f t="shared" si="4"/>
        <v/>
      </c>
      <c r="J36" s="93" t="str">
        <f>IF(F36="","",VLOOKUP(I36,dropdown!$C$29:$D$48,2,FALSE))</f>
        <v/>
      </c>
      <c r="K36" s="32"/>
      <c r="L36" s="32"/>
      <c r="M36" s="32"/>
      <c r="N36" s="119"/>
      <c r="O36" s="120"/>
      <c r="P36" s="119"/>
      <c r="Q36" s="139"/>
    </row>
    <row r="37" spans="2:17" x14ac:dyDescent="0.35">
      <c r="B37" s="275" t="str">
        <f t="shared" si="3"/>
        <v/>
      </c>
      <c r="C37" s="35"/>
      <c r="D37" s="32"/>
      <c r="E37" s="32"/>
      <c r="F37" s="92"/>
      <c r="G37" s="32"/>
      <c r="H37" s="32"/>
      <c r="I37" s="32" t="str">
        <f t="shared" si="4"/>
        <v/>
      </c>
      <c r="J37" s="93" t="str">
        <f>IF(F37="","",VLOOKUP(I37,dropdown!$C$29:$D$48,2,FALSE))</f>
        <v/>
      </c>
      <c r="K37" s="32"/>
      <c r="L37" s="32"/>
      <c r="M37" s="32"/>
      <c r="N37" s="119"/>
      <c r="O37" s="120"/>
      <c r="P37" s="119"/>
      <c r="Q37" s="139"/>
    </row>
    <row r="38" spans="2:17" x14ac:dyDescent="0.35">
      <c r="B38" s="275" t="str">
        <f t="shared" si="3"/>
        <v/>
      </c>
      <c r="C38" s="35"/>
      <c r="D38" s="32"/>
      <c r="E38" s="32"/>
      <c r="F38" s="92"/>
      <c r="G38" s="32"/>
      <c r="H38" s="32"/>
      <c r="I38" s="32" t="str">
        <f t="shared" si="4"/>
        <v/>
      </c>
      <c r="J38" s="93" t="str">
        <f>IF(F38="","",VLOOKUP(I38,dropdown!$C$29:$D$48,2,FALSE))</f>
        <v/>
      </c>
      <c r="K38" s="32"/>
      <c r="L38" s="32"/>
      <c r="M38" s="32"/>
      <c r="N38" s="119"/>
      <c r="O38" s="120"/>
      <c r="P38" s="119"/>
      <c r="Q38" s="139"/>
    </row>
    <row r="39" spans="2:17" x14ac:dyDescent="0.35">
      <c r="B39" s="275" t="str">
        <f t="shared" si="3"/>
        <v/>
      </c>
      <c r="C39" s="35"/>
      <c r="D39" s="32"/>
      <c r="E39" s="32"/>
      <c r="F39" s="92"/>
      <c r="G39" s="32"/>
      <c r="H39" s="32"/>
      <c r="I39" s="32" t="str">
        <f t="shared" si="4"/>
        <v/>
      </c>
      <c r="J39" s="93" t="str">
        <f>IF(F39="","",VLOOKUP(I39,dropdown!$C$29:$D$48,2,FALSE))</f>
        <v/>
      </c>
      <c r="K39" s="32"/>
      <c r="L39" s="32"/>
      <c r="M39" s="32"/>
      <c r="N39" s="119"/>
      <c r="O39" s="120"/>
      <c r="P39" s="119"/>
      <c r="Q39" s="139"/>
    </row>
    <row r="40" spans="2:17" x14ac:dyDescent="0.35">
      <c r="B40" s="275" t="str">
        <f t="shared" si="3"/>
        <v/>
      </c>
      <c r="C40" s="35"/>
      <c r="D40" s="32"/>
      <c r="E40" s="32"/>
      <c r="F40" s="92"/>
      <c r="G40" s="32"/>
      <c r="H40" s="32"/>
      <c r="I40" s="32" t="str">
        <f t="shared" si="4"/>
        <v/>
      </c>
      <c r="J40" s="93" t="str">
        <f>IF(F40="","",VLOOKUP(I40,dropdown!$C$29:$D$48,2,FALSE))</f>
        <v/>
      </c>
      <c r="K40" s="32"/>
      <c r="L40" s="32"/>
      <c r="M40" s="32"/>
      <c r="N40" s="119"/>
      <c r="O40" s="120"/>
      <c r="P40" s="119"/>
      <c r="Q40" s="139"/>
    </row>
    <row r="41" spans="2:17" x14ac:dyDescent="0.35">
      <c r="B41" s="275" t="str">
        <f t="shared" si="3"/>
        <v/>
      </c>
      <c r="C41" s="35"/>
      <c r="D41" s="32"/>
      <c r="E41" s="32"/>
      <c r="F41" s="92"/>
      <c r="G41" s="32"/>
      <c r="H41" s="32"/>
      <c r="I41" s="32" t="str">
        <f t="shared" si="4"/>
        <v/>
      </c>
      <c r="J41" s="93" t="str">
        <f>IF(F41="","",VLOOKUP(I41,dropdown!$C$29:$D$48,2,FALSE))</f>
        <v/>
      </c>
      <c r="K41" s="32"/>
      <c r="L41" s="32"/>
      <c r="M41" s="32"/>
      <c r="N41" s="119"/>
      <c r="O41" s="120"/>
      <c r="P41" s="119"/>
      <c r="Q41" s="139"/>
    </row>
    <row r="42" spans="2:17" x14ac:dyDescent="0.35">
      <c r="B42" s="275" t="str">
        <f t="shared" si="3"/>
        <v/>
      </c>
      <c r="C42" s="35"/>
      <c r="D42" s="32"/>
      <c r="E42" s="32"/>
      <c r="F42" s="92"/>
      <c r="G42" s="32"/>
      <c r="H42" s="32"/>
      <c r="I42" s="32" t="str">
        <f t="shared" si="4"/>
        <v/>
      </c>
      <c r="J42" s="93" t="str">
        <f>IF(F42="","",VLOOKUP(I42,dropdown!$C$29:$D$48,2,FALSE))</f>
        <v/>
      </c>
      <c r="K42" s="32"/>
      <c r="L42" s="32"/>
      <c r="M42" s="32"/>
      <c r="N42" s="119"/>
      <c r="O42" s="120"/>
      <c r="P42" s="119"/>
      <c r="Q42" s="139"/>
    </row>
    <row r="43" spans="2:17" x14ac:dyDescent="0.35">
      <c r="B43" s="275" t="str">
        <f t="shared" si="3"/>
        <v/>
      </c>
      <c r="C43" s="35"/>
      <c r="D43" s="32"/>
      <c r="E43" s="32"/>
      <c r="F43" s="92"/>
      <c r="G43" s="32"/>
      <c r="H43" s="32"/>
      <c r="I43" s="32" t="str">
        <f t="shared" si="4"/>
        <v/>
      </c>
      <c r="J43" s="93" t="str">
        <f>IF(F43="","",VLOOKUP(I43,dropdown!$C$29:$D$48,2,FALSE))</f>
        <v/>
      </c>
      <c r="K43" s="32"/>
      <c r="L43" s="32"/>
      <c r="M43" s="32"/>
      <c r="N43" s="119"/>
      <c r="O43" s="120"/>
      <c r="P43" s="119"/>
      <c r="Q43" s="139"/>
    </row>
    <row r="44" spans="2:17" x14ac:dyDescent="0.35">
      <c r="B44" s="275" t="str">
        <f t="shared" si="3"/>
        <v/>
      </c>
      <c r="C44" s="35"/>
      <c r="D44" s="32"/>
      <c r="E44" s="32"/>
      <c r="F44" s="92"/>
      <c r="G44" s="32"/>
      <c r="H44" s="32"/>
      <c r="I44" s="32" t="str">
        <f t="shared" si="4"/>
        <v/>
      </c>
      <c r="J44" s="93" t="str">
        <f>IF(F44="","",VLOOKUP(I44,dropdown!$C$29:$D$48,2,FALSE))</f>
        <v/>
      </c>
      <c r="K44" s="32"/>
      <c r="L44" s="32"/>
      <c r="M44" s="32"/>
      <c r="N44" s="119"/>
      <c r="O44" s="120"/>
      <c r="P44" s="119"/>
      <c r="Q44" s="139"/>
    </row>
    <row r="45" spans="2:17" x14ac:dyDescent="0.35">
      <c r="B45" s="275" t="str">
        <f t="shared" si="3"/>
        <v/>
      </c>
      <c r="C45" s="35"/>
      <c r="D45" s="32"/>
      <c r="E45" s="32"/>
      <c r="F45" s="92"/>
      <c r="G45" s="32"/>
      <c r="H45" s="32"/>
      <c r="I45" s="32" t="str">
        <f t="shared" si="4"/>
        <v/>
      </c>
      <c r="J45" s="93" t="str">
        <f>IF(F45="","",VLOOKUP(I45,dropdown!$C$29:$D$48,2,FALSE))</f>
        <v/>
      </c>
      <c r="K45" s="32"/>
      <c r="L45" s="32"/>
      <c r="M45" s="32"/>
      <c r="N45" s="119"/>
      <c r="O45" s="120"/>
      <c r="P45" s="119"/>
      <c r="Q45" s="139"/>
    </row>
    <row r="46" spans="2:17" x14ac:dyDescent="0.35">
      <c r="B46" s="275" t="str">
        <f t="shared" si="3"/>
        <v/>
      </c>
      <c r="C46" s="35"/>
      <c r="D46" s="32"/>
      <c r="E46" s="32"/>
      <c r="F46" s="92"/>
      <c r="G46" s="32"/>
      <c r="H46" s="32"/>
      <c r="I46" s="32" t="str">
        <f t="shared" si="4"/>
        <v/>
      </c>
      <c r="J46" s="93" t="str">
        <f>IF(F46="","",VLOOKUP(I46,dropdown!$C$29:$D$48,2,FALSE))</f>
        <v/>
      </c>
      <c r="K46" s="32"/>
      <c r="L46" s="32"/>
      <c r="M46" s="32"/>
      <c r="N46" s="119"/>
      <c r="O46" s="120"/>
      <c r="P46" s="119"/>
      <c r="Q46" s="139"/>
    </row>
    <row r="47" spans="2:17" x14ac:dyDescent="0.35">
      <c r="B47" s="275" t="str">
        <f t="shared" si="3"/>
        <v/>
      </c>
      <c r="C47" s="35"/>
      <c r="D47" s="32"/>
      <c r="E47" s="32"/>
      <c r="F47" s="92"/>
      <c r="G47" s="32"/>
      <c r="H47" s="32"/>
      <c r="I47" s="32" t="str">
        <f t="shared" si="4"/>
        <v/>
      </c>
      <c r="J47" s="93" t="str">
        <f>IF(F47="","",VLOOKUP(I47,dropdown!$C$29:$D$48,2,FALSE))</f>
        <v/>
      </c>
      <c r="K47" s="32"/>
      <c r="L47" s="32"/>
      <c r="M47" s="32"/>
      <c r="N47" s="119"/>
      <c r="O47" s="120"/>
      <c r="P47" s="119"/>
      <c r="Q47" s="139"/>
    </row>
    <row r="48" spans="2:17" x14ac:dyDescent="0.35">
      <c r="B48" s="275" t="str">
        <f t="shared" si="3"/>
        <v/>
      </c>
      <c r="C48" s="35"/>
      <c r="D48" s="32"/>
      <c r="E48" s="32"/>
      <c r="F48" s="92"/>
      <c r="G48" s="32"/>
      <c r="H48" s="32"/>
      <c r="I48" s="32" t="str">
        <f t="shared" si="4"/>
        <v/>
      </c>
      <c r="J48" s="93" t="str">
        <f>IF(F48="","",VLOOKUP(I48,dropdown!$C$29:$D$48,2,FALSE))</f>
        <v/>
      </c>
      <c r="K48" s="32"/>
      <c r="L48" s="32"/>
      <c r="M48" s="32"/>
      <c r="N48" s="119"/>
      <c r="O48" s="120"/>
      <c r="P48" s="119"/>
      <c r="Q48" s="139"/>
    </row>
    <row r="49" spans="2:17" x14ac:dyDescent="0.35">
      <c r="B49" s="275" t="str">
        <f t="shared" si="3"/>
        <v/>
      </c>
      <c r="C49" s="35"/>
      <c r="D49" s="32"/>
      <c r="E49" s="32"/>
      <c r="F49" s="92"/>
      <c r="G49" s="32"/>
      <c r="H49" s="32"/>
      <c r="I49" s="32" t="str">
        <f t="shared" si="4"/>
        <v/>
      </c>
      <c r="J49" s="93" t="str">
        <f>IF(F49="","",VLOOKUP(I49,dropdown!$C$29:$D$48,2,FALSE))</f>
        <v/>
      </c>
      <c r="K49" s="32"/>
      <c r="L49" s="32"/>
      <c r="M49" s="32"/>
      <c r="N49" s="119"/>
      <c r="O49" s="120"/>
      <c r="P49" s="119"/>
      <c r="Q49" s="139"/>
    </row>
    <row r="50" spans="2:17" x14ac:dyDescent="0.35">
      <c r="B50" s="275" t="str">
        <f t="shared" si="3"/>
        <v/>
      </c>
      <c r="C50" s="35"/>
      <c r="D50" s="32"/>
      <c r="E50" s="32"/>
      <c r="F50" s="92"/>
      <c r="G50" s="32"/>
      <c r="H50" s="32"/>
      <c r="I50" s="32" t="str">
        <f t="shared" si="4"/>
        <v/>
      </c>
      <c r="J50" s="93" t="str">
        <f>IF(F50="","",VLOOKUP(I50,dropdown!$C$29:$D$48,2,FALSE))</f>
        <v/>
      </c>
      <c r="K50" s="32"/>
      <c r="L50" s="32"/>
      <c r="M50" s="32"/>
      <c r="N50" s="119"/>
      <c r="O50" s="120"/>
      <c r="P50" s="119"/>
      <c r="Q50" s="139"/>
    </row>
    <row r="51" spans="2:17" x14ac:dyDescent="0.35">
      <c r="B51" s="275" t="str">
        <f t="shared" si="3"/>
        <v/>
      </c>
      <c r="C51" s="35"/>
      <c r="D51" s="32"/>
      <c r="E51" s="32"/>
      <c r="F51" s="92"/>
      <c r="G51" s="32"/>
      <c r="H51" s="32"/>
      <c r="I51" s="32" t="str">
        <f t="shared" si="4"/>
        <v/>
      </c>
      <c r="J51" s="93" t="str">
        <f>IF(F51="","",VLOOKUP(I51,dropdown!$C$29:$D$48,2,FALSE))</f>
        <v/>
      </c>
      <c r="K51" s="32"/>
      <c r="L51" s="32"/>
      <c r="M51" s="32"/>
      <c r="N51" s="119"/>
      <c r="O51" s="120"/>
      <c r="P51" s="119"/>
      <c r="Q51" s="139"/>
    </row>
    <row r="52" spans="2:17" x14ac:dyDescent="0.35">
      <c r="B52" s="275" t="str">
        <f t="shared" si="3"/>
        <v/>
      </c>
      <c r="C52" s="35"/>
      <c r="D52" s="32"/>
      <c r="E52" s="32"/>
      <c r="F52" s="92"/>
      <c r="G52" s="32"/>
      <c r="H52" s="32"/>
      <c r="I52" s="32" t="str">
        <f t="shared" si="4"/>
        <v/>
      </c>
      <c r="J52" s="93" t="str">
        <f>IF(F52="","",VLOOKUP(I52,dropdown!$C$29:$D$48,2,FALSE))</f>
        <v/>
      </c>
      <c r="K52" s="32"/>
      <c r="L52" s="32"/>
      <c r="M52" s="32"/>
      <c r="N52" s="119"/>
      <c r="O52" s="120"/>
      <c r="P52" s="119"/>
      <c r="Q52" s="139"/>
    </row>
    <row r="53" spans="2:17" x14ac:dyDescent="0.35">
      <c r="B53" s="275" t="str">
        <f t="shared" si="3"/>
        <v/>
      </c>
      <c r="C53" s="35"/>
      <c r="D53" s="32"/>
      <c r="E53" s="32"/>
      <c r="F53" s="92"/>
      <c r="G53" s="32"/>
      <c r="H53" s="32"/>
      <c r="I53" s="32" t="str">
        <f t="shared" si="4"/>
        <v/>
      </c>
      <c r="J53" s="93" t="str">
        <f>IF(F53="","",VLOOKUP(I53,dropdown!$C$29:$D$48,2,FALSE))</f>
        <v/>
      </c>
      <c r="K53" s="32"/>
      <c r="L53" s="32"/>
      <c r="M53" s="32"/>
      <c r="N53" s="119"/>
      <c r="O53" s="120"/>
      <c r="P53" s="119"/>
      <c r="Q53" s="139"/>
    </row>
    <row r="54" spans="2:17" x14ac:dyDescent="0.35">
      <c r="B54" s="275" t="str">
        <f t="shared" si="3"/>
        <v/>
      </c>
      <c r="C54" s="35"/>
      <c r="D54" s="32"/>
      <c r="E54" s="32"/>
      <c r="F54" s="92"/>
      <c r="G54" s="32"/>
      <c r="H54" s="32"/>
      <c r="I54" s="32" t="str">
        <f t="shared" si="4"/>
        <v/>
      </c>
      <c r="J54" s="93" t="str">
        <f>IF(F54="","",VLOOKUP(I54,dropdown!$C$29:$D$48,2,FALSE))</f>
        <v/>
      </c>
      <c r="K54" s="32"/>
      <c r="L54" s="32"/>
      <c r="M54" s="32"/>
      <c r="N54" s="119"/>
      <c r="O54" s="120"/>
      <c r="P54" s="119"/>
      <c r="Q54" s="139"/>
    </row>
    <row r="55" spans="2:17" x14ac:dyDescent="0.35">
      <c r="B55" s="275" t="str">
        <f t="shared" si="2"/>
        <v/>
      </c>
      <c r="C55" s="35"/>
      <c r="D55" s="32"/>
      <c r="E55" s="32"/>
      <c r="F55" s="92"/>
      <c r="G55" s="32"/>
      <c r="H55" s="32"/>
      <c r="I55" s="32" t="str">
        <f>IF(F55="","",F55&amp;"-"&amp;G55&amp;"-"&amp;H55)</f>
        <v/>
      </c>
      <c r="J55" s="93" t="str">
        <f>IF(F55="","",VLOOKUP(I55,dropdown!$C$29:$D$48,2,FALSE))</f>
        <v/>
      </c>
      <c r="K55" s="32"/>
      <c r="L55" s="32"/>
      <c r="M55" s="32"/>
      <c r="N55" s="119"/>
      <c r="O55" s="120"/>
      <c r="P55" s="119"/>
      <c r="Q55" s="139"/>
    </row>
    <row r="56" spans="2:17" x14ac:dyDescent="0.35">
      <c r="B56" s="275" t="str">
        <f t="shared" si="2"/>
        <v/>
      </c>
      <c r="C56" s="35"/>
      <c r="D56" s="32"/>
      <c r="E56" s="32"/>
      <c r="F56" s="92"/>
      <c r="G56" s="32"/>
      <c r="H56" s="32"/>
      <c r="I56" s="32" t="str">
        <f>IF(F56="","",F56&amp;"-"&amp;G56&amp;"-"&amp;H56)</f>
        <v/>
      </c>
      <c r="J56" s="93" t="str">
        <f>IF(F56="","",VLOOKUP(I56,dropdown!$C$29:$D$48,2,FALSE))</f>
        <v/>
      </c>
      <c r="K56" s="32"/>
      <c r="L56" s="32"/>
      <c r="M56" s="32"/>
      <c r="N56" s="119"/>
      <c r="O56" s="120"/>
      <c r="P56" s="119"/>
      <c r="Q56" s="139"/>
    </row>
    <row r="57" spans="2:17" x14ac:dyDescent="0.35">
      <c r="B57" s="275" t="str">
        <f t="shared" si="2"/>
        <v/>
      </c>
      <c r="C57" s="35"/>
      <c r="D57" s="32"/>
      <c r="E57" s="32"/>
      <c r="F57" s="92"/>
      <c r="G57" s="32"/>
      <c r="H57" s="32"/>
      <c r="I57" s="32" t="str">
        <f>IF(F57="","",F57&amp;"-"&amp;G57&amp;"-"&amp;H57)</f>
        <v/>
      </c>
      <c r="J57" s="93" t="str">
        <f>IF(F57="","",VLOOKUP(I57,dropdown!$C$29:$D$48,2,FALSE))</f>
        <v/>
      </c>
      <c r="K57" s="32"/>
      <c r="L57" s="32"/>
      <c r="M57" s="32"/>
      <c r="N57" s="119"/>
      <c r="O57" s="120"/>
      <c r="P57" s="119"/>
      <c r="Q57" s="139"/>
    </row>
    <row r="58" spans="2:17" x14ac:dyDescent="0.35">
      <c r="B58" s="275" t="str">
        <f t="shared" si="2"/>
        <v/>
      </c>
      <c r="C58" s="35"/>
      <c r="D58" s="32"/>
      <c r="E58" s="32"/>
      <c r="F58" s="92"/>
      <c r="G58" s="32"/>
      <c r="H58" s="32"/>
      <c r="I58" s="32" t="str">
        <f>IF(F58="","",F58&amp;"-"&amp;G58&amp;"-"&amp;H58)</f>
        <v/>
      </c>
      <c r="J58" s="93" t="str">
        <f>IF(F58="","",VLOOKUP(I58,dropdown!$C$29:$D$48,2,FALSE))</f>
        <v/>
      </c>
      <c r="K58" s="32"/>
      <c r="L58" s="32"/>
      <c r="M58" s="32"/>
      <c r="N58" s="119"/>
      <c r="O58" s="120"/>
      <c r="P58" s="119"/>
      <c r="Q58" s="139"/>
    </row>
    <row r="59" spans="2:17" x14ac:dyDescent="0.35">
      <c r="B59" s="275" t="str">
        <f t="shared" si="2"/>
        <v/>
      </c>
      <c r="C59" s="35"/>
      <c r="D59" s="32"/>
      <c r="E59" s="32"/>
      <c r="F59" s="92"/>
      <c r="G59" s="32"/>
      <c r="H59" s="32"/>
      <c r="I59" s="32" t="str">
        <f t="shared" ref="I59:I100" si="5">IF(F59="","",F59&amp;"-"&amp;G59&amp;"-"&amp;H59)</f>
        <v/>
      </c>
      <c r="J59" s="93" t="str">
        <f>IF(F59="","",VLOOKUP(I59,dropdown!$C$29:$D$48,2,FALSE))</f>
        <v/>
      </c>
      <c r="K59" s="32"/>
      <c r="L59" s="32"/>
      <c r="M59" s="32"/>
      <c r="N59" s="119"/>
      <c r="O59" s="120"/>
      <c r="P59" s="119"/>
      <c r="Q59" s="139"/>
    </row>
    <row r="60" spans="2:17" x14ac:dyDescent="0.35">
      <c r="B60" s="275" t="str">
        <f t="shared" si="2"/>
        <v/>
      </c>
      <c r="C60" s="35"/>
      <c r="D60" s="32"/>
      <c r="E60" s="32"/>
      <c r="F60" s="92"/>
      <c r="G60" s="32"/>
      <c r="H60" s="32"/>
      <c r="I60" s="32" t="str">
        <f t="shared" si="5"/>
        <v/>
      </c>
      <c r="J60" s="93" t="str">
        <f>IF(F60="","",VLOOKUP(I60,dropdown!$C$29:$D$48,2,FALSE))</f>
        <v/>
      </c>
      <c r="K60" s="32"/>
      <c r="L60" s="32"/>
      <c r="M60" s="32"/>
      <c r="N60" s="119"/>
      <c r="O60" s="120"/>
      <c r="P60" s="119"/>
      <c r="Q60" s="139"/>
    </row>
    <row r="61" spans="2:17" x14ac:dyDescent="0.35">
      <c r="B61" s="275" t="str">
        <f t="shared" si="2"/>
        <v/>
      </c>
      <c r="C61" s="35"/>
      <c r="D61" s="32"/>
      <c r="E61" s="32"/>
      <c r="F61" s="92"/>
      <c r="G61" s="32"/>
      <c r="H61" s="32"/>
      <c r="I61" s="32" t="str">
        <f t="shared" si="5"/>
        <v/>
      </c>
      <c r="J61" s="93" t="str">
        <f>IF(F61="","",VLOOKUP(I61,dropdown!$C$29:$D$48,2,FALSE))</f>
        <v/>
      </c>
      <c r="K61" s="32"/>
      <c r="L61" s="32"/>
      <c r="M61" s="32"/>
      <c r="N61" s="119"/>
      <c r="O61" s="120"/>
      <c r="P61" s="119"/>
      <c r="Q61" s="139"/>
    </row>
    <row r="62" spans="2:17" x14ac:dyDescent="0.35">
      <c r="B62" s="275" t="str">
        <f t="shared" si="2"/>
        <v/>
      </c>
      <c r="C62" s="35"/>
      <c r="D62" s="32"/>
      <c r="E62" s="32"/>
      <c r="F62" s="92"/>
      <c r="G62" s="32"/>
      <c r="H62" s="32"/>
      <c r="I62" s="32" t="str">
        <f t="shared" si="5"/>
        <v/>
      </c>
      <c r="J62" s="93" t="str">
        <f>IF(F62="","",VLOOKUP(I62,dropdown!$C$29:$D$48,2,FALSE))</f>
        <v/>
      </c>
      <c r="K62" s="32"/>
      <c r="L62" s="32"/>
      <c r="M62" s="32"/>
      <c r="N62" s="119"/>
      <c r="O62" s="120"/>
      <c r="P62" s="119"/>
      <c r="Q62" s="139"/>
    </row>
    <row r="63" spans="2:17" x14ac:dyDescent="0.35">
      <c r="B63" s="275" t="str">
        <f t="shared" si="2"/>
        <v/>
      </c>
      <c r="C63" s="35"/>
      <c r="D63" s="32"/>
      <c r="E63" s="32"/>
      <c r="F63" s="92"/>
      <c r="G63" s="32"/>
      <c r="H63" s="32"/>
      <c r="I63" s="32" t="str">
        <f t="shared" si="5"/>
        <v/>
      </c>
      <c r="J63" s="93" t="str">
        <f>IF(F63="","",VLOOKUP(I63,dropdown!$C$29:$D$48,2,FALSE))</f>
        <v/>
      </c>
      <c r="K63" s="32"/>
      <c r="L63" s="32"/>
      <c r="M63" s="32"/>
      <c r="N63" s="119"/>
      <c r="O63" s="120"/>
      <c r="P63" s="119"/>
      <c r="Q63" s="139"/>
    </row>
    <row r="64" spans="2:17" x14ac:dyDescent="0.35">
      <c r="B64" s="275" t="str">
        <f t="shared" si="2"/>
        <v/>
      </c>
      <c r="C64" s="35"/>
      <c r="D64" s="32"/>
      <c r="E64" s="32"/>
      <c r="F64" s="92"/>
      <c r="G64" s="32"/>
      <c r="H64" s="32"/>
      <c r="I64" s="32" t="str">
        <f t="shared" si="5"/>
        <v/>
      </c>
      <c r="J64" s="93" t="str">
        <f>IF(F64="","",VLOOKUP(I64,dropdown!$C$29:$D$48,2,FALSE))</f>
        <v/>
      </c>
      <c r="K64" s="32"/>
      <c r="L64" s="32"/>
      <c r="M64" s="32"/>
      <c r="N64" s="119"/>
      <c r="O64" s="120"/>
      <c r="P64" s="119"/>
      <c r="Q64" s="139"/>
    </row>
    <row r="65" spans="2:17" x14ac:dyDescent="0.35">
      <c r="B65" s="275" t="str">
        <f t="shared" si="2"/>
        <v/>
      </c>
      <c r="C65" s="35"/>
      <c r="D65" s="32"/>
      <c r="E65" s="32"/>
      <c r="F65" s="92"/>
      <c r="G65" s="32"/>
      <c r="H65" s="32"/>
      <c r="I65" s="32" t="str">
        <f t="shared" si="5"/>
        <v/>
      </c>
      <c r="J65" s="93" t="str">
        <f>IF(F65="","",VLOOKUP(I65,dropdown!$C$29:$D$48,2,FALSE))</f>
        <v/>
      </c>
      <c r="K65" s="32"/>
      <c r="L65" s="32"/>
      <c r="M65" s="32"/>
      <c r="N65" s="119"/>
      <c r="O65" s="120"/>
      <c r="P65" s="119"/>
      <c r="Q65" s="139"/>
    </row>
    <row r="66" spans="2:17" x14ac:dyDescent="0.35">
      <c r="B66" s="275" t="str">
        <f t="shared" si="2"/>
        <v/>
      </c>
      <c r="C66" s="35"/>
      <c r="D66" s="32"/>
      <c r="E66" s="32"/>
      <c r="F66" s="92"/>
      <c r="G66" s="32"/>
      <c r="H66" s="32"/>
      <c r="I66" s="32" t="str">
        <f t="shared" si="5"/>
        <v/>
      </c>
      <c r="J66" s="93" t="str">
        <f>IF(F66="","",VLOOKUP(I66,dropdown!$C$29:$D$48,2,FALSE))</f>
        <v/>
      </c>
      <c r="K66" s="32"/>
      <c r="L66" s="32"/>
      <c r="M66" s="32"/>
      <c r="N66" s="119"/>
      <c r="O66" s="120"/>
      <c r="P66" s="119"/>
      <c r="Q66" s="139"/>
    </row>
    <row r="67" spans="2:17" x14ac:dyDescent="0.35">
      <c r="B67" s="275" t="str">
        <f t="shared" si="2"/>
        <v/>
      </c>
      <c r="C67" s="35"/>
      <c r="D67" s="32"/>
      <c r="E67" s="32"/>
      <c r="F67" s="92"/>
      <c r="G67" s="32"/>
      <c r="H67" s="32"/>
      <c r="I67" s="32" t="str">
        <f t="shared" si="5"/>
        <v/>
      </c>
      <c r="J67" s="93" t="str">
        <f>IF(F67="","",VLOOKUP(I67,dropdown!$C$29:$D$48,2,FALSE))</f>
        <v/>
      </c>
      <c r="K67" s="32"/>
      <c r="L67" s="32"/>
      <c r="M67" s="32"/>
      <c r="N67" s="119"/>
      <c r="O67" s="120"/>
      <c r="P67" s="119"/>
      <c r="Q67" s="139"/>
    </row>
    <row r="68" spans="2:17" x14ac:dyDescent="0.35">
      <c r="B68" s="275" t="str">
        <f t="shared" si="2"/>
        <v/>
      </c>
      <c r="C68" s="35"/>
      <c r="D68" s="32"/>
      <c r="E68" s="32"/>
      <c r="F68" s="92"/>
      <c r="G68" s="32"/>
      <c r="H68" s="32"/>
      <c r="I68" s="32" t="str">
        <f t="shared" si="5"/>
        <v/>
      </c>
      <c r="J68" s="93" t="str">
        <f>IF(F68="","",VLOOKUP(I68,dropdown!$C$29:$D$48,2,FALSE))</f>
        <v/>
      </c>
      <c r="K68" s="32"/>
      <c r="L68" s="32"/>
      <c r="M68" s="32"/>
      <c r="N68" s="119"/>
      <c r="O68" s="120"/>
      <c r="P68" s="119"/>
      <c r="Q68" s="139"/>
    </row>
    <row r="69" spans="2:17" x14ac:dyDescent="0.35">
      <c r="B69" s="275" t="str">
        <f t="shared" si="2"/>
        <v/>
      </c>
      <c r="C69" s="35"/>
      <c r="D69" s="32"/>
      <c r="E69" s="32"/>
      <c r="F69" s="92"/>
      <c r="G69" s="32"/>
      <c r="H69" s="32"/>
      <c r="I69" s="32" t="str">
        <f t="shared" si="5"/>
        <v/>
      </c>
      <c r="J69" s="93" t="str">
        <f>IF(F69="","",VLOOKUP(I69,dropdown!$C$29:$D$48,2,FALSE))</f>
        <v/>
      </c>
      <c r="K69" s="32"/>
      <c r="L69" s="32"/>
      <c r="M69" s="32"/>
      <c r="N69" s="119"/>
      <c r="O69" s="120"/>
      <c r="P69" s="119"/>
      <c r="Q69" s="139"/>
    </row>
    <row r="70" spans="2:17" x14ac:dyDescent="0.35">
      <c r="B70" s="275" t="str">
        <f t="shared" si="2"/>
        <v/>
      </c>
      <c r="C70" s="35"/>
      <c r="D70" s="32"/>
      <c r="E70" s="32"/>
      <c r="F70" s="92"/>
      <c r="G70" s="32"/>
      <c r="H70" s="32"/>
      <c r="I70" s="32" t="str">
        <f t="shared" si="5"/>
        <v/>
      </c>
      <c r="J70" s="93" t="str">
        <f>IF(F70="","",VLOOKUP(I70,dropdown!$C$29:$D$48,2,FALSE))</f>
        <v/>
      </c>
      <c r="K70" s="32"/>
      <c r="L70" s="32"/>
      <c r="M70" s="32"/>
      <c r="N70" s="119"/>
      <c r="O70" s="120"/>
      <c r="P70" s="119"/>
      <c r="Q70" s="139"/>
    </row>
    <row r="71" spans="2:17" x14ac:dyDescent="0.35">
      <c r="B71" s="275" t="str">
        <f t="shared" si="2"/>
        <v/>
      </c>
      <c r="C71" s="35"/>
      <c r="D71" s="32"/>
      <c r="E71" s="32"/>
      <c r="F71" s="92"/>
      <c r="G71" s="32"/>
      <c r="H71" s="32"/>
      <c r="I71" s="32" t="str">
        <f t="shared" si="5"/>
        <v/>
      </c>
      <c r="J71" s="93" t="str">
        <f>IF(F71="","",VLOOKUP(I71,dropdown!$C$29:$D$48,2,FALSE))</f>
        <v/>
      </c>
      <c r="K71" s="32"/>
      <c r="L71" s="32"/>
      <c r="M71" s="32"/>
      <c r="N71" s="119"/>
      <c r="O71" s="120"/>
      <c r="P71" s="119"/>
      <c r="Q71" s="139"/>
    </row>
    <row r="72" spans="2:17" x14ac:dyDescent="0.35">
      <c r="B72" s="275" t="str">
        <f t="shared" si="2"/>
        <v/>
      </c>
      <c r="C72" s="35"/>
      <c r="D72" s="32"/>
      <c r="E72" s="32"/>
      <c r="F72" s="92"/>
      <c r="G72" s="32"/>
      <c r="H72" s="32"/>
      <c r="I72" s="32" t="str">
        <f t="shared" si="5"/>
        <v/>
      </c>
      <c r="J72" s="93" t="str">
        <f>IF(F72="","",VLOOKUP(I72,dropdown!$C$29:$D$48,2,FALSE))</f>
        <v/>
      </c>
      <c r="K72" s="32"/>
      <c r="L72" s="32"/>
      <c r="M72" s="32"/>
      <c r="N72" s="119"/>
      <c r="O72" s="120"/>
      <c r="P72" s="119"/>
      <c r="Q72" s="139"/>
    </row>
    <row r="73" spans="2:17" x14ac:dyDescent="0.35">
      <c r="B73" s="275" t="str">
        <f t="shared" si="2"/>
        <v/>
      </c>
      <c r="C73" s="35"/>
      <c r="D73" s="32"/>
      <c r="E73" s="32"/>
      <c r="F73" s="92"/>
      <c r="G73" s="32"/>
      <c r="H73" s="32"/>
      <c r="I73" s="32" t="str">
        <f t="shared" si="5"/>
        <v/>
      </c>
      <c r="J73" s="93" t="str">
        <f>IF(F73="","",VLOOKUP(I73,dropdown!$C$29:$D$48,2,FALSE))</f>
        <v/>
      </c>
      <c r="K73" s="32"/>
      <c r="L73" s="32"/>
      <c r="M73" s="32"/>
      <c r="N73" s="119"/>
      <c r="O73" s="120"/>
      <c r="P73" s="119"/>
      <c r="Q73" s="139"/>
    </row>
    <row r="74" spans="2:17" x14ac:dyDescent="0.35">
      <c r="B74" s="275" t="str">
        <f t="shared" si="2"/>
        <v/>
      </c>
      <c r="C74" s="35"/>
      <c r="D74" s="32"/>
      <c r="E74" s="32"/>
      <c r="F74" s="92"/>
      <c r="G74" s="32"/>
      <c r="H74" s="32"/>
      <c r="I74" s="32" t="str">
        <f t="shared" si="5"/>
        <v/>
      </c>
      <c r="J74" s="93" t="str">
        <f>IF(F74="","",VLOOKUP(I74,dropdown!$C$29:$D$48,2,FALSE))</f>
        <v/>
      </c>
      <c r="K74" s="32"/>
      <c r="L74" s="32"/>
      <c r="M74" s="32"/>
      <c r="N74" s="119"/>
      <c r="O74" s="120"/>
      <c r="P74" s="119"/>
      <c r="Q74" s="139"/>
    </row>
    <row r="75" spans="2:17" x14ac:dyDescent="0.35">
      <c r="B75" s="275" t="str">
        <f t="shared" si="2"/>
        <v/>
      </c>
      <c r="C75" s="35"/>
      <c r="D75" s="32"/>
      <c r="E75" s="32"/>
      <c r="F75" s="92"/>
      <c r="G75" s="32"/>
      <c r="H75" s="32"/>
      <c r="I75" s="32" t="str">
        <f t="shared" si="5"/>
        <v/>
      </c>
      <c r="J75" s="93" t="str">
        <f>IF(F75="","",VLOOKUP(I75,dropdown!$C$29:$D$48,2,FALSE))</f>
        <v/>
      </c>
      <c r="K75" s="32"/>
      <c r="L75" s="32"/>
      <c r="M75" s="32"/>
      <c r="N75" s="119"/>
      <c r="O75" s="120"/>
      <c r="P75" s="119"/>
      <c r="Q75" s="139"/>
    </row>
    <row r="76" spans="2:17" x14ac:dyDescent="0.35">
      <c r="B76" s="275" t="str">
        <f t="shared" si="2"/>
        <v/>
      </c>
      <c r="C76" s="35"/>
      <c r="D76" s="32"/>
      <c r="E76" s="32"/>
      <c r="F76" s="92"/>
      <c r="G76" s="32"/>
      <c r="H76" s="32"/>
      <c r="I76" s="32" t="str">
        <f t="shared" si="5"/>
        <v/>
      </c>
      <c r="J76" s="93" t="str">
        <f>IF(F76="","",VLOOKUP(I76,dropdown!$C$29:$D$48,2,FALSE))</f>
        <v/>
      </c>
      <c r="K76" s="32"/>
      <c r="L76" s="32"/>
      <c r="M76" s="32"/>
      <c r="N76" s="119"/>
      <c r="O76" s="120"/>
      <c r="P76" s="119"/>
      <c r="Q76" s="139"/>
    </row>
    <row r="77" spans="2:17" x14ac:dyDescent="0.35">
      <c r="B77" s="275" t="str">
        <f t="shared" si="2"/>
        <v/>
      </c>
      <c r="C77" s="35"/>
      <c r="D77" s="32"/>
      <c r="E77" s="32"/>
      <c r="F77" s="92"/>
      <c r="G77" s="32"/>
      <c r="H77" s="32"/>
      <c r="I77" s="32" t="str">
        <f t="shared" si="5"/>
        <v/>
      </c>
      <c r="J77" s="93" t="str">
        <f>IF(F77="","",VLOOKUP(I77,dropdown!$C$29:$D$48,2,FALSE))</f>
        <v/>
      </c>
      <c r="K77" s="32"/>
      <c r="L77" s="32"/>
      <c r="M77" s="32"/>
      <c r="N77" s="119"/>
      <c r="O77" s="120"/>
      <c r="P77" s="119"/>
      <c r="Q77" s="139"/>
    </row>
    <row r="78" spans="2:17" x14ac:dyDescent="0.35">
      <c r="B78" s="275" t="str">
        <f t="shared" si="2"/>
        <v/>
      </c>
      <c r="C78" s="35"/>
      <c r="D78" s="32"/>
      <c r="E78" s="32"/>
      <c r="F78" s="92"/>
      <c r="G78" s="32"/>
      <c r="H78" s="32"/>
      <c r="I78" s="32" t="str">
        <f t="shared" si="5"/>
        <v/>
      </c>
      <c r="J78" s="93" t="str">
        <f>IF(F78="","",VLOOKUP(I78,dropdown!$C$29:$D$48,2,FALSE))</f>
        <v/>
      </c>
      <c r="K78" s="32"/>
      <c r="L78" s="32"/>
      <c r="M78" s="32"/>
      <c r="N78" s="119"/>
      <c r="O78" s="120"/>
      <c r="P78" s="119"/>
      <c r="Q78" s="139"/>
    </row>
    <row r="79" spans="2:17" x14ac:dyDescent="0.35">
      <c r="B79" s="275" t="str">
        <f t="shared" si="2"/>
        <v/>
      </c>
      <c r="C79" s="35"/>
      <c r="D79" s="32"/>
      <c r="E79" s="32"/>
      <c r="F79" s="92"/>
      <c r="G79" s="32"/>
      <c r="H79" s="32"/>
      <c r="I79" s="32" t="str">
        <f t="shared" si="5"/>
        <v/>
      </c>
      <c r="J79" s="93" t="str">
        <f>IF(F79="","",VLOOKUP(I79,dropdown!$C$29:$D$48,2,FALSE))</f>
        <v/>
      </c>
      <c r="K79" s="32"/>
      <c r="L79" s="32"/>
      <c r="M79" s="32"/>
      <c r="N79" s="119"/>
      <c r="O79" s="120"/>
      <c r="P79" s="119"/>
      <c r="Q79" s="139"/>
    </row>
    <row r="80" spans="2:17" x14ac:dyDescent="0.35">
      <c r="B80" s="275" t="str">
        <f t="shared" si="2"/>
        <v/>
      </c>
      <c r="C80" s="35"/>
      <c r="D80" s="32"/>
      <c r="E80" s="32"/>
      <c r="F80" s="92"/>
      <c r="G80" s="32"/>
      <c r="H80" s="32"/>
      <c r="I80" s="32" t="str">
        <f t="shared" si="5"/>
        <v/>
      </c>
      <c r="J80" s="93" t="str">
        <f>IF(F80="","",VLOOKUP(I80,dropdown!$C$29:$D$48,2,FALSE))</f>
        <v/>
      </c>
      <c r="K80" s="32"/>
      <c r="L80" s="32"/>
      <c r="M80" s="32"/>
      <c r="N80" s="119"/>
      <c r="O80" s="120"/>
      <c r="P80" s="119"/>
      <c r="Q80" s="139"/>
    </row>
    <row r="81" spans="2:17" x14ac:dyDescent="0.35">
      <c r="B81" s="275" t="str">
        <f t="shared" si="2"/>
        <v/>
      </c>
      <c r="C81" s="35"/>
      <c r="D81" s="32"/>
      <c r="E81" s="32"/>
      <c r="F81" s="92"/>
      <c r="G81" s="32"/>
      <c r="H81" s="32"/>
      <c r="I81" s="32" t="str">
        <f t="shared" si="5"/>
        <v/>
      </c>
      <c r="J81" s="93" t="str">
        <f>IF(F81="","",VLOOKUP(I81,dropdown!$C$29:$D$48,2,FALSE))</f>
        <v/>
      </c>
      <c r="K81" s="32"/>
      <c r="L81" s="32"/>
      <c r="M81" s="32"/>
      <c r="N81" s="119"/>
      <c r="O81" s="120"/>
      <c r="P81" s="119"/>
      <c r="Q81" s="139"/>
    </row>
    <row r="82" spans="2:17" x14ac:dyDescent="0.35">
      <c r="B82" s="275" t="str">
        <f t="shared" si="2"/>
        <v/>
      </c>
      <c r="C82" s="35"/>
      <c r="D82" s="32"/>
      <c r="E82" s="32"/>
      <c r="F82" s="92"/>
      <c r="G82" s="32"/>
      <c r="H82" s="32"/>
      <c r="I82" s="32" t="str">
        <f t="shared" si="5"/>
        <v/>
      </c>
      <c r="J82" s="93" t="str">
        <f>IF(F82="","",VLOOKUP(I82,dropdown!$C$29:$D$48,2,FALSE))</f>
        <v/>
      </c>
      <c r="K82" s="32"/>
      <c r="L82" s="32"/>
      <c r="M82" s="32"/>
      <c r="N82" s="119"/>
      <c r="O82" s="120"/>
      <c r="P82" s="119"/>
      <c r="Q82" s="139"/>
    </row>
    <row r="83" spans="2:17" x14ac:dyDescent="0.35">
      <c r="B83" s="275" t="str">
        <f t="shared" si="2"/>
        <v/>
      </c>
      <c r="C83" s="35"/>
      <c r="D83" s="32"/>
      <c r="E83" s="32"/>
      <c r="F83" s="92"/>
      <c r="G83" s="32"/>
      <c r="H83" s="32"/>
      <c r="I83" s="32" t="str">
        <f t="shared" si="5"/>
        <v/>
      </c>
      <c r="J83" s="93" t="str">
        <f>IF(F83="","",VLOOKUP(I83,dropdown!$C$29:$D$48,2,FALSE))</f>
        <v/>
      </c>
      <c r="K83" s="32"/>
      <c r="L83" s="32"/>
      <c r="M83" s="32"/>
      <c r="N83" s="119"/>
      <c r="O83" s="120"/>
      <c r="P83" s="119"/>
      <c r="Q83" s="139"/>
    </row>
    <row r="84" spans="2:17" x14ac:dyDescent="0.35">
      <c r="B84" s="275" t="str">
        <f t="shared" si="2"/>
        <v/>
      </c>
      <c r="C84" s="35"/>
      <c r="D84" s="32"/>
      <c r="E84" s="32"/>
      <c r="F84" s="92"/>
      <c r="G84" s="32"/>
      <c r="H84" s="32"/>
      <c r="I84" s="32" t="str">
        <f t="shared" si="5"/>
        <v/>
      </c>
      <c r="J84" s="93" t="str">
        <f>IF(F84="","",VLOOKUP(I84,dropdown!$C$29:$D$48,2,FALSE))</f>
        <v/>
      </c>
      <c r="K84" s="32"/>
      <c r="L84" s="32"/>
      <c r="M84" s="32"/>
      <c r="N84" s="119"/>
      <c r="O84" s="120"/>
      <c r="P84" s="119"/>
      <c r="Q84" s="139"/>
    </row>
    <row r="85" spans="2:17" x14ac:dyDescent="0.35">
      <c r="B85" s="275" t="str">
        <f t="shared" si="2"/>
        <v/>
      </c>
      <c r="C85" s="35"/>
      <c r="D85" s="32"/>
      <c r="E85" s="32"/>
      <c r="F85" s="92"/>
      <c r="G85" s="32"/>
      <c r="H85" s="32"/>
      <c r="I85" s="32" t="str">
        <f t="shared" si="5"/>
        <v/>
      </c>
      <c r="J85" s="93" t="str">
        <f>IF(F85="","",VLOOKUP(I85,dropdown!$C$29:$D$48,2,FALSE))</f>
        <v/>
      </c>
      <c r="K85" s="32"/>
      <c r="L85" s="32"/>
      <c r="M85" s="32"/>
      <c r="N85" s="119"/>
      <c r="O85" s="120"/>
      <c r="P85" s="119"/>
      <c r="Q85" s="139"/>
    </row>
    <row r="86" spans="2:17" x14ac:dyDescent="0.35">
      <c r="B86" s="275" t="str">
        <f t="shared" si="2"/>
        <v/>
      </c>
      <c r="C86" s="35"/>
      <c r="D86" s="32"/>
      <c r="E86" s="32"/>
      <c r="F86" s="92"/>
      <c r="G86" s="32"/>
      <c r="H86" s="32"/>
      <c r="I86" s="32" t="str">
        <f t="shared" si="5"/>
        <v/>
      </c>
      <c r="J86" s="93" t="str">
        <f>IF(F86="","",VLOOKUP(I86,dropdown!$C$29:$D$48,2,FALSE))</f>
        <v/>
      </c>
      <c r="K86" s="32"/>
      <c r="L86" s="32"/>
      <c r="M86" s="32"/>
      <c r="N86" s="119"/>
      <c r="O86" s="120"/>
      <c r="P86" s="119"/>
      <c r="Q86" s="139"/>
    </row>
    <row r="87" spans="2:17" x14ac:dyDescent="0.35">
      <c r="B87" s="275" t="str">
        <f t="shared" si="2"/>
        <v/>
      </c>
      <c r="C87" s="35"/>
      <c r="D87" s="32"/>
      <c r="E87" s="32"/>
      <c r="F87" s="92"/>
      <c r="G87" s="32"/>
      <c r="H87" s="32"/>
      <c r="I87" s="32" t="str">
        <f t="shared" si="5"/>
        <v/>
      </c>
      <c r="J87" s="93" t="str">
        <f>IF(F87="","",VLOOKUP(I87,dropdown!$C$29:$D$48,2,FALSE))</f>
        <v/>
      </c>
      <c r="K87" s="32"/>
      <c r="L87" s="32"/>
      <c r="M87" s="32"/>
      <c r="N87" s="119"/>
      <c r="O87" s="120"/>
      <c r="P87" s="119"/>
      <c r="Q87" s="139"/>
    </row>
    <row r="88" spans="2:17" x14ac:dyDescent="0.35">
      <c r="B88" s="275" t="str">
        <f t="shared" si="2"/>
        <v/>
      </c>
      <c r="C88" s="35"/>
      <c r="D88" s="32"/>
      <c r="E88" s="32"/>
      <c r="F88" s="92"/>
      <c r="G88" s="32"/>
      <c r="H88" s="32"/>
      <c r="I88" s="32" t="str">
        <f t="shared" si="5"/>
        <v/>
      </c>
      <c r="J88" s="93" t="str">
        <f>IF(F88="","",VLOOKUP(I88,dropdown!$C$29:$D$48,2,FALSE))</f>
        <v/>
      </c>
      <c r="K88" s="32"/>
      <c r="L88" s="32"/>
      <c r="M88" s="32"/>
      <c r="N88" s="119"/>
      <c r="O88" s="120"/>
      <c r="P88" s="119"/>
      <c r="Q88" s="139"/>
    </row>
    <row r="89" spans="2:17" x14ac:dyDescent="0.35">
      <c r="B89" s="275" t="str">
        <f t="shared" si="2"/>
        <v/>
      </c>
      <c r="C89" s="35"/>
      <c r="D89" s="32"/>
      <c r="E89" s="32"/>
      <c r="F89" s="92"/>
      <c r="G89" s="32"/>
      <c r="H89" s="32"/>
      <c r="I89" s="32" t="str">
        <f t="shared" si="5"/>
        <v/>
      </c>
      <c r="J89" s="93" t="str">
        <f>IF(F89="","",VLOOKUP(I89,dropdown!$C$29:$D$48,2,FALSE))</f>
        <v/>
      </c>
      <c r="K89" s="32"/>
      <c r="L89" s="32"/>
      <c r="M89" s="32"/>
      <c r="N89" s="119"/>
      <c r="O89" s="120"/>
      <c r="P89" s="119"/>
      <c r="Q89" s="139"/>
    </row>
    <row r="90" spans="2:17" x14ac:dyDescent="0.35">
      <c r="B90" s="275" t="str">
        <f t="shared" si="2"/>
        <v/>
      </c>
      <c r="C90" s="35"/>
      <c r="D90" s="32"/>
      <c r="E90" s="32"/>
      <c r="F90" s="92"/>
      <c r="G90" s="32"/>
      <c r="H90" s="32"/>
      <c r="I90" s="32" t="str">
        <f t="shared" si="5"/>
        <v/>
      </c>
      <c r="J90" s="93" t="str">
        <f>IF(F90="","",VLOOKUP(I90,dropdown!$C$29:$D$48,2,FALSE))</f>
        <v/>
      </c>
      <c r="K90" s="32"/>
      <c r="L90" s="32"/>
      <c r="M90" s="32"/>
      <c r="N90" s="119"/>
      <c r="O90" s="120"/>
      <c r="P90" s="119"/>
      <c r="Q90" s="139"/>
    </row>
    <row r="91" spans="2:17" x14ac:dyDescent="0.35">
      <c r="B91" s="275" t="str">
        <f t="shared" si="2"/>
        <v/>
      </c>
      <c r="C91" s="35"/>
      <c r="D91" s="32"/>
      <c r="E91" s="32"/>
      <c r="F91" s="92"/>
      <c r="G91" s="32"/>
      <c r="H91" s="32"/>
      <c r="I91" s="32" t="str">
        <f t="shared" si="5"/>
        <v/>
      </c>
      <c r="J91" s="93" t="str">
        <f>IF(F91="","",VLOOKUP(I91,dropdown!$C$29:$D$48,2,FALSE))</f>
        <v/>
      </c>
      <c r="K91" s="32"/>
      <c r="L91" s="32"/>
      <c r="M91" s="32"/>
      <c r="N91" s="119"/>
      <c r="O91" s="120"/>
      <c r="P91" s="119"/>
      <c r="Q91" s="139"/>
    </row>
    <row r="92" spans="2:17" x14ac:dyDescent="0.35">
      <c r="B92" s="275" t="str">
        <f t="shared" si="2"/>
        <v/>
      </c>
      <c r="C92" s="35"/>
      <c r="D92" s="32"/>
      <c r="E92" s="32"/>
      <c r="F92" s="92"/>
      <c r="G92" s="32"/>
      <c r="H92" s="32"/>
      <c r="I92" s="32" t="str">
        <f t="shared" si="5"/>
        <v/>
      </c>
      <c r="J92" s="93" t="str">
        <f>IF(F92="","",VLOOKUP(I92,dropdown!$C$29:$D$48,2,FALSE))</f>
        <v/>
      </c>
      <c r="K92" s="32"/>
      <c r="L92" s="32"/>
      <c r="M92" s="32"/>
      <c r="N92" s="119"/>
      <c r="O92" s="120"/>
      <c r="P92" s="119"/>
      <c r="Q92" s="139"/>
    </row>
    <row r="93" spans="2:17" x14ac:dyDescent="0.35">
      <c r="B93" s="275" t="str">
        <f t="shared" si="2"/>
        <v/>
      </c>
      <c r="C93" s="35"/>
      <c r="D93" s="32"/>
      <c r="E93" s="32"/>
      <c r="F93" s="92"/>
      <c r="G93" s="32"/>
      <c r="H93" s="32"/>
      <c r="I93" s="32" t="str">
        <f t="shared" si="5"/>
        <v/>
      </c>
      <c r="J93" s="93" t="str">
        <f>IF(F93="","",VLOOKUP(I93,dropdown!$C$29:$D$48,2,FALSE))</f>
        <v/>
      </c>
      <c r="K93" s="32"/>
      <c r="L93" s="32"/>
      <c r="M93" s="32"/>
      <c r="N93" s="119"/>
      <c r="O93" s="120"/>
      <c r="P93" s="119"/>
      <c r="Q93" s="139"/>
    </row>
    <row r="94" spans="2:17" x14ac:dyDescent="0.35">
      <c r="B94" s="275" t="str">
        <f t="shared" si="2"/>
        <v/>
      </c>
      <c r="C94" s="35"/>
      <c r="D94" s="32"/>
      <c r="E94" s="32"/>
      <c r="F94" s="92"/>
      <c r="G94" s="32"/>
      <c r="H94" s="32"/>
      <c r="I94" s="32" t="str">
        <f t="shared" si="5"/>
        <v/>
      </c>
      <c r="J94" s="93" t="str">
        <f>IF(F94="","",VLOOKUP(I94,dropdown!$C$29:$D$48,2,FALSE))</f>
        <v/>
      </c>
      <c r="K94" s="32"/>
      <c r="L94" s="32"/>
      <c r="M94" s="32"/>
      <c r="N94" s="119"/>
      <c r="O94" s="120"/>
      <c r="P94" s="119"/>
      <c r="Q94" s="139"/>
    </row>
    <row r="95" spans="2:17" x14ac:dyDescent="0.35">
      <c r="B95" s="275" t="str">
        <f t="shared" si="2"/>
        <v/>
      </c>
      <c r="C95" s="35"/>
      <c r="D95" s="32"/>
      <c r="E95" s="32"/>
      <c r="F95" s="92"/>
      <c r="G95" s="32"/>
      <c r="H95" s="32"/>
      <c r="I95" s="32" t="str">
        <f t="shared" si="5"/>
        <v/>
      </c>
      <c r="J95" s="93" t="str">
        <f>IF(F95="","",VLOOKUP(I95,dropdown!$C$29:$D$48,2,FALSE))</f>
        <v/>
      </c>
      <c r="K95" s="32"/>
      <c r="L95" s="32"/>
      <c r="M95" s="32"/>
      <c r="N95" s="119"/>
      <c r="O95" s="120"/>
      <c r="P95" s="119"/>
      <c r="Q95" s="139"/>
    </row>
    <row r="96" spans="2:17" x14ac:dyDescent="0.35">
      <c r="B96" s="275" t="str">
        <f t="shared" si="2"/>
        <v/>
      </c>
      <c r="C96" s="35"/>
      <c r="D96" s="32"/>
      <c r="E96" s="32"/>
      <c r="F96" s="92"/>
      <c r="G96" s="32"/>
      <c r="H96" s="32"/>
      <c r="I96" s="32" t="str">
        <f t="shared" si="5"/>
        <v/>
      </c>
      <c r="J96" s="93" t="str">
        <f>IF(F96="","",VLOOKUP(I96,dropdown!$C$29:$D$48,2,FALSE))</f>
        <v/>
      </c>
      <c r="K96" s="32"/>
      <c r="L96" s="32"/>
      <c r="M96" s="32"/>
      <c r="N96" s="119"/>
      <c r="O96" s="120"/>
      <c r="P96" s="119"/>
      <c r="Q96" s="139"/>
    </row>
    <row r="97" spans="2:17" x14ac:dyDescent="0.35">
      <c r="B97" s="275" t="str">
        <f t="shared" si="2"/>
        <v/>
      </c>
      <c r="C97" s="35"/>
      <c r="D97" s="32"/>
      <c r="E97" s="32"/>
      <c r="F97" s="92"/>
      <c r="G97" s="32"/>
      <c r="H97" s="32"/>
      <c r="I97" s="32" t="str">
        <f t="shared" si="5"/>
        <v/>
      </c>
      <c r="J97" s="93" t="str">
        <f>IF(F97="","",VLOOKUP(I97,dropdown!$C$29:$D$48,2,FALSE))</f>
        <v/>
      </c>
      <c r="K97" s="32"/>
      <c r="L97" s="32"/>
      <c r="M97" s="32"/>
      <c r="N97" s="119"/>
      <c r="O97" s="120"/>
      <c r="P97" s="119"/>
      <c r="Q97" s="139"/>
    </row>
    <row r="98" spans="2:17" x14ac:dyDescent="0.35">
      <c r="B98" s="275" t="str">
        <f t="shared" si="2"/>
        <v/>
      </c>
      <c r="C98" s="35"/>
      <c r="D98" s="32"/>
      <c r="E98" s="32"/>
      <c r="F98" s="92"/>
      <c r="G98" s="32"/>
      <c r="H98" s="32"/>
      <c r="I98" s="32" t="str">
        <f t="shared" si="5"/>
        <v/>
      </c>
      <c r="J98" s="93" t="str">
        <f>IF(F98="","",VLOOKUP(I98,dropdown!$C$29:$D$48,2,FALSE))</f>
        <v/>
      </c>
      <c r="K98" s="32"/>
      <c r="L98" s="32"/>
      <c r="M98" s="32"/>
      <c r="N98" s="119"/>
      <c r="O98" s="120"/>
      <c r="P98" s="119"/>
      <c r="Q98" s="139"/>
    </row>
    <row r="99" spans="2:17" x14ac:dyDescent="0.35">
      <c r="B99" s="275" t="str">
        <f t="shared" si="2"/>
        <v/>
      </c>
      <c r="C99" s="35"/>
      <c r="D99" s="32"/>
      <c r="E99" s="32"/>
      <c r="F99" s="92"/>
      <c r="G99" s="32"/>
      <c r="H99" s="32"/>
      <c r="I99" s="32" t="str">
        <f t="shared" si="5"/>
        <v/>
      </c>
      <c r="J99" s="93" t="str">
        <f>IF(F99="","",VLOOKUP(I99,dropdown!$C$29:$D$48,2,FALSE))</f>
        <v/>
      </c>
      <c r="K99" s="32"/>
      <c r="L99" s="32"/>
      <c r="M99" s="32"/>
      <c r="N99" s="119"/>
      <c r="O99" s="120"/>
      <c r="P99" s="119"/>
      <c r="Q99" s="139"/>
    </row>
    <row r="100" spans="2:17" x14ac:dyDescent="0.35">
      <c r="B100" s="276" t="str">
        <f t="shared" si="2"/>
        <v/>
      </c>
      <c r="C100" s="140"/>
      <c r="D100" s="133"/>
      <c r="E100" s="133"/>
      <c r="F100" s="92"/>
      <c r="G100" s="133"/>
      <c r="H100" s="133"/>
      <c r="I100" s="133" t="str">
        <f t="shared" si="5"/>
        <v/>
      </c>
      <c r="J100" s="141" t="str">
        <f>IF(F100="","",VLOOKUP(I100,dropdown!$C$29:$D$48,2,FALSE))</f>
        <v/>
      </c>
      <c r="K100" s="133"/>
      <c r="L100" s="133"/>
      <c r="M100" s="133"/>
      <c r="N100" s="142"/>
      <c r="O100" s="143"/>
      <c r="P100" s="142"/>
      <c r="Q100" s="144"/>
    </row>
    <row r="101" spans="2:17" hidden="1" x14ac:dyDescent="0.35">
      <c r="B101" s="277"/>
    </row>
    <row r="102" spans="2:17" hidden="1" x14ac:dyDescent="0.35">
      <c r="B102" s="278"/>
    </row>
    <row r="103" spans="2:17" hidden="1" x14ac:dyDescent="0.35">
      <c r="B103" s="278"/>
    </row>
    <row r="104" spans="2:17" hidden="1" x14ac:dyDescent="0.35">
      <c r="B104" s="278"/>
    </row>
    <row r="105" spans="2:17" hidden="1" x14ac:dyDescent="0.35">
      <c r="B105" s="278"/>
    </row>
    <row r="106" spans="2:17" hidden="1" x14ac:dyDescent="0.35">
      <c r="B106" s="278"/>
    </row>
    <row r="107" spans="2:17" hidden="1" x14ac:dyDescent="0.35">
      <c r="B107" s="278"/>
    </row>
    <row r="108" spans="2:17" hidden="1" x14ac:dyDescent="0.35">
      <c r="B108" s="278"/>
    </row>
    <row r="109" spans="2:17" hidden="1" x14ac:dyDescent="0.35">
      <c r="B109" s="278"/>
    </row>
    <row r="110" spans="2:17" hidden="1" x14ac:dyDescent="0.35">
      <c r="B110" s="278"/>
    </row>
    <row r="111" spans="2:17" hidden="1" x14ac:dyDescent="0.35">
      <c r="B111" s="278"/>
    </row>
    <row r="112" spans="2:17" hidden="1" x14ac:dyDescent="0.35">
      <c r="B112" s="278"/>
    </row>
    <row r="113" spans="2:2" hidden="1" x14ac:dyDescent="0.35">
      <c r="B113" s="278"/>
    </row>
    <row r="114" spans="2:2" hidden="1" x14ac:dyDescent="0.35">
      <c r="B114" s="278"/>
    </row>
    <row r="115" spans="2:2" hidden="1" x14ac:dyDescent="0.35">
      <c r="B115" s="278"/>
    </row>
    <row r="116" spans="2:2" hidden="1" x14ac:dyDescent="0.35">
      <c r="B116" s="278"/>
    </row>
    <row r="117" spans="2:2" hidden="1" x14ac:dyDescent="0.35">
      <c r="B117" s="278"/>
    </row>
    <row r="118" spans="2:2" hidden="1" x14ac:dyDescent="0.35">
      <c r="B118" s="278"/>
    </row>
    <row r="119" spans="2:2" hidden="1" x14ac:dyDescent="0.35">
      <c r="B119" s="278"/>
    </row>
    <row r="120" spans="2:2" hidden="1" x14ac:dyDescent="0.35">
      <c r="B120" s="278"/>
    </row>
    <row r="121" spans="2:2" hidden="1" x14ac:dyDescent="0.35">
      <c r="B121" s="278"/>
    </row>
    <row r="122" spans="2:2" hidden="1" x14ac:dyDescent="0.35">
      <c r="B122" s="278"/>
    </row>
    <row r="123" spans="2:2" hidden="1" x14ac:dyDescent="0.35">
      <c r="B123" s="278"/>
    </row>
    <row r="124" spans="2:2" hidden="1" x14ac:dyDescent="0.35">
      <c r="B124" s="278"/>
    </row>
    <row r="125" spans="2:2" hidden="1" x14ac:dyDescent="0.35">
      <c r="B125" s="278"/>
    </row>
  </sheetData>
  <sheetProtection algorithmName="SHA-512" hashValue="lsXVpNP6SqaTSoyuhQmnYmBAF6F1m/jaCkhMVZBWPcjleG9e7QcLnlOnASrP2i2pxNivCMU025vAXZFaZNiuwA==" saltValue="dJg76vlX2R2LnEvgUJektQ==" spinCount="100000" sheet="1" sort="0" autoFilter="0"/>
  <dataValidations count="3">
    <dataValidation type="list" allowBlank="1" showInputMessage="1" showErrorMessage="1" sqref="F101:F153" xr:uid="{00000000-0002-0000-0500-000000000000}">
      <formula1>"New or reconstructed affected source, Exisitng affected source"</formula1>
    </dataValidation>
    <dataValidation type="list" allowBlank="1" showInputMessage="1" showErrorMessage="1" sqref="C24:C100" xr:uid="{00000000-0002-0000-0500-000001000000}">
      <formula1>Operationname</formula1>
    </dataValidation>
    <dataValidation allowBlank="1" showInputMessage="1" showErrorMessage="1" prompt="XML Tag" sqref="C13:Q13" xr:uid="{00000000-0002-0000-0500-000002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dropdown!$D$19:$D$20</xm:f>
          </x14:formula1>
          <xm:sqref>F24:F100</xm:sqref>
        </x14:dataValidation>
        <x14:dataValidation type="list" allowBlank="1" showInputMessage="1" showErrorMessage="1" xr:uid="{00000000-0002-0000-0500-000004000000}">
          <x14:formula1>
            <xm:f>dropdown!$A$19:$A$21</xm:f>
          </x14:formula1>
          <xm:sqref>E24:E100</xm:sqref>
        </x14:dataValidation>
        <x14:dataValidation type="list" allowBlank="1" showInputMessage="1" showErrorMessage="1" xr:uid="{00000000-0002-0000-0500-000005000000}">
          <x14:formula1>
            <xm:f>dropdown!$I$19:$I$23</xm:f>
          </x14:formula1>
          <xm:sqref>G24:G153</xm:sqref>
        </x14:dataValidation>
        <x14:dataValidation type="list" allowBlank="1" showInputMessage="1" showErrorMessage="1" xr:uid="{00000000-0002-0000-0500-000006000000}">
          <x14:formula1>
            <xm:f>dropdown!$A$9:$A$10</xm:f>
          </x14:formula1>
          <xm:sqref>H24:H153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sheetPr>
  <dimension ref="B1:Q174"/>
  <sheetViews>
    <sheetView showGridLines="0" topLeftCell="C10" workbookViewId="0">
      <selection activeCell="B10" sqref="A1:B1048576"/>
    </sheetView>
  </sheetViews>
  <sheetFormatPr defaultColWidth="0" defaultRowHeight="14.5" zeroHeight="1" x14ac:dyDescent="0.35"/>
  <cols>
    <col min="1" max="1" width="9.1796875" style="238" hidden="1" customWidth="1"/>
    <col min="2" max="2" width="28.81640625" style="238" hidden="1" customWidth="1"/>
    <col min="3" max="3" width="29.54296875" style="238" customWidth="1"/>
    <col min="4" max="4" width="18.54296875" style="238" customWidth="1"/>
    <col min="5" max="5" width="17" style="238" customWidth="1"/>
    <col min="6" max="6" width="27.81640625" style="238" customWidth="1"/>
    <col min="7" max="7" width="33.26953125" style="238" bestFit="1" customWidth="1"/>
    <col min="8" max="8" width="21.26953125" style="238" customWidth="1"/>
    <col min="9" max="9" width="19.54296875" style="238" hidden="1" customWidth="1"/>
    <col min="10" max="10" width="17.54296875" style="238" customWidth="1"/>
    <col min="11" max="11" width="21.54296875" style="238" customWidth="1"/>
    <col min="12" max="12" width="23" style="238" customWidth="1"/>
    <col min="13" max="13" width="21" style="238" customWidth="1"/>
    <col min="14" max="14" width="20" style="238" customWidth="1"/>
    <col min="15" max="15" width="17.81640625" style="238" customWidth="1"/>
    <col min="16" max="16" width="17.7265625" style="238" customWidth="1"/>
    <col min="17" max="17" width="26.54296875" style="238" customWidth="1"/>
    <col min="18" max="16384" width="9.1796875" style="238" hidden="1"/>
  </cols>
  <sheetData>
    <row r="1" spans="2:17" s="212" customFormat="1" hidden="1" x14ac:dyDescent="0.35">
      <c r="B1" s="200" t="s">
        <v>76</v>
      </c>
      <c r="C1" s="200" t="str">
        <f>+Welcome!B2</f>
        <v>63.4720 Semiannual Compliance Report</v>
      </c>
      <c r="D1" s="201"/>
    </row>
    <row r="2" spans="2:17" s="212" customFormat="1" hidden="1" x14ac:dyDescent="0.35">
      <c r="B2" s="233" t="s">
        <v>1</v>
      </c>
      <c r="C2" s="206" t="str">
        <f>+Welcome!B3</f>
        <v>63.4720(a)</v>
      </c>
      <c r="D2" s="204"/>
    </row>
    <row r="3" spans="2:17" s="212" customFormat="1" hidden="1" x14ac:dyDescent="0.35">
      <c r="B3" s="234" t="s">
        <v>3</v>
      </c>
      <c r="C3" s="208" t="str">
        <f>+Welcome!B4</f>
        <v>v2.02</v>
      </c>
      <c r="D3" s="207"/>
    </row>
    <row r="4" spans="2:17" s="212" customFormat="1" hidden="1" x14ac:dyDescent="0.35">
      <c r="B4" s="234" t="s">
        <v>5</v>
      </c>
      <c r="C4" s="210">
        <f>+Welcome!B5</f>
        <v>45505</v>
      </c>
      <c r="D4" s="209"/>
    </row>
    <row r="5" spans="2:17" s="212" customFormat="1" hidden="1" x14ac:dyDescent="0.35">
      <c r="B5" s="234" t="s">
        <v>6</v>
      </c>
      <c r="C5" s="235" t="str">
        <f>+Welcome!B6</f>
        <v>OMB Control Number: 2060-0510</v>
      </c>
      <c r="D5" s="236"/>
    </row>
    <row r="6" spans="2:17" s="212" customFormat="1" ht="21" x14ac:dyDescent="0.5">
      <c r="C6" s="237" t="s">
        <v>141</v>
      </c>
      <c r="D6" s="238"/>
      <c r="E6" s="239"/>
      <c r="F6" s="239"/>
      <c r="G6" s="239"/>
      <c r="H6" s="239"/>
      <c r="I6" s="239"/>
      <c r="J6" s="239"/>
      <c r="K6" s="239"/>
      <c r="O6" s="239"/>
      <c r="P6" s="239"/>
      <c r="Q6" s="239"/>
    </row>
    <row r="7" spans="2:17" s="212" customFormat="1" ht="15.5" x14ac:dyDescent="0.35">
      <c r="C7" s="240" t="s">
        <v>142</v>
      </c>
      <c r="D7" s="238"/>
    </row>
    <row r="8" spans="2:17" s="212" customFormat="1" x14ac:dyDescent="0.35">
      <c r="C8" s="241" t="s">
        <v>129</v>
      </c>
      <c r="D8" s="242" t="str">
        <f>Gen_requirements!B6&amp;Gen_requirements!B7</f>
        <v/>
      </c>
      <c r="E8" s="238"/>
      <c r="L8" s="243"/>
      <c r="M8" s="232"/>
      <c r="N8" s="244"/>
    </row>
    <row r="9" spans="2:17" s="212" customFormat="1" ht="15.5" x14ac:dyDescent="0.35">
      <c r="C9" s="245" t="s">
        <v>130</v>
      </c>
      <c r="D9" s="232" t="str">
        <f>+TEXT(Gen_requirements!B22,"mm/dd/yyyy")&amp;" - "&amp;TEXT(Gen_requirements!B23,"mm/dd/yyyy")</f>
        <v>01/00/1900 - 01/00/1900</v>
      </c>
      <c r="E9" s="238"/>
      <c r="F9" s="246"/>
      <c r="G9" s="246"/>
      <c r="H9" s="246"/>
      <c r="I9" s="246"/>
      <c r="J9" s="246"/>
      <c r="K9" s="246"/>
      <c r="L9" s="246"/>
      <c r="M9" s="246"/>
      <c r="N9" s="246"/>
      <c r="O9" s="246"/>
      <c r="P9" s="246"/>
      <c r="Q9" s="246"/>
    </row>
    <row r="10" spans="2:17" s="212" customFormat="1" ht="15.5" x14ac:dyDescent="0.35">
      <c r="C10" s="246" t="s">
        <v>143</v>
      </c>
      <c r="D10" s="238"/>
    </row>
    <row r="11" spans="2:17" s="212" customFormat="1" ht="15" thickBot="1" x14ac:dyDescent="0.4">
      <c r="C11" s="212" t="s">
        <v>144</v>
      </c>
      <c r="D11" s="238"/>
    </row>
    <row r="12" spans="2:17" s="212" customFormat="1" ht="87.5" thickBot="1" x14ac:dyDescent="0.4">
      <c r="B12" s="247" t="s">
        <v>132</v>
      </c>
      <c r="C12" s="248" t="s">
        <v>217</v>
      </c>
      <c r="D12" s="248" t="s">
        <v>145</v>
      </c>
      <c r="E12" s="248" t="s">
        <v>146</v>
      </c>
      <c r="F12" s="249" t="s">
        <v>219</v>
      </c>
      <c r="G12" s="249" t="s">
        <v>220</v>
      </c>
      <c r="H12" s="249" t="s">
        <v>221</v>
      </c>
      <c r="I12" s="250" t="s">
        <v>134</v>
      </c>
      <c r="J12" s="250" t="s">
        <v>231</v>
      </c>
      <c r="K12" s="248" t="s">
        <v>359</v>
      </c>
      <c r="L12" s="248" t="s">
        <v>365</v>
      </c>
      <c r="M12" s="248" t="s">
        <v>366</v>
      </c>
      <c r="N12" s="248" t="s">
        <v>367</v>
      </c>
      <c r="O12" s="248" t="s">
        <v>368</v>
      </c>
      <c r="P12" s="248" t="s">
        <v>369</v>
      </c>
      <c r="Q12" s="248" t="s">
        <v>147</v>
      </c>
    </row>
    <row r="13" spans="2:17" s="221" customFormat="1" ht="15" customHeight="1" x14ac:dyDescent="0.35">
      <c r="B13" s="251" t="s">
        <v>436</v>
      </c>
      <c r="C13" s="252" t="s">
        <v>236</v>
      </c>
      <c r="D13" s="253" t="s">
        <v>253</v>
      </c>
      <c r="E13" s="253" t="s">
        <v>254</v>
      </c>
      <c r="F13" s="253" t="s">
        <v>242</v>
      </c>
      <c r="G13" s="253" t="s">
        <v>243</v>
      </c>
      <c r="H13" s="253" t="s">
        <v>244</v>
      </c>
      <c r="I13" s="254"/>
      <c r="J13" s="253" t="s">
        <v>245</v>
      </c>
      <c r="K13" s="253" t="s">
        <v>255</v>
      </c>
      <c r="L13" s="253" t="s">
        <v>256</v>
      </c>
      <c r="M13" s="253" t="s">
        <v>257</v>
      </c>
      <c r="N13" s="253" t="s">
        <v>258</v>
      </c>
      <c r="O13" s="253" t="s">
        <v>259</v>
      </c>
      <c r="P13" s="253" t="s">
        <v>260</v>
      </c>
      <c r="Q13" s="253" t="s">
        <v>248</v>
      </c>
    </row>
    <row r="14" spans="2:17" s="319" customFormat="1" x14ac:dyDescent="0.35">
      <c r="B14" s="314"/>
      <c r="C14" s="315" t="s">
        <v>323</v>
      </c>
      <c r="D14" s="316" t="s">
        <v>372</v>
      </c>
      <c r="E14" s="316" t="s">
        <v>358</v>
      </c>
      <c r="F14" s="315" t="s">
        <v>326</v>
      </c>
      <c r="G14" s="317" t="s">
        <v>327</v>
      </c>
      <c r="H14" s="317" t="s">
        <v>328</v>
      </c>
      <c r="I14" s="318"/>
      <c r="J14" s="315" t="s">
        <v>348</v>
      </c>
      <c r="K14" s="315" t="s">
        <v>364</v>
      </c>
      <c r="L14" s="315" t="s">
        <v>363</v>
      </c>
      <c r="M14" s="315" t="s">
        <v>360</v>
      </c>
      <c r="N14" s="315" t="s">
        <v>361</v>
      </c>
      <c r="O14" s="315" t="s">
        <v>362</v>
      </c>
      <c r="P14" s="315" t="s">
        <v>370</v>
      </c>
      <c r="Q14" s="315" t="s">
        <v>371</v>
      </c>
    </row>
    <row r="15" spans="2:17" s="212" customFormat="1" hidden="1" x14ac:dyDescent="0.35">
      <c r="B15" s="255">
        <f>IF(ISBLANK(D15),"",ROW(B15)-23)</f>
        <v>-8</v>
      </c>
      <c r="C15" s="312" t="s">
        <v>434</v>
      </c>
      <c r="D15" s="312" t="s">
        <v>434</v>
      </c>
      <c r="E15" s="312" t="s">
        <v>434</v>
      </c>
      <c r="F15" s="312" t="s">
        <v>434</v>
      </c>
      <c r="G15" s="312" t="s">
        <v>434</v>
      </c>
      <c r="H15" s="312" t="s">
        <v>434</v>
      </c>
      <c r="I15" s="312" t="s">
        <v>434</v>
      </c>
      <c r="J15" s="312" t="s">
        <v>434</v>
      </c>
      <c r="K15" s="312" t="s">
        <v>434</v>
      </c>
      <c r="L15" s="312" t="s">
        <v>434</v>
      </c>
      <c r="M15" s="312" t="s">
        <v>434</v>
      </c>
      <c r="N15" s="312" t="s">
        <v>434</v>
      </c>
      <c r="O15" s="312" t="s">
        <v>434</v>
      </c>
      <c r="P15" s="312" t="s">
        <v>434</v>
      </c>
      <c r="Q15" s="312" t="s">
        <v>434</v>
      </c>
    </row>
    <row r="16" spans="2:17" s="212" customFormat="1" hidden="1" x14ac:dyDescent="0.35">
      <c r="B16" s="255">
        <f>IF(ISBLANK(D16),"",ROW(B16)-23)</f>
        <v>-7</v>
      </c>
      <c r="C16" s="312" t="s">
        <v>434</v>
      </c>
      <c r="D16" s="312" t="s">
        <v>434</v>
      </c>
      <c r="E16" s="312" t="s">
        <v>434</v>
      </c>
      <c r="F16" s="312" t="s">
        <v>434</v>
      </c>
      <c r="G16" s="312" t="s">
        <v>434</v>
      </c>
      <c r="H16" s="312" t="s">
        <v>434</v>
      </c>
      <c r="I16" s="312" t="s">
        <v>434</v>
      </c>
      <c r="J16" s="312" t="s">
        <v>434</v>
      </c>
      <c r="K16" s="312" t="s">
        <v>434</v>
      </c>
      <c r="L16" s="312" t="s">
        <v>434</v>
      </c>
      <c r="M16" s="312" t="s">
        <v>434</v>
      </c>
      <c r="N16" s="312" t="s">
        <v>434</v>
      </c>
      <c r="O16" s="312" t="s">
        <v>434</v>
      </c>
      <c r="P16" s="312" t="s">
        <v>434</v>
      </c>
      <c r="Q16" s="312" t="s">
        <v>434</v>
      </c>
    </row>
    <row r="17" spans="2:17" s="212" customFormat="1" hidden="1" x14ac:dyDescent="0.35">
      <c r="B17" s="255">
        <f>IF(ISBLANK(D17),"",ROW(B17)-23)</f>
        <v>-6</v>
      </c>
      <c r="C17" s="312" t="s">
        <v>434</v>
      </c>
      <c r="D17" s="312" t="s">
        <v>434</v>
      </c>
      <c r="E17" s="312" t="s">
        <v>434</v>
      </c>
      <c r="F17" s="312" t="s">
        <v>434</v>
      </c>
      <c r="G17" s="312" t="s">
        <v>434</v>
      </c>
      <c r="H17" s="312" t="s">
        <v>434</v>
      </c>
      <c r="I17" s="312" t="s">
        <v>434</v>
      </c>
      <c r="J17" s="312" t="s">
        <v>434</v>
      </c>
      <c r="K17" s="312" t="s">
        <v>434</v>
      </c>
      <c r="L17" s="312" t="s">
        <v>434</v>
      </c>
      <c r="M17" s="312" t="s">
        <v>434</v>
      </c>
      <c r="N17" s="312" t="s">
        <v>434</v>
      </c>
      <c r="O17" s="312" t="s">
        <v>434</v>
      </c>
      <c r="P17" s="312" t="s">
        <v>434</v>
      </c>
      <c r="Q17" s="312" t="s">
        <v>434</v>
      </c>
    </row>
    <row r="18" spans="2:17" s="212" customFormat="1" hidden="1" x14ac:dyDescent="0.35">
      <c r="B18" s="255">
        <f t="shared" ref="B18:B23" si="0">IF(ISBLANK(D18),"",ROW(B18)-23)</f>
        <v>-5</v>
      </c>
      <c r="C18" s="312" t="s">
        <v>434</v>
      </c>
      <c r="D18" s="312" t="s">
        <v>434</v>
      </c>
      <c r="E18" s="312" t="s">
        <v>434</v>
      </c>
      <c r="F18" s="312" t="s">
        <v>434</v>
      </c>
      <c r="G18" s="312" t="s">
        <v>434</v>
      </c>
      <c r="H18" s="312" t="s">
        <v>434</v>
      </c>
      <c r="I18" s="312" t="s">
        <v>434</v>
      </c>
      <c r="J18" s="312" t="s">
        <v>434</v>
      </c>
      <c r="K18" s="312" t="s">
        <v>434</v>
      </c>
      <c r="L18" s="312" t="s">
        <v>434</v>
      </c>
      <c r="M18" s="312" t="s">
        <v>434</v>
      </c>
      <c r="N18" s="312" t="s">
        <v>434</v>
      </c>
      <c r="O18" s="312" t="s">
        <v>434</v>
      </c>
      <c r="P18" s="312" t="s">
        <v>434</v>
      </c>
      <c r="Q18" s="312" t="s">
        <v>434</v>
      </c>
    </row>
    <row r="19" spans="2:17" s="212" customFormat="1" hidden="1" x14ac:dyDescent="0.35">
      <c r="B19" s="255">
        <f t="shared" si="0"/>
        <v>-4</v>
      </c>
      <c r="C19" s="312" t="s">
        <v>434</v>
      </c>
      <c r="D19" s="312" t="s">
        <v>434</v>
      </c>
      <c r="E19" s="312" t="s">
        <v>434</v>
      </c>
      <c r="F19" s="312" t="s">
        <v>434</v>
      </c>
      <c r="G19" s="312" t="s">
        <v>434</v>
      </c>
      <c r="H19" s="312" t="s">
        <v>434</v>
      </c>
      <c r="I19" s="312" t="s">
        <v>434</v>
      </c>
      <c r="J19" s="312" t="s">
        <v>434</v>
      </c>
      <c r="K19" s="312" t="s">
        <v>434</v>
      </c>
      <c r="L19" s="312" t="s">
        <v>434</v>
      </c>
      <c r="M19" s="312" t="s">
        <v>434</v>
      </c>
      <c r="N19" s="312" t="s">
        <v>434</v>
      </c>
      <c r="O19" s="312" t="s">
        <v>434</v>
      </c>
      <c r="P19" s="312" t="s">
        <v>434</v>
      </c>
      <c r="Q19" s="312" t="s">
        <v>434</v>
      </c>
    </row>
    <row r="20" spans="2:17" s="212" customFormat="1" hidden="1" x14ac:dyDescent="0.35">
      <c r="B20" s="255">
        <f t="shared" si="0"/>
        <v>-3</v>
      </c>
      <c r="C20" s="312" t="s">
        <v>434</v>
      </c>
      <c r="D20" s="312" t="s">
        <v>434</v>
      </c>
      <c r="E20" s="312" t="s">
        <v>434</v>
      </c>
      <c r="F20" s="312" t="s">
        <v>434</v>
      </c>
      <c r="G20" s="312" t="s">
        <v>434</v>
      </c>
      <c r="H20" s="312" t="s">
        <v>434</v>
      </c>
      <c r="I20" s="312" t="s">
        <v>434</v>
      </c>
      <c r="J20" s="312" t="s">
        <v>434</v>
      </c>
      <c r="K20" s="312" t="s">
        <v>434</v>
      </c>
      <c r="L20" s="312" t="s">
        <v>434</v>
      </c>
      <c r="M20" s="312" t="s">
        <v>434</v>
      </c>
      <c r="N20" s="312" t="s">
        <v>434</v>
      </c>
      <c r="O20" s="312" t="s">
        <v>434</v>
      </c>
      <c r="P20" s="312" t="s">
        <v>434</v>
      </c>
      <c r="Q20" s="312" t="s">
        <v>434</v>
      </c>
    </row>
    <row r="21" spans="2:17" s="212" customFormat="1" hidden="1" x14ac:dyDescent="0.35">
      <c r="B21" s="255">
        <f t="shared" si="0"/>
        <v>-2</v>
      </c>
      <c r="C21" s="312" t="s">
        <v>434</v>
      </c>
      <c r="D21" s="312" t="s">
        <v>434</v>
      </c>
      <c r="E21" s="312" t="s">
        <v>434</v>
      </c>
      <c r="F21" s="312" t="s">
        <v>434</v>
      </c>
      <c r="G21" s="312" t="s">
        <v>434</v>
      </c>
      <c r="H21" s="312" t="s">
        <v>434</v>
      </c>
      <c r="I21" s="312" t="s">
        <v>434</v>
      </c>
      <c r="J21" s="312" t="s">
        <v>434</v>
      </c>
      <c r="K21" s="312" t="s">
        <v>434</v>
      </c>
      <c r="L21" s="312" t="s">
        <v>434</v>
      </c>
      <c r="M21" s="312" t="s">
        <v>434</v>
      </c>
      <c r="N21" s="312" t="s">
        <v>434</v>
      </c>
      <c r="O21" s="312" t="s">
        <v>434</v>
      </c>
      <c r="P21" s="312" t="s">
        <v>434</v>
      </c>
      <c r="Q21" s="312" t="s">
        <v>434</v>
      </c>
    </row>
    <row r="22" spans="2:17" s="212" customFormat="1" hidden="1" x14ac:dyDescent="0.35">
      <c r="B22" s="255">
        <f t="shared" si="0"/>
        <v>-1</v>
      </c>
      <c r="C22" s="312" t="s">
        <v>434</v>
      </c>
      <c r="D22" s="312" t="s">
        <v>434</v>
      </c>
      <c r="E22" s="312" t="s">
        <v>434</v>
      </c>
      <c r="F22" s="312" t="s">
        <v>434</v>
      </c>
      <c r="G22" s="312" t="s">
        <v>434</v>
      </c>
      <c r="H22" s="312" t="s">
        <v>434</v>
      </c>
      <c r="I22" s="312" t="s">
        <v>434</v>
      </c>
      <c r="J22" s="312" t="s">
        <v>434</v>
      </c>
      <c r="K22" s="312" t="s">
        <v>434</v>
      </c>
      <c r="L22" s="312" t="s">
        <v>434</v>
      </c>
      <c r="M22" s="312" t="s">
        <v>434</v>
      </c>
      <c r="N22" s="312" t="s">
        <v>434</v>
      </c>
      <c r="O22" s="312" t="s">
        <v>434</v>
      </c>
      <c r="P22" s="312" t="s">
        <v>434</v>
      </c>
      <c r="Q22" s="312" t="s">
        <v>434</v>
      </c>
    </row>
    <row r="23" spans="2:17" s="212" customFormat="1" ht="15" hidden="1" customHeight="1" x14ac:dyDescent="0.35">
      <c r="B23" s="255">
        <f t="shared" si="0"/>
        <v>0</v>
      </c>
      <c r="C23" s="312" t="s">
        <v>434</v>
      </c>
      <c r="D23" s="312" t="s">
        <v>434</v>
      </c>
      <c r="E23" s="312" t="s">
        <v>434</v>
      </c>
      <c r="F23" s="312" t="s">
        <v>434</v>
      </c>
      <c r="G23" s="312" t="s">
        <v>434</v>
      </c>
      <c r="H23" s="312" t="s">
        <v>434</v>
      </c>
      <c r="I23" s="312" t="s">
        <v>434</v>
      </c>
      <c r="J23" s="312" t="s">
        <v>434</v>
      </c>
      <c r="K23" s="312" t="s">
        <v>434</v>
      </c>
      <c r="L23" s="312" t="s">
        <v>434</v>
      </c>
      <c r="M23" s="312" t="s">
        <v>434</v>
      </c>
      <c r="N23" s="312" t="s">
        <v>434</v>
      </c>
      <c r="O23" s="312" t="s">
        <v>434</v>
      </c>
      <c r="P23" s="312" t="s">
        <v>434</v>
      </c>
      <c r="Q23" s="312" t="s">
        <v>434</v>
      </c>
    </row>
    <row r="24" spans="2:17" x14ac:dyDescent="0.35">
      <c r="B24" s="256" t="str">
        <f>IF(C24="","",1)</f>
        <v/>
      </c>
      <c r="C24" s="262"/>
      <c r="D24" s="263"/>
      <c r="E24" s="262"/>
      <c r="F24" s="264"/>
      <c r="G24" s="265"/>
      <c r="H24" s="265"/>
      <c r="I24" s="257" t="str">
        <f>IF(F24="","",F24&amp;"-"&amp;G24&amp;"-"&amp;H24)</f>
        <v/>
      </c>
      <c r="J24" s="258" t="str">
        <f>IF(F24="","",VLOOKUP(I24,dropdown!$C$29:$D$48,2,FALSE))</f>
        <v/>
      </c>
      <c r="K24" s="266"/>
      <c r="L24" s="265"/>
      <c r="M24" s="265"/>
      <c r="N24" s="265"/>
      <c r="O24" s="265"/>
      <c r="P24" s="265"/>
      <c r="Q24" s="265"/>
    </row>
    <row r="25" spans="2:17" x14ac:dyDescent="0.35">
      <c r="B25" s="256" t="str">
        <f t="shared" ref="B25:B100" si="1">IF(C25="","",1)</f>
        <v/>
      </c>
      <c r="C25" s="265"/>
      <c r="D25" s="265"/>
      <c r="E25" s="265"/>
      <c r="F25" s="264"/>
      <c r="G25" s="265"/>
      <c r="H25" s="265"/>
      <c r="I25" s="259" t="str">
        <f t="shared" ref="I25:I100" si="2">IF(F25="","",F25&amp;"-"&amp;G25&amp;"-"&amp;H25)</f>
        <v/>
      </c>
      <c r="J25" s="260" t="str">
        <f>IF(F25="","",VLOOKUP(I25,dropdown!$C$29:$D$48,2,FALSE))</f>
        <v/>
      </c>
      <c r="K25" s="265"/>
      <c r="L25" s="265"/>
      <c r="M25" s="265"/>
      <c r="N25" s="265"/>
      <c r="O25" s="265"/>
      <c r="P25" s="265"/>
      <c r="Q25" s="265"/>
    </row>
    <row r="26" spans="2:17" x14ac:dyDescent="0.35">
      <c r="B26" s="256" t="str">
        <f t="shared" si="1"/>
        <v/>
      </c>
      <c r="C26" s="265"/>
      <c r="D26" s="265"/>
      <c r="E26" s="265"/>
      <c r="F26" s="264"/>
      <c r="G26" s="265"/>
      <c r="H26" s="265"/>
      <c r="I26" s="257" t="str">
        <f t="shared" si="2"/>
        <v/>
      </c>
      <c r="J26" s="260" t="str">
        <f>IF(F26="","",VLOOKUP(I26,dropdown!$C$29:$D$48,2,FALSE))</f>
        <v/>
      </c>
      <c r="K26" s="265"/>
      <c r="L26" s="265"/>
      <c r="M26" s="265"/>
      <c r="N26" s="265"/>
      <c r="O26" s="265"/>
      <c r="P26" s="265"/>
      <c r="Q26" s="265"/>
    </row>
    <row r="27" spans="2:17" x14ac:dyDescent="0.35">
      <c r="B27" s="256" t="str">
        <f t="shared" si="1"/>
        <v/>
      </c>
      <c r="C27" s="265"/>
      <c r="D27" s="265"/>
      <c r="E27" s="265"/>
      <c r="F27" s="264"/>
      <c r="G27" s="265"/>
      <c r="H27" s="265"/>
      <c r="I27" s="259" t="str">
        <f t="shared" si="2"/>
        <v/>
      </c>
      <c r="J27" s="260" t="str">
        <f>IF(F27="","",VLOOKUP(I27,dropdown!$C$29:$D$48,2,FALSE))</f>
        <v/>
      </c>
      <c r="K27" s="265"/>
      <c r="L27" s="265"/>
      <c r="M27" s="265"/>
      <c r="N27" s="265"/>
      <c r="O27" s="265"/>
      <c r="P27" s="265"/>
      <c r="Q27" s="265"/>
    </row>
    <row r="28" spans="2:17" x14ac:dyDescent="0.35">
      <c r="B28" s="256" t="str">
        <f t="shared" si="1"/>
        <v/>
      </c>
      <c r="C28" s="265"/>
      <c r="D28" s="265"/>
      <c r="E28" s="265"/>
      <c r="F28" s="264"/>
      <c r="G28" s="265"/>
      <c r="H28" s="265"/>
      <c r="I28" s="257" t="str">
        <f t="shared" si="2"/>
        <v/>
      </c>
      <c r="J28" s="260" t="str">
        <f>IF(F28="","",VLOOKUP(I28,dropdown!$C$29:$D$48,2,FALSE))</f>
        <v/>
      </c>
      <c r="K28" s="265"/>
      <c r="L28" s="265"/>
      <c r="M28" s="265"/>
      <c r="N28" s="265"/>
      <c r="O28" s="265"/>
      <c r="P28" s="265"/>
      <c r="Q28" s="265"/>
    </row>
    <row r="29" spans="2:17" x14ac:dyDescent="0.35">
      <c r="B29" s="256" t="str">
        <f t="shared" si="1"/>
        <v/>
      </c>
      <c r="C29" s="265"/>
      <c r="D29" s="265"/>
      <c r="E29" s="265"/>
      <c r="F29" s="264"/>
      <c r="G29" s="265"/>
      <c r="H29" s="265"/>
      <c r="I29" s="259" t="str">
        <f t="shared" si="2"/>
        <v/>
      </c>
      <c r="J29" s="260" t="str">
        <f>IF(F29="","",VLOOKUP(I29,dropdown!$C$29:$D$48,2,FALSE))</f>
        <v/>
      </c>
      <c r="K29" s="265"/>
      <c r="L29" s="265"/>
      <c r="M29" s="265"/>
      <c r="N29" s="265"/>
      <c r="O29" s="265"/>
      <c r="P29" s="265"/>
      <c r="Q29" s="265"/>
    </row>
    <row r="30" spans="2:17" x14ac:dyDescent="0.35">
      <c r="B30" s="256" t="str">
        <f t="shared" ref="B30:B54" si="3">IF(C30="","",1)</f>
        <v/>
      </c>
      <c r="C30" s="262"/>
      <c r="D30" s="263"/>
      <c r="E30" s="262"/>
      <c r="F30" s="264"/>
      <c r="G30" s="265"/>
      <c r="H30" s="265"/>
      <c r="I30" s="259" t="str">
        <f t="shared" ref="I30:I54" si="4">IF(F30="","",F30&amp;"-"&amp;G30&amp;"-"&amp;H30)</f>
        <v/>
      </c>
      <c r="J30" s="258" t="str">
        <f>IF(F30="","",VLOOKUP(I30,dropdown!$C$29:$D$48,2,FALSE))</f>
        <v/>
      </c>
      <c r="K30" s="266"/>
      <c r="L30" s="265"/>
      <c r="M30" s="265"/>
      <c r="N30" s="265"/>
      <c r="O30" s="265"/>
      <c r="P30" s="265"/>
      <c r="Q30" s="265"/>
    </row>
    <row r="31" spans="2:17" x14ac:dyDescent="0.35">
      <c r="B31" s="256" t="str">
        <f t="shared" si="3"/>
        <v/>
      </c>
      <c r="C31" s="262"/>
      <c r="D31" s="263"/>
      <c r="E31" s="262"/>
      <c r="F31" s="264"/>
      <c r="G31" s="265"/>
      <c r="H31" s="265"/>
      <c r="I31" s="259" t="str">
        <f t="shared" si="4"/>
        <v/>
      </c>
      <c r="J31" s="258" t="str">
        <f>IF(F31="","",VLOOKUP(I31,dropdown!$C$29:$D$48,2,FALSE))</f>
        <v/>
      </c>
      <c r="K31" s="266"/>
      <c r="L31" s="265"/>
      <c r="M31" s="265"/>
      <c r="N31" s="265"/>
      <c r="O31" s="265"/>
      <c r="P31" s="265"/>
      <c r="Q31" s="265"/>
    </row>
    <row r="32" spans="2:17" x14ac:dyDescent="0.35">
      <c r="B32" s="256" t="str">
        <f t="shared" si="3"/>
        <v/>
      </c>
      <c r="C32" s="262"/>
      <c r="D32" s="263"/>
      <c r="E32" s="262"/>
      <c r="F32" s="264"/>
      <c r="G32" s="265"/>
      <c r="H32" s="265"/>
      <c r="I32" s="259" t="str">
        <f t="shared" si="4"/>
        <v/>
      </c>
      <c r="J32" s="258" t="str">
        <f>IF(F32="","",VLOOKUP(I32,dropdown!$C$29:$D$48,2,FALSE))</f>
        <v/>
      </c>
      <c r="K32" s="266"/>
      <c r="L32" s="265"/>
      <c r="M32" s="265"/>
      <c r="N32" s="265"/>
      <c r="O32" s="265"/>
      <c r="P32" s="265"/>
      <c r="Q32" s="265"/>
    </row>
    <row r="33" spans="2:17" x14ac:dyDescent="0.35">
      <c r="B33" s="256" t="str">
        <f t="shared" si="3"/>
        <v/>
      </c>
      <c r="C33" s="262"/>
      <c r="D33" s="263"/>
      <c r="E33" s="262"/>
      <c r="F33" s="264"/>
      <c r="G33" s="265"/>
      <c r="H33" s="265"/>
      <c r="I33" s="259" t="str">
        <f t="shared" si="4"/>
        <v/>
      </c>
      <c r="J33" s="258" t="str">
        <f>IF(F33="","",VLOOKUP(I33,dropdown!$C$29:$D$48,2,FALSE))</f>
        <v/>
      </c>
      <c r="K33" s="266"/>
      <c r="L33" s="265"/>
      <c r="M33" s="265"/>
      <c r="N33" s="265"/>
      <c r="O33" s="265"/>
      <c r="P33" s="265"/>
      <c r="Q33" s="265"/>
    </row>
    <row r="34" spans="2:17" x14ac:dyDescent="0.35">
      <c r="B34" s="256" t="str">
        <f t="shared" si="3"/>
        <v/>
      </c>
      <c r="C34" s="262"/>
      <c r="D34" s="263"/>
      <c r="E34" s="262"/>
      <c r="F34" s="264"/>
      <c r="G34" s="265"/>
      <c r="H34" s="265"/>
      <c r="I34" s="259" t="str">
        <f t="shared" si="4"/>
        <v/>
      </c>
      <c r="J34" s="258" t="str">
        <f>IF(F34="","",VLOOKUP(I34,dropdown!$C$29:$D$48,2,FALSE))</f>
        <v/>
      </c>
      <c r="K34" s="266"/>
      <c r="L34" s="265"/>
      <c r="M34" s="265"/>
      <c r="N34" s="265"/>
      <c r="O34" s="265"/>
      <c r="P34" s="265"/>
      <c r="Q34" s="265"/>
    </row>
    <row r="35" spans="2:17" x14ac:dyDescent="0.35">
      <c r="B35" s="256" t="str">
        <f t="shared" si="3"/>
        <v/>
      </c>
      <c r="C35" s="262"/>
      <c r="D35" s="263"/>
      <c r="E35" s="262"/>
      <c r="F35" s="264"/>
      <c r="G35" s="265"/>
      <c r="H35" s="265"/>
      <c r="I35" s="259" t="str">
        <f t="shared" si="4"/>
        <v/>
      </c>
      <c r="J35" s="258" t="str">
        <f>IF(F35="","",VLOOKUP(I35,dropdown!$C$29:$D$48,2,FALSE))</f>
        <v/>
      </c>
      <c r="K35" s="266"/>
      <c r="L35" s="265"/>
      <c r="M35" s="265"/>
      <c r="N35" s="265"/>
      <c r="O35" s="265"/>
      <c r="P35" s="265"/>
      <c r="Q35" s="265"/>
    </row>
    <row r="36" spans="2:17" x14ac:dyDescent="0.35">
      <c r="B36" s="256" t="str">
        <f t="shared" si="3"/>
        <v/>
      </c>
      <c r="C36" s="262"/>
      <c r="D36" s="263"/>
      <c r="E36" s="262"/>
      <c r="F36" s="264"/>
      <c r="G36" s="265"/>
      <c r="H36" s="265"/>
      <c r="I36" s="259" t="str">
        <f t="shared" si="4"/>
        <v/>
      </c>
      <c r="J36" s="258" t="str">
        <f>IF(F36="","",VLOOKUP(I36,dropdown!$C$29:$D$48,2,FALSE))</f>
        <v/>
      </c>
      <c r="K36" s="266"/>
      <c r="L36" s="265"/>
      <c r="M36" s="265"/>
      <c r="N36" s="265"/>
      <c r="O36" s="265"/>
      <c r="P36" s="265"/>
      <c r="Q36" s="265"/>
    </row>
    <row r="37" spans="2:17" x14ac:dyDescent="0.35">
      <c r="B37" s="256" t="str">
        <f t="shared" si="3"/>
        <v/>
      </c>
      <c r="C37" s="262"/>
      <c r="D37" s="263"/>
      <c r="E37" s="262"/>
      <c r="F37" s="264"/>
      <c r="G37" s="265"/>
      <c r="H37" s="265"/>
      <c r="I37" s="259" t="str">
        <f t="shared" si="4"/>
        <v/>
      </c>
      <c r="J37" s="258" t="str">
        <f>IF(F37="","",VLOOKUP(I37,dropdown!$C$29:$D$48,2,FALSE))</f>
        <v/>
      </c>
      <c r="K37" s="266"/>
      <c r="L37" s="265"/>
      <c r="M37" s="265"/>
      <c r="N37" s="265"/>
      <c r="O37" s="265"/>
      <c r="P37" s="265"/>
      <c r="Q37" s="265"/>
    </row>
    <row r="38" spans="2:17" x14ac:dyDescent="0.35">
      <c r="B38" s="256" t="str">
        <f t="shared" si="3"/>
        <v/>
      </c>
      <c r="C38" s="262"/>
      <c r="D38" s="263"/>
      <c r="E38" s="262"/>
      <c r="F38" s="264"/>
      <c r="G38" s="265"/>
      <c r="H38" s="265"/>
      <c r="I38" s="259" t="str">
        <f t="shared" si="4"/>
        <v/>
      </c>
      <c r="J38" s="258" t="str">
        <f>IF(F38="","",VLOOKUP(I38,dropdown!$C$29:$D$48,2,FALSE))</f>
        <v/>
      </c>
      <c r="K38" s="266"/>
      <c r="L38" s="265"/>
      <c r="M38" s="265"/>
      <c r="N38" s="265"/>
      <c r="O38" s="265"/>
      <c r="P38" s="265"/>
      <c r="Q38" s="265"/>
    </row>
    <row r="39" spans="2:17" x14ac:dyDescent="0.35">
      <c r="B39" s="256" t="str">
        <f t="shared" si="3"/>
        <v/>
      </c>
      <c r="C39" s="262"/>
      <c r="D39" s="263"/>
      <c r="E39" s="262"/>
      <c r="F39" s="264"/>
      <c r="G39" s="265"/>
      <c r="H39" s="265"/>
      <c r="I39" s="259" t="str">
        <f t="shared" si="4"/>
        <v/>
      </c>
      <c r="J39" s="258" t="str">
        <f>IF(F39="","",VLOOKUP(I39,dropdown!$C$29:$D$48,2,FALSE))</f>
        <v/>
      </c>
      <c r="K39" s="266"/>
      <c r="L39" s="265"/>
      <c r="M39" s="265"/>
      <c r="N39" s="265"/>
      <c r="O39" s="265"/>
      <c r="P39" s="265"/>
      <c r="Q39" s="265"/>
    </row>
    <row r="40" spans="2:17" x14ac:dyDescent="0.35">
      <c r="B40" s="256" t="str">
        <f t="shared" si="3"/>
        <v/>
      </c>
      <c r="C40" s="262"/>
      <c r="D40" s="263"/>
      <c r="E40" s="262"/>
      <c r="F40" s="264"/>
      <c r="G40" s="265"/>
      <c r="H40" s="265"/>
      <c r="I40" s="259" t="str">
        <f t="shared" si="4"/>
        <v/>
      </c>
      <c r="J40" s="258" t="str">
        <f>IF(F40="","",VLOOKUP(I40,dropdown!$C$29:$D$48,2,FALSE))</f>
        <v/>
      </c>
      <c r="K40" s="266"/>
      <c r="L40" s="265"/>
      <c r="M40" s="265"/>
      <c r="N40" s="265"/>
      <c r="O40" s="265"/>
      <c r="P40" s="265"/>
      <c r="Q40" s="265"/>
    </row>
    <row r="41" spans="2:17" x14ac:dyDescent="0.35">
      <c r="B41" s="256" t="str">
        <f t="shared" si="3"/>
        <v/>
      </c>
      <c r="C41" s="262"/>
      <c r="D41" s="263"/>
      <c r="E41" s="262"/>
      <c r="F41" s="264"/>
      <c r="G41" s="265"/>
      <c r="H41" s="265"/>
      <c r="I41" s="259" t="str">
        <f t="shared" si="4"/>
        <v/>
      </c>
      <c r="J41" s="258" t="str">
        <f>IF(F41="","",VLOOKUP(I41,dropdown!$C$29:$D$48,2,FALSE))</f>
        <v/>
      </c>
      <c r="K41" s="266"/>
      <c r="L41" s="265"/>
      <c r="M41" s="265"/>
      <c r="N41" s="265"/>
      <c r="O41" s="265"/>
      <c r="P41" s="265"/>
      <c r="Q41" s="265"/>
    </row>
    <row r="42" spans="2:17" x14ac:dyDescent="0.35">
      <c r="B42" s="256" t="str">
        <f t="shared" si="3"/>
        <v/>
      </c>
      <c r="C42" s="262"/>
      <c r="D42" s="263"/>
      <c r="E42" s="262"/>
      <c r="F42" s="264"/>
      <c r="G42" s="265"/>
      <c r="H42" s="265"/>
      <c r="I42" s="259" t="str">
        <f t="shared" si="4"/>
        <v/>
      </c>
      <c r="J42" s="258" t="str">
        <f>IF(F42="","",VLOOKUP(I42,dropdown!$C$29:$D$48,2,FALSE))</f>
        <v/>
      </c>
      <c r="K42" s="266"/>
      <c r="L42" s="265"/>
      <c r="M42" s="265"/>
      <c r="N42" s="265"/>
      <c r="O42" s="265"/>
      <c r="P42" s="265"/>
      <c r="Q42" s="265"/>
    </row>
    <row r="43" spans="2:17" x14ac:dyDescent="0.35">
      <c r="B43" s="256" t="str">
        <f t="shared" si="3"/>
        <v/>
      </c>
      <c r="C43" s="262"/>
      <c r="D43" s="263"/>
      <c r="E43" s="262"/>
      <c r="F43" s="264"/>
      <c r="G43" s="265"/>
      <c r="H43" s="265"/>
      <c r="I43" s="259" t="str">
        <f t="shared" si="4"/>
        <v/>
      </c>
      <c r="J43" s="258" t="str">
        <f>IF(F43="","",VLOOKUP(I43,dropdown!$C$29:$D$48,2,FALSE))</f>
        <v/>
      </c>
      <c r="K43" s="266"/>
      <c r="L43" s="265"/>
      <c r="M43" s="265"/>
      <c r="N43" s="265"/>
      <c r="O43" s="265"/>
      <c r="P43" s="265"/>
      <c r="Q43" s="265"/>
    </row>
    <row r="44" spans="2:17" x14ac:dyDescent="0.35">
      <c r="B44" s="256" t="str">
        <f t="shared" si="3"/>
        <v/>
      </c>
      <c r="C44" s="262"/>
      <c r="D44" s="263"/>
      <c r="E44" s="262"/>
      <c r="F44" s="264"/>
      <c r="G44" s="265"/>
      <c r="H44" s="265"/>
      <c r="I44" s="259" t="str">
        <f t="shared" si="4"/>
        <v/>
      </c>
      <c r="J44" s="258" t="str">
        <f>IF(F44="","",VLOOKUP(I44,dropdown!$C$29:$D$48,2,FALSE))</f>
        <v/>
      </c>
      <c r="K44" s="266"/>
      <c r="L44" s="265"/>
      <c r="M44" s="265"/>
      <c r="N44" s="265"/>
      <c r="O44" s="265"/>
      <c r="P44" s="265"/>
      <c r="Q44" s="265"/>
    </row>
    <row r="45" spans="2:17" x14ac:dyDescent="0.35">
      <c r="B45" s="256" t="str">
        <f t="shared" si="3"/>
        <v/>
      </c>
      <c r="C45" s="262"/>
      <c r="D45" s="263"/>
      <c r="E45" s="262"/>
      <c r="F45" s="264"/>
      <c r="G45" s="265"/>
      <c r="H45" s="265"/>
      <c r="I45" s="259" t="str">
        <f t="shared" si="4"/>
        <v/>
      </c>
      <c r="J45" s="258" t="str">
        <f>IF(F45="","",VLOOKUP(I45,dropdown!$C$29:$D$48,2,FALSE))</f>
        <v/>
      </c>
      <c r="K45" s="266"/>
      <c r="L45" s="265"/>
      <c r="M45" s="265"/>
      <c r="N45" s="265"/>
      <c r="O45" s="265"/>
      <c r="P45" s="265"/>
      <c r="Q45" s="265"/>
    </row>
    <row r="46" spans="2:17" x14ac:dyDescent="0.35">
      <c r="B46" s="256" t="str">
        <f t="shared" si="3"/>
        <v/>
      </c>
      <c r="C46" s="262"/>
      <c r="D46" s="263"/>
      <c r="E46" s="262"/>
      <c r="F46" s="264"/>
      <c r="G46" s="265"/>
      <c r="H46" s="265"/>
      <c r="I46" s="259" t="str">
        <f t="shared" si="4"/>
        <v/>
      </c>
      <c r="J46" s="258" t="str">
        <f>IF(F46="","",VLOOKUP(I46,dropdown!$C$29:$D$48,2,FALSE))</f>
        <v/>
      </c>
      <c r="K46" s="266"/>
      <c r="L46" s="265"/>
      <c r="M46" s="265"/>
      <c r="N46" s="265"/>
      <c r="O46" s="265"/>
      <c r="P46" s="265"/>
      <c r="Q46" s="265"/>
    </row>
    <row r="47" spans="2:17" x14ac:dyDescent="0.35">
      <c r="B47" s="256" t="str">
        <f t="shared" si="3"/>
        <v/>
      </c>
      <c r="C47" s="262"/>
      <c r="D47" s="263"/>
      <c r="E47" s="262"/>
      <c r="F47" s="264"/>
      <c r="G47" s="265"/>
      <c r="H47" s="265"/>
      <c r="I47" s="259" t="str">
        <f t="shared" si="4"/>
        <v/>
      </c>
      <c r="J47" s="258" t="str">
        <f>IF(F47="","",VLOOKUP(I47,dropdown!$C$29:$D$48,2,FALSE))</f>
        <v/>
      </c>
      <c r="K47" s="266"/>
      <c r="L47" s="265"/>
      <c r="M47" s="265"/>
      <c r="N47" s="265"/>
      <c r="O47" s="265"/>
      <c r="P47" s="265"/>
      <c r="Q47" s="265"/>
    </row>
    <row r="48" spans="2:17" x14ac:dyDescent="0.35">
      <c r="B48" s="256" t="str">
        <f t="shared" si="3"/>
        <v/>
      </c>
      <c r="C48" s="262"/>
      <c r="D48" s="263"/>
      <c r="E48" s="262"/>
      <c r="F48" s="264"/>
      <c r="G48" s="265"/>
      <c r="H48" s="265"/>
      <c r="I48" s="259" t="str">
        <f t="shared" si="4"/>
        <v/>
      </c>
      <c r="J48" s="258" t="str">
        <f>IF(F48="","",VLOOKUP(I48,dropdown!$C$29:$D$48,2,FALSE))</f>
        <v/>
      </c>
      <c r="K48" s="266"/>
      <c r="L48" s="265"/>
      <c r="M48" s="265"/>
      <c r="N48" s="265"/>
      <c r="O48" s="265"/>
      <c r="P48" s="265"/>
      <c r="Q48" s="265"/>
    </row>
    <row r="49" spans="2:17" x14ac:dyDescent="0.35">
      <c r="B49" s="256" t="str">
        <f t="shared" si="3"/>
        <v/>
      </c>
      <c r="C49" s="262"/>
      <c r="D49" s="263"/>
      <c r="E49" s="262"/>
      <c r="F49" s="264"/>
      <c r="G49" s="265"/>
      <c r="H49" s="265"/>
      <c r="I49" s="259" t="str">
        <f t="shared" si="4"/>
        <v/>
      </c>
      <c r="J49" s="258" t="str">
        <f>IF(F49="","",VLOOKUP(I49,dropdown!$C$29:$D$48,2,FALSE))</f>
        <v/>
      </c>
      <c r="K49" s="266"/>
      <c r="L49" s="265"/>
      <c r="M49" s="265"/>
      <c r="N49" s="265"/>
      <c r="O49" s="265"/>
      <c r="P49" s="265"/>
      <c r="Q49" s="265"/>
    </row>
    <row r="50" spans="2:17" x14ac:dyDescent="0.35">
      <c r="B50" s="256" t="str">
        <f t="shared" si="3"/>
        <v/>
      </c>
      <c r="C50" s="262"/>
      <c r="D50" s="263"/>
      <c r="E50" s="262"/>
      <c r="F50" s="264"/>
      <c r="G50" s="265"/>
      <c r="H50" s="265"/>
      <c r="I50" s="259" t="str">
        <f t="shared" si="4"/>
        <v/>
      </c>
      <c r="J50" s="258" t="str">
        <f>IF(F50="","",VLOOKUP(I50,dropdown!$C$29:$D$48,2,FALSE))</f>
        <v/>
      </c>
      <c r="K50" s="266"/>
      <c r="L50" s="265"/>
      <c r="M50" s="265"/>
      <c r="N50" s="265"/>
      <c r="O50" s="265"/>
      <c r="P50" s="265"/>
      <c r="Q50" s="265"/>
    </row>
    <row r="51" spans="2:17" x14ac:dyDescent="0.35">
      <c r="B51" s="256" t="str">
        <f t="shared" si="3"/>
        <v/>
      </c>
      <c r="C51" s="262"/>
      <c r="D51" s="263"/>
      <c r="E51" s="262"/>
      <c r="F51" s="264"/>
      <c r="G51" s="265"/>
      <c r="H51" s="265"/>
      <c r="I51" s="259" t="str">
        <f t="shared" si="4"/>
        <v/>
      </c>
      <c r="J51" s="258" t="str">
        <f>IF(F51="","",VLOOKUP(I51,dropdown!$C$29:$D$48,2,FALSE))</f>
        <v/>
      </c>
      <c r="K51" s="266"/>
      <c r="L51" s="265"/>
      <c r="M51" s="265"/>
      <c r="N51" s="265"/>
      <c r="O51" s="265"/>
      <c r="P51" s="265"/>
      <c r="Q51" s="265"/>
    </row>
    <row r="52" spans="2:17" x14ac:dyDescent="0.35">
      <c r="B52" s="256" t="str">
        <f t="shared" si="3"/>
        <v/>
      </c>
      <c r="C52" s="262"/>
      <c r="D52" s="263"/>
      <c r="E52" s="262"/>
      <c r="F52" s="264"/>
      <c r="G52" s="265"/>
      <c r="H52" s="265"/>
      <c r="I52" s="259" t="str">
        <f t="shared" si="4"/>
        <v/>
      </c>
      <c r="J52" s="258" t="str">
        <f>IF(F52="","",VLOOKUP(I52,dropdown!$C$29:$D$48,2,FALSE))</f>
        <v/>
      </c>
      <c r="K52" s="266"/>
      <c r="L52" s="265"/>
      <c r="M52" s="265"/>
      <c r="N52" s="265"/>
      <c r="O52" s="265"/>
      <c r="P52" s="265"/>
      <c r="Q52" s="265"/>
    </row>
    <row r="53" spans="2:17" x14ac:dyDescent="0.35">
      <c r="B53" s="256" t="str">
        <f t="shared" si="3"/>
        <v/>
      </c>
      <c r="C53" s="262"/>
      <c r="D53" s="263"/>
      <c r="E53" s="262"/>
      <c r="F53" s="264"/>
      <c r="G53" s="265"/>
      <c r="H53" s="265"/>
      <c r="I53" s="259" t="str">
        <f t="shared" si="4"/>
        <v/>
      </c>
      <c r="J53" s="258" t="str">
        <f>IF(F53="","",VLOOKUP(I53,dropdown!$C$29:$D$48,2,FALSE))</f>
        <v/>
      </c>
      <c r="K53" s="266"/>
      <c r="L53" s="265"/>
      <c r="M53" s="265"/>
      <c r="N53" s="265"/>
      <c r="O53" s="265"/>
      <c r="P53" s="265"/>
      <c r="Q53" s="265"/>
    </row>
    <row r="54" spans="2:17" x14ac:dyDescent="0.35">
      <c r="B54" s="256" t="str">
        <f t="shared" si="3"/>
        <v/>
      </c>
      <c r="C54" s="262"/>
      <c r="D54" s="263"/>
      <c r="E54" s="262"/>
      <c r="F54" s="264"/>
      <c r="G54" s="265"/>
      <c r="H54" s="265"/>
      <c r="I54" s="259" t="str">
        <f t="shared" si="4"/>
        <v/>
      </c>
      <c r="J54" s="258" t="str">
        <f>IF(F54="","",VLOOKUP(I54,dropdown!$C$29:$D$48,2,FALSE))</f>
        <v/>
      </c>
      <c r="K54" s="266"/>
      <c r="L54" s="265"/>
      <c r="M54" s="265"/>
      <c r="N54" s="265"/>
      <c r="O54" s="265"/>
      <c r="P54" s="265"/>
      <c r="Q54" s="265"/>
    </row>
    <row r="55" spans="2:17" x14ac:dyDescent="0.35">
      <c r="B55" s="256" t="str">
        <f t="shared" si="1"/>
        <v/>
      </c>
      <c r="C55" s="265"/>
      <c r="D55" s="265"/>
      <c r="E55" s="265"/>
      <c r="F55" s="264"/>
      <c r="G55" s="265"/>
      <c r="H55" s="265"/>
      <c r="I55" s="257" t="str">
        <f t="shared" si="2"/>
        <v/>
      </c>
      <c r="J55" s="260" t="str">
        <f>IF(F55="","",VLOOKUP(I55,dropdown!$C$29:$D$48,2,FALSE))</f>
        <v/>
      </c>
      <c r="K55" s="265"/>
      <c r="L55" s="265"/>
      <c r="M55" s="265"/>
      <c r="N55" s="265"/>
      <c r="O55" s="265"/>
      <c r="P55" s="265"/>
      <c r="Q55" s="265"/>
    </row>
    <row r="56" spans="2:17" x14ac:dyDescent="0.35">
      <c r="B56" s="256" t="str">
        <f t="shared" si="1"/>
        <v/>
      </c>
      <c r="C56" s="265"/>
      <c r="D56" s="265"/>
      <c r="E56" s="265"/>
      <c r="F56" s="264"/>
      <c r="G56" s="265"/>
      <c r="H56" s="265"/>
      <c r="I56" s="259" t="str">
        <f t="shared" si="2"/>
        <v/>
      </c>
      <c r="J56" s="260" t="str">
        <f>IF(F56="","",VLOOKUP(I56,dropdown!$C$29:$D$48,2,FALSE))</f>
        <v/>
      </c>
      <c r="K56" s="265"/>
      <c r="L56" s="265"/>
      <c r="M56" s="265"/>
      <c r="N56" s="265"/>
      <c r="O56" s="265"/>
      <c r="P56" s="265"/>
      <c r="Q56" s="265"/>
    </row>
    <row r="57" spans="2:17" x14ac:dyDescent="0.35">
      <c r="B57" s="256" t="str">
        <f t="shared" si="1"/>
        <v/>
      </c>
      <c r="C57" s="265"/>
      <c r="D57" s="265"/>
      <c r="E57" s="265"/>
      <c r="F57" s="264"/>
      <c r="G57" s="265"/>
      <c r="H57" s="265"/>
      <c r="I57" s="257" t="str">
        <f t="shared" si="2"/>
        <v/>
      </c>
      <c r="J57" s="260" t="str">
        <f>IF(F57="","",VLOOKUP(I57,dropdown!$C$29:$D$48,2,FALSE))</f>
        <v/>
      </c>
      <c r="K57" s="265"/>
      <c r="L57" s="265"/>
      <c r="M57" s="265"/>
      <c r="N57" s="265"/>
      <c r="O57" s="265"/>
      <c r="P57" s="265"/>
      <c r="Q57" s="265"/>
    </row>
    <row r="58" spans="2:17" x14ac:dyDescent="0.35">
      <c r="B58" s="256" t="str">
        <f t="shared" si="1"/>
        <v/>
      </c>
      <c r="C58" s="265"/>
      <c r="D58" s="265"/>
      <c r="E58" s="265"/>
      <c r="F58" s="264"/>
      <c r="G58" s="265"/>
      <c r="H58" s="265"/>
      <c r="I58" s="259" t="str">
        <f t="shared" si="2"/>
        <v/>
      </c>
      <c r="J58" s="260" t="str">
        <f>IF(F58="","",VLOOKUP(I58,dropdown!$C$29:$D$48,2,FALSE))</f>
        <v/>
      </c>
      <c r="K58" s="265"/>
      <c r="L58" s="265"/>
      <c r="M58" s="265"/>
      <c r="N58" s="265"/>
      <c r="O58" s="265"/>
      <c r="P58" s="265"/>
      <c r="Q58" s="265"/>
    </row>
    <row r="59" spans="2:17" x14ac:dyDescent="0.35">
      <c r="B59" s="256" t="str">
        <f t="shared" si="1"/>
        <v/>
      </c>
      <c r="C59" s="262"/>
      <c r="D59" s="263"/>
      <c r="E59" s="262"/>
      <c r="F59" s="264"/>
      <c r="G59" s="265"/>
      <c r="H59" s="265"/>
      <c r="I59" s="257" t="str">
        <f t="shared" si="2"/>
        <v/>
      </c>
      <c r="J59" s="258" t="str">
        <f>IF(F59="","",VLOOKUP(I59,dropdown!$C$29:$D$48,2,FALSE))</f>
        <v/>
      </c>
      <c r="K59" s="266"/>
      <c r="L59" s="265"/>
      <c r="M59" s="265"/>
      <c r="N59" s="265"/>
      <c r="O59" s="265"/>
      <c r="P59" s="265"/>
      <c r="Q59" s="265"/>
    </row>
    <row r="60" spans="2:17" x14ac:dyDescent="0.35">
      <c r="B60" s="256" t="str">
        <f t="shared" si="1"/>
        <v/>
      </c>
      <c r="C60" s="262"/>
      <c r="D60" s="263"/>
      <c r="E60" s="262"/>
      <c r="F60" s="264"/>
      <c r="G60" s="265"/>
      <c r="H60" s="265"/>
      <c r="I60" s="259" t="str">
        <f t="shared" si="2"/>
        <v/>
      </c>
      <c r="J60" s="258" t="str">
        <f>IF(F60="","",VLOOKUP(I60,dropdown!$C$29:$D$48,2,FALSE))</f>
        <v/>
      </c>
      <c r="K60" s="266"/>
      <c r="L60" s="265"/>
      <c r="M60" s="265"/>
      <c r="N60" s="265"/>
      <c r="O60" s="265"/>
      <c r="P60" s="265"/>
      <c r="Q60" s="265"/>
    </row>
    <row r="61" spans="2:17" x14ac:dyDescent="0.35">
      <c r="B61" s="256" t="str">
        <f t="shared" si="1"/>
        <v/>
      </c>
      <c r="C61" s="262"/>
      <c r="D61" s="263"/>
      <c r="E61" s="262"/>
      <c r="F61" s="264"/>
      <c r="G61" s="265"/>
      <c r="H61" s="265"/>
      <c r="I61" s="257" t="str">
        <f t="shared" si="2"/>
        <v/>
      </c>
      <c r="J61" s="258" t="str">
        <f>IF(F61="","",VLOOKUP(I61,dropdown!$C$29:$D$48,2,FALSE))</f>
        <v/>
      </c>
      <c r="K61" s="266"/>
      <c r="L61" s="265"/>
      <c r="M61" s="265"/>
      <c r="N61" s="265"/>
      <c r="O61" s="265"/>
      <c r="P61" s="265"/>
      <c r="Q61" s="265"/>
    </row>
    <row r="62" spans="2:17" x14ac:dyDescent="0.35">
      <c r="B62" s="256" t="str">
        <f t="shared" si="1"/>
        <v/>
      </c>
      <c r="C62" s="262"/>
      <c r="D62" s="263"/>
      <c r="E62" s="262"/>
      <c r="F62" s="264"/>
      <c r="G62" s="265"/>
      <c r="H62" s="265"/>
      <c r="I62" s="259" t="str">
        <f t="shared" si="2"/>
        <v/>
      </c>
      <c r="J62" s="258" t="str">
        <f>IF(F62="","",VLOOKUP(I62,dropdown!$C$29:$D$48,2,FALSE))</f>
        <v/>
      </c>
      <c r="K62" s="266"/>
      <c r="L62" s="265"/>
      <c r="M62" s="265"/>
      <c r="N62" s="265"/>
      <c r="O62" s="265"/>
      <c r="P62" s="265"/>
      <c r="Q62" s="265"/>
    </row>
    <row r="63" spans="2:17" x14ac:dyDescent="0.35">
      <c r="B63" s="256" t="str">
        <f t="shared" si="1"/>
        <v/>
      </c>
      <c r="C63" s="262"/>
      <c r="D63" s="263"/>
      <c r="E63" s="262"/>
      <c r="F63" s="264"/>
      <c r="G63" s="265"/>
      <c r="H63" s="265"/>
      <c r="I63" s="257" t="str">
        <f t="shared" si="2"/>
        <v/>
      </c>
      <c r="J63" s="258" t="str">
        <f>IF(F63="","",VLOOKUP(I63,dropdown!$C$29:$D$48,2,FALSE))</f>
        <v/>
      </c>
      <c r="K63" s="266"/>
      <c r="L63" s="265"/>
      <c r="M63" s="265"/>
      <c r="N63" s="265"/>
      <c r="O63" s="265"/>
      <c r="P63" s="265"/>
      <c r="Q63" s="265"/>
    </row>
    <row r="64" spans="2:17" x14ac:dyDescent="0.35">
      <c r="B64" s="256" t="str">
        <f t="shared" si="1"/>
        <v/>
      </c>
      <c r="C64" s="262"/>
      <c r="D64" s="263"/>
      <c r="E64" s="262"/>
      <c r="F64" s="264"/>
      <c r="G64" s="265"/>
      <c r="H64" s="265"/>
      <c r="I64" s="259" t="str">
        <f t="shared" si="2"/>
        <v/>
      </c>
      <c r="J64" s="258" t="str">
        <f>IF(F64="","",VLOOKUP(I64,dropdown!$C$29:$D$48,2,FALSE))</f>
        <v/>
      </c>
      <c r="K64" s="266"/>
      <c r="L64" s="265"/>
      <c r="M64" s="265"/>
      <c r="N64" s="265"/>
      <c r="O64" s="265"/>
      <c r="P64" s="265"/>
      <c r="Q64" s="265"/>
    </row>
    <row r="65" spans="2:17" x14ac:dyDescent="0.35">
      <c r="B65" s="256" t="str">
        <f t="shared" si="1"/>
        <v/>
      </c>
      <c r="C65" s="262"/>
      <c r="D65" s="263"/>
      <c r="E65" s="262"/>
      <c r="F65" s="264"/>
      <c r="G65" s="265"/>
      <c r="H65" s="265"/>
      <c r="I65" s="257" t="str">
        <f t="shared" si="2"/>
        <v/>
      </c>
      <c r="J65" s="258" t="str">
        <f>IF(F65="","",VLOOKUP(I65,dropdown!$C$29:$D$48,2,FALSE))</f>
        <v/>
      </c>
      <c r="K65" s="266"/>
      <c r="L65" s="265"/>
      <c r="M65" s="265"/>
      <c r="N65" s="265"/>
      <c r="O65" s="265"/>
      <c r="P65" s="265"/>
      <c r="Q65" s="265"/>
    </row>
    <row r="66" spans="2:17" x14ac:dyDescent="0.35">
      <c r="B66" s="256" t="str">
        <f t="shared" si="1"/>
        <v/>
      </c>
      <c r="C66" s="262"/>
      <c r="D66" s="263"/>
      <c r="E66" s="262"/>
      <c r="F66" s="264"/>
      <c r="G66" s="265"/>
      <c r="H66" s="265"/>
      <c r="I66" s="259" t="str">
        <f t="shared" si="2"/>
        <v/>
      </c>
      <c r="J66" s="258" t="str">
        <f>IF(F66="","",VLOOKUP(I66,dropdown!$C$29:$D$48,2,FALSE))</f>
        <v/>
      </c>
      <c r="K66" s="266"/>
      <c r="L66" s="265"/>
      <c r="M66" s="265"/>
      <c r="N66" s="265"/>
      <c r="O66" s="265"/>
      <c r="P66" s="265"/>
      <c r="Q66" s="265"/>
    </row>
    <row r="67" spans="2:17" x14ac:dyDescent="0.35">
      <c r="B67" s="256" t="str">
        <f t="shared" si="1"/>
        <v/>
      </c>
      <c r="C67" s="262"/>
      <c r="D67" s="263"/>
      <c r="E67" s="262"/>
      <c r="F67" s="264"/>
      <c r="G67" s="265"/>
      <c r="H67" s="265"/>
      <c r="I67" s="257" t="str">
        <f t="shared" si="2"/>
        <v/>
      </c>
      <c r="J67" s="258" t="str">
        <f>IF(F67="","",VLOOKUP(I67,dropdown!$C$29:$D$48,2,FALSE))</f>
        <v/>
      </c>
      <c r="K67" s="266"/>
      <c r="L67" s="265"/>
      <c r="M67" s="265"/>
      <c r="N67" s="265"/>
      <c r="O67" s="265"/>
      <c r="P67" s="265"/>
      <c r="Q67" s="265"/>
    </row>
    <row r="68" spans="2:17" x14ac:dyDescent="0.35">
      <c r="B68" s="256" t="str">
        <f t="shared" si="1"/>
        <v/>
      </c>
      <c r="C68" s="262"/>
      <c r="D68" s="263"/>
      <c r="E68" s="262"/>
      <c r="F68" s="264"/>
      <c r="G68" s="265"/>
      <c r="H68" s="265"/>
      <c r="I68" s="259" t="str">
        <f t="shared" si="2"/>
        <v/>
      </c>
      <c r="J68" s="258" t="str">
        <f>IF(F68="","",VLOOKUP(I68,dropdown!$C$29:$D$48,2,FALSE))</f>
        <v/>
      </c>
      <c r="K68" s="266"/>
      <c r="L68" s="265"/>
      <c r="M68" s="265"/>
      <c r="N68" s="265"/>
      <c r="O68" s="265"/>
      <c r="P68" s="265"/>
      <c r="Q68" s="265"/>
    </row>
    <row r="69" spans="2:17" x14ac:dyDescent="0.35">
      <c r="B69" s="256" t="str">
        <f t="shared" si="1"/>
        <v/>
      </c>
      <c r="C69" s="262"/>
      <c r="D69" s="263"/>
      <c r="E69" s="262"/>
      <c r="F69" s="264"/>
      <c r="G69" s="265"/>
      <c r="H69" s="265"/>
      <c r="I69" s="257" t="str">
        <f t="shared" si="2"/>
        <v/>
      </c>
      <c r="J69" s="258" t="str">
        <f>IF(F69="","",VLOOKUP(I69,dropdown!$C$29:$D$48,2,FALSE))</f>
        <v/>
      </c>
      <c r="K69" s="266"/>
      <c r="L69" s="265"/>
      <c r="M69" s="265"/>
      <c r="N69" s="265"/>
      <c r="O69" s="265"/>
      <c r="P69" s="265"/>
      <c r="Q69" s="265"/>
    </row>
    <row r="70" spans="2:17" x14ac:dyDescent="0.35">
      <c r="B70" s="256" t="str">
        <f t="shared" si="1"/>
        <v/>
      </c>
      <c r="C70" s="262"/>
      <c r="D70" s="263"/>
      <c r="E70" s="262"/>
      <c r="F70" s="264"/>
      <c r="G70" s="265"/>
      <c r="H70" s="265"/>
      <c r="I70" s="259" t="str">
        <f t="shared" si="2"/>
        <v/>
      </c>
      <c r="J70" s="258" t="str">
        <f>IF(F70="","",VLOOKUP(I70,dropdown!$C$29:$D$48,2,FALSE))</f>
        <v/>
      </c>
      <c r="K70" s="266"/>
      <c r="L70" s="265"/>
      <c r="M70" s="265"/>
      <c r="N70" s="265"/>
      <c r="O70" s="265"/>
      <c r="P70" s="265"/>
      <c r="Q70" s="265"/>
    </row>
    <row r="71" spans="2:17" x14ac:dyDescent="0.35">
      <c r="B71" s="256" t="str">
        <f t="shared" si="1"/>
        <v/>
      </c>
      <c r="C71" s="262"/>
      <c r="D71" s="263"/>
      <c r="E71" s="262"/>
      <c r="F71" s="264"/>
      <c r="G71" s="265"/>
      <c r="H71" s="265"/>
      <c r="I71" s="257" t="str">
        <f t="shared" si="2"/>
        <v/>
      </c>
      <c r="J71" s="258" t="str">
        <f>IF(F71="","",VLOOKUP(I71,dropdown!$C$29:$D$48,2,FALSE))</f>
        <v/>
      </c>
      <c r="K71" s="266"/>
      <c r="L71" s="265"/>
      <c r="M71" s="265"/>
      <c r="N71" s="265"/>
      <c r="O71" s="265"/>
      <c r="P71" s="265"/>
      <c r="Q71" s="265"/>
    </row>
    <row r="72" spans="2:17" x14ac:dyDescent="0.35">
      <c r="B72" s="256" t="str">
        <f t="shared" si="1"/>
        <v/>
      </c>
      <c r="C72" s="262"/>
      <c r="D72" s="263"/>
      <c r="E72" s="262"/>
      <c r="F72" s="264"/>
      <c r="G72" s="265"/>
      <c r="H72" s="265"/>
      <c r="I72" s="259" t="str">
        <f t="shared" si="2"/>
        <v/>
      </c>
      <c r="J72" s="258" t="str">
        <f>IF(F72="","",VLOOKUP(I72,dropdown!$C$29:$D$48,2,FALSE))</f>
        <v/>
      </c>
      <c r="K72" s="266"/>
      <c r="L72" s="265"/>
      <c r="M72" s="265"/>
      <c r="N72" s="265"/>
      <c r="O72" s="265"/>
      <c r="P72" s="265"/>
      <c r="Q72" s="265"/>
    </row>
    <row r="73" spans="2:17" x14ac:dyDescent="0.35">
      <c r="B73" s="256" t="str">
        <f t="shared" si="1"/>
        <v/>
      </c>
      <c r="C73" s="262"/>
      <c r="D73" s="263"/>
      <c r="E73" s="262"/>
      <c r="F73" s="264"/>
      <c r="G73" s="265"/>
      <c r="H73" s="265"/>
      <c r="I73" s="257" t="str">
        <f t="shared" si="2"/>
        <v/>
      </c>
      <c r="J73" s="258" t="str">
        <f>IF(F73="","",VLOOKUP(I73,dropdown!$C$29:$D$48,2,FALSE))</f>
        <v/>
      </c>
      <c r="K73" s="266"/>
      <c r="L73" s="265"/>
      <c r="M73" s="265"/>
      <c r="N73" s="265"/>
      <c r="O73" s="265"/>
      <c r="P73" s="265"/>
      <c r="Q73" s="265"/>
    </row>
    <row r="74" spans="2:17" x14ac:dyDescent="0.35">
      <c r="B74" s="256" t="str">
        <f t="shared" si="1"/>
        <v/>
      </c>
      <c r="C74" s="262"/>
      <c r="D74" s="263"/>
      <c r="E74" s="262"/>
      <c r="F74" s="264"/>
      <c r="G74" s="265"/>
      <c r="H74" s="265"/>
      <c r="I74" s="259" t="str">
        <f t="shared" si="2"/>
        <v/>
      </c>
      <c r="J74" s="258" t="str">
        <f>IF(F74="","",VLOOKUP(I74,dropdown!$C$29:$D$48,2,FALSE))</f>
        <v/>
      </c>
      <c r="K74" s="266"/>
      <c r="L74" s="265"/>
      <c r="M74" s="265"/>
      <c r="N74" s="265"/>
      <c r="O74" s="265"/>
      <c r="P74" s="265"/>
      <c r="Q74" s="265"/>
    </row>
    <row r="75" spans="2:17" x14ac:dyDescent="0.35">
      <c r="B75" s="256" t="str">
        <f t="shared" si="1"/>
        <v/>
      </c>
      <c r="C75" s="262"/>
      <c r="D75" s="263"/>
      <c r="E75" s="262"/>
      <c r="F75" s="264"/>
      <c r="G75" s="265"/>
      <c r="H75" s="265"/>
      <c r="I75" s="257" t="str">
        <f t="shared" si="2"/>
        <v/>
      </c>
      <c r="J75" s="258" t="str">
        <f>IF(F75="","",VLOOKUP(I75,dropdown!$C$29:$D$48,2,FALSE))</f>
        <v/>
      </c>
      <c r="K75" s="266"/>
      <c r="L75" s="265"/>
      <c r="M75" s="265"/>
      <c r="N75" s="265"/>
      <c r="O75" s="265"/>
      <c r="P75" s="265"/>
      <c r="Q75" s="265"/>
    </row>
    <row r="76" spans="2:17" x14ac:dyDescent="0.35">
      <c r="B76" s="256" t="str">
        <f t="shared" si="1"/>
        <v/>
      </c>
      <c r="C76" s="262"/>
      <c r="D76" s="263"/>
      <c r="E76" s="262"/>
      <c r="F76" s="264"/>
      <c r="G76" s="265"/>
      <c r="H76" s="265"/>
      <c r="I76" s="259" t="str">
        <f t="shared" si="2"/>
        <v/>
      </c>
      <c r="J76" s="258" t="str">
        <f>IF(F76="","",VLOOKUP(I76,dropdown!$C$29:$D$48,2,FALSE))</f>
        <v/>
      </c>
      <c r="K76" s="266"/>
      <c r="L76" s="265"/>
      <c r="M76" s="265"/>
      <c r="N76" s="265"/>
      <c r="O76" s="265"/>
      <c r="P76" s="265"/>
      <c r="Q76" s="265"/>
    </row>
    <row r="77" spans="2:17" x14ac:dyDescent="0.35">
      <c r="B77" s="256" t="str">
        <f t="shared" si="1"/>
        <v/>
      </c>
      <c r="C77" s="262"/>
      <c r="D77" s="263"/>
      <c r="E77" s="262"/>
      <c r="F77" s="264"/>
      <c r="G77" s="265"/>
      <c r="H77" s="265"/>
      <c r="I77" s="257" t="str">
        <f t="shared" si="2"/>
        <v/>
      </c>
      <c r="J77" s="258" t="str">
        <f>IF(F77="","",VLOOKUP(I77,dropdown!$C$29:$D$48,2,FALSE))</f>
        <v/>
      </c>
      <c r="K77" s="266"/>
      <c r="L77" s="265"/>
      <c r="M77" s="265"/>
      <c r="N77" s="265"/>
      <c r="O77" s="265"/>
      <c r="P77" s="265"/>
      <c r="Q77" s="265"/>
    </row>
    <row r="78" spans="2:17" x14ac:dyDescent="0.35">
      <c r="B78" s="256" t="str">
        <f t="shared" si="1"/>
        <v/>
      </c>
      <c r="C78" s="262"/>
      <c r="D78" s="263"/>
      <c r="E78" s="262"/>
      <c r="F78" s="264"/>
      <c r="G78" s="265"/>
      <c r="H78" s="265"/>
      <c r="I78" s="259" t="str">
        <f t="shared" si="2"/>
        <v/>
      </c>
      <c r="J78" s="258" t="str">
        <f>IF(F78="","",VLOOKUP(I78,dropdown!$C$29:$D$48,2,FALSE))</f>
        <v/>
      </c>
      <c r="K78" s="266"/>
      <c r="L78" s="265"/>
      <c r="M78" s="265"/>
      <c r="N78" s="265"/>
      <c r="O78" s="265"/>
      <c r="P78" s="265"/>
      <c r="Q78" s="265"/>
    </row>
    <row r="79" spans="2:17" x14ac:dyDescent="0.35">
      <c r="B79" s="256" t="str">
        <f t="shared" si="1"/>
        <v/>
      </c>
      <c r="C79" s="262"/>
      <c r="D79" s="263"/>
      <c r="E79" s="262"/>
      <c r="F79" s="264"/>
      <c r="G79" s="265"/>
      <c r="H79" s="265"/>
      <c r="I79" s="257" t="str">
        <f t="shared" si="2"/>
        <v/>
      </c>
      <c r="J79" s="258" t="str">
        <f>IF(F79="","",VLOOKUP(I79,dropdown!$C$29:$D$48,2,FALSE))</f>
        <v/>
      </c>
      <c r="K79" s="266"/>
      <c r="L79" s="265"/>
      <c r="M79" s="265"/>
      <c r="N79" s="265"/>
      <c r="O79" s="265"/>
      <c r="P79" s="265"/>
      <c r="Q79" s="265"/>
    </row>
    <row r="80" spans="2:17" x14ac:dyDescent="0.35">
      <c r="B80" s="256" t="str">
        <f t="shared" si="1"/>
        <v/>
      </c>
      <c r="C80" s="262"/>
      <c r="D80" s="263"/>
      <c r="E80" s="262"/>
      <c r="F80" s="264"/>
      <c r="G80" s="265"/>
      <c r="H80" s="265"/>
      <c r="I80" s="259" t="str">
        <f t="shared" si="2"/>
        <v/>
      </c>
      <c r="J80" s="258" t="str">
        <f>IF(F80="","",VLOOKUP(I80,dropdown!$C$29:$D$48,2,FALSE))</f>
        <v/>
      </c>
      <c r="K80" s="266"/>
      <c r="L80" s="265"/>
      <c r="M80" s="265"/>
      <c r="N80" s="265"/>
      <c r="O80" s="265"/>
      <c r="P80" s="265"/>
      <c r="Q80" s="265"/>
    </row>
    <row r="81" spans="2:17" x14ac:dyDescent="0.35">
      <c r="B81" s="256" t="str">
        <f t="shared" si="1"/>
        <v/>
      </c>
      <c r="C81" s="262"/>
      <c r="D81" s="263"/>
      <c r="E81" s="262"/>
      <c r="F81" s="264"/>
      <c r="G81" s="265"/>
      <c r="H81" s="265"/>
      <c r="I81" s="257" t="str">
        <f t="shared" si="2"/>
        <v/>
      </c>
      <c r="J81" s="258" t="str">
        <f>IF(F81="","",VLOOKUP(I81,dropdown!$C$29:$D$48,2,FALSE))</f>
        <v/>
      </c>
      <c r="K81" s="266"/>
      <c r="L81" s="265"/>
      <c r="M81" s="265"/>
      <c r="N81" s="265"/>
      <c r="O81" s="265"/>
      <c r="P81" s="265"/>
      <c r="Q81" s="265"/>
    </row>
    <row r="82" spans="2:17" x14ac:dyDescent="0.35">
      <c r="B82" s="256" t="str">
        <f t="shared" si="1"/>
        <v/>
      </c>
      <c r="C82" s="262"/>
      <c r="D82" s="263"/>
      <c r="E82" s="262"/>
      <c r="F82" s="264"/>
      <c r="G82" s="265"/>
      <c r="H82" s="265"/>
      <c r="I82" s="259" t="str">
        <f t="shared" si="2"/>
        <v/>
      </c>
      <c r="J82" s="258" t="str">
        <f>IF(F82="","",VLOOKUP(I82,dropdown!$C$29:$D$48,2,FALSE))</f>
        <v/>
      </c>
      <c r="K82" s="266"/>
      <c r="L82" s="265"/>
      <c r="M82" s="265"/>
      <c r="N82" s="265"/>
      <c r="O82" s="265"/>
      <c r="P82" s="265"/>
      <c r="Q82" s="265"/>
    </row>
    <row r="83" spans="2:17" x14ac:dyDescent="0.35">
      <c r="B83" s="256" t="str">
        <f t="shared" si="1"/>
        <v/>
      </c>
      <c r="C83" s="262"/>
      <c r="D83" s="263"/>
      <c r="E83" s="262"/>
      <c r="F83" s="264"/>
      <c r="G83" s="265"/>
      <c r="H83" s="265"/>
      <c r="I83" s="257" t="str">
        <f t="shared" si="2"/>
        <v/>
      </c>
      <c r="J83" s="258" t="str">
        <f>IF(F83="","",VLOOKUP(I83,dropdown!$C$29:$D$48,2,FALSE))</f>
        <v/>
      </c>
      <c r="K83" s="266"/>
      <c r="L83" s="265"/>
      <c r="M83" s="265"/>
      <c r="N83" s="265"/>
      <c r="O83" s="265"/>
      <c r="P83" s="265"/>
      <c r="Q83" s="265"/>
    </row>
    <row r="84" spans="2:17" x14ac:dyDescent="0.35">
      <c r="B84" s="256" t="str">
        <f t="shared" si="1"/>
        <v/>
      </c>
      <c r="C84" s="262"/>
      <c r="D84" s="263"/>
      <c r="E84" s="262"/>
      <c r="F84" s="264"/>
      <c r="G84" s="265"/>
      <c r="H84" s="265"/>
      <c r="I84" s="259" t="str">
        <f t="shared" si="2"/>
        <v/>
      </c>
      <c r="J84" s="258" t="str">
        <f>IF(F84="","",VLOOKUP(I84,dropdown!$C$29:$D$48,2,FALSE))</f>
        <v/>
      </c>
      <c r="K84" s="266"/>
      <c r="L84" s="265"/>
      <c r="M84" s="265"/>
      <c r="N84" s="265"/>
      <c r="O84" s="265"/>
      <c r="P84" s="265"/>
      <c r="Q84" s="265"/>
    </row>
    <row r="85" spans="2:17" x14ac:dyDescent="0.35">
      <c r="B85" s="256" t="str">
        <f t="shared" si="1"/>
        <v/>
      </c>
      <c r="C85" s="262"/>
      <c r="D85" s="263"/>
      <c r="E85" s="262"/>
      <c r="F85" s="264"/>
      <c r="G85" s="265"/>
      <c r="H85" s="265"/>
      <c r="I85" s="257" t="str">
        <f t="shared" si="2"/>
        <v/>
      </c>
      <c r="J85" s="258" t="str">
        <f>IF(F85="","",VLOOKUP(I85,dropdown!$C$29:$D$48,2,FALSE))</f>
        <v/>
      </c>
      <c r="K85" s="266"/>
      <c r="L85" s="265"/>
      <c r="M85" s="265"/>
      <c r="N85" s="265"/>
      <c r="O85" s="265"/>
      <c r="P85" s="265"/>
      <c r="Q85" s="265"/>
    </row>
    <row r="86" spans="2:17" x14ac:dyDescent="0.35">
      <c r="B86" s="256" t="str">
        <f t="shared" si="1"/>
        <v/>
      </c>
      <c r="C86" s="262"/>
      <c r="D86" s="263"/>
      <c r="E86" s="262"/>
      <c r="F86" s="264"/>
      <c r="G86" s="265"/>
      <c r="H86" s="265"/>
      <c r="I86" s="259" t="str">
        <f t="shared" si="2"/>
        <v/>
      </c>
      <c r="J86" s="258" t="str">
        <f>IF(F86="","",VLOOKUP(I86,dropdown!$C$29:$D$48,2,FALSE))</f>
        <v/>
      </c>
      <c r="K86" s="266"/>
      <c r="L86" s="265"/>
      <c r="M86" s="265"/>
      <c r="N86" s="265"/>
      <c r="O86" s="265"/>
      <c r="P86" s="265"/>
      <c r="Q86" s="265"/>
    </row>
    <row r="87" spans="2:17" x14ac:dyDescent="0.35">
      <c r="B87" s="256" t="str">
        <f t="shared" si="1"/>
        <v/>
      </c>
      <c r="C87" s="262"/>
      <c r="D87" s="263"/>
      <c r="E87" s="262"/>
      <c r="F87" s="264"/>
      <c r="G87" s="265"/>
      <c r="H87" s="265"/>
      <c r="I87" s="257" t="str">
        <f t="shared" si="2"/>
        <v/>
      </c>
      <c r="J87" s="258" t="str">
        <f>IF(F87="","",VLOOKUP(I87,dropdown!$C$29:$D$48,2,FALSE))</f>
        <v/>
      </c>
      <c r="K87" s="266"/>
      <c r="L87" s="265"/>
      <c r="M87" s="265"/>
      <c r="N87" s="265"/>
      <c r="O87" s="265"/>
      <c r="P87" s="265"/>
      <c r="Q87" s="265"/>
    </row>
    <row r="88" spans="2:17" x14ac:dyDescent="0.35">
      <c r="B88" s="256" t="str">
        <f t="shared" si="1"/>
        <v/>
      </c>
      <c r="C88" s="262"/>
      <c r="D88" s="263"/>
      <c r="E88" s="262"/>
      <c r="F88" s="264"/>
      <c r="G88" s="265"/>
      <c r="H88" s="265"/>
      <c r="I88" s="259" t="str">
        <f t="shared" si="2"/>
        <v/>
      </c>
      <c r="J88" s="258" t="str">
        <f>IF(F88="","",VLOOKUP(I88,dropdown!$C$29:$D$48,2,FALSE))</f>
        <v/>
      </c>
      <c r="K88" s="266"/>
      <c r="L88" s="265"/>
      <c r="M88" s="265"/>
      <c r="N88" s="265"/>
      <c r="O88" s="265"/>
      <c r="P88" s="265"/>
      <c r="Q88" s="265"/>
    </row>
    <row r="89" spans="2:17" x14ac:dyDescent="0.35">
      <c r="B89" s="256" t="str">
        <f t="shared" si="1"/>
        <v/>
      </c>
      <c r="C89" s="262"/>
      <c r="D89" s="263"/>
      <c r="E89" s="262"/>
      <c r="F89" s="264"/>
      <c r="G89" s="265"/>
      <c r="H89" s="265"/>
      <c r="I89" s="257" t="str">
        <f t="shared" si="2"/>
        <v/>
      </c>
      <c r="J89" s="258" t="str">
        <f>IF(F89="","",VLOOKUP(I89,dropdown!$C$29:$D$48,2,FALSE))</f>
        <v/>
      </c>
      <c r="K89" s="266"/>
      <c r="L89" s="265"/>
      <c r="M89" s="265"/>
      <c r="N89" s="265"/>
      <c r="O89" s="265"/>
      <c r="P89" s="265"/>
      <c r="Q89" s="265"/>
    </row>
    <row r="90" spans="2:17" x14ac:dyDescent="0.35">
      <c r="B90" s="256" t="str">
        <f t="shared" si="1"/>
        <v/>
      </c>
      <c r="C90" s="262"/>
      <c r="D90" s="263"/>
      <c r="E90" s="262"/>
      <c r="F90" s="264"/>
      <c r="G90" s="265"/>
      <c r="H90" s="265"/>
      <c r="I90" s="259" t="str">
        <f t="shared" si="2"/>
        <v/>
      </c>
      <c r="J90" s="258" t="str">
        <f>IF(F90="","",VLOOKUP(I90,dropdown!$C$29:$D$48,2,FALSE))</f>
        <v/>
      </c>
      <c r="K90" s="266"/>
      <c r="L90" s="265"/>
      <c r="M90" s="265"/>
      <c r="N90" s="265"/>
      <c r="O90" s="265"/>
      <c r="P90" s="265"/>
      <c r="Q90" s="265"/>
    </row>
    <row r="91" spans="2:17" x14ac:dyDescent="0.35">
      <c r="B91" s="256" t="str">
        <f t="shared" si="1"/>
        <v/>
      </c>
      <c r="C91" s="262"/>
      <c r="D91" s="263"/>
      <c r="E91" s="262"/>
      <c r="F91" s="264"/>
      <c r="G91" s="265"/>
      <c r="H91" s="265"/>
      <c r="I91" s="257" t="str">
        <f t="shared" si="2"/>
        <v/>
      </c>
      <c r="J91" s="258" t="str">
        <f>IF(F91="","",VLOOKUP(I91,dropdown!$C$29:$D$48,2,FALSE))</f>
        <v/>
      </c>
      <c r="K91" s="266"/>
      <c r="L91" s="265"/>
      <c r="M91" s="265"/>
      <c r="N91" s="265"/>
      <c r="O91" s="265"/>
      <c r="P91" s="265"/>
      <c r="Q91" s="265"/>
    </row>
    <row r="92" spans="2:17" x14ac:dyDescent="0.35">
      <c r="B92" s="256" t="str">
        <f t="shared" si="1"/>
        <v/>
      </c>
      <c r="C92" s="262"/>
      <c r="D92" s="263"/>
      <c r="E92" s="262"/>
      <c r="F92" s="264"/>
      <c r="G92" s="265"/>
      <c r="H92" s="265"/>
      <c r="I92" s="259" t="str">
        <f t="shared" si="2"/>
        <v/>
      </c>
      <c r="J92" s="258" t="str">
        <f>IF(F92="","",VLOOKUP(I92,dropdown!$C$29:$D$48,2,FALSE))</f>
        <v/>
      </c>
      <c r="K92" s="266"/>
      <c r="L92" s="265"/>
      <c r="M92" s="265"/>
      <c r="N92" s="265"/>
      <c r="O92" s="265"/>
      <c r="P92" s="265"/>
      <c r="Q92" s="265"/>
    </row>
    <row r="93" spans="2:17" x14ac:dyDescent="0.35">
      <c r="B93" s="256" t="str">
        <f t="shared" si="1"/>
        <v/>
      </c>
      <c r="C93" s="262"/>
      <c r="D93" s="263"/>
      <c r="E93" s="262"/>
      <c r="F93" s="264"/>
      <c r="G93" s="265"/>
      <c r="H93" s="265"/>
      <c r="I93" s="257" t="str">
        <f t="shared" si="2"/>
        <v/>
      </c>
      <c r="J93" s="258" t="str">
        <f>IF(F93="","",VLOOKUP(I93,dropdown!$C$29:$D$48,2,FALSE))</f>
        <v/>
      </c>
      <c r="K93" s="266"/>
      <c r="L93" s="265"/>
      <c r="M93" s="265"/>
      <c r="N93" s="265"/>
      <c r="O93" s="265"/>
      <c r="P93" s="265"/>
      <c r="Q93" s="265"/>
    </row>
    <row r="94" spans="2:17" x14ac:dyDescent="0.35">
      <c r="B94" s="256" t="str">
        <f t="shared" si="1"/>
        <v/>
      </c>
      <c r="C94" s="262"/>
      <c r="D94" s="263"/>
      <c r="E94" s="262"/>
      <c r="F94" s="264"/>
      <c r="G94" s="265"/>
      <c r="H94" s="265"/>
      <c r="I94" s="259" t="str">
        <f t="shared" si="2"/>
        <v/>
      </c>
      <c r="J94" s="258" t="str">
        <f>IF(F94="","",VLOOKUP(I94,dropdown!$C$29:$D$48,2,FALSE))</f>
        <v/>
      </c>
      <c r="K94" s="266"/>
      <c r="L94" s="265"/>
      <c r="M94" s="265"/>
      <c r="N94" s="265"/>
      <c r="O94" s="265"/>
      <c r="P94" s="265"/>
      <c r="Q94" s="265"/>
    </row>
    <row r="95" spans="2:17" x14ac:dyDescent="0.35">
      <c r="B95" s="256" t="str">
        <f t="shared" si="1"/>
        <v/>
      </c>
      <c r="C95" s="262"/>
      <c r="D95" s="263"/>
      <c r="E95" s="262"/>
      <c r="F95" s="264"/>
      <c r="G95" s="265"/>
      <c r="H95" s="265"/>
      <c r="I95" s="257" t="str">
        <f t="shared" si="2"/>
        <v/>
      </c>
      <c r="J95" s="258" t="str">
        <f>IF(F95="","",VLOOKUP(I95,dropdown!$C$29:$D$48,2,FALSE))</f>
        <v/>
      </c>
      <c r="K95" s="266"/>
      <c r="L95" s="265"/>
      <c r="M95" s="265"/>
      <c r="N95" s="265"/>
      <c r="O95" s="265"/>
      <c r="P95" s="265"/>
      <c r="Q95" s="265"/>
    </row>
    <row r="96" spans="2:17" x14ac:dyDescent="0.35">
      <c r="B96" s="256" t="str">
        <f t="shared" si="1"/>
        <v/>
      </c>
      <c r="C96" s="262"/>
      <c r="D96" s="263"/>
      <c r="E96" s="262"/>
      <c r="F96" s="264"/>
      <c r="G96" s="265"/>
      <c r="H96" s="265"/>
      <c r="I96" s="259" t="str">
        <f t="shared" si="2"/>
        <v/>
      </c>
      <c r="J96" s="258" t="str">
        <f>IF(F96="","",VLOOKUP(I96,dropdown!$C$29:$D$48,2,FALSE))</f>
        <v/>
      </c>
      <c r="K96" s="266"/>
      <c r="L96" s="265"/>
      <c r="M96" s="265"/>
      <c r="N96" s="265"/>
      <c r="O96" s="265"/>
      <c r="P96" s="265"/>
      <c r="Q96" s="265"/>
    </row>
    <row r="97" spans="2:17" x14ac:dyDescent="0.35">
      <c r="B97" s="256" t="str">
        <f t="shared" si="1"/>
        <v/>
      </c>
      <c r="C97" s="262"/>
      <c r="D97" s="263"/>
      <c r="E97" s="262"/>
      <c r="F97" s="264"/>
      <c r="G97" s="265"/>
      <c r="H97" s="265"/>
      <c r="I97" s="257" t="str">
        <f t="shared" si="2"/>
        <v/>
      </c>
      <c r="J97" s="258" t="str">
        <f>IF(F97="","",VLOOKUP(I97,dropdown!$C$29:$D$48,2,FALSE))</f>
        <v/>
      </c>
      <c r="K97" s="266"/>
      <c r="L97" s="265"/>
      <c r="M97" s="265"/>
      <c r="N97" s="265"/>
      <c r="O97" s="265"/>
      <c r="P97" s="265"/>
      <c r="Q97" s="265"/>
    </row>
    <row r="98" spans="2:17" x14ac:dyDescent="0.35">
      <c r="B98" s="256" t="str">
        <f t="shared" si="1"/>
        <v/>
      </c>
      <c r="C98" s="262"/>
      <c r="D98" s="263"/>
      <c r="E98" s="262"/>
      <c r="F98" s="264"/>
      <c r="G98" s="265"/>
      <c r="H98" s="265"/>
      <c r="I98" s="259" t="str">
        <f t="shared" si="2"/>
        <v/>
      </c>
      <c r="J98" s="258" t="str">
        <f>IF(F98="","",VLOOKUP(I98,dropdown!$C$29:$D$48,2,FALSE))</f>
        <v/>
      </c>
      <c r="K98" s="266"/>
      <c r="L98" s="265"/>
      <c r="M98" s="265"/>
      <c r="N98" s="265"/>
      <c r="O98" s="265"/>
      <c r="P98" s="265"/>
      <c r="Q98" s="265"/>
    </row>
    <row r="99" spans="2:17" x14ac:dyDescent="0.35">
      <c r="B99" s="256" t="str">
        <f t="shared" si="1"/>
        <v/>
      </c>
      <c r="C99" s="262"/>
      <c r="D99" s="263"/>
      <c r="E99" s="262"/>
      <c r="F99" s="264"/>
      <c r="G99" s="265"/>
      <c r="H99" s="265"/>
      <c r="I99" s="257" t="str">
        <f t="shared" si="2"/>
        <v/>
      </c>
      <c r="J99" s="258" t="str">
        <f>IF(F99="","",VLOOKUP(I99,dropdown!$C$29:$D$48,2,FALSE))</f>
        <v/>
      </c>
      <c r="K99" s="266"/>
      <c r="L99" s="265"/>
      <c r="M99" s="265"/>
      <c r="N99" s="265"/>
      <c r="O99" s="265"/>
      <c r="P99" s="265"/>
      <c r="Q99" s="265"/>
    </row>
    <row r="100" spans="2:17" x14ac:dyDescent="0.35">
      <c r="B100" s="261" t="str">
        <f t="shared" si="1"/>
        <v/>
      </c>
      <c r="C100" s="262"/>
      <c r="D100" s="263"/>
      <c r="E100" s="262"/>
      <c r="F100" s="264"/>
      <c r="G100" s="265"/>
      <c r="H100" s="265"/>
      <c r="I100" s="259" t="str">
        <f t="shared" si="2"/>
        <v/>
      </c>
      <c r="J100" s="258" t="str">
        <f>IF(F100="","",VLOOKUP(I100,dropdown!$C$29:$D$48,2,FALSE))</f>
        <v/>
      </c>
      <c r="K100" s="266"/>
      <c r="L100" s="265"/>
      <c r="M100" s="265"/>
      <c r="N100" s="265"/>
      <c r="O100" s="265"/>
      <c r="P100" s="265"/>
      <c r="Q100" s="265"/>
    </row>
    <row r="101" spans="2:17" hidden="1" x14ac:dyDescent="0.35">
      <c r="B101" s="212"/>
    </row>
    <row r="102" spans="2:17" hidden="1" x14ac:dyDescent="0.35">
      <c r="B102" s="212"/>
    </row>
    <row r="103" spans="2:17" hidden="1" x14ac:dyDescent="0.35">
      <c r="B103" s="212"/>
    </row>
    <row r="104" spans="2:17" hidden="1" x14ac:dyDescent="0.35">
      <c r="B104" s="212"/>
    </row>
    <row r="105" spans="2:17" hidden="1" x14ac:dyDescent="0.35">
      <c r="B105" s="212"/>
    </row>
    <row r="106" spans="2:17" hidden="1" x14ac:dyDescent="0.35">
      <c r="B106" s="212"/>
    </row>
    <row r="107" spans="2:17" hidden="1" x14ac:dyDescent="0.35">
      <c r="B107" s="212"/>
    </row>
    <row r="108" spans="2:17" hidden="1" x14ac:dyDescent="0.35">
      <c r="B108" s="212"/>
    </row>
    <row r="109" spans="2:17" hidden="1" x14ac:dyDescent="0.35">
      <c r="B109" s="212"/>
    </row>
    <row r="110" spans="2:17" hidden="1" x14ac:dyDescent="0.35">
      <c r="B110" s="212"/>
    </row>
    <row r="111" spans="2:17" hidden="1" x14ac:dyDescent="0.35">
      <c r="B111" s="212"/>
    </row>
    <row r="112" spans="2:17" hidden="1" x14ac:dyDescent="0.35">
      <c r="B112" s="212"/>
    </row>
    <row r="113" spans="2:2" hidden="1" x14ac:dyDescent="0.35">
      <c r="B113" s="212"/>
    </row>
    <row r="114" spans="2:2" hidden="1" x14ac:dyDescent="0.35">
      <c r="B114" s="212"/>
    </row>
    <row r="115" spans="2:2" hidden="1" x14ac:dyDescent="0.35">
      <c r="B115" s="212"/>
    </row>
    <row r="116" spans="2:2" hidden="1" x14ac:dyDescent="0.35">
      <c r="B116" s="212"/>
    </row>
    <row r="117" spans="2:2" hidden="1" x14ac:dyDescent="0.35">
      <c r="B117" s="212"/>
    </row>
    <row r="118" spans="2:2" hidden="1" x14ac:dyDescent="0.35">
      <c r="B118" s="212"/>
    </row>
    <row r="119" spans="2:2" hidden="1" x14ac:dyDescent="0.35">
      <c r="B119" s="212"/>
    </row>
    <row r="120" spans="2:2" hidden="1" x14ac:dyDescent="0.35">
      <c r="B120" s="212"/>
    </row>
    <row r="121" spans="2:2" hidden="1" x14ac:dyDescent="0.35">
      <c r="B121" s="212"/>
    </row>
    <row r="122" spans="2:2" hidden="1" x14ac:dyDescent="0.35">
      <c r="B122" s="212"/>
    </row>
    <row r="123" spans="2:2" hidden="1" x14ac:dyDescent="0.35">
      <c r="B123" s="212"/>
    </row>
    <row r="124" spans="2:2" hidden="1" x14ac:dyDescent="0.35">
      <c r="B124" s="212"/>
    </row>
    <row r="125" spans="2:2" hidden="1" x14ac:dyDescent="0.35">
      <c r="B125" s="212"/>
    </row>
    <row r="126" spans="2:2" hidden="1" x14ac:dyDescent="0.35">
      <c r="B126" s="212"/>
    </row>
    <row r="127" spans="2:2" hidden="1" x14ac:dyDescent="0.35">
      <c r="B127" s="212"/>
    </row>
    <row r="128" spans="2:2" hidden="1" x14ac:dyDescent="0.35">
      <c r="B128" s="212"/>
    </row>
    <row r="129" spans="2:2" hidden="1" x14ac:dyDescent="0.35">
      <c r="B129" s="212"/>
    </row>
    <row r="130" spans="2:2" hidden="1" x14ac:dyDescent="0.35">
      <c r="B130" s="212"/>
    </row>
    <row r="131" spans="2:2" hidden="1" x14ac:dyDescent="0.35">
      <c r="B131" s="212"/>
    </row>
    <row r="132" spans="2:2" hidden="1" x14ac:dyDescent="0.35">
      <c r="B132" s="212"/>
    </row>
    <row r="133" spans="2:2" hidden="1" x14ac:dyDescent="0.35">
      <c r="B133" s="212"/>
    </row>
    <row r="134" spans="2:2" hidden="1" x14ac:dyDescent="0.35">
      <c r="B134" s="212"/>
    </row>
    <row r="135" spans="2:2" hidden="1" x14ac:dyDescent="0.35">
      <c r="B135" s="212"/>
    </row>
    <row r="136" spans="2:2" hidden="1" x14ac:dyDescent="0.35">
      <c r="B136" s="212"/>
    </row>
    <row r="137" spans="2:2" hidden="1" x14ac:dyDescent="0.35">
      <c r="B137" s="212"/>
    </row>
    <row r="138" spans="2:2" hidden="1" x14ac:dyDescent="0.35">
      <c r="B138" s="212"/>
    </row>
    <row r="139" spans="2:2" hidden="1" x14ac:dyDescent="0.35">
      <c r="B139" s="212"/>
    </row>
    <row r="140" spans="2:2" hidden="1" x14ac:dyDescent="0.35">
      <c r="B140" s="212"/>
    </row>
    <row r="141" spans="2:2" hidden="1" x14ac:dyDescent="0.35">
      <c r="B141" s="212"/>
    </row>
    <row r="142" spans="2:2" hidden="1" x14ac:dyDescent="0.35">
      <c r="B142" s="212"/>
    </row>
    <row r="143" spans="2:2" hidden="1" x14ac:dyDescent="0.35">
      <c r="B143" s="212"/>
    </row>
    <row r="144" spans="2:2" hidden="1" x14ac:dyDescent="0.35">
      <c r="B144" s="212"/>
    </row>
    <row r="145" spans="2:2" hidden="1" x14ac:dyDescent="0.35">
      <c r="B145" s="212"/>
    </row>
    <row r="146" spans="2:2" hidden="1" x14ac:dyDescent="0.35">
      <c r="B146" s="212"/>
    </row>
    <row r="147" spans="2:2" hidden="1" x14ac:dyDescent="0.35">
      <c r="B147" s="212"/>
    </row>
    <row r="148" spans="2:2" hidden="1" x14ac:dyDescent="0.35">
      <c r="B148" s="212"/>
    </row>
    <row r="149" spans="2:2" hidden="1" x14ac:dyDescent="0.35">
      <c r="B149" s="212"/>
    </row>
    <row r="150" spans="2:2" hidden="1" x14ac:dyDescent="0.35">
      <c r="B150" s="212"/>
    </row>
    <row r="151" spans="2:2" hidden="1" x14ac:dyDescent="0.35">
      <c r="B151" s="212"/>
    </row>
    <row r="152" spans="2:2" hidden="1" x14ac:dyDescent="0.35">
      <c r="B152" s="212"/>
    </row>
    <row r="153" spans="2:2" hidden="1" x14ac:dyDescent="0.35">
      <c r="B153" s="212"/>
    </row>
    <row r="154" spans="2:2" hidden="1" x14ac:dyDescent="0.35">
      <c r="B154" s="212"/>
    </row>
    <row r="155" spans="2:2" hidden="1" x14ac:dyDescent="0.35">
      <c r="B155" s="212"/>
    </row>
    <row r="156" spans="2:2" hidden="1" x14ac:dyDescent="0.35">
      <c r="B156" s="212"/>
    </row>
    <row r="157" spans="2:2" hidden="1" x14ac:dyDescent="0.35">
      <c r="B157" s="212"/>
    </row>
    <row r="158" spans="2:2" hidden="1" x14ac:dyDescent="0.35">
      <c r="B158" s="212"/>
    </row>
    <row r="159" spans="2:2" hidden="1" x14ac:dyDescent="0.35">
      <c r="B159" s="212"/>
    </row>
    <row r="160" spans="2:2" hidden="1" x14ac:dyDescent="0.35">
      <c r="B160" s="212"/>
    </row>
    <row r="161" spans="2:2" hidden="1" x14ac:dyDescent="0.35">
      <c r="B161" s="212"/>
    </row>
    <row r="162" spans="2:2" hidden="1" x14ac:dyDescent="0.35">
      <c r="B162" s="212"/>
    </row>
    <row r="163" spans="2:2" hidden="1" x14ac:dyDescent="0.35">
      <c r="B163" s="212"/>
    </row>
    <row r="164" spans="2:2" hidden="1" x14ac:dyDescent="0.35">
      <c r="B164" s="212"/>
    </row>
    <row r="165" spans="2:2" hidden="1" x14ac:dyDescent="0.35">
      <c r="B165" s="212"/>
    </row>
    <row r="166" spans="2:2" hidden="1" x14ac:dyDescent="0.35">
      <c r="B166" s="212"/>
    </row>
    <row r="167" spans="2:2" hidden="1" x14ac:dyDescent="0.35">
      <c r="B167" s="212"/>
    </row>
    <row r="168" spans="2:2" hidden="1" x14ac:dyDescent="0.35">
      <c r="B168" s="212"/>
    </row>
    <row r="169" spans="2:2" hidden="1" x14ac:dyDescent="0.35">
      <c r="B169" s="212"/>
    </row>
    <row r="170" spans="2:2" hidden="1" x14ac:dyDescent="0.35">
      <c r="B170" s="212"/>
    </row>
    <row r="171" spans="2:2" hidden="1" x14ac:dyDescent="0.35">
      <c r="B171" s="212"/>
    </row>
    <row r="172" spans="2:2" hidden="1" x14ac:dyDescent="0.35">
      <c r="B172" s="212"/>
    </row>
    <row r="173" spans="2:2" hidden="1" x14ac:dyDescent="0.35">
      <c r="B173" s="212"/>
    </row>
    <row r="174" spans="2:2" hidden="1" x14ac:dyDescent="0.35">
      <c r="B174" s="212"/>
    </row>
  </sheetData>
  <sheetProtection algorithmName="SHA-512" hashValue="JXlyxXrrx97D/eR6hiLTUNos/KThHD/glWQFNDplRgNu4tjUv7iVQtFESaIcsqhRU4kP5BucknXAxkOPk9JRUQ==" saltValue="Hm23xY7bnDWYfmx0xmac7w==" spinCount="100000" sheet="1" sort="0" autoFilter="0"/>
  <dataValidations count="3">
    <dataValidation type="date" operator="greaterThan" allowBlank="1" showInputMessage="1" showErrorMessage="1" sqref="D24:E100" xr:uid="{00000000-0002-0000-0600-000000000000}">
      <formula1>42736</formula1>
    </dataValidation>
    <dataValidation type="list" allowBlank="1" showInputMessage="1" showErrorMessage="1" sqref="C24:C100" xr:uid="{00000000-0002-0000-0600-000001000000}">
      <formula1>Operationname</formula1>
    </dataValidation>
    <dataValidation allowBlank="1" showInputMessage="1" showErrorMessage="1" prompt="XML Tag" sqref="C13:Q13" xr:uid="{00000000-0002-0000-0600-000002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3000000}">
          <x14:formula1>
            <xm:f>dropdown!$A$9:$A$10</xm:f>
          </x14:formula1>
          <xm:sqref>H24:H100</xm:sqref>
        </x14:dataValidation>
        <x14:dataValidation type="list" allowBlank="1" showInputMessage="1" showErrorMessage="1" xr:uid="{00000000-0002-0000-0600-000004000000}">
          <x14:formula1>
            <xm:f>dropdown!$I$19:$I$23</xm:f>
          </x14:formula1>
          <xm:sqref>G24:G100</xm:sqref>
        </x14:dataValidation>
        <x14:dataValidation type="list" allowBlank="1" showInputMessage="1" showErrorMessage="1" xr:uid="{00000000-0002-0000-0600-000005000000}">
          <x14:formula1>
            <xm:f>dropdown!$D$19:$D$20</xm:f>
          </x14:formula1>
          <xm:sqref>F24:F100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pageSetUpPr fitToPage="1"/>
  </sheetPr>
  <dimension ref="B1:U100"/>
  <sheetViews>
    <sheetView showGridLines="0" topLeftCell="C10" workbookViewId="0">
      <selection activeCell="B10" sqref="A1:B1048576"/>
    </sheetView>
  </sheetViews>
  <sheetFormatPr defaultColWidth="0" defaultRowHeight="14.5" zeroHeight="1" x14ac:dyDescent="0.35"/>
  <cols>
    <col min="1" max="1" width="9.1796875" hidden="1" customWidth="1"/>
    <col min="2" max="2" width="19" style="212" hidden="1" customWidth="1"/>
    <col min="3" max="3" width="28.54296875" customWidth="1"/>
    <col min="4" max="4" width="20" customWidth="1"/>
    <col min="5" max="5" width="20.453125" customWidth="1"/>
    <col min="6" max="6" width="26.7265625" customWidth="1"/>
    <col min="7" max="7" width="33.26953125" bestFit="1" customWidth="1"/>
    <col min="8" max="8" width="20.7265625" bestFit="1" customWidth="1"/>
    <col min="9" max="9" width="17.1796875" hidden="1" customWidth="1"/>
    <col min="10" max="10" width="18.453125" bestFit="1" customWidth="1"/>
    <col min="11" max="16" width="20.26953125" customWidth="1"/>
    <col min="17" max="17" width="24.81640625" bestFit="1" customWidth="1"/>
    <col min="18" max="18" width="21.1796875" customWidth="1"/>
    <col min="19" max="20" width="20.26953125" customWidth="1"/>
    <col min="21" max="21" width="31.54296875" customWidth="1"/>
    <col min="22" max="16384" width="9.1796875" hidden="1"/>
  </cols>
  <sheetData>
    <row r="1" spans="2:21" hidden="1" x14ac:dyDescent="0.35">
      <c r="B1" s="200" t="s">
        <v>76</v>
      </c>
      <c r="C1" s="83" t="str">
        <f>+Welcome!B2</f>
        <v>63.4720 Semiannual Compliance Report</v>
      </c>
      <c r="D1" s="94"/>
    </row>
    <row r="2" spans="2:21" hidden="1" x14ac:dyDescent="0.35">
      <c r="B2" s="233" t="s">
        <v>1</v>
      </c>
      <c r="C2" s="84" t="str">
        <f>+Welcome!B3</f>
        <v>63.4720(a)</v>
      </c>
      <c r="D2" s="38"/>
    </row>
    <row r="3" spans="2:21" hidden="1" x14ac:dyDescent="0.35">
      <c r="B3" s="234" t="s">
        <v>3</v>
      </c>
      <c r="C3" s="72" t="str">
        <f>+Welcome!B4</f>
        <v>v2.02</v>
      </c>
      <c r="D3" s="60"/>
    </row>
    <row r="4" spans="2:21" hidden="1" x14ac:dyDescent="0.35">
      <c r="B4" s="234" t="s">
        <v>5</v>
      </c>
      <c r="C4" s="72">
        <f>+Welcome!B5</f>
        <v>45505</v>
      </c>
      <c r="D4" s="62"/>
    </row>
    <row r="5" spans="2:21" hidden="1" x14ac:dyDescent="0.35">
      <c r="B5" s="234" t="s">
        <v>6</v>
      </c>
      <c r="C5" s="193" t="str">
        <f>+Welcome!B6</f>
        <v>OMB Control Number: 2060-0510</v>
      </c>
      <c r="D5" s="190"/>
    </row>
    <row r="6" spans="2:21" ht="21" x14ac:dyDescent="0.5">
      <c r="C6" s="13" t="s">
        <v>148</v>
      </c>
    </row>
    <row r="7" spans="2:21" ht="18.5" x14ac:dyDescent="0.45">
      <c r="C7" s="23" t="s">
        <v>149</v>
      </c>
      <c r="D7" s="14"/>
      <c r="E7" s="14"/>
      <c r="F7" s="14"/>
      <c r="G7" s="14"/>
      <c r="H7" s="14"/>
      <c r="I7" s="14"/>
      <c r="J7" s="14"/>
      <c r="N7" s="14"/>
      <c r="O7" s="14"/>
      <c r="P7" s="14" t="s">
        <v>150</v>
      </c>
      <c r="Q7" s="14"/>
      <c r="R7" s="14"/>
      <c r="S7" s="14"/>
      <c r="T7" s="14"/>
    </row>
    <row r="8" spans="2:21" x14ac:dyDescent="0.35">
      <c r="C8" s="31" t="s">
        <v>151</v>
      </c>
    </row>
    <row r="9" spans="2:21" x14ac:dyDescent="0.35">
      <c r="C9" s="51" t="s">
        <v>129</v>
      </c>
      <c r="D9" s="18" t="str">
        <f>Gen_requirements!B6&amp;Gen_requirements!B7</f>
        <v/>
      </c>
      <c r="K9" s="15"/>
      <c r="L9" s="25"/>
      <c r="M9" s="25"/>
    </row>
    <row r="10" spans="2:21" x14ac:dyDescent="0.35">
      <c r="C10" s="51" t="s">
        <v>130</v>
      </c>
      <c r="D10" s="55" t="str">
        <f>+TEXT(Gen_requirements!B22,"mm/dd/yyyy")&amp;" - "&amp;TEXT(Gen_requirements!B23,"mm/dd/yyyy")</f>
        <v>01/00/1900 - 01/00/1900</v>
      </c>
      <c r="E10" s="55"/>
      <c r="K10" s="15"/>
      <c r="L10" s="25"/>
      <c r="M10" s="25"/>
    </row>
    <row r="11" spans="2:21" ht="15" customHeight="1" thickBot="1" x14ac:dyDescent="0.4">
      <c r="C11" s="30" t="s">
        <v>152</v>
      </c>
      <c r="D11" s="30"/>
      <c r="E11" s="30"/>
      <c r="F11" s="30"/>
    </row>
    <row r="12" spans="2:21" ht="87.5" thickBot="1" x14ac:dyDescent="0.4">
      <c r="B12" s="247" t="s">
        <v>132</v>
      </c>
      <c r="C12" s="103" t="s">
        <v>217</v>
      </c>
      <c r="D12" s="103" t="s">
        <v>153</v>
      </c>
      <c r="E12" s="103" t="s">
        <v>154</v>
      </c>
      <c r="F12" s="16" t="s">
        <v>219</v>
      </c>
      <c r="G12" s="16" t="s">
        <v>220</v>
      </c>
      <c r="H12" s="16" t="s">
        <v>221</v>
      </c>
      <c r="I12" s="158" t="s">
        <v>134</v>
      </c>
      <c r="J12" s="158" t="s">
        <v>222</v>
      </c>
      <c r="K12" s="158" t="s">
        <v>373</v>
      </c>
      <c r="L12" s="158" t="s">
        <v>374</v>
      </c>
      <c r="M12" s="158" t="s">
        <v>375</v>
      </c>
      <c r="N12" s="158" t="s">
        <v>155</v>
      </c>
      <c r="O12" s="158" t="s">
        <v>382</v>
      </c>
      <c r="P12" s="158" t="s">
        <v>156</v>
      </c>
      <c r="Q12" s="158" t="s">
        <v>223</v>
      </c>
      <c r="R12" s="158" t="s">
        <v>157</v>
      </c>
      <c r="S12" s="158" t="s">
        <v>158</v>
      </c>
      <c r="T12" s="158" t="s">
        <v>159</v>
      </c>
      <c r="U12" s="159" t="s">
        <v>160</v>
      </c>
    </row>
    <row r="13" spans="2:21" x14ac:dyDescent="0.35">
      <c r="B13" s="251" t="s">
        <v>436</v>
      </c>
      <c r="C13" s="172" t="s">
        <v>236</v>
      </c>
      <c r="D13" s="101" t="s">
        <v>253</v>
      </c>
      <c r="E13" s="101" t="s">
        <v>254</v>
      </c>
      <c r="F13" s="101" t="s">
        <v>242</v>
      </c>
      <c r="G13" s="101" t="s">
        <v>243</v>
      </c>
      <c r="H13" s="101" t="s">
        <v>244</v>
      </c>
      <c r="I13" s="101"/>
      <c r="J13" s="101" t="s">
        <v>245</v>
      </c>
      <c r="K13" s="101" t="s">
        <v>255</v>
      </c>
      <c r="L13" s="101" t="s">
        <v>256</v>
      </c>
      <c r="M13" s="101" t="s">
        <v>257</v>
      </c>
      <c r="N13" s="101" t="s">
        <v>258</v>
      </c>
      <c r="O13" s="101" t="s">
        <v>385</v>
      </c>
      <c r="P13" s="101" t="s">
        <v>261</v>
      </c>
      <c r="Q13" s="101" t="s">
        <v>262</v>
      </c>
      <c r="R13" s="101" t="s">
        <v>263</v>
      </c>
      <c r="S13" s="101" t="s">
        <v>264</v>
      </c>
      <c r="T13" s="101" t="s">
        <v>260</v>
      </c>
      <c r="U13" s="146" t="s">
        <v>248</v>
      </c>
    </row>
    <row r="14" spans="2:21" ht="16.5" customHeight="1" x14ac:dyDescent="0.35">
      <c r="B14" s="255"/>
      <c r="C14" s="320" t="s">
        <v>323</v>
      </c>
      <c r="D14" s="321" t="s">
        <v>357</v>
      </c>
      <c r="E14" s="321" t="s">
        <v>358</v>
      </c>
      <c r="F14" s="320" t="s">
        <v>326</v>
      </c>
      <c r="G14" s="322" t="s">
        <v>327</v>
      </c>
      <c r="H14" s="322" t="s">
        <v>328</v>
      </c>
      <c r="I14" s="323"/>
      <c r="J14" s="323" t="s">
        <v>348</v>
      </c>
      <c r="K14" s="323" t="s">
        <v>383</v>
      </c>
      <c r="L14" s="323" t="s">
        <v>376</v>
      </c>
      <c r="M14" s="323" t="s">
        <v>377</v>
      </c>
      <c r="N14" s="323" t="s">
        <v>378</v>
      </c>
      <c r="O14" s="323" t="s">
        <v>379</v>
      </c>
      <c r="P14" s="323" t="s">
        <v>380</v>
      </c>
      <c r="Q14" s="323" t="s">
        <v>381</v>
      </c>
      <c r="R14" s="323" t="s">
        <v>207</v>
      </c>
      <c r="S14" s="323" t="s">
        <v>207</v>
      </c>
      <c r="T14" s="323" t="s">
        <v>207</v>
      </c>
      <c r="U14" s="324" t="s">
        <v>384</v>
      </c>
    </row>
    <row r="15" spans="2:21" hidden="1" x14ac:dyDescent="0.35">
      <c r="B15" s="255">
        <f>IF(ISBLANK(D15),"",ROW(B15)-23)</f>
        <v>-8</v>
      </c>
      <c r="C15" s="325" t="s">
        <v>434</v>
      </c>
      <c r="D15" s="325" t="s">
        <v>434</v>
      </c>
      <c r="E15" s="325" t="s">
        <v>434</v>
      </c>
      <c r="F15" s="325" t="s">
        <v>434</v>
      </c>
      <c r="G15" s="325" t="s">
        <v>434</v>
      </c>
      <c r="H15" s="325" t="s">
        <v>434</v>
      </c>
      <c r="I15" s="325" t="s">
        <v>434</v>
      </c>
      <c r="J15" s="325" t="s">
        <v>434</v>
      </c>
      <c r="K15" s="325" t="s">
        <v>434</v>
      </c>
      <c r="L15" s="325" t="s">
        <v>434</v>
      </c>
      <c r="M15" s="325" t="s">
        <v>434</v>
      </c>
      <c r="N15" s="325" t="s">
        <v>434</v>
      </c>
      <c r="O15" s="325" t="s">
        <v>434</v>
      </c>
      <c r="P15" s="325" t="s">
        <v>434</v>
      </c>
      <c r="Q15" s="325" t="s">
        <v>434</v>
      </c>
      <c r="R15" s="325" t="s">
        <v>434</v>
      </c>
      <c r="S15" s="325" t="s">
        <v>434</v>
      </c>
      <c r="T15" s="325" t="s">
        <v>434</v>
      </c>
      <c r="U15" s="325" t="s">
        <v>434</v>
      </c>
    </row>
    <row r="16" spans="2:21" hidden="1" x14ac:dyDescent="0.35">
      <c r="B16" s="255">
        <f>IF(ISBLANK(D16),"",ROW(B16)-23)</f>
        <v>-7</v>
      </c>
      <c r="C16" s="325" t="s">
        <v>434</v>
      </c>
      <c r="D16" s="325" t="s">
        <v>434</v>
      </c>
      <c r="E16" s="325" t="s">
        <v>434</v>
      </c>
      <c r="F16" s="325" t="s">
        <v>434</v>
      </c>
      <c r="G16" s="325" t="s">
        <v>434</v>
      </c>
      <c r="H16" s="325" t="s">
        <v>434</v>
      </c>
      <c r="I16" s="325" t="s">
        <v>434</v>
      </c>
      <c r="J16" s="325" t="s">
        <v>434</v>
      </c>
      <c r="K16" s="325" t="s">
        <v>434</v>
      </c>
      <c r="L16" s="325" t="s">
        <v>434</v>
      </c>
      <c r="M16" s="325" t="s">
        <v>434</v>
      </c>
      <c r="N16" s="325" t="s">
        <v>434</v>
      </c>
      <c r="O16" s="325" t="s">
        <v>434</v>
      </c>
      <c r="P16" s="325" t="s">
        <v>434</v>
      </c>
      <c r="Q16" s="325" t="s">
        <v>434</v>
      </c>
      <c r="R16" s="325" t="s">
        <v>434</v>
      </c>
      <c r="S16" s="325" t="s">
        <v>434</v>
      </c>
      <c r="T16" s="325" t="s">
        <v>434</v>
      </c>
      <c r="U16" s="325" t="s">
        <v>434</v>
      </c>
    </row>
    <row r="17" spans="2:21" hidden="1" x14ac:dyDescent="0.35">
      <c r="B17" s="255">
        <f>IF(ISBLANK(D17),"",ROW(B17)-23)</f>
        <v>-6</v>
      </c>
      <c r="C17" s="325" t="s">
        <v>434</v>
      </c>
      <c r="D17" s="325" t="s">
        <v>434</v>
      </c>
      <c r="E17" s="325" t="s">
        <v>434</v>
      </c>
      <c r="F17" s="325" t="s">
        <v>434</v>
      </c>
      <c r="G17" s="325" t="s">
        <v>434</v>
      </c>
      <c r="H17" s="325" t="s">
        <v>434</v>
      </c>
      <c r="I17" s="325" t="s">
        <v>434</v>
      </c>
      <c r="J17" s="325" t="s">
        <v>434</v>
      </c>
      <c r="K17" s="325" t="s">
        <v>434</v>
      </c>
      <c r="L17" s="325" t="s">
        <v>434</v>
      </c>
      <c r="M17" s="325" t="s">
        <v>434</v>
      </c>
      <c r="N17" s="325" t="s">
        <v>434</v>
      </c>
      <c r="O17" s="325" t="s">
        <v>434</v>
      </c>
      <c r="P17" s="325" t="s">
        <v>434</v>
      </c>
      <c r="Q17" s="325" t="s">
        <v>434</v>
      </c>
      <c r="R17" s="325" t="s">
        <v>434</v>
      </c>
      <c r="S17" s="325" t="s">
        <v>434</v>
      </c>
      <c r="T17" s="325" t="s">
        <v>434</v>
      </c>
      <c r="U17" s="325" t="s">
        <v>434</v>
      </c>
    </row>
    <row r="18" spans="2:21" hidden="1" x14ac:dyDescent="0.35">
      <c r="B18" s="255">
        <f t="shared" ref="B18:B23" si="0">IF(ISBLANK(D18),"",ROW(B18)-23)</f>
        <v>-5</v>
      </c>
      <c r="C18" s="325" t="s">
        <v>434</v>
      </c>
      <c r="D18" s="325" t="s">
        <v>434</v>
      </c>
      <c r="E18" s="325" t="s">
        <v>434</v>
      </c>
      <c r="F18" s="325" t="s">
        <v>434</v>
      </c>
      <c r="G18" s="325" t="s">
        <v>434</v>
      </c>
      <c r="H18" s="325" t="s">
        <v>434</v>
      </c>
      <c r="I18" s="325" t="s">
        <v>434</v>
      </c>
      <c r="J18" s="325" t="s">
        <v>434</v>
      </c>
      <c r="K18" s="325" t="s">
        <v>434</v>
      </c>
      <c r="L18" s="325" t="s">
        <v>434</v>
      </c>
      <c r="M18" s="325" t="s">
        <v>434</v>
      </c>
      <c r="N18" s="325" t="s">
        <v>434</v>
      </c>
      <c r="O18" s="325" t="s">
        <v>434</v>
      </c>
      <c r="P18" s="325" t="s">
        <v>434</v>
      </c>
      <c r="Q18" s="325" t="s">
        <v>434</v>
      </c>
      <c r="R18" s="325" t="s">
        <v>434</v>
      </c>
      <c r="S18" s="325" t="s">
        <v>434</v>
      </c>
      <c r="T18" s="325" t="s">
        <v>434</v>
      </c>
      <c r="U18" s="325" t="s">
        <v>434</v>
      </c>
    </row>
    <row r="19" spans="2:21" hidden="1" x14ac:dyDescent="0.35">
      <c r="B19" s="255">
        <f t="shared" si="0"/>
        <v>-4</v>
      </c>
      <c r="C19" s="325" t="s">
        <v>434</v>
      </c>
      <c r="D19" s="325" t="s">
        <v>434</v>
      </c>
      <c r="E19" s="325" t="s">
        <v>434</v>
      </c>
      <c r="F19" s="325" t="s">
        <v>434</v>
      </c>
      <c r="G19" s="325" t="s">
        <v>434</v>
      </c>
      <c r="H19" s="325" t="s">
        <v>434</v>
      </c>
      <c r="I19" s="325" t="s">
        <v>434</v>
      </c>
      <c r="J19" s="325" t="s">
        <v>434</v>
      </c>
      <c r="K19" s="325" t="s">
        <v>434</v>
      </c>
      <c r="L19" s="325" t="s">
        <v>434</v>
      </c>
      <c r="M19" s="325" t="s">
        <v>434</v>
      </c>
      <c r="N19" s="325" t="s">
        <v>434</v>
      </c>
      <c r="O19" s="325" t="s">
        <v>434</v>
      </c>
      <c r="P19" s="325" t="s">
        <v>434</v>
      </c>
      <c r="Q19" s="325" t="s">
        <v>434</v>
      </c>
      <c r="R19" s="325" t="s">
        <v>434</v>
      </c>
      <c r="S19" s="325" t="s">
        <v>434</v>
      </c>
      <c r="T19" s="325" t="s">
        <v>434</v>
      </c>
      <c r="U19" s="325" t="s">
        <v>434</v>
      </c>
    </row>
    <row r="20" spans="2:21" hidden="1" x14ac:dyDescent="0.35">
      <c r="B20" s="255">
        <f t="shared" si="0"/>
        <v>-3</v>
      </c>
      <c r="C20" s="325" t="s">
        <v>434</v>
      </c>
      <c r="D20" s="325" t="s">
        <v>434</v>
      </c>
      <c r="E20" s="325" t="s">
        <v>434</v>
      </c>
      <c r="F20" s="325" t="s">
        <v>434</v>
      </c>
      <c r="G20" s="325" t="s">
        <v>434</v>
      </c>
      <c r="H20" s="325" t="s">
        <v>434</v>
      </c>
      <c r="I20" s="325" t="s">
        <v>434</v>
      </c>
      <c r="J20" s="325" t="s">
        <v>434</v>
      </c>
      <c r="K20" s="325" t="s">
        <v>434</v>
      </c>
      <c r="L20" s="325" t="s">
        <v>434</v>
      </c>
      <c r="M20" s="325" t="s">
        <v>434</v>
      </c>
      <c r="N20" s="325" t="s">
        <v>434</v>
      </c>
      <c r="O20" s="325" t="s">
        <v>434</v>
      </c>
      <c r="P20" s="325" t="s">
        <v>434</v>
      </c>
      <c r="Q20" s="325" t="s">
        <v>434</v>
      </c>
      <c r="R20" s="325" t="s">
        <v>434</v>
      </c>
      <c r="S20" s="325" t="s">
        <v>434</v>
      </c>
      <c r="T20" s="325" t="s">
        <v>434</v>
      </c>
      <c r="U20" s="325" t="s">
        <v>434</v>
      </c>
    </row>
    <row r="21" spans="2:21" hidden="1" x14ac:dyDescent="0.35">
      <c r="B21" s="255">
        <f t="shared" si="0"/>
        <v>-2</v>
      </c>
      <c r="C21" s="325" t="s">
        <v>434</v>
      </c>
      <c r="D21" s="325" t="s">
        <v>434</v>
      </c>
      <c r="E21" s="325" t="s">
        <v>434</v>
      </c>
      <c r="F21" s="325" t="s">
        <v>434</v>
      </c>
      <c r="G21" s="325" t="s">
        <v>434</v>
      </c>
      <c r="H21" s="325" t="s">
        <v>434</v>
      </c>
      <c r="I21" s="325" t="s">
        <v>434</v>
      </c>
      <c r="J21" s="325" t="s">
        <v>434</v>
      </c>
      <c r="K21" s="325" t="s">
        <v>434</v>
      </c>
      <c r="L21" s="325" t="s">
        <v>434</v>
      </c>
      <c r="M21" s="325" t="s">
        <v>434</v>
      </c>
      <c r="N21" s="325" t="s">
        <v>434</v>
      </c>
      <c r="O21" s="325" t="s">
        <v>434</v>
      </c>
      <c r="P21" s="325" t="s">
        <v>434</v>
      </c>
      <c r="Q21" s="325" t="s">
        <v>434</v>
      </c>
      <c r="R21" s="325" t="s">
        <v>434</v>
      </c>
      <c r="S21" s="325" t="s">
        <v>434</v>
      </c>
      <c r="T21" s="325" t="s">
        <v>434</v>
      </c>
      <c r="U21" s="325" t="s">
        <v>434</v>
      </c>
    </row>
    <row r="22" spans="2:21" hidden="1" x14ac:dyDescent="0.35">
      <c r="B22" s="255">
        <f t="shared" si="0"/>
        <v>-1</v>
      </c>
      <c r="C22" s="325" t="s">
        <v>434</v>
      </c>
      <c r="D22" s="325" t="s">
        <v>434</v>
      </c>
      <c r="E22" s="325" t="s">
        <v>434</v>
      </c>
      <c r="F22" s="325" t="s">
        <v>434</v>
      </c>
      <c r="G22" s="325" t="s">
        <v>434</v>
      </c>
      <c r="H22" s="325" t="s">
        <v>434</v>
      </c>
      <c r="I22" s="325" t="s">
        <v>434</v>
      </c>
      <c r="J22" s="325" t="s">
        <v>434</v>
      </c>
      <c r="K22" s="325" t="s">
        <v>434</v>
      </c>
      <c r="L22" s="325" t="s">
        <v>434</v>
      </c>
      <c r="M22" s="325" t="s">
        <v>434</v>
      </c>
      <c r="N22" s="325" t="s">
        <v>434</v>
      </c>
      <c r="O22" s="325" t="s">
        <v>434</v>
      </c>
      <c r="P22" s="325" t="s">
        <v>434</v>
      </c>
      <c r="Q22" s="325" t="s">
        <v>434</v>
      </c>
      <c r="R22" s="325" t="s">
        <v>434</v>
      </c>
      <c r="S22" s="325" t="s">
        <v>434</v>
      </c>
      <c r="T22" s="325" t="s">
        <v>434</v>
      </c>
      <c r="U22" s="325" t="s">
        <v>434</v>
      </c>
    </row>
    <row r="23" spans="2:21" ht="16.5" hidden="1" customHeight="1" x14ac:dyDescent="0.35">
      <c r="B23" s="255">
        <f t="shared" si="0"/>
        <v>0</v>
      </c>
      <c r="C23" s="325" t="s">
        <v>434</v>
      </c>
      <c r="D23" s="325" t="s">
        <v>434</v>
      </c>
      <c r="E23" s="325" t="s">
        <v>434</v>
      </c>
      <c r="F23" s="325" t="s">
        <v>434</v>
      </c>
      <c r="G23" s="325" t="s">
        <v>434</v>
      </c>
      <c r="H23" s="325" t="s">
        <v>434</v>
      </c>
      <c r="I23" s="325" t="s">
        <v>434</v>
      </c>
      <c r="J23" s="325" t="s">
        <v>434</v>
      </c>
      <c r="K23" s="325" t="s">
        <v>434</v>
      </c>
      <c r="L23" s="325" t="s">
        <v>434</v>
      </c>
      <c r="M23" s="325" t="s">
        <v>434</v>
      </c>
      <c r="N23" s="325" t="s">
        <v>434</v>
      </c>
      <c r="O23" s="325" t="s">
        <v>434</v>
      </c>
      <c r="P23" s="325" t="s">
        <v>434</v>
      </c>
      <c r="Q23" s="325" t="s">
        <v>434</v>
      </c>
      <c r="R23" s="325" t="s">
        <v>434</v>
      </c>
      <c r="S23" s="325" t="s">
        <v>434</v>
      </c>
      <c r="T23" s="325" t="s">
        <v>434</v>
      </c>
      <c r="U23" s="325" t="s">
        <v>434</v>
      </c>
    </row>
    <row r="24" spans="2:21" x14ac:dyDescent="0.35">
      <c r="B24" s="275" t="str">
        <f>IF(C24="","",1)</f>
        <v/>
      </c>
      <c r="C24" s="91"/>
      <c r="D24" s="102"/>
      <c r="E24" s="102"/>
      <c r="F24" s="34"/>
      <c r="G24" s="33"/>
      <c r="H24" s="33"/>
      <c r="I24" s="11" t="str">
        <f t="shared" ref="I24:I29" si="1">IF(F24="","",F24&amp;"-"&amp;G24&amp;"-"&amp;H24)</f>
        <v/>
      </c>
      <c r="J24" s="104" t="str">
        <f>IF(F24="","",VLOOKUP(I24,dropdown!$C$29:$D$48,2,FALSE))</f>
        <v/>
      </c>
      <c r="K24" s="35"/>
      <c r="L24" s="35"/>
      <c r="M24" s="35"/>
      <c r="N24" s="35"/>
      <c r="O24" s="35"/>
      <c r="P24" s="35"/>
      <c r="Q24" s="35"/>
      <c r="R24" s="35"/>
      <c r="S24" s="35"/>
      <c r="T24" s="35"/>
      <c r="U24" s="147"/>
    </row>
    <row r="25" spans="2:21" x14ac:dyDescent="0.35">
      <c r="B25" s="275" t="str">
        <f t="shared" ref="B25:B100" si="2">IF(C25="","",1)</f>
        <v/>
      </c>
      <c r="C25" s="91"/>
      <c r="D25" s="102"/>
      <c r="E25" s="102"/>
      <c r="F25" s="34"/>
      <c r="G25" s="33"/>
      <c r="H25" s="33"/>
      <c r="I25" s="11" t="str">
        <f t="shared" si="1"/>
        <v/>
      </c>
      <c r="J25" s="104" t="str">
        <f>IF(F25="","",VLOOKUP(I25,dropdown!$C$29:$D$48,2,FALSE))</f>
        <v/>
      </c>
      <c r="K25" s="35"/>
      <c r="L25" s="35"/>
      <c r="M25" s="35"/>
      <c r="N25" s="35"/>
      <c r="O25" s="35"/>
      <c r="P25" s="35"/>
      <c r="Q25" s="35"/>
      <c r="R25" s="35"/>
      <c r="S25" s="35"/>
      <c r="T25" s="35"/>
      <c r="U25" s="147"/>
    </row>
    <row r="26" spans="2:21" x14ac:dyDescent="0.35">
      <c r="B26" s="275" t="str">
        <f t="shared" si="2"/>
        <v/>
      </c>
      <c r="C26" s="91"/>
      <c r="D26" s="102"/>
      <c r="E26" s="102"/>
      <c r="F26" s="34"/>
      <c r="G26" s="33"/>
      <c r="H26" s="33"/>
      <c r="I26" s="11" t="str">
        <f t="shared" si="1"/>
        <v/>
      </c>
      <c r="J26" s="104" t="str">
        <f>IF(F26="","",VLOOKUP(I26,dropdown!$C$29:$D$48,2,FALSE))</f>
        <v/>
      </c>
      <c r="K26" s="35"/>
      <c r="L26" s="35"/>
      <c r="M26" s="35"/>
      <c r="N26" s="35"/>
      <c r="O26" s="35"/>
      <c r="P26" s="35"/>
      <c r="Q26" s="35"/>
      <c r="R26" s="35"/>
      <c r="S26" s="35"/>
      <c r="T26" s="35"/>
      <c r="U26" s="147"/>
    </row>
    <row r="27" spans="2:21" x14ac:dyDescent="0.35">
      <c r="B27" s="275" t="str">
        <f t="shared" si="2"/>
        <v/>
      </c>
      <c r="C27" s="91"/>
      <c r="D27" s="102"/>
      <c r="E27" s="102"/>
      <c r="F27" s="34"/>
      <c r="G27" s="33"/>
      <c r="H27" s="33"/>
      <c r="I27" s="11" t="str">
        <f t="shared" si="1"/>
        <v/>
      </c>
      <c r="J27" s="104" t="str">
        <f>IF(F27="","",VLOOKUP(I27,dropdown!$C$29:$D$48,2,FALSE))</f>
        <v/>
      </c>
      <c r="K27" s="35"/>
      <c r="L27" s="35"/>
      <c r="M27" s="35"/>
      <c r="N27" s="35"/>
      <c r="O27" s="35"/>
      <c r="P27" s="35"/>
      <c r="Q27" s="35"/>
      <c r="R27" s="35"/>
      <c r="S27" s="35"/>
      <c r="T27" s="35"/>
      <c r="U27" s="147"/>
    </row>
    <row r="28" spans="2:21" x14ac:dyDescent="0.35">
      <c r="B28" s="275" t="str">
        <f t="shared" si="2"/>
        <v/>
      </c>
      <c r="C28" s="91"/>
      <c r="D28" s="102"/>
      <c r="E28" s="102"/>
      <c r="F28" s="34"/>
      <c r="G28" s="33"/>
      <c r="H28" s="33"/>
      <c r="I28" s="11" t="str">
        <f t="shared" si="1"/>
        <v/>
      </c>
      <c r="J28" s="104" t="str">
        <f>IF(F28="","",VLOOKUP(I28,dropdown!$C$29:$D$48,2,FALSE))</f>
        <v/>
      </c>
      <c r="K28" s="35"/>
      <c r="L28" s="35"/>
      <c r="M28" s="35"/>
      <c r="N28" s="35"/>
      <c r="O28" s="35"/>
      <c r="P28" s="35"/>
      <c r="Q28" s="35"/>
      <c r="R28" s="35"/>
      <c r="S28" s="35"/>
      <c r="T28" s="35"/>
      <c r="U28" s="147"/>
    </row>
    <row r="29" spans="2:21" x14ac:dyDescent="0.35">
      <c r="B29" s="275" t="str">
        <f t="shared" si="2"/>
        <v/>
      </c>
      <c r="C29" s="91"/>
      <c r="D29" s="102"/>
      <c r="E29" s="102"/>
      <c r="F29" s="34"/>
      <c r="G29" s="33"/>
      <c r="H29" s="33"/>
      <c r="I29" s="11" t="str">
        <f t="shared" si="1"/>
        <v/>
      </c>
      <c r="J29" s="104" t="str">
        <f>IF(F29="","",VLOOKUP(I29,dropdown!$C$29:$D$48,2,FALSE))</f>
        <v/>
      </c>
      <c r="K29" s="35"/>
      <c r="L29" s="35"/>
      <c r="M29" s="35"/>
      <c r="N29" s="35"/>
      <c r="O29" s="35"/>
      <c r="P29" s="35"/>
      <c r="Q29" s="35"/>
      <c r="R29" s="35"/>
      <c r="S29" s="35"/>
      <c r="T29" s="35"/>
      <c r="U29" s="147"/>
    </row>
    <row r="30" spans="2:21" x14ac:dyDescent="0.35">
      <c r="B30" s="275" t="str">
        <f t="shared" ref="B30:B54" si="3">IF(C30="","",1)</f>
        <v/>
      </c>
      <c r="C30" s="91"/>
      <c r="D30" s="102"/>
      <c r="E30" s="102"/>
      <c r="F30" s="34"/>
      <c r="G30" s="33"/>
      <c r="H30" s="33"/>
      <c r="I30" s="11" t="str">
        <f t="shared" ref="I30:I54" si="4">IF(F30="","",F30&amp;"-"&amp;G30&amp;"-"&amp;H30)</f>
        <v/>
      </c>
      <c r="J30" s="104" t="str">
        <f>IF(F30="","",VLOOKUP(I30,dropdown!$C$29:$D$48,2,FALSE))</f>
        <v/>
      </c>
      <c r="K30" s="35"/>
      <c r="L30" s="35"/>
      <c r="M30" s="35"/>
      <c r="N30" s="35"/>
      <c r="O30" s="35"/>
      <c r="P30" s="35"/>
      <c r="Q30" s="35"/>
      <c r="R30" s="35"/>
      <c r="S30" s="35"/>
      <c r="T30" s="35"/>
      <c r="U30" s="147"/>
    </row>
    <row r="31" spans="2:21" x14ac:dyDescent="0.35">
      <c r="B31" s="275" t="str">
        <f t="shared" si="3"/>
        <v/>
      </c>
      <c r="C31" s="91"/>
      <c r="D31" s="102"/>
      <c r="E31" s="102"/>
      <c r="F31" s="34"/>
      <c r="G31" s="33"/>
      <c r="H31" s="33"/>
      <c r="I31" s="11" t="str">
        <f t="shared" si="4"/>
        <v/>
      </c>
      <c r="J31" s="104" t="str">
        <f>IF(F31="","",VLOOKUP(I31,dropdown!$C$29:$D$48,2,FALSE))</f>
        <v/>
      </c>
      <c r="K31" s="35"/>
      <c r="L31" s="35"/>
      <c r="M31" s="35"/>
      <c r="N31" s="35"/>
      <c r="O31" s="35"/>
      <c r="P31" s="35"/>
      <c r="Q31" s="35"/>
      <c r="R31" s="35"/>
      <c r="S31" s="35"/>
      <c r="T31" s="35"/>
      <c r="U31" s="147"/>
    </row>
    <row r="32" spans="2:21" x14ac:dyDescent="0.35">
      <c r="B32" s="275" t="str">
        <f t="shared" si="3"/>
        <v/>
      </c>
      <c r="C32" s="91"/>
      <c r="D32" s="102"/>
      <c r="E32" s="102"/>
      <c r="F32" s="34"/>
      <c r="G32" s="33"/>
      <c r="H32" s="33"/>
      <c r="I32" s="11" t="str">
        <f t="shared" si="4"/>
        <v/>
      </c>
      <c r="J32" s="104" t="str">
        <f>IF(F32="","",VLOOKUP(I32,dropdown!$C$29:$D$48,2,FALSE))</f>
        <v/>
      </c>
      <c r="K32" s="35"/>
      <c r="L32" s="35"/>
      <c r="M32" s="35"/>
      <c r="N32" s="35"/>
      <c r="O32" s="35"/>
      <c r="P32" s="35"/>
      <c r="Q32" s="35"/>
      <c r="R32" s="35"/>
      <c r="S32" s="35"/>
      <c r="T32" s="35"/>
      <c r="U32" s="147"/>
    </row>
    <row r="33" spans="2:21" x14ac:dyDescent="0.35">
      <c r="B33" s="275" t="str">
        <f t="shared" si="3"/>
        <v/>
      </c>
      <c r="C33" s="91"/>
      <c r="D33" s="102"/>
      <c r="E33" s="102"/>
      <c r="F33" s="34"/>
      <c r="G33" s="33"/>
      <c r="H33" s="33"/>
      <c r="I33" s="11" t="str">
        <f t="shared" si="4"/>
        <v/>
      </c>
      <c r="J33" s="104" t="str">
        <f>IF(F33="","",VLOOKUP(I33,dropdown!$C$29:$D$48,2,FALSE))</f>
        <v/>
      </c>
      <c r="K33" s="35"/>
      <c r="L33" s="35"/>
      <c r="M33" s="35"/>
      <c r="N33" s="35"/>
      <c r="O33" s="35"/>
      <c r="P33" s="35"/>
      <c r="Q33" s="35"/>
      <c r="R33" s="35"/>
      <c r="S33" s="35"/>
      <c r="T33" s="35"/>
      <c r="U33" s="147"/>
    </row>
    <row r="34" spans="2:21" x14ac:dyDescent="0.35">
      <c r="B34" s="275" t="str">
        <f t="shared" si="3"/>
        <v/>
      </c>
      <c r="C34" s="91"/>
      <c r="D34" s="102"/>
      <c r="E34" s="102"/>
      <c r="F34" s="34"/>
      <c r="G34" s="33"/>
      <c r="H34" s="33"/>
      <c r="I34" s="11" t="str">
        <f t="shared" si="4"/>
        <v/>
      </c>
      <c r="J34" s="104" t="str">
        <f>IF(F34="","",VLOOKUP(I34,dropdown!$C$29:$D$48,2,FALSE))</f>
        <v/>
      </c>
      <c r="K34" s="35"/>
      <c r="L34" s="35"/>
      <c r="M34" s="35"/>
      <c r="N34" s="35"/>
      <c r="O34" s="35"/>
      <c r="P34" s="35"/>
      <c r="Q34" s="35"/>
      <c r="R34" s="35"/>
      <c r="S34" s="35"/>
      <c r="T34" s="35"/>
      <c r="U34" s="147"/>
    </row>
    <row r="35" spans="2:21" x14ac:dyDescent="0.35">
      <c r="B35" s="275" t="str">
        <f t="shared" si="3"/>
        <v/>
      </c>
      <c r="C35" s="91"/>
      <c r="D35" s="102"/>
      <c r="E35" s="102"/>
      <c r="F35" s="34"/>
      <c r="G35" s="33"/>
      <c r="H35" s="33"/>
      <c r="I35" s="11" t="str">
        <f t="shared" si="4"/>
        <v/>
      </c>
      <c r="J35" s="104" t="str">
        <f>IF(F35="","",VLOOKUP(I35,dropdown!$C$29:$D$48,2,FALSE))</f>
        <v/>
      </c>
      <c r="K35" s="35"/>
      <c r="L35" s="35"/>
      <c r="M35" s="35"/>
      <c r="N35" s="35"/>
      <c r="O35" s="35"/>
      <c r="P35" s="35"/>
      <c r="Q35" s="35"/>
      <c r="R35" s="35"/>
      <c r="S35" s="35"/>
      <c r="T35" s="35"/>
      <c r="U35" s="147"/>
    </row>
    <row r="36" spans="2:21" x14ac:dyDescent="0.35">
      <c r="B36" s="275" t="str">
        <f t="shared" si="3"/>
        <v/>
      </c>
      <c r="C36" s="91"/>
      <c r="D36" s="102"/>
      <c r="E36" s="102"/>
      <c r="F36" s="34"/>
      <c r="G36" s="33"/>
      <c r="H36" s="33"/>
      <c r="I36" s="11" t="str">
        <f t="shared" si="4"/>
        <v/>
      </c>
      <c r="J36" s="104" t="str">
        <f>IF(F36="","",VLOOKUP(I36,dropdown!$C$29:$D$48,2,FALSE))</f>
        <v/>
      </c>
      <c r="K36" s="35"/>
      <c r="L36" s="35"/>
      <c r="M36" s="35"/>
      <c r="N36" s="35"/>
      <c r="O36" s="35"/>
      <c r="P36" s="35"/>
      <c r="Q36" s="35"/>
      <c r="R36" s="35"/>
      <c r="S36" s="35"/>
      <c r="T36" s="35"/>
      <c r="U36" s="147"/>
    </row>
    <row r="37" spans="2:21" x14ac:dyDescent="0.35">
      <c r="B37" s="275" t="str">
        <f t="shared" si="3"/>
        <v/>
      </c>
      <c r="C37" s="91"/>
      <c r="D37" s="102"/>
      <c r="E37" s="102"/>
      <c r="F37" s="34"/>
      <c r="G37" s="33"/>
      <c r="H37" s="33"/>
      <c r="I37" s="11" t="str">
        <f t="shared" si="4"/>
        <v/>
      </c>
      <c r="J37" s="104" t="str">
        <f>IF(F37="","",VLOOKUP(I37,dropdown!$C$29:$D$48,2,FALSE))</f>
        <v/>
      </c>
      <c r="K37" s="35"/>
      <c r="L37" s="35"/>
      <c r="M37" s="35"/>
      <c r="N37" s="35"/>
      <c r="O37" s="35"/>
      <c r="P37" s="35"/>
      <c r="Q37" s="35"/>
      <c r="R37" s="35"/>
      <c r="S37" s="35"/>
      <c r="T37" s="35"/>
      <c r="U37" s="147"/>
    </row>
    <row r="38" spans="2:21" x14ac:dyDescent="0.35">
      <c r="B38" s="275" t="str">
        <f t="shared" si="3"/>
        <v/>
      </c>
      <c r="C38" s="91"/>
      <c r="D38" s="102"/>
      <c r="E38" s="102"/>
      <c r="F38" s="34"/>
      <c r="G38" s="33"/>
      <c r="H38" s="33"/>
      <c r="I38" s="11" t="str">
        <f t="shared" si="4"/>
        <v/>
      </c>
      <c r="J38" s="104" t="str">
        <f>IF(F38="","",VLOOKUP(I38,dropdown!$C$29:$D$48,2,FALSE))</f>
        <v/>
      </c>
      <c r="K38" s="35"/>
      <c r="L38" s="35"/>
      <c r="M38" s="35"/>
      <c r="N38" s="35"/>
      <c r="O38" s="35"/>
      <c r="P38" s="35"/>
      <c r="Q38" s="35"/>
      <c r="R38" s="35"/>
      <c r="S38" s="35"/>
      <c r="T38" s="35"/>
      <c r="U38" s="147"/>
    </row>
    <row r="39" spans="2:21" x14ac:dyDescent="0.35">
      <c r="B39" s="275" t="str">
        <f t="shared" si="3"/>
        <v/>
      </c>
      <c r="C39" s="91"/>
      <c r="D39" s="102"/>
      <c r="E39" s="102"/>
      <c r="F39" s="34"/>
      <c r="G39" s="33"/>
      <c r="H39" s="33"/>
      <c r="I39" s="11" t="str">
        <f t="shared" si="4"/>
        <v/>
      </c>
      <c r="J39" s="104" t="str">
        <f>IF(F39="","",VLOOKUP(I39,dropdown!$C$29:$D$48,2,FALSE))</f>
        <v/>
      </c>
      <c r="K39" s="35"/>
      <c r="L39" s="35"/>
      <c r="M39" s="35"/>
      <c r="N39" s="35"/>
      <c r="O39" s="35"/>
      <c r="P39" s="35"/>
      <c r="Q39" s="35"/>
      <c r="R39" s="35"/>
      <c r="S39" s="35"/>
      <c r="T39" s="35"/>
      <c r="U39" s="147"/>
    </row>
    <row r="40" spans="2:21" x14ac:dyDescent="0.35">
      <c r="B40" s="275" t="str">
        <f t="shared" si="3"/>
        <v/>
      </c>
      <c r="C40" s="91"/>
      <c r="D40" s="102"/>
      <c r="E40" s="102"/>
      <c r="F40" s="34"/>
      <c r="G40" s="33"/>
      <c r="H40" s="33"/>
      <c r="I40" s="11" t="str">
        <f t="shared" si="4"/>
        <v/>
      </c>
      <c r="J40" s="104" t="str">
        <f>IF(F40="","",VLOOKUP(I40,dropdown!$C$29:$D$48,2,FALSE))</f>
        <v/>
      </c>
      <c r="K40" s="35"/>
      <c r="L40" s="35"/>
      <c r="M40" s="35"/>
      <c r="N40" s="35"/>
      <c r="O40" s="35"/>
      <c r="P40" s="35"/>
      <c r="Q40" s="35"/>
      <c r="R40" s="35"/>
      <c r="S40" s="35"/>
      <c r="T40" s="35"/>
      <c r="U40" s="147"/>
    </row>
    <row r="41" spans="2:21" x14ac:dyDescent="0.35">
      <c r="B41" s="275" t="str">
        <f t="shared" si="3"/>
        <v/>
      </c>
      <c r="C41" s="91"/>
      <c r="D41" s="102"/>
      <c r="E41" s="102"/>
      <c r="F41" s="34"/>
      <c r="G41" s="33"/>
      <c r="H41" s="33"/>
      <c r="I41" s="11" t="str">
        <f t="shared" si="4"/>
        <v/>
      </c>
      <c r="J41" s="104" t="str">
        <f>IF(F41="","",VLOOKUP(I41,dropdown!$C$29:$D$48,2,FALSE))</f>
        <v/>
      </c>
      <c r="K41" s="35"/>
      <c r="L41" s="35"/>
      <c r="M41" s="35"/>
      <c r="N41" s="35"/>
      <c r="O41" s="35"/>
      <c r="P41" s="35"/>
      <c r="Q41" s="35"/>
      <c r="R41" s="35"/>
      <c r="S41" s="35"/>
      <c r="T41" s="35"/>
      <c r="U41" s="147"/>
    </row>
    <row r="42" spans="2:21" x14ac:dyDescent="0.35">
      <c r="B42" s="275" t="str">
        <f t="shared" si="3"/>
        <v/>
      </c>
      <c r="C42" s="91"/>
      <c r="D42" s="102"/>
      <c r="E42" s="102"/>
      <c r="F42" s="34"/>
      <c r="G42" s="33"/>
      <c r="H42" s="33"/>
      <c r="I42" s="11" t="str">
        <f t="shared" si="4"/>
        <v/>
      </c>
      <c r="J42" s="104" t="str">
        <f>IF(F42="","",VLOOKUP(I42,dropdown!$C$29:$D$48,2,FALSE))</f>
        <v/>
      </c>
      <c r="K42" s="35"/>
      <c r="L42" s="35"/>
      <c r="M42" s="35"/>
      <c r="N42" s="35"/>
      <c r="O42" s="35"/>
      <c r="P42" s="35"/>
      <c r="Q42" s="35"/>
      <c r="R42" s="35"/>
      <c r="S42" s="35"/>
      <c r="T42" s="35"/>
      <c r="U42" s="147"/>
    </row>
    <row r="43" spans="2:21" x14ac:dyDescent="0.35">
      <c r="B43" s="275" t="str">
        <f t="shared" si="3"/>
        <v/>
      </c>
      <c r="C43" s="91"/>
      <c r="D43" s="102"/>
      <c r="E43" s="102"/>
      <c r="F43" s="34"/>
      <c r="G43" s="33"/>
      <c r="H43" s="33"/>
      <c r="I43" s="11" t="str">
        <f t="shared" si="4"/>
        <v/>
      </c>
      <c r="J43" s="104" t="str">
        <f>IF(F43="","",VLOOKUP(I43,dropdown!$C$29:$D$48,2,FALSE))</f>
        <v/>
      </c>
      <c r="K43" s="35"/>
      <c r="L43" s="35"/>
      <c r="M43" s="35"/>
      <c r="N43" s="35"/>
      <c r="O43" s="35"/>
      <c r="P43" s="35"/>
      <c r="Q43" s="35"/>
      <c r="R43" s="35"/>
      <c r="S43" s="35"/>
      <c r="T43" s="35"/>
      <c r="U43" s="147"/>
    </row>
    <row r="44" spans="2:21" x14ac:dyDescent="0.35">
      <c r="B44" s="275" t="str">
        <f t="shared" si="3"/>
        <v/>
      </c>
      <c r="C44" s="91"/>
      <c r="D44" s="102"/>
      <c r="E44" s="102"/>
      <c r="F44" s="34"/>
      <c r="G44" s="33"/>
      <c r="H44" s="33"/>
      <c r="I44" s="11" t="str">
        <f t="shared" si="4"/>
        <v/>
      </c>
      <c r="J44" s="104" t="str">
        <f>IF(F44="","",VLOOKUP(I44,dropdown!$C$29:$D$48,2,FALSE))</f>
        <v/>
      </c>
      <c r="K44" s="35"/>
      <c r="L44" s="35"/>
      <c r="M44" s="35"/>
      <c r="N44" s="35"/>
      <c r="O44" s="35"/>
      <c r="P44" s="35"/>
      <c r="Q44" s="35"/>
      <c r="R44" s="35"/>
      <c r="S44" s="35"/>
      <c r="T44" s="35"/>
      <c r="U44" s="147"/>
    </row>
    <row r="45" spans="2:21" x14ac:dyDescent="0.35">
      <c r="B45" s="275" t="str">
        <f t="shared" si="3"/>
        <v/>
      </c>
      <c r="C45" s="91"/>
      <c r="D45" s="102"/>
      <c r="E45" s="102"/>
      <c r="F45" s="34"/>
      <c r="G45" s="33"/>
      <c r="H45" s="33"/>
      <c r="I45" s="11" t="str">
        <f t="shared" si="4"/>
        <v/>
      </c>
      <c r="J45" s="104" t="str">
        <f>IF(F45="","",VLOOKUP(I45,dropdown!$C$29:$D$48,2,FALSE))</f>
        <v/>
      </c>
      <c r="K45" s="35"/>
      <c r="L45" s="35"/>
      <c r="M45" s="35"/>
      <c r="N45" s="35"/>
      <c r="O45" s="35"/>
      <c r="P45" s="35"/>
      <c r="Q45" s="35"/>
      <c r="R45" s="35"/>
      <c r="S45" s="35"/>
      <c r="T45" s="35"/>
      <c r="U45" s="147"/>
    </row>
    <row r="46" spans="2:21" x14ac:dyDescent="0.35">
      <c r="B46" s="275" t="str">
        <f t="shared" si="3"/>
        <v/>
      </c>
      <c r="C46" s="91"/>
      <c r="D46" s="102"/>
      <c r="E46" s="102"/>
      <c r="F46" s="34"/>
      <c r="G46" s="33"/>
      <c r="H46" s="33"/>
      <c r="I46" s="11" t="str">
        <f t="shared" si="4"/>
        <v/>
      </c>
      <c r="J46" s="104" t="str">
        <f>IF(F46="","",VLOOKUP(I46,dropdown!$C$29:$D$48,2,FALSE))</f>
        <v/>
      </c>
      <c r="K46" s="35"/>
      <c r="L46" s="35"/>
      <c r="M46" s="35"/>
      <c r="N46" s="35"/>
      <c r="O46" s="35"/>
      <c r="P46" s="35"/>
      <c r="Q46" s="35"/>
      <c r="R46" s="35"/>
      <c r="S46" s="35"/>
      <c r="T46" s="35"/>
      <c r="U46" s="147"/>
    </row>
    <row r="47" spans="2:21" x14ac:dyDescent="0.35">
      <c r="B47" s="275" t="str">
        <f t="shared" si="3"/>
        <v/>
      </c>
      <c r="C47" s="91"/>
      <c r="D47" s="102"/>
      <c r="E47" s="102"/>
      <c r="F47" s="34"/>
      <c r="G47" s="33"/>
      <c r="H47" s="33"/>
      <c r="I47" s="11" t="str">
        <f t="shared" si="4"/>
        <v/>
      </c>
      <c r="J47" s="104" t="str">
        <f>IF(F47="","",VLOOKUP(I47,dropdown!$C$29:$D$48,2,FALSE))</f>
        <v/>
      </c>
      <c r="K47" s="35"/>
      <c r="L47" s="35"/>
      <c r="M47" s="35"/>
      <c r="N47" s="35"/>
      <c r="O47" s="35"/>
      <c r="P47" s="35"/>
      <c r="Q47" s="35"/>
      <c r="R47" s="35"/>
      <c r="S47" s="35"/>
      <c r="T47" s="35"/>
      <c r="U47" s="147"/>
    </row>
    <row r="48" spans="2:21" x14ac:dyDescent="0.35">
      <c r="B48" s="275" t="str">
        <f t="shared" si="3"/>
        <v/>
      </c>
      <c r="C48" s="91"/>
      <c r="D48" s="102"/>
      <c r="E48" s="102"/>
      <c r="F48" s="34"/>
      <c r="G48" s="33"/>
      <c r="H48" s="33"/>
      <c r="I48" s="11" t="str">
        <f t="shared" si="4"/>
        <v/>
      </c>
      <c r="J48" s="104" t="str">
        <f>IF(F48="","",VLOOKUP(I48,dropdown!$C$29:$D$48,2,FALSE))</f>
        <v/>
      </c>
      <c r="K48" s="35"/>
      <c r="L48" s="35"/>
      <c r="M48" s="35"/>
      <c r="N48" s="35"/>
      <c r="O48" s="35"/>
      <c r="P48" s="35"/>
      <c r="Q48" s="35"/>
      <c r="R48" s="35"/>
      <c r="S48" s="35"/>
      <c r="T48" s="35"/>
      <c r="U48" s="147"/>
    </row>
    <row r="49" spans="2:21" x14ac:dyDescent="0.35">
      <c r="B49" s="275" t="str">
        <f t="shared" si="3"/>
        <v/>
      </c>
      <c r="C49" s="91"/>
      <c r="D49" s="102"/>
      <c r="E49" s="102"/>
      <c r="F49" s="34"/>
      <c r="G49" s="33"/>
      <c r="H49" s="33"/>
      <c r="I49" s="11" t="str">
        <f t="shared" si="4"/>
        <v/>
      </c>
      <c r="J49" s="104" t="str">
        <f>IF(F49="","",VLOOKUP(I49,dropdown!$C$29:$D$48,2,FALSE))</f>
        <v/>
      </c>
      <c r="K49" s="35"/>
      <c r="L49" s="35"/>
      <c r="M49" s="35"/>
      <c r="N49" s="35"/>
      <c r="O49" s="35"/>
      <c r="P49" s="35"/>
      <c r="Q49" s="35"/>
      <c r="R49" s="35"/>
      <c r="S49" s="35"/>
      <c r="T49" s="35"/>
      <c r="U49" s="147"/>
    </row>
    <row r="50" spans="2:21" x14ac:dyDescent="0.35">
      <c r="B50" s="275" t="str">
        <f t="shared" si="3"/>
        <v/>
      </c>
      <c r="C50" s="91"/>
      <c r="D50" s="102"/>
      <c r="E50" s="102"/>
      <c r="F50" s="34"/>
      <c r="G50" s="33"/>
      <c r="H50" s="33"/>
      <c r="I50" s="11" t="str">
        <f t="shared" si="4"/>
        <v/>
      </c>
      <c r="J50" s="104" t="str">
        <f>IF(F50="","",VLOOKUP(I50,dropdown!$C$29:$D$48,2,FALSE))</f>
        <v/>
      </c>
      <c r="K50" s="35"/>
      <c r="L50" s="35"/>
      <c r="M50" s="35"/>
      <c r="N50" s="35"/>
      <c r="O50" s="35"/>
      <c r="P50" s="35"/>
      <c r="Q50" s="35"/>
      <c r="R50" s="35"/>
      <c r="S50" s="35"/>
      <c r="T50" s="35"/>
      <c r="U50" s="147"/>
    </row>
    <row r="51" spans="2:21" x14ac:dyDescent="0.35">
      <c r="B51" s="275" t="str">
        <f t="shared" si="3"/>
        <v/>
      </c>
      <c r="C51" s="91"/>
      <c r="D51" s="102"/>
      <c r="E51" s="102"/>
      <c r="F51" s="34"/>
      <c r="G51" s="33"/>
      <c r="H51" s="33"/>
      <c r="I51" s="11" t="str">
        <f t="shared" si="4"/>
        <v/>
      </c>
      <c r="J51" s="104" t="str">
        <f>IF(F51="","",VLOOKUP(I51,dropdown!$C$29:$D$48,2,FALSE))</f>
        <v/>
      </c>
      <c r="K51" s="35"/>
      <c r="L51" s="35"/>
      <c r="M51" s="35"/>
      <c r="N51" s="35"/>
      <c r="O51" s="35"/>
      <c r="P51" s="35"/>
      <c r="Q51" s="35"/>
      <c r="R51" s="35"/>
      <c r="S51" s="35"/>
      <c r="T51" s="35"/>
      <c r="U51" s="147"/>
    </row>
    <row r="52" spans="2:21" x14ac:dyDescent="0.35">
      <c r="B52" s="275" t="str">
        <f t="shared" si="3"/>
        <v/>
      </c>
      <c r="C52" s="91"/>
      <c r="D52" s="102"/>
      <c r="E52" s="102"/>
      <c r="F52" s="34"/>
      <c r="G52" s="33"/>
      <c r="H52" s="33"/>
      <c r="I52" s="11" t="str">
        <f t="shared" si="4"/>
        <v/>
      </c>
      <c r="J52" s="104" t="str">
        <f>IF(F52="","",VLOOKUP(I52,dropdown!$C$29:$D$48,2,FALSE))</f>
        <v/>
      </c>
      <c r="K52" s="35"/>
      <c r="L52" s="35"/>
      <c r="M52" s="35"/>
      <c r="N52" s="35"/>
      <c r="O52" s="35"/>
      <c r="P52" s="35"/>
      <c r="Q52" s="35"/>
      <c r="R52" s="35"/>
      <c r="S52" s="35"/>
      <c r="T52" s="35"/>
      <c r="U52" s="147"/>
    </row>
    <row r="53" spans="2:21" x14ac:dyDescent="0.35">
      <c r="B53" s="275" t="str">
        <f t="shared" si="3"/>
        <v/>
      </c>
      <c r="C53" s="91"/>
      <c r="D53" s="102"/>
      <c r="E53" s="102"/>
      <c r="F53" s="34"/>
      <c r="G53" s="33"/>
      <c r="H53" s="33"/>
      <c r="I53" s="11" t="str">
        <f t="shared" si="4"/>
        <v/>
      </c>
      <c r="J53" s="104" t="str">
        <f>IF(F53="","",VLOOKUP(I53,dropdown!$C$29:$D$48,2,FALSE))</f>
        <v/>
      </c>
      <c r="K53" s="35"/>
      <c r="L53" s="35"/>
      <c r="M53" s="35"/>
      <c r="N53" s="35"/>
      <c r="O53" s="35"/>
      <c r="P53" s="35"/>
      <c r="Q53" s="35"/>
      <c r="R53" s="35"/>
      <c r="S53" s="35"/>
      <c r="T53" s="35"/>
      <c r="U53" s="147"/>
    </row>
    <row r="54" spans="2:21" x14ac:dyDescent="0.35">
      <c r="B54" s="275" t="str">
        <f t="shared" si="3"/>
        <v/>
      </c>
      <c r="C54" s="91"/>
      <c r="D54" s="102"/>
      <c r="E54" s="102"/>
      <c r="F54" s="34"/>
      <c r="G54" s="33"/>
      <c r="H54" s="33"/>
      <c r="I54" s="11" t="str">
        <f t="shared" si="4"/>
        <v/>
      </c>
      <c r="J54" s="104" t="str">
        <f>IF(F54="","",VLOOKUP(I54,dropdown!$C$29:$D$48,2,FALSE))</f>
        <v/>
      </c>
      <c r="K54" s="35"/>
      <c r="L54" s="35"/>
      <c r="M54" s="35"/>
      <c r="N54" s="35"/>
      <c r="O54" s="35"/>
      <c r="P54" s="35"/>
      <c r="Q54" s="35"/>
      <c r="R54" s="35"/>
      <c r="S54" s="35"/>
      <c r="T54" s="35"/>
      <c r="U54" s="147"/>
    </row>
    <row r="55" spans="2:21" x14ac:dyDescent="0.35">
      <c r="B55" s="275" t="str">
        <f t="shared" si="2"/>
        <v/>
      </c>
      <c r="C55" s="91"/>
      <c r="D55" s="102"/>
      <c r="E55" s="102"/>
      <c r="F55" s="34"/>
      <c r="G55" s="33"/>
      <c r="H55" s="33"/>
      <c r="I55" s="11" t="str">
        <f t="shared" ref="I55:I100" si="5">IF(F55="","",F55&amp;"-"&amp;G55&amp;"-"&amp;H55)</f>
        <v/>
      </c>
      <c r="J55" s="104" t="str">
        <f>IF(F55="","",VLOOKUP(I55,dropdown!$C$29:$D$48,2,FALSE))</f>
        <v/>
      </c>
      <c r="K55" s="35"/>
      <c r="L55" s="35"/>
      <c r="M55" s="35"/>
      <c r="N55" s="35"/>
      <c r="O55" s="35"/>
      <c r="P55" s="35"/>
      <c r="Q55" s="35"/>
      <c r="R55" s="35"/>
      <c r="S55" s="35"/>
      <c r="T55" s="35"/>
      <c r="U55" s="147"/>
    </row>
    <row r="56" spans="2:21" x14ac:dyDescent="0.35">
      <c r="B56" s="275" t="str">
        <f t="shared" si="2"/>
        <v/>
      </c>
      <c r="C56" s="91"/>
      <c r="D56" s="102"/>
      <c r="E56" s="102"/>
      <c r="F56" s="34"/>
      <c r="G56" s="33"/>
      <c r="H56" s="33"/>
      <c r="I56" s="11" t="str">
        <f t="shared" si="5"/>
        <v/>
      </c>
      <c r="J56" s="104" t="str">
        <f>IF(F56="","",VLOOKUP(I56,dropdown!$C$29:$D$48,2,FALSE))</f>
        <v/>
      </c>
      <c r="K56" s="35"/>
      <c r="L56" s="35"/>
      <c r="M56" s="35"/>
      <c r="N56" s="35"/>
      <c r="O56" s="35"/>
      <c r="P56" s="35"/>
      <c r="Q56" s="35"/>
      <c r="R56" s="35"/>
      <c r="S56" s="35"/>
      <c r="T56" s="35"/>
      <c r="U56" s="147"/>
    </row>
    <row r="57" spans="2:21" x14ac:dyDescent="0.35">
      <c r="B57" s="275" t="str">
        <f t="shared" si="2"/>
        <v/>
      </c>
      <c r="C57" s="91"/>
      <c r="D57" s="102"/>
      <c r="E57" s="102"/>
      <c r="F57" s="34"/>
      <c r="G57" s="33"/>
      <c r="H57" s="33"/>
      <c r="I57" s="11" t="str">
        <f t="shared" si="5"/>
        <v/>
      </c>
      <c r="J57" s="104" t="str">
        <f>IF(F57="","",VLOOKUP(I57,dropdown!$C$29:$D$48,2,FALSE))</f>
        <v/>
      </c>
      <c r="K57" s="35"/>
      <c r="L57" s="35"/>
      <c r="M57" s="35"/>
      <c r="N57" s="35"/>
      <c r="O57" s="35"/>
      <c r="P57" s="35"/>
      <c r="Q57" s="35"/>
      <c r="R57" s="35"/>
      <c r="S57" s="35"/>
      <c r="T57" s="35"/>
      <c r="U57" s="147"/>
    </row>
    <row r="58" spans="2:21" x14ac:dyDescent="0.35">
      <c r="B58" s="275" t="str">
        <f t="shared" si="2"/>
        <v/>
      </c>
      <c r="C58" s="91"/>
      <c r="D58" s="102"/>
      <c r="E58" s="102"/>
      <c r="F58" s="34"/>
      <c r="G58" s="33"/>
      <c r="H58" s="33"/>
      <c r="I58" s="11" t="str">
        <f t="shared" si="5"/>
        <v/>
      </c>
      <c r="J58" s="104" t="str">
        <f>IF(F58="","",VLOOKUP(I58,dropdown!$C$29:$D$48,2,FALSE))</f>
        <v/>
      </c>
      <c r="K58" s="35"/>
      <c r="L58" s="35"/>
      <c r="M58" s="35"/>
      <c r="N58" s="35"/>
      <c r="O58" s="35"/>
      <c r="P58" s="35"/>
      <c r="Q58" s="35"/>
      <c r="R58" s="35"/>
      <c r="S58" s="35"/>
      <c r="T58" s="35"/>
      <c r="U58" s="147"/>
    </row>
    <row r="59" spans="2:21" x14ac:dyDescent="0.35">
      <c r="B59" s="275" t="str">
        <f t="shared" si="2"/>
        <v/>
      </c>
      <c r="C59" s="91"/>
      <c r="D59" s="102"/>
      <c r="E59" s="102"/>
      <c r="F59" s="34"/>
      <c r="G59" s="33"/>
      <c r="H59" s="33"/>
      <c r="I59" s="11" t="str">
        <f t="shared" si="5"/>
        <v/>
      </c>
      <c r="J59" s="104" t="str">
        <f>IF(F59="","",VLOOKUP(I59,dropdown!$C$29:$D$48,2,FALSE))</f>
        <v/>
      </c>
      <c r="K59" s="35"/>
      <c r="L59" s="35"/>
      <c r="M59" s="35"/>
      <c r="N59" s="35"/>
      <c r="O59" s="35"/>
      <c r="P59" s="35"/>
      <c r="Q59" s="35"/>
      <c r="R59" s="35"/>
      <c r="S59" s="35"/>
      <c r="T59" s="35"/>
      <c r="U59" s="147"/>
    </row>
    <row r="60" spans="2:21" x14ac:dyDescent="0.35">
      <c r="B60" s="275" t="str">
        <f t="shared" si="2"/>
        <v/>
      </c>
      <c r="C60" s="91"/>
      <c r="D60" s="102"/>
      <c r="E60" s="102"/>
      <c r="F60" s="34"/>
      <c r="G60" s="33"/>
      <c r="H60" s="33"/>
      <c r="I60" s="11" t="str">
        <f t="shared" si="5"/>
        <v/>
      </c>
      <c r="J60" s="104" t="str">
        <f>IF(F60="","",VLOOKUP(I60,dropdown!$C$29:$D$48,2,FALSE))</f>
        <v/>
      </c>
      <c r="K60" s="35"/>
      <c r="L60" s="35"/>
      <c r="M60" s="35"/>
      <c r="N60" s="35"/>
      <c r="O60" s="35"/>
      <c r="P60" s="35"/>
      <c r="Q60" s="35"/>
      <c r="R60" s="35"/>
      <c r="S60" s="35"/>
      <c r="T60" s="35"/>
      <c r="U60" s="147"/>
    </row>
    <row r="61" spans="2:21" x14ac:dyDescent="0.35">
      <c r="B61" s="275" t="str">
        <f t="shared" si="2"/>
        <v/>
      </c>
      <c r="C61" s="91"/>
      <c r="D61" s="102"/>
      <c r="E61" s="102"/>
      <c r="F61" s="34"/>
      <c r="G61" s="33"/>
      <c r="H61" s="33"/>
      <c r="I61" s="11" t="str">
        <f t="shared" si="5"/>
        <v/>
      </c>
      <c r="J61" s="104" t="str">
        <f>IF(F61="","",VLOOKUP(I61,dropdown!$C$29:$D$48,2,FALSE))</f>
        <v/>
      </c>
      <c r="K61" s="35"/>
      <c r="L61" s="35"/>
      <c r="M61" s="35"/>
      <c r="N61" s="35"/>
      <c r="O61" s="35"/>
      <c r="P61" s="35"/>
      <c r="Q61" s="35"/>
      <c r="R61" s="35"/>
      <c r="S61" s="35"/>
      <c r="T61" s="35"/>
      <c r="U61" s="147"/>
    </row>
    <row r="62" spans="2:21" x14ac:dyDescent="0.35">
      <c r="B62" s="275" t="str">
        <f t="shared" si="2"/>
        <v/>
      </c>
      <c r="C62" s="91"/>
      <c r="D62" s="102"/>
      <c r="E62" s="102"/>
      <c r="F62" s="34"/>
      <c r="G62" s="33"/>
      <c r="H62" s="33"/>
      <c r="I62" s="11" t="str">
        <f t="shared" si="5"/>
        <v/>
      </c>
      <c r="J62" s="104" t="str">
        <f>IF(F62="","",VLOOKUP(I62,dropdown!$C$29:$D$48,2,FALSE))</f>
        <v/>
      </c>
      <c r="K62" s="35"/>
      <c r="L62" s="35"/>
      <c r="M62" s="35"/>
      <c r="N62" s="35"/>
      <c r="O62" s="35"/>
      <c r="P62" s="35"/>
      <c r="Q62" s="35"/>
      <c r="R62" s="35"/>
      <c r="S62" s="35"/>
      <c r="T62" s="35"/>
      <c r="U62" s="147"/>
    </row>
    <row r="63" spans="2:21" x14ac:dyDescent="0.35">
      <c r="B63" s="275" t="str">
        <f t="shared" si="2"/>
        <v/>
      </c>
      <c r="C63" s="91"/>
      <c r="D63" s="102"/>
      <c r="E63" s="102"/>
      <c r="F63" s="34"/>
      <c r="G63" s="33"/>
      <c r="H63" s="33"/>
      <c r="I63" s="11" t="str">
        <f t="shared" si="5"/>
        <v/>
      </c>
      <c r="J63" s="104" t="str">
        <f>IF(F63="","",VLOOKUP(I63,dropdown!$C$29:$D$48,2,FALSE))</f>
        <v/>
      </c>
      <c r="K63" s="35"/>
      <c r="L63" s="35"/>
      <c r="M63" s="35"/>
      <c r="N63" s="35"/>
      <c r="O63" s="35"/>
      <c r="P63" s="35"/>
      <c r="Q63" s="35"/>
      <c r="R63" s="35"/>
      <c r="S63" s="35"/>
      <c r="T63" s="35"/>
      <c r="U63" s="147"/>
    </row>
    <row r="64" spans="2:21" x14ac:dyDescent="0.35">
      <c r="B64" s="275" t="str">
        <f t="shared" si="2"/>
        <v/>
      </c>
      <c r="C64" s="91"/>
      <c r="D64" s="102"/>
      <c r="E64" s="102"/>
      <c r="F64" s="34"/>
      <c r="G64" s="33"/>
      <c r="H64" s="33"/>
      <c r="I64" s="11" t="str">
        <f t="shared" si="5"/>
        <v/>
      </c>
      <c r="J64" s="104" t="str">
        <f>IF(F64="","",VLOOKUP(I64,dropdown!$C$29:$D$48,2,FALSE))</f>
        <v/>
      </c>
      <c r="K64" s="35"/>
      <c r="L64" s="35"/>
      <c r="M64" s="35"/>
      <c r="N64" s="35"/>
      <c r="O64" s="35"/>
      <c r="P64" s="35"/>
      <c r="Q64" s="35"/>
      <c r="R64" s="35"/>
      <c r="S64" s="35"/>
      <c r="T64" s="35"/>
      <c r="U64" s="147"/>
    </row>
    <row r="65" spans="2:21" x14ac:dyDescent="0.35">
      <c r="B65" s="275" t="str">
        <f t="shared" si="2"/>
        <v/>
      </c>
      <c r="C65" s="91"/>
      <c r="D65" s="102"/>
      <c r="E65" s="102"/>
      <c r="F65" s="34"/>
      <c r="G65" s="33"/>
      <c r="H65" s="33"/>
      <c r="I65" s="11" t="str">
        <f t="shared" si="5"/>
        <v/>
      </c>
      <c r="J65" s="104" t="str">
        <f>IF(F65="","",VLOOKUP(I65,dropdown!$C$29:$D$48,2,FALSE))</f>
        <v/>
      </c>
      <c r="K65" s="35"/>
      <c r="L65" s="35"/>
      <c r="M65" s="35"/>
      <c r="N65" s="35"/>
      <c r="O65" s="35"/>
      <c r="P65" s="35"/>
      <c r="Q65" s="35"/>
      <c r="R65" s="35"/>
      <c r="S65" s="35"/>
      <c r="T65" s="35"/>
      <c r="U65" s="147"/>
    </row>
    <row r="66" spans="2:21" x14ac:dyDescent="0.35">
      <c r="B66" s="275" t="str">
        <f t="shared" si="2"/>
        <v/>
      </c>
      <c r="C66" s="91"/>
      <c r="D66" s="102"/>
      <c r="E66" s="102"/>
      <c r="F66" s="34"/>
      <c r="G66" s="33"/>
      <c r="H66" s="33"/>
      <c r="I66" s="11" t="str">
        <f t="shared" si="5"/>
        <v/>
      </c>
      <c r="J66" s="104" t="str">
        <f>IF(F66="","",VLOOKUP(I66,dropdown!$C$29:$D$48,2,FALSE))</f>
        <v/>
      </c>
      <c r="K66" s="35"/>
      <c r="L66" s="35"/>
      <c r="M66" s="35"/>
      <c r="N66" s="35"/>
      <c r="O66" s="35"/>
      <c r="P66" s="35"/>
      <c r="Q66" s="35"/>
      <c r="R66" s="35"/>
      <c r="S66" s="35"/>
      <c r="T66" s="35"/>
      <c r="U66" s="147"/>
    </row>
    <row r="67" spans="2:21" x14ac:dyDescent="0.35">
      <c r="B67" s="275" t="str">
        <f t="shared" si="2"/>
        <v/>
      </c>
      <c r="C67" s="91"/>
      <c r="D67" s="102"/>
      <c r="E67" s="102"/>
      <c r="F67" s="34"/>
      <c r="G67" s="33"/>
      <c r="H67" s="33"/>
      <c r="I67" s="11" t="str">
        <f t="shared" si="5"/>
        <v/>
      </c>
      <c r="J67" s="104" t="str">
        <f>IF(F67="","",VLOOKUP(I67,dropdown!$C$29:$D$48,2,FALSE))</f>
        <v/>
      </c>
      <c r="K67" s="35"/>
      <c r="L67" s="35"/>
      <c r="M67" s="35"/>
      <c r="N67" s="35"/>
      <c r="O67" s="35"/>
      <c r="P67" s="35"/>
      <c r="Q67" s="35"/>
      <c r="R67" s="35"/>
      <c r="S67" s="35"/>
      <c r="T67" s="35"/>
      <c r="U67" s="147"/>
    </row>
    <row r="68" spans="2:21" x14ac:dyDescent="0.35">
      <c r="B68" s="275" t="str">
        <f t="shared" si="2"/>
        <v/>
      </c>
      <c r="C68" s="91"/>
      <c r="D68" s="102"/>
      <c r="E68" s="102"/>
      <c r="F68" s="34"/>
      <c r="G68" s="33"/>
      <c r="H68" s="33"/>
      <c r="I68" s="11" t="str">
        <f t="shared" si="5"/>
        <v/>
      </c>
      <c r="J68" s="104" t="str">
        <f>IF(F68="","",VLOOKUP(I68,dropdown!$C$29:$D$48,2,FALSE))</f>
        <v/>
      </c>
      <c r="K68" s="35"/>
      <c r="L68" s="35"/>
      <c r="M68" s="35"/>
      <c r="N68" s="35"/>
      <c r="O68" s="35"/>
      <c r="P68" s="35"/>
      <c r="Q68" s="35"/>
      <c r="R68" s="35"/>
      <c r="S68" s="35"/>
      <c r="T68" s="35"/>
      <c r="U68" s="147"/>
    </row>
    <row r="69" spans="2:21" x14ac:dyDescent="0.35">
      <c r="B69" s="275" t="str">
        <f t="shared" si="2"/>
        <v/>
      </c>
      <c r="C69" s="91"/>
      <c r="D69" s="102"/>
      <c r="E69" s="102"/>
      <c r="F69" s="34"/>
      <c r="G69" s="33"/>
      <c r="H69" s="33"/>
      <c r="I69" s="11" t="str">
        <f t="shared" si="5"/>
        <v/>
      </c>
      <c r="J69" s="104" t="str">
        <f>IF(F69="","",VLOOKUP(I69,dropdown!$C$29:$D$48,2,FALSE))</f>
        <v/>
      </c>
      <c r="K69" s="35"/>
      <c r="L69" s="35"/>
      <c r="M69" s="35"/>
      <c r="N69" s="35"/>
      <c r="O69" s="35"/>
      <c r="P69" s="35"/>
      <c r="Q69" s="35"/>
      <c r="R69" s="35"/>
      <c r="S69" s="35"/>
      <c r="T69" s="35"/>
      <c r="U69" s="147"/>
    </row>
    <row r="70" spans="2:21" x14ac:dyDescent="0.35">
      <c r="B70" s="275" t="str">
        <f t="shared" si="2"/>
        <v/>
      </c>
      <c r="C70" s="91"/>
      <c r="D70" s="102"/>
      <c r="E70" s="102"/>
      <c r="F70" s="34"/>
      <c r="G70" s="33"/>
      <c r="H70" s="33"/>
      <c r="I70" s="11" t="str">
        <f t="shared" si="5"/>
        <v/>
      </c>
      <c r="J70" s="104" t="str">
        <f>IF(F70="","",VLOOKUP(I70,dropdown!$C$29:$D$48,2,FALSE))</f>
        <v/>
      </c>
      <c r="K70" s="35"/>
      <c r="L70" s="35"/>
      <c r="M70" s="35"/>
      <c r="N70" s="35"/>
      <c r="O70" s="35"/>
      <c r="P70" s="35"/>
      <c r="Q70" s="35"/>
      <c r="R70" s="35"/>
      <c r="S70" s="35"/>
      <c r="T70" s="35"/>
      <c r="U70" s="147"/>
    </row>
    <row r="71" spans="2:21" x14ac:dyDescent="0.35">
      <c r="B71" s="275" t="str">
        <f t="shared" si="2"/>
        <v/>
      </c>
      <c r="C71" s="91"/>
      <c r="D71" s="102"/>
      <c r="E71" s="102"/>
      <c r="F71" s="34"/>
      <c r="G71" s="33"/>
      <c r="H71" s="33"/>
      <c r="I71" s="11" t="str">
        <f t="shared" si="5"/>
        <v/>
      </c>
      <c r="J71" s="104" t="str">
        <f>IF(F71="","",VLOOKUP(I71,dropdown!$C$29:$D$48,2,FALSE))</f>
        <v/>
      </c>
      <c r="K71" s="35"/>
      <c r="L71" s="35"/>
      <c r="M71" s="35"/>
      <c r="N71" s="35"/>
      <c r="O71" s="35"/>
      <c r="P71" s="35"/>
      <c r="Q71" s="35"/>
      <c r="R71" s="35"/>
      <c r="S71" s="35"/>
      <c r="T71" s="35"/>
      <c r="U71" s="147"/>
    </row>
    <row r="72" spans="2:21" x14ac:dyDescent="0.35">
      <c r="B72" s="275" t="str">
        <f t="shared" si="2"/>
        <v/>
      </c>
      <c r="C72" s="91"/>
      <c r="D72" s="102"/>
      <c r="E72" s="102"/>
      <c r="F72" s="34"/>
      <c r="G72" s="33"/>
      <c r="H72" s="33"/>
      <c r="I72" s="11" t="str">
        <f t="shared" si="5"/>
        <v/>
      </c>
      <c r="J72" s="104" t="str">
        <f>IF(F72="","",VLOOKUP(I72,dropdown!$C$29:$D$48,2,FALSE))</f>
        <v/>
      </c>
      <c r="K72" s="35"/>
      <c r="L72" s="35"/>
      <c r="M72" s="35"/>
      <c r="N72" s="35"/>
      <c r="O72" s="35"/>
      <c r="P72" s="35"/>
      <c r="Q72" s="35"/>
      <c r="R72" s="35"/>
      <c r="S72" s="35"/>
      <c r="T72" s="35"/>
      <c r="U72" s="147"/>
    </row>
    <row r="73" spans="2:21" x14ac:dyDescent="0.35">
      <c r="B73" s="275" t="str">
        <f t="shared" si="2"/>
        <v/>
      </c>
      <c r="C73" s="91"/>
      <c r="D73" s="102"/>
      <c r="E73" s="102"/>
      <c r="F73" s="34"/>
      <c r="G73" s="33"/>
      <c r="H73" s="33"/>
      <c r="I73" s="11" t="str">
        <f t="shared" si="5"/>
        <v/>
      </c>
      <c r="J73" s="104" t="str">
        <f>IF(F73="","",VLOOKUP(I73,dropdown!$C$29:$D$48,2,FALSE))</f>
        <v/>
      </c>
      <c r="K73" s="35"/>
      <c r="L73" s="35"/>
      <c r="M73" s="35"/>
      <c r="N73" s="35"/>
      <c r="O73" s="35"/>
      <c r="P73" s="35"/>
      <c r="Q73" s="35"/>
      <c r="R73" s="35"/>
      <c r="S73" s="35"/>
      <c r="T73" s="35"/>
      <c r="U73" s="147"/>
    </row>
    <row r="74" spans="2:21" x14ac:dyDescent="0.35">
      <c r="B74" s="275" t="str">
        <f t="shared" si="2"/>
        <v/>
      </c>
      <c r="C74" s="91"/>
      <c r="D74" s="102"/>
      <c r="E74" s="102"/>
      <c r="F74" s="34"/>
      <c r="G74" s="33"/>
      <c r="H74" s="33"/>
      <c r="I74" s="11" t="str">
        <f t="shared" si="5"/>
        <v/>
      </c>
      <c r="J74" s="104" t="str">
        <f>IF(F74="","",VLOOKUP(I74,dropdown!$C$29:$D$48,2,FALSE))</f>
        <v/>
      </c>
      <c r="K74" s="35"/>
      <c r="L74" s="35"/>
      <c r="M74" s="35"/>
      <c r="N74" s="35"/>
      <c r="O74" s="35"/>
      <c r="P74" s="35"/>
      <c r="Q74" s="35"/>
      <c r="R74" s="35"/>
      <c r="S74" s="35"/>
      <c r="T74" s="35"/>
      <c r="U74" s="147"/>
    </row>
    <row r="75" spans="2:21" x14ac:dyDescent="0.35">
      <c r="B75" s="275" t="str">
        <f t="shared" si="2"/>
        <v/>
      </c>
      <c r="C75" s="91"/>
      <c r="D75" s="102"/>
      <c r="E75" s="102"/>
      <c r="F75" s="34"/>
      <c r="G75" s="33"/>
      <c r="H75" s="33"/>
      <c r="I75" s="11" t="str">
        <f t="shared" si="5"/>
        <v/>
      </c>
      <c r="J75" s="104" t="str">
        <f>IF(F75="","",VLOOKUP(I75,dropdown!$C$29:$D$48,2,FALSE))</f>
        <v/>
      </c>
      <c r="K75" s="35"/>
      <c r="L75" s="35"/>
      <c r="M75" s="35"/>
      <c r="N75" s="35"/>
      <c r="O75" s="35"/>
      <c r="P75" s="35"/>
      <c r="Q75" s="35"/>
      <c r="R75" s="35"/>
      <c r="S75" s="35"/>
      <c r="T75" s="35"/>
      <c r="U75" s="147"/>
    </row>
    <row r="76" spans="2:21" x14ac:dyDescent="0.35">
      <c r="B76" s="275" t="str">
        <f t="shared" si="2"/>
        <v/>
      </c>
      <c r="C76" s="91"/>
      <c r="D76" s="102"/>
      <c r="E76" s="102"/>
      <c r="F76" s="34"/>
      <c r="G76" s="33"/>
      <c r="H76" s="33"/>
      <c r="I76" s="11" t="str">
        <f t="shared" si="5"/>
        <v/>
      </c>
      <c r="J76" s="104" t="str">
        <f>IF(F76="","",VLOOKUP(I76,dropdown!$C$29:$D$48,2,FALSE))</f>
        <v/>
      </c>
      <c r="K76" s="35"/>
      <c r="L76" s="35"/>
      <c r="M76" s="35"/>
      <c r="N76" s="35"/>
      <c r="O76" s="35"/>
      <c r="P76" s="35"/>
      <c r="Q76" s="35"/>
      <c r="R76" s="35"/>
      <c r="S76" s="35"/>
      <c r="T76" s="35"/>
      <c r="U76" s="147"/>
    </row>
    <row r="77" spans="2:21" x14ac:dyDescent="0.35">
      <c r="B77" s="275" t="str">
        <f t="shared" si="2"/>
        <v/>
      </c>
      <c r="C77" s="91"/>
      <c r="D77" s="102"/>
      <c r="E77" s="102"/>
      <c r="F77" s="34"/>
      <c r="G77" s="33"/>
      <c r="H77" s="33"/>
      <c r="I77" s="11" t="str">
        <f t="shared" si="5"/>
        <v/>
      </c>
      <c r="J77" s="104" t="str">
        <f>IF(F77="","",VLOOKUP(I77,dropdown!$C$29:$D$48,2,FALSE))</f>
        <v/>
      </c>
      <c r="K77" s="35"/>
      <c r="L77" s="35"/>
      <c r="M77" s="35"/>
      <c r="N77" s="35"/>
      <c r="O77" s="35"/>
      <c r="P77" s="35"/>
      <c r="Q77" s="35"/>
      <c r="R77" s="35"/>
      <c r="S77" s="35"/>
      <c r="T77" s="35"/>
      <c r="U77" s="147"/>
    </row>
    <row r="78" spans="2:21" x14ac:dyDescent="0.35">
      <c r="B78" s="275" t="str">
        <f t="shared" si="2"/>
        <v/>
      </c>
      <c r="C78" s="91"/>
      <c r="D78" s="102"/>
      <c r="E78" s="102"/>
      <c r="F78" s="34"/>
      <c r="G78" s="33"/>
      <c r="H78" s="33"/>
      <c r="I78" s="11" t="str">
        <f t="shared" si="5"/>
        <v/>
      </c>
      <c r="J78" s="104" t="str">
        <f>IF(F78="","",VLOOKUP(I78,dropdown!$C$29:$D$48,2,FALSE))</f>
        <v/>
      </c>
      <c r="K78" s="35"/>
      <c r="L78" s="35"/>
      <c r="M78" s="35"/>
      <c r="N78" s="35"/>
      <c r="O78" s="35"/>
      <c r="P78" s="35"/>
      <c r="Q78" s="35"/>
      <c r="R78" s="35"/>
      <c r="S78" s="35"/>
      <c r="T78" s="35"/>
      <c r="U78" s="147"/>
    </row>
    <row r="79" spans="2:21" x14ac:dyDescent="0.35">
      <c r="B79" s="275" t="str">
        <f t="shared" si="2"/>
        <v/>
      </c>
      <c r="C79" s="91"/>
      <c r="D79" s="102"/>
      <c r="E79" s="102"/>
      <c r="F79" s="34"/>
      <c r="G79" s="33"/>
      <c r="H79" s="33"/>
      <c r="I79" s="11" t="str">
        <f t="shared" si="5"/>
        <v/>
      </c>
      <c r="J79" s="104" t="str">
        <f>IF(F79="","",VLOOKUP(I79,dropdown!$C$29:$D$48,2,FALSE))</f>
        <v/>
      </c>
      <c r="K79" s="35"/>
      <c r="L79" s="35"/>
      <c r="M79" s="35"/>
      <c r="N79" s="35"/>
      <c r="O79" s="35"/>
      <c r="P79" s="35"/>
      <c r="Q79" s="35"/>
      <c r="R79" s="35"/>
      <c r="S79" s="35"/>
      <c r="T79" s="35"/>
      <c r="U79" s="147"/>
    </row>
    <row r="80" spans="2:21" x14ac:dyDescent="0.35">
      <c r="B80" s="275" t="str">
        <f t="shared" si="2"/>
        <v/>
      </c>
      <c r="C80" s="91"/>
      <c r="D80" s="102"/>
      <c r="E80" s="102"/>
      <c r="F80" s="34"/>
      <c r="G80" s="33"/>
      <c r="H80" s="33"/>
      <c r="I80" s="11" t="str">
        <f t="shared" si="5"/>
        <v/>
      </c>
      <c r="J80" s="104" t="str">
        <f>IF(F80="","",VLOOKUP(I80,dropdown!$C$29:$D$48,2,FALSE))</f>
        <v/>
      </c>
      <c r="K80" s="35"/>
      <c r="L80" s="35"/>
      <c r="M80" s="35"/>
      <c r="N80" s="35"/>
      <c r="O80" s="35"/>
      <c r="P80" s="35"/>
      <c r="Q80" s="35"/>
      <c r="R80" s="35"/>
      <c r="S80" s="35"/>
      <c r="T80" s="35"/>
      <c r="U80" s="147"/>
    </row>
    <row r="81" spans="2:21" x14ac:dyDescent="0.35">
      <c r="B81" s="275" t="str">
        <f t="shared" si="2"/>
        <v/>
      </c>
      <c r="C81" s="91"/>
      <c r="D81" s="102"/>
      <c r="E81" s="102"/>
      <c r="F81" s="34"/>
      <c r="G81" s="33"/>
      <c r="H81" s="33"/>
      <c r="I81" s="11" t="str">
        <f t="shared" si="5"/>
        <v/>
      </c>
      <c r="J81" s="104" t="str">
        <f>IF(F81="","",VLOOKUP(I81,dropdown!$C$29:$D$48,2,FALSE))</f>
        <v/>
      </c>
      <c r="K81" s="35"/>
      <c r="L81" s="35"/>
      <c r="M81" s="35"/>
      <c r="N81" s="35"/>
      <c r="O81" s="35"/>
      <c r="P81" s="35"/>
      <c r="Q81" s="35"/>
      <c r="R81" s="35"/>
      <c r="S81" s="35"/>
      <c r="T81" s="35"/>
      <c r="U81" s="147"/>
    </row>
    <row r="82" spans="2:21" x14ac:dyDescent="0.35">
      <c r="B82" s="275" t="str">
        <f t="shared" si="2"/>
        <v/>
      </c>
      <c r="C82" s="91"/>
      <c r="D82" s="102"/>
      <c r="E82" s="102"/>
      <c r="F82" s="34"/>
      <c r="G82" s="33"/>
      <c r="H82" s="33"/>
      <c r="I82" s="11" t="str">
        <f t="shared" si="5"/>
        <v/>
      </c>
      <c r="J82" s="104" t="str">
        <f>IF(F82="","",VLOOKUP(I82,dropdown!$C$29:$D$48,2,FALSE))</f>
        <v/>
      </c>
      <c r="K82" s="35"/>
      <c r="L82" s="35"/>
      <c r="M82" s="35"/>
      <c r="N82" s="35"/>
      <c r="O82" s="35"/>
      <c r="P82" s="35"/>
      <c r="Q82" s="35"/>
      <c r="R82" s="35"/>
      <c r="S82" s="35"/>
      <c r="T82" s="35"/>
      <c r="U82" s="147"/>
    </row>
    <row r="83" spans="2:21" x14ac:dyDescent="0.35">
      <c r="B83" s="275" t="str">
        <f t="shared" si="2"/>
        <v/>
      </c>
      <c r="C83" s="91"/>
      <c r="D83" s="102"/>
      <c r="E83" s="102"/>
      <c r="F83" s="34"/>
      <c r="G83" s="33"/>
      <c r="H83" s="33"/>
      <c r="I83" s="11" t="str">
        <f t="shared" si="5"/>
        <v/>
      </c>
      <c r="J83" s="104" t="str">
        <f>IF(F83="","",VLOOKUP(I83,dropdown!$C$29:$D$48,2,FALSE))</f>
        <v/>
      </c>
      <c r="K83" s="35"/>
      <c r="L83" s="35"/>
      <c r="M83" s="35"/>
      <c r="N83" s="35"/>
      <c r="O83" s="35"/>
      <c r="P83" s="35"/>
      <c r="Q83" s="35"/>
      <c r="R83" s="35"/>
      <c r="S83" s="35"/>
      <c r="T83" s="35"/>
      <c r="U83" s="147"/>
    </row>
    <row r="84" spans="2:21" x14ac:dyDescent="0.35">
      <c r="B84" s="275" t="str">
        <f t="shared" si="2"/>
        <v/>
      </c>
      <c r="C84" s="91"/>
      <c r="D84" s="102"/>
      <c r="E84" s="102"/>
      <c r="F84" s="34"/>
      <c r="G84" s="33"/>
      <c r="H84" s="33"/>
      <c r="I84" s="11" t="str">
        <f t="shared" si="5"/>
        <v/>
      </c>
      <c r="J84" s="104" t="str">
        <f>IF(F84="","",VLOOKUP(I84,dropdown!$C$29:$D$48,2,FALSE))</f>
        <v/>
      </c>
      <c r="K84" s="35"/>
      <c r="L84" s="35"/>
      <c r="M84" s="35"/>
      <c r="N84" s="35"/>
      <c r="O84" s="35"/>
      <c r="P84" s="35"/>
      <c r="Q84" s="35"/>
      <c r="R84" s="35"/>
      <c r="S84" s="35"/>
      <c r="T84" s="35"/>
      <c r="U84" s="147"/>
    </row>
    <row r="85" spans="2:21" x14ac:dyDescent="0.35">
      <c r="B85" s="275" t="str">
        <f t="shared" si="2"/>
        <v/>
      </c>
      <c r="C85" s="91"/>
      <c r="D85" s="102"/>
      <c r="E85" s="102"/>
      <c r="F85" s="34"/>
      <c r="G85" s="33"/>
      <c r="H85" s="33"/>
      <c r="I85" s="11" t="str">
        <f t="shared" si="5"/>
        <v/>
      </c>
      <c r="J85" s="104" t="str">
        <f>IF(F85="","",VLOOKUP(I85,dropdown!$C$29:$D$48,2,FALSE))</f>
        <v/>
      </c>
      <c r="K85" s="35"/>
      <c r="L85" s="35"/>
      <c r="M85" s="35"/>
      <c r="N85" s="35"/>
      <c r="O85" s="35"/>
      <c r="P85" s="35"/>
      <c r="Q85" s="35"/>
      <c r="R85" s="35"/>
      <c r="S85" s="35"/>
      <c r="T85" s="35"/>
      <c r="U85" s="147"/>
    </row>
    <row r="86" spans="2:21" x14ac:dyDescent="0.35">
      <c r="B86" s="275" t="str">
        <f t="shared" si="2"/>
        <v/>
      </c>
      <c r="C86" s="91"/>
      <c r="D86" s="102"/>
      <c r="E86" s="102"/>
      <c r="F86" s="34"/>
      <c r="G86" s="33"/>
      <c r="H86" s="33"/>
      <c r="I86" s="11" t="str">
        <f t="shared" si="5"/>
        <v/>
      </c>
      <c r="J86" s="104" t="str">
        <f>IF(F86="","",VLOOKUP(I86,dropdown!$C$29:$D$48,2,FALSE))</f>
        <v/>
      </c>
      <c r="K86" s="35"/>
      <c r="L86" s="35"/>
      <c r="M86" s="35"/>
      <c r="N86" s="35"/>
      <c r="O86" s="35"/>
      <c r="P86" s="35"/>
      <c r="Q86" s="35"/>
      <c r="R86" s="35"/>
      <c r="S86" s="35"/>
      <c r="T86" s="35"/>
      <c r="U86" s="147"/>
    </row>
    <row r="87" spans="2:21" x14ac:dyDescent="0.35">
      <c r="B87" s="275" t="str">
        <f t="shared" si="2"/>
        <v/>
      </c>
      <c r="C87" s="91"/>
      <c r="D87" s="102"/>
      <c r="E87" s="102"/>
      <c r="F87" s="34"/>
      <c r="G87" s="33"/>
      <c r="H87" s="33"/>
      <c r="I87" s="11" t="str">
        <f t="shared" si="5"/>
        <v/>
      </c>
      <c r="J87" s="104" t="str">
        <f>IF(F87="","",VLOOKUP(I87,dropdown!$C$29:$D$48,2,FALSE))</f>
        <v/>
      </c>
      <c r="K87" s="35"/>
      <c r="L87" s="35"/>
      <c r="M87" s="35"/>
      <c r="N87" s="35"/>
      <c r="O87" s="35"/>
      <c r="P87" s="35"/>
      <c r="Q87" s="35"/>
      <c r="R87" s="35"/>
      <c r="S87" s="35"/>
      <c r="T87" s="35"/>
      <c r="U87" s="147"/>
    </row>
    <row r="88" spans="2:21" x14ac:dyDescent="0.35">
      <c r="B88" s="275" t="str">
        <f t="shared" si="2"/>
        <v/>
      </c>
      <c r="C88" s="91"/>
      <c r="D88" s="102"/>
      <c r="E88" s="102"/>
      <c r="F88" s="34"/>
      <c r="G88" s="33"/>
      <c r="H88" s="33"/>
      <c r="I88" s="11" t="str">
        <f t="shared" si="5"/>
        <v/>
      </c>
      <c r="J88" s="104" t="str">
        <f>IF(F88="","",VLOOKUP(I88,dropdown!$C$29:$D$48,2,FALSE))</f>
        <v/>
      </c>
      <c r="K88" s="35"/>
      <c r="L88" s="35"/>
      <c r="M88" s="35"/>
      <c r="N88" s="35"/>
      <c r="O88" s="35"/>
      <c r="P88" s="35"/>
      <c r="Q88" s="35"/>
      <c r="R88" s="35"/>
      <c r="S88" s="35"/>
      <c r="T88" s="35"/>
      <c r="U88" s="147"/>
    </row>
    <row r="89" spans="2:21" x14ac:dyDescent="0.35">
      <c r="B89" s="275" t="str">
        <f t="shared" si="2"/>
        <v/>
      </c>
      <c r="C89" s="91"/>
      <c r="D89" s="102"/>
      <c r="E89" s="102"/>
      <c r="F89" s="34"/>
      <c r="G89" s="33"/>
      <c r="H89" s="33"/>
      <c r="I89" s="11" t="str">
        <f t="shared" si="5"/>
        <v/>
      </c>
      <c r="J89" s="104" t="str">
        <f>IF(F89="","",VLOOKUP(I89,dropdown!$C$29:$D$48,2,FALSE))</f>
        <v/>
      </c>
      <c r="K89" s="35"/>
      <c r="L89" s="35"/>
      <c r="M89" s="35"/>
      <c r="N89" s="35"/>
      <c r="O89" s="35"/>
      <c r="P89" s="35"/>
      <c r="Q89" s="35"/>
      <c r="R89" s="35"/>
      <c r="S89" s="35"/>
      <c r="T89" s="35"/>
      <c r="U89" s="147"/>
    </row>
    <row r="90" spans="2:21" x14ac:dyDescent="0.35">
      <c r="B90" s="275" t="str">
        <f t="shared" si="2"/>
        <v/>
      </c>
      <c r="C90" s="91"/>
      <c r="D90" s="102"/>
      <c r="E90" s="102"/>
      <c r="F90" s="34"/>
      <c r="G90" s="33"/>
      <c r="H90" s="33"/>
      <c r="I90" s="11" t="str">
        <f t="shared" si="5"/>
        <v/>
      </c>
      <c r="J90" s="104" t="str">
        <f>IF(F90="","",VLOOKUP(I90,dropdown!$C$29:$D$48,2,FALSE))</f>
        <v/>
      </c>
      <c r="K90" s="35"/>
      <c r="L90" s="35"/>
      <c r="M90" s="35"/>
      <c r="N90" s="35"/>
      <c r="O90" s="35"/>
      <c r="P90" s="35"/>
      <c r="Q90" s="35"/>
      <c r="R90" s="35"/>
      <c r="S90" s="35"/>
      <c r="T90" s="35"/>
      <c r="U90" s="147"/>
    </row>
    <row r="91" spans="2:21" x14ac:dyDescent="0.35">
      <c r="B91" s="275" t="str">
        <f t="shared" si="2"/>
        <v/>
      </c>
      <c r="C91" s="91"/>
      <c r="D91" s="102"/>
      <c r="E91" s="102"/>
      <c r="F91" s="34"/>
      <c r="G91" s="33"/>
      <c r="H91" s="33"/>
      <c r="I91" s="11" t="str">
        <f t="shared" si="5"/>
        <v/>
      </c>
      <c r="J91" s="104" t="str">
        <f>IF(F91="","",VLOOKUP(I91,dropdown!$C$29:$D$48,2,FALSE))</f>
        <v/>
      </c>
      <c r="K91" s="35"/>
      <c r="L91" s="35"/>
      <c r="M91" s="35"/>
      <c r="N91" s="35"/>
      <c r="O91" s="35"/>
      <c r="P91" s="35"/>
      <c r="Q91" s="35"/>
      <c r="R91" s="35"/>
      <c r="S91" s="35"/>
      <c r="T91" s="35"/>
      <c r="U91" s="147"/>
    </row>
    <row r="92" spans="2:21" x14ac:dyDescent="0.35">
      <c r="B92" s="275" t="str">
        <f t="shared" si="2"/>
        <v/>
      </c>
      <c r="C92" s="91"/>
      <c r="D92" s="102"/>
      <c r="E92" s="102"/>
      <c r="F92" s="34"/>
      <c r="G92" s="33"/>
      <c r="H92" s="33"/>
      <c r="I92" s="11" t="str">
        <f t="shared" si="5"/>
        <v/>
      </c>
      <c r="J92" s="104" t="str">
        <f>IF(F92="","",VLOOKUP(I92,dropdown!$C$29:$D$48,2,FALSE))</f>
        <v/>
      </c>
      <c r="K92" s="35"/>
      <c r="L92" s="35"/>
      <c r="M92" s="35"/>
      <c r="N92" s="35"/>
      <c r="O92" s="35"/>
      <c r="P92" s="35"/>
      <c r="Q92" s="35"/>
      <c r="R92" s="35"/>
      <c r="S92" s="35"/>
      <c r="T92" s="35"/>
      <c r="U92" s="147"/>
    </row>
    <row r="93" spans="2:21" x14ac:dyDescent="0.35">
      <c r="B93" s="275" t="str">
        <f t="shared" si="2"/>
        <v/>
      </c>
      <c r="C93" s="91"/>
      <c r="D93" s="102"/>
      <c r="E93" s="102"/>
      <c r="F93" s="34"/>
      <c r="G93" s="33"/>
      <c r="H93" s="33"/>
      <c r="I93" s="11" t="str">
        <f t="shared" si="5"/>
        <v/>
      </c>
      <c r="J93" s="104" t="str">
        <f>IF(F93="","",VLOOKUP(I93,dropdown!$C$29:$D$48,2,FALSE))</f>
        <v/>
      </c>
      <c r="K93" s="35"/>
      <c r="L93" s="35"/>
      <c r="M93" s="35"/>
      <c r="N93" s="35"/>
      <c r="O93" s="35"/>
      <c r="P93" s="35"/>
      <c r="Q93" s="35"/>
      <c r="R93" s="35"/>
      <c r="S93" s="35"/>
      <c r="T93" s="35"/>
      <c r="U93" s="147"/>
    </row>
    <row r="94" spans="2:21" x14ac:dyDescent="0.35">
      <c r="B94" s="275" t="str">
        <f t="shared" si="2"/>
        <v/>
      </c>
      <c r="C94" s="91"/>
      <c r="D94" s="102"/>
      <c r="E94" s="102"/>
      <c r="F94" s="34"/>
      <c r="G94" s="33"/>
      <c r="H94" s="33"/>
      <c r="I94" s="11" t="str">
        <f t="shared" si="5"/>
        <v/>
      </c>
      <c r="J94" s="104" t="str">
        <f>IF(F94="","",VLOOKUP(I94,dropdown!$C$29:$D$48,2,FALSE))</f>
        <v/>
      </c>
      <c r="K94" s="35"/>
      <c r="L94" s="35"/>
      <c r="M94" s="35"/>
      <c r="N94" s="35"/>
      <c r="O94" s="35"/>
      <c r="P94" s="35"/>
      <c r="Q94" s="35"/>
      <c r="R94" s="35"/>
      <c r="S94" s="35"/>
      <c r="T94" s="35"/>
      <c r="U94" s="147"/>
    </row>
    <row r="95" spans="2:21" x14ac:dyDescent="0.35">
      <c r="B95" s="275" t="str">
        <f t="shared" si="2"/>
        <v/>
      </c>
      <c r="C95" s="91"/>
      <c r="D95" s="102"/>
      <c r="E95" s="102"/>
      <c r="F95" s="34"/>
      <c r="G95" s="33"/>
      <c r="H95" s="33"/>
      <c r="I95" s="11" t="str">
        <f t="shared" si="5"/>
        <v/>
      </c>
      <c r="J95" s="104" t="str">
        <f>IF(F95="","",VLOOKUP(I95,dropdown!$C$29:$D$48,2,FALSE))</f>
        <v/>
      </c>
      <c r="K95" s="35"/>
      <c r="L95" s="35"/>
      <c r="M95" s="35"/>
      <c r="N95" s="35"/>
      <c r="O95" s="35"/>
      <c r="P95" s="35"/>
      <c r="Q95" s="35"/>
      <c r="R95" s="35"/>
      <c r="S95" s="35"/>
      <c r="T95" s="35"/>
      <c r="U95" s="147"/>
    </row>
    <row r="96" spans="2:21" x14ac:dyDescent="0.35">
      <c r="B96" s="275" t="str">
        <f t="shared" si="2"/>
        <v/>
      </c>
      <c r="C96" s="91"/>
      <c r="D96" s="102"/>
      <c r="E96" s="102"/>
      <c r="F96" s="34"/>
      <c r="G96" s="33"/>
      <c r="H96" s="33"/>
      <c r="I96" s="11" t="str">
        <f t="shared" si="5"/>
        <v/>
      </c>
      <c r="J96" s="104" t="str">
        <f>IF(F96="","",VLOOKUP(I96,dropdown!$C$29:$D$48,2,FALSE))</f>
        <v/>
      </c>
      <c r="K96" s="35"/>
      <c r="L96" s="35"/>
      <c r="M96" s="35"/>
      <c r="N96" s="35"/>
      <c r="O96" s="35"/>
      <c r="P96" s="35"/>
      <c r="Q96" s="35"/>
      <c r="R96" s="35"/>
      <c r="S96" s="35"/>
      <c r="T96" s="35"/>
      <c r="U96" s="147"/>
    </row>
    <row r="97" spans="2:21" x14ac:dyDescent="0.35">
      <c r="B97" s="275" t="str">
        <f t="shared" si="2"/>
        <v/>
      </c>
      <c r="C97" s="91"/>
      <c r="D97" s="102"/>
      <c r="E97" s="102"/>
      <c r="F97" s="34"/>
      <c r="G97" s="33"/>
      <c r="H97" s="33"/>
      <c r="I97" s="11" t="str">
        <f t="shared" si="5"/>
        <v/>
      </c>
      <c r="J97" s="104" t="str">
        <f>IF(F97="","",VLOOKUP(I97,dropdown!$C$29:$D$48,2,FALSE))</f>
        <v/>
      </c>
      <c r="K97" s="35"/>
      <c r="L97" s="35"/>
      <c r="M97" s="35"/>
      <c r="N97" s="35"/>
      <c r="O97" s="35"/>
      <c r="P97" s="35"/>
      <c r="Q97" s="35"/>
      <c r="R97" s="35"/>
      <c r="S97" s="35"/>
      <c r="T97" s="35"/>
      <c r="U97" s="147"/>
    </row>
    <row r="98" spans="2:21" x14ac:dyDescent="0.35">
      <c r="B98" s="275" t="str">
        <f t="shared" si="2"/>
        <v/>
      </c>
      <c r="C98" s="91"/>
      <c r="D98" s="102"/>
      <c r="E98" s="102"/>
      <c r="F98" s="34"/>
      <c r="G98" s="33"/>
      <c r="H98" s="33"/>
      <c r="I98" s="11" t="str">
        <f t="shared" si="5"/>
        <v/>
      </c>
      <c r="J98" s="104" t="str">
        <f>IF(F98="","",VLOOKUP(I98,dropdown!$C$29:$D$48,2,FALSE))</f>
        <v/>
      </c>
      <c r="K98" s="35"/>
      <c r="L98" s="35"/>
      <c r="M98" s="35"/>
      <c r="N98" s="35"/>
      <c r="O98" s="35"/>
      <c r="P98" s="35"/>
      <c r="Q98" s="35"/>
      <c r="R98" s="35"/>
      <c r="S98" s="35"/>
      <c r="T98" s="35"/>
      <c r="U98" s="147"/>
    </row>
    <row r="99" spans="2:21" x14ac:dyDescent="0.35">
      <c r="B99" s="275" t="str">
        <f t="shared" si="2"/>
        <v/>
      </c>
      <c r="C99" s="91"/>
      <c r="D99" s="102"/>
      <c r="E99" s="102"/>
      <c r="F99" s="34"/>
      <c r="G99" s="33"/>
      <c r="H99" s="33"/>
      <c r="I99" s="11" t="str">
        <f t="shared" si="5"/>
        <v/>
      </c>
      <c r="J99" s="104" t="str">
        <f>IF(F99="","",VLOOKUP(I99,dropdown!$C$29:$D$48,2,FALSE))</f>
        <v/>
      </c>
      <c r="K99" s="35"/>
      <c r="L99" s="35"/>
      <c r="M99" s="35"/>
      <c r="N99" s="35"/>
      <c r="O99" s="35"/>
      <c r="P99" s="35"/>
      <c r="Q99" s="35"/>
      <c r="R99" s="35"/>
      <c r="S99" s="35"/>
      <c r="T99" s="35"/>
      <c r="U99" s="147"/>
    </row>
    <row r="100" spans="2:21" x14ac:dyDescent="0.35">
      <c r="B100" s="275" t="str">
        <f t="shared" si="2"/>
        <v/>
      </c>
      <c r="C100" s="91"/>
      <c r="D100" s="102"/>
      <c r="E100" s="102"/>
      <c r="F100" s="34"/>
      <c r="G100" s="33"/>
      <c r="H100" s="33"/>
      <c r="I100" s="11" t="str">
        <f t="shared" si="5"/>
        <v/>
      </c>
      <c r="J100" s="104" t="str">
        <f>IF(F100="","",VLOOKUP(I100,dropdown!$C$29:$D$48,2,FALSE))</f>
        <v/>
      </c>
      <c r="K100" s="35"/>
      <c r="L100" s="35"/>
      <c r="M100" s="35"/>
      <c r="N100" s="35"/>
      <c r="O100" s="35"/>
      <c r="P100" s="35"/>
      <c r="Q100" s="35"/>
      <c r="R100" s="35"/>
      <c r="S100" s="35"/>
      <c r="T100" s="35"/>
      <c r="U100" s="147"/>
    </row>
  </sheetData>
  <sheetProtection algorithmName="SHA-512" hashValue="s7cqTLMpnTwydPfWXr69XMimYy3AQocq068n+8vKW5fFQGRp1mtcAodMzg+dCWv08jT/yjHz/xQmprlZuR5FrQ==" saltValue="Bu3xCCTZOGfh4dTJ5s2Mxg==" spinCount="100000" sheet="1" sort="0" autoFilter="0"/>
  <dataValidations count="5">
    <dataValidation type="date" operator="greaterThan" allowBlank="1" showInputMessage="1" showErrorMessage="1" sqref="D24:E100" xr:uid="{00000000-0002-0000-0700-000003000000}">
      <formula1>42736</formula1>
    </dataValidation>
    <dataValidation type="list" allowBlank="1" showInputMessage="1" showErrorMessage="1" sqref="C24:C100" xr:uid="{00000000-0002-0000-0700-000004000000}">
      <formula1>Operationname</formula1>
    </dataValidation>
    <dataValidation type="list" allowBlank="1" showInputMessage="1" showErrorMessage="1" sqref="Q24:Q100" xr:uid="{00000000-0002-0000-0700-000005000000}">
      <formula1>"liters,gallons"</formula1>
    </dataValidation>
    <dataValidation type="decimal" operator="greaterThanOrEqual" allowBlank="1" showInputMessage="1" showErrorMessage="1" sqref="K24:P100 R24:T100" xr:uid="{00000000-0002-0000-0700-000006000000}">
      <formula1>0</formula1>
    </dataValidation>
    <dataValidation allowBlank="1" showInputMessage="1" showErrorMessage="1" prompt="XML Tag" sqref="C13:U13" xr:uid="{00000000-0002-0000-0700-000007000000}"/>
  </dataValidations>
  <pageMargins left="0.7" right="0.7" top="0.75" bottom="0.75" header="0.3" footer="0.3"/>
  <pageSetup scale="44"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dropdown!$D$19:$D$20</xm:f>
          </x14:formula1>
          <xm:sqref>F24:F100</xm:sqref>
        </x14:dataValidation>
        <x14:dataValidation type="list" allowBlank="1" showInputMessage="1" showErrorMessage="1" xr:uid="{00000000-0002-0000-0700-000009000000}">
          <x14:formula1>
            <xm:f>dropdown!$I$19:$I$23</xm:f>
          </x14:formula1>
          <xm:sqref>G24:G100</xm:sqref>
        </x14:dataValidation>
        <x14:dataValidation type="list" allowBlank="1" showInputMessage="1" showErrorMessage="1" xr:uid="{00000000-0002-0000-0700-00000A000000}">
          <x14:formula1>
            <xm:f>dropdown!$A$9:$A$10</xm:f>
          </x14:formula1>
          <xm:sqref>H24:H100</xm:sqref>
        </x14:dataValidation>
        <x14:dataValidation type="list" allowBlank="1" showInputMessage="1" showErrorMessage="1" xr:uid="{00000000-0002-0000-0700-00000B000000}">
          <x14:formula1>
            <xm:f>dropdown!$J$19:$J$22</xm:f>
          </x14:formula1>
          <xm:sqref>U24:U100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sheetPr>
  <dimension ref="B1:Y500"/>
  <sheetViews>
    <sheetView showGridLines="0" topLeftCell="C9" workbookViewId="0">
      <selection activeCell="B9" sqref="A1:B1048576"/>
    </sheetView>
  </sheetViews>
  <sheetFormatPr defaultColWidth="0" defaultRowHeight="14.5" zeroHeight="1" x14ac:dyDescent="0.35"/>
  <cols>
    <col min="1" max="1" width="9.1796875" hidden="1" customWidth="1"/>
    <col min="2" max="2" width="18.1796875" style="212" hidden="1" customWidth="1"/>
    <col min="3" max="3" width="35.1796875" customWidth="1"/>
    <col min="4" max="4" width="28.54296875" bestFit="1" customWidth="1"/>
    <col min="5" max="5" width="22.54296875" style="116" customWidth="1"/>
    <col min="6" max="6" width="23.453125" customWidth="1"/>
    <col min="7" max="7" width="26.54296875" style="116" customWidth="1"/>
    <col min="8" max="8" width="25.26953125" style="117" customWidth="1"/>
    <col min="9" max="9" width="25.54296875" style="116" customWidth="1"/>
    <col min="10" max="10" width="25.453125" style="117" customWidth="1"/>
    <col min="11" max="11" width="21.26953125" customWidth="1"/>
    <col min="12" max="12" width="31.54296875" bestFit="1" customWidth="1"/>
    <col min="13" max="13" width="28" customWidth="1"/>
    <col min="14" max="20" width="23.453125" hidden="1" customWidth="1"/>
    <col min="21" max="22" width="15.54296875" hidden="1" customWidth="1"/>
    <col min="23" max="23" width="29.26953125" hidden="1" customWidth="1"/>
    <col min="24" max="24" width="15.54296875" hidden="1" customWidth="1"/>
    <col min="25" max="25" width="33.7265625" hidden="1" customWidth="1"/>
    <col min="26" max="16384" width="9.1796875" hidden="1"/>
  </cols>
  <sheetData>
    <row r="1" spans="2:18" s="61" customFormat="1" ht="13" hidden="1" x14ac:dyDescent="0.3">
      <c r="B1" s="200" t="s">
        <v>76</v>
      </c>
      <c r="C1" s="191" t="str">
        <f>+Welcome!B2</f>
        <v>63.4720 Semiannual Compliance Report</v>
      </c>
      <c r="D1" s="94"/>
      <c r="E1" s="94"/>
      <c r="F1" s="94"/>
      <c r="G1" s="94"/>
      <c r="H1" s="94"/>
      <c r="I1" s="94"/>
      <c r="J1" s="94"/>
      <c r="K1" s="94"/>
      <c r="L1" s="71"/>
      <c r="M1" s="71"/>
    </row>
    <row r="2" spans="2:18" s="61" customFormat="1" ht="13" hidden="1" x14ac:dyDescent="0.3">
      <c r="B2" s="233" t="s">
        <v>1</v>
      </c>
      <c r="C2" s="192" t="str">
        <f>+Welcome!B3</f>
        <v>63.4720(a)</v>
      </c>
      <c r="D2" s="38"/>
      <c r="E2" s="38"/>
      <c r="F2" s="38"/>
      <c r="G2" s="38"/>
      <c r="H2" s="38"/>
      <c r="I2" s="38"/>
      <c r="J2" s="38"/>
      <c r="K2" s="38"/>
      <c r="L2" s="80"/>
      <c r="M2" s="80"/>
    </row>
    <row r="3" spans="2:18" s="61" customFormat="1" ht="13" hidden="1" x14ac:dyDescent="0.3">
      <c r="B3" s="234" t="s">
        <v>3</v>
      </c>
      <c r="C3" s="84" t="str">
        <f>+Welcome!B4</f>
        <v>v2.02</v>
      </c>
      <c r="D3" s="60"/>
      <c r="E3" s="60"/>
      <c r="F3" s="60"/>
      <c r="G3" s="60"/>
      <c r="H3" s="60"/>
      <c r="I3" s="60"/>
      <c r="J3" s="60"/>
      <c r="K3" s="60"/>
      <c r="L3" s="83"/>
      <c r="M3" s="83"/>
    </row>
    <row r="4" spans="2:18" s="61" customFormat="1" ht="13" hidden="1" x14ac:dyDescent="0.3">
      <c r="B4" s="234" t="s">
        <v>5</v>
      </c>
      <c r="C4" s="72">
        <f>+Welcome!B5</f>
        <v>45505</v>
      </c>
      <c r="D4" s="62"/>
      <c r="E4" s="62"/>
      <c r="F4" s="62"/>
      <c r="G4" s="62"/>
      <c r="H4" s="62"/>
      <c r="I4" s="62"/>
      <c r="J4" s="62"/>
      <c r="K4" s="62"/>
      <c r="L4" s="84"/>
      <c r="M4" s="84"/>
    </row>
    <row r="5" spans="2:18" s="61" customFormat="1" hidden="1" x14ac:dyDescent="0.35">
      <c r="B5" s="234" t="s">
        <v>6</v>
      </c>
      <c r="C5" s="193" t="str">
        <f>+Welcome!B6</f>
        <v>OMB Control Number: 2060-0510</v>
      </c>
      <c r="D5" s="188"/>
      <c r="E5" s="188"/>
      <c r="F5" s="188"/>
      <c r="G5" s="188"/>
      <c r="H5" s="188"/>
      <c r="I5" s="188"/>
      <c r="J5" s="188"/>
      <c r="K5" s="188"/>
      <c r="L5" s="189"/>
      <c r="M5" s="189"/>
    </row>
    <row r="6" spans="2:18" ht="21" x14ac:dyDescent="0.5">
      <c r="C6" s="13" t="s">
        <v>161</v>
      </c>
      <c r="E6"/>
      <c r="G6"/>
      <c r="H6"/>
      <c r="I6"/>
      <c r="J6"/>
    </row>
    <row r="7" spans="2:18" ht="18.5" x14ac:dyDescent="0.45">
      <c r="C7" s="23" t="s">
        <v>149</v>
      </c>
      <c r="D7" s="14"/>
      <c r="E7" s="95"/>
      <c r="F7" s="95"/>
      <c r="G7" s="95"/>
      <c r="H7" s="105"/>
      <c r="I7" s="95"/>
      <c r="J7" s="105"/>
      <c r="K7" s="105"/>
      <c r="L7" s="105"/>
      <c r="M7" s="105"/>
      <c r="N7" s="105"/>
      <c r="O7" s="105"/>
      <c r="P7" s="105"/>
      <c r="Q7" s="105"/>
      <c r="R7" s="105"/>
    </row>
    <row r="8" spans="2:18" ht="17.25" customHeight="1" x14ac:dyDescent="0.35">
      <c r="C8" s="31" t="s">
        <v>162</v>
      </c>
      <c r="E8" s="106"/>
      <c r="F8" s="106"/>
      <c r="G8" s="106"/>
      <c r="H8" s="106"/>
      <c r="I8" s="106"/>
      <c r="J8" s="106"/>
      <c r="K8" s="106"/>
      <c r="L8" s="106"/>
      <c r="M8" s="106"/>
      <c r="N8" s="96"/>
      <c r="O8" s="96"/>
      <c r="P8" s="96"/>
      <c r="Q8" s="96"/>
      <c r="R8" s="96"/>
    </row>
    <row r="9" spans="2:18" ht="17.25" customHeight="1" x14ac:dyDescent="0.35">
      <c r="C9" s="51" t="s">
        <v>129</v>
      </c>
      <c r="D9" s="18" t="str">
        <f>Gen_requirements!C6&amp;Gen_requirements!C7</f>
        <v/>
      </c>
      <c r="E9" s="107"/>
      <c r="F9" s="107"/>
      <c r="G9" s="107"/>
      <c r="H9" s="107"/>
      <c r="I9" s="107"/>
      <c r="J9" s="107"/>
      <c r="K9" s="107"/>
      <c r="L9" s="107"/>
      <c r="M9" s="107"/>
      <c r="N9" s="96"/>
      <c r="O9" s="96"/>
      <c r="P9" s="96"/>
      <c r="Q9" s="96"/>
      <c r="R9" s="96"/>
    </row>
    <row r="10" spans="2:18" ht="15" thickBot="1" x14ac:dyDescent="0.4">
      <c r="C10" s="51" t="s">
        <v>130</v>
      </c>
      <c r="D10" s="55" t="str">
        <f>+TEXT(Gen_requirements!B22,"mm/dd/yyyy")&amp;" - "&amp;TEXT(Gen_requirements!B23,"mm/dd/yyyy")</f>
        <v>01/00/1900 - 01/00/1900</v>
      </c>
      <c r="E10" s="20"/>
      <c r="F10" s="20"/>
      <c r="G10" s="20"/>
      <c r="H10" s="20"/>
      <c r="I10" s="20"/>
      <c r="J10" s="20"/>
      <c r="K10" s="20"/>
      <c r="L10" s="20"/>
      <c r="M10" s="20"/>
      <c r="N10" s="108"/>
      <c r="O10" s="108"/>
      <c r="P10" s="108"/>
      <c r="Q10" s="108"/>
      <c r="R10" s="108"/>
    </row>
    <row r="11" spans="2:18" ht="15" hidden="1" thickBot="1" x14ac:dyDescent="0.4">
      <c r="C11" s="30"/>
      <c r="D11" s="30"/>
      <c r="E11" s="21"/>
      <c r="F11" s="21"/>
      <c r="G11" s="21"/>
      <c r="H11" s="21"/>
      <c r="I11" s="21"/>
      <c r="J11" s="21"/>
      <c r="K11" s="98"/>
      <c r="L11" s="98"/>
      <c r="M11" s="98"/>
    </row>
    <row r="12" spans="2:18" s="111" customFormat="1" ht="87.5" thickBot="1" x14ac:dyDescent="0.4">
      <c r="B12" s="247" t="s">
        <v>132</v>
      </c>
      <c r="C12" s="103" t="s">
        <v>217</v>
      </c>
      <c r="D12" s="158" t="s">
        <v>163</v>
      </c>
      <c r="E12" s="158" t="s">
        <v>164</v>
      </c>
      <c r="F12" s="158" t="s">
        <v>224</v>
      </c>
      <c r="G12" s="158" t="s">
        <v>165</v>
      </c>
      <c r="H12" s="158" t="s">
        <v>166</v>
      </c>
      <c r="I12" s="158" t="s">
        <v>167</v>
      </c>
      <c r="J12" s="158" t="s">
        <v>168</v>
      </c>
      <c r="K12" s="158" t="s">
        <v>225</v>
      </c>
      <c r="L12" s="158" t="s">
        <v>226</v>
      </c>
      <c r="M12" s="159" t="s">
        <v>169</v>
      </c>
    </row>
    <row r="13" spans="2:18" x14ac:dyDescent="0.35">
      <c r="B13" s="273" t="s">
        <v>408</v>
      </c>
      <c r="C13" s="172" t="s">
        <v>236</v>
      </c>
      <c r="D13" s="118" t="s">
        <v>265</v>
      </c>
      <c r="E13" s="118" t="s">
        <v>266</v>
      </c>
      <c r="F13" s="118" t="s">
        <v>267</v>
      </c>
      <c r="G13" s="118" t="s">
        <v>268</v>
      </c>
      <c r="H13" s="118" t="s">
        <v>269</v>
      </c>
      <c r="I13" s="118" t="s">
        <v>270</v>
      </c>
      <c r="J13" s="118" t="s">
        <v>271</v>
      </c>
      <c r="K13" s="118" t="s">
        <v>272</v>
      </c>
      <c r="L13" s="118" t="s">
        <v>273</v>
      </c>
      <c r="M13" s="148" t="s">
        <v>274</v>
      </c>
    </row>
    <row r="14" spans="2:18" s="328" customFormat="1" x14ac:dyDescent="0.35">
      <c r="B14" s="314"/>
      <c r="C14" s="320" t="s">
        <v>323</v>
      </c>
      <c r="D14" s="326" t="s">
        <v>170</v>
      </c>
      <c r="E14" s="326" t="s">
        <v>171</v>
      </c>
      <c r="F14" s="326" t="s">
        <v>172</v>
      </c>
      <c r="G14" s="326" t="s">
        <v>344</v>
      </c>
      <c r="H14" s="326" t="s">
        <v>183</v>
      </c>
      <c r="I14" s="326" t="s">
        <v>345</v>
      </c>
      <c r="J14" s="326" t="s">
        <v>183</v>
      </c>
      <c r="K14" s="326" t="s">
        <v>174</v>
      </c>
      <c r="L14" s="326" t="s">
        <v>175</v>
      </c>
      <c r="M14" s="327" t="s">
        <v>176</v>
      </c>
    </row>
    <row r="15" spans="2:18" hidden="1" x14ac:dyDescent="0.35">
      <c r="B15" s="255">
        <f>IF(ISBLANK(D15),"",ROW(B15)-23)</f>
        <v>-8</v>
      </c>
      <c r="C15" s="113" t="s">
        <v>433</v>
      </c>
      <c r="D15" s="113" t="s">
        <v>433</v>
      </c>
      <c r="E15" s="113" t="s">
        <v>433</v>
      </c>
      <c r="F15" s="113" t="s">
        <v>433</v>
      </c>
      <c r="G15" s="113" t="s">
        <v>433</v>
      </c>
      <c r="H15" s="113" t="s">
        <v>433</v>
      </c>
      <c r="I15" s="113" t="s">
        <v>433</v>
      </c>
      <c r="J15" s="113" t="s">
        <v>433</v>
      </c>
      <c r="K15" s="113" t="s">
        <v>433</v>
      </c>
      <c r="L15" s="113" t="s">
        <v>433</v>
      </c>
      <c r="M15" s="113" t="s">
        <v>433</v>
      </c>
    </row>
    <row r="16" spans="2:18" hidden="1" x14ac:dyDescent="0.35">
      <c r="B16" s="255">
        <f>IF(ISBLANK(D16),"",ROW(B16)-23)</f>
        <v>-7</v>
      </c>
      <c r="C16" s="113" t="s">
        <v>433</v>
      </c>
      <c r="D16" s="113" t="s">
        <v>433</v>
      </c>
      <c r="E16" s="113" t="s">
        <v>433</v>
      </c>
      <c r="F16" s="113" t="s">
        <v>433</v>
      </c>
      <c r="G16" s="113" t="s">
        <v>433</v>
      </c>
      <c r="H16" s="113" t="s">
        <v>433</v>
      </c>
      <c r="I16" s="113" t="s">
        <v>433</v>
      </c>
      <c r="J16" s="113" t="s">
        <v>433</v>
      </c>
      <c r="K16" s="113" t="s">
        <v>433</v>
      </c>
      <c r="L16" s="113" t="s">
        <v>433</v>
      </c>
      <c r="M16" s="113" t="s">
        <v>433</v>
      </c>
    </row>
    <row r="17" spans="2:13" hidden="1" x14ac:dyDescent="0.35">
      <c r="B17" s="255">
        <f>IF(ISBLANK(D17),"",ROW(B17)-23)</f>
        <v>-6</v>
      </c>
      <c r="C17" s="113" t="s">
        <v>433</v>
      </c>
      <c r="D17" s="113" t="s">
        <v>433</v>
      </c>
      <c r="E17" s="113" t="s">
        <v>433</v>
      </c>
      <c r="F17" s="113" t="s">
        <v>433</v>
      </c>
      <c r="G17" s="113" t="s">
        <v>433</v>
      </c>
      <c r="H17" s="113" t="s">
        <v>433</v>
      </c>
      <c r="I17" s="113" t="s">
        <v>433</v>
      </c>
      <c r="J17" s="113" t="s">
        <v>433</v>
      </c>
      <c r="K17" s="113" t="s">
        <v>433</v>
      </c>
      <c r="L17" s="113" t="s">
        <v>433</v>
      </c>
      <c r="M17" s="113" t="s">
        <v>433</v>
      </c>
    </row>
    <row r="18" spans="2:13" hidden="1" x14ac:dyDescent="0.35">
      <c r="B18" s="255">
        <f t="shared" ref="B18:B23" si="0">IF(ISBLANK(D18),"",ROW(B18)-23)</f>
        <v>-5</v>
      </c>
      <c r="C18" s="113" t="s">
        <v>433</v>
      </c>
      <c r="D18" s="113" t="s">
        <v>433</v>
      </c>
      <c r="E18" s="113" t="s">
        <v>433</v>
      </c>
      <c r="F18" s="113" t="s">
        <v>433</v>
      </c>
      <c r="G18" s="113" t="s">
        <v>433</v>
      </c>
      <c r="H18" s="113" t="s">
        <v>433</v>
      </c>
      <c r="I18" s="113" t="s">
        <v>433</v>
      </c>
      <c r="J18" s="113" t="s">
        <v>433</v>
      </c>
      <c r="K18" s="113" t="s">
        <v>433</v>
      </c>
      <c r="L18" s="113" t="s">
        <v>433</v>
      </c>
      <c r="M18" s="113" t="s">
        <v>433</v>
      </c>
    </row>
    <row r="19" spans="2:13" hidden="1" x14ac:dyDescent="0.35">
      <c r="B19" s="255">
        <f t="shared" si="0"/>
        <v>-4</v>
      </c>
      <c r="C19" s="113" t="s">
        <v>433</v>
      </c>
      <c r="D19" s="113" t="s">
        <v>433</v>
      </c>
      <c r="E19" s="113" t="s">
        <v>433</v>
      </c>
      <c r="F19" s="113" t="s">
        <v>433</v>
      </c>
      <c r="G19" s="113" t="s">
        <v>433</v>
      </c>
      <c r="H19" s="113" t="s">
        <v>433</v>
      </c>
      <c r="I19" s="113" t="s">
        <v>433</v>
      </c>
      <c r="J19" s="113" t="s">
        <v>433</v>
      </c>
      <c r="K19" s="113" t="s">
        <v>433</v>
      </c>
      <c r="L19" s="113" t="s">
        <v>433</v>
      </c>
      <c r="M19" s="113" t="s">
        <v>433</v>
      </c>
    </row>
    <row r="20" spans="2:13" hidden="1" x14ac:dyDescent="0.35">
      <c r="B20" s="255">
        <f t="shared" si="0"/>
        <v>-3</v>
      </c>
      <c r="C20" s="113" t="s">
        <v>433</v>
      </c>
      <c r="D20" s="113" t="s">
        <v>433</v>
      </c>
      <c r="E20" s="113" t="s">
        <v>433</v>
      </c>
      <c r="F20" s="113" t="s">
        <v>433</v>
      </c>
      <c r="G20" s="113" t="s">
        <v>433</v>
      </c>
      <c r="H20" s="113" t="s">
        <v>433</v>
      </c>
      <c r="I20" s="113" t="s">
        <v>433</v>
      </c>
      <c r="J20" s="113" t="s">
        <v>433</v>
      </c>
      <c r="K20" s="113" t="s">
        <v>433</v>
      </c>
      <c r="L20" s="113" t="s">
        <v>433</v>
      </c>
      <c r="M20" s="113" t="s">
        <v>433</v>
      </c>
    </row>
    <row r="21" spans="2:13" hidden="1" x14ac:dyDescent="0.35">
      <c r="B21" s="255">
        <f t="shared" si="0"/>
        <v>-2</v>
      </c>
      <c r="C21" s="113" t="s">
        <v>433</v>
      </c>
      <c r="D21" s="113" t="s">
        <v>433</v>
      </c>
      <c r="E21" s="113" t="s">
        <v>433</v>
      </c>
      <c r="F21" s="113" t="s">
        <v>433</v>
      </c>
      <c r="G21" s="113" t="s">
        <v>433</v>
      </c>
      <c r="H21" s="113" t="s">
        <v>433</v>
      </c>
      <c r="I21" s="113" t="s">
        <v>433</v>
      </c>
      <c r="J21" s="113" t="s">
        <v>433</v>
      </c>
      <c r="K21" s="113" t="s">
        <v>433</v>
      </c>
      <c r="L21" s="113" t="s">
        <v>433</v>
      </c>
      <c r="M21" s="113" t="s">
        <v>433</v>
      </c>
    </row>
    <row r="22" spans="2:13" hidden="1" x14ac:dyDescent="0.35">
      <c r="B22" s="255">
        <f t="shared" si="0"/>
        <v>-1</v>
      </c>
      <c r="C22" s="113" t="s">
        <v>433</v>
      </c>
      <c r="D22" s="113" t="s">
        <v>433</v>
      </c>
      <c r="E22" s="113" t="s">
        <v>433</v>
      </c>
      <c r="F22" s="113" t="s">
        <v>433</v>
      </c>
      <c r="G22" s="113" t="s">
        <v>433</v>
      </c>
      <c r="H22" s="113" t="s">
        <v>433</v>
      </c>
      <c r="I22" s="113" t="s">
        <v>433</v>
      </c>
      <c r="J22" s="113" t="s">
        <v>433</v>
      </c>
      <c r="K22" s="113" t="s">
        <v>433</v>
      </c>
      <c r="L22" s="113" t="s">
        <v>433</v>
      </c>
      <c r="M22" s="113" t="s">
        <v>433</v>
      </c>
    </row>
    <row r="23" spans="2:13" hidden="1" x14ac:dyDescent="0.35">
      <c r="B23" s="255">
        <f t="shared" si="0"/>
        <v>0</v>
      </c>
      <c r="C23" s="113" t="s">
        <v>433</v>
      </c>
      <c r="D23" s="113" t="s">
        <v>433</v>
      </c>
      <c r="E23" s="113" t="s">
        <v>433</v>
      </c>
      <c r="F23" s="113" t="s">
        <v>433</v>
      </c>
      <c r="G23" s="113" t="s">
        <v>433</v>
      </c>
      <c r="H23" s="113" t="s">
        <v>433</v>
      </c>
      <c r="I23" s="113" t="s">
        <v>433</v>
      </c>
      <c r="J23" s="113" t="s">
        <v>433</v>
      </c>
      <c r="K23" s="113" t="s">
        <v>433</v>
      </c>
      <c r="L23" s="113" t="s">
        <v>433</v>
      </c>
      <c r="M23" s="113" t="s">
        <v>433</v>
      </c>
    </row>
    <row r="24" spans="2:13" x14ac:dyDescent="0.35">
      <c r="B24" s="275" t="str">
        <f t="shared" ref="B24:B29" si="1">IF(C24="","",1)</f>
        <v/>
      </c>
      <c r="C24" s="35"/>
      <c r="D24" s="35"/>
      <c r="E24" s="114"/>
      <c r="F24" s="35"/>
      <c r="G24" s="114"/>
      <c r="H24" s="115"/>
      <c r="I24" s="114"/>
      <c r="J24" s="115"/>
      <c r="K24" s="121" t="str">
        <f>IF(J24="","",(VALUE(TEXT(I24,"m/dd/yy ")&amp;TEXT(J24,"hh:mm:ss"))-(VALUE(TEXT(G24,"m/dd/yy ")&amp;TEXT(H24,"hh:mm:ss"))))*24)</f>
        <v/>
      </c>
      <c r="L24" s="35"/>
      <c r="M24" s="147"/>
    </row>
    <row r="25" spans="2:13" x14ac:dyDescent="0.35">
      <c r="B25" s="275" t="str">
        <f t="shared" si="1"/>
        <v/>
      </c>
      <c r="C25" s="35"/>
      <c r="D25" s="35"/>
      <c r="E25" s="114"/>
      <c r="F25" s="35"/>
      <c r="G25" s="114"/>
      <c r="H25" s="115"/>
      <c r="I25" s="114"/>
      <c r="J25" s="115"/>
      <c r="K25" s="121" t="str">
        <f t="shared" ref="K25:K88" si="2">IF(J25="","",(VALUE(TEXT(I25,"m/dd/yy ")&amp;TEXT(J25,"hh:mm:ss"))-(VALUE(TEXT(G25,"m/dd/yy ")&amp;TEXT(H25,"hh:mm:ss"))))*24)</f>
        <v/>
      </c>
      <c r="L25" s="35"/>
      <c r="M25" s="147"/>
    </row>
    <row r="26" spans="2:13" x14ac:dyDescent="0.35">
      <c r="B26" s="275" t="str">
        <f t="shared" si="1"/>
        <v/>
      </c>
      <c r="C26" s="35"/>
      <c r="D26" s="35"/>
      <c r="E26" s="114"/>
      <c r="F26" s="35"/>
      <c r="G26" s="114"/>
      <c r="H26" s="115"/>
      <c r="I26" s="114"/>
      <c r="J26" s="115"/>
      <c r="K26" s="121" t="str">
        <f t="shared" si="2"/>
        <v/>
      </c>
      <c r="L26" s="35"/>
      <c r="M26" s="147"/>
    </row>
    <row r="27" spans="2:13" x14ac:dyDescent="0.35">
      <c r="B27" s="275" t="str">
        <f t="shared" si="1"/>
        <v/>
      </c>
      <c r="C27" s="35"/>
      <c r="D27" s="35"/>
      <c r="E27" s="114"/>
      <c r="F27" s="35"/>
      <c r="G27" s="114"/>
      <c r="H27" s="115"/>
      <c r="I27" s="114"/>
      <c r="J27" s="115"/>
      <c r="K27" s="121" t="str">
        <f t="shared" si="2"/>
        <v/>
      </c>
      <c r="L27" s="35"/>
      <c r="M27" s="147"/>
    </row>
    <row r="28" spans="2:13" x14ac:dyDescent="0.35">
      <c r="B28" s="275" t="str">
        <f t="shared" si="1"/>
        <v/>
      </c>
      <c r="C28" s="35"/>
      <c r="D28" s="35"/>
      <c r="E28" s="114"/>
      <c r="F28" s="35"/>
      <c r="G28" s="114"/>
      <c r="H28" s="115"/>
      <c r="I28" s="114"/>
      <c r="J28" s="115"/>
      <c r="K28" s="121" t="str">
        <f t="shared" si="2"/>
        <v/>
      </c>
      <c r="L28" s="35"/>
      <c r="M28" s="147"/>
    </row>
    <row r="29" spans="2:13" x14ac:dyDescent="0.35">
      <c r="B29" s="275" t="str">
        <f t="shared" si="1"/>
        <v/>
      </c>
      <c r="C29" s="35"/>
      <c r="D29" s="35"/>
      <c r="E29" s="114"/>
      <c r="F29" s="35"/>
      <c r="G29" s="114"/>
      <c r="H29" s="115"/>
      <c r="I29" s="114"/>
      <c r="J29" s="115"/>
      <c r="K29" s="121" t="str">
        <f t="shared" si="2"/>
        <v/>
      </c>
      <c r="L29" s="35"/>
      <c r="M29" s="147"/>
    </row>
    <row r="30" spans="2:13" x14ac:dyDescent="0.35">
      <c r="B30" s="275" t="str">
        <f t="shared" ref="B30:B61" si="3">IF(C30="","",1)</f>
        <v/>
      </c>
      <c r="C30" s="35"/>
      <c r="D30" s="35"/>
      <c r="E30" s="114"/>
      <c r="F30" s="35"/>
      <c r="G30" s="114"/>
      <c r="H30" s="115"/>
      <c r="I30" s="114"/>
      <c r="J30" s="115"/>
      <c r="K30" s="121" t="str">
        <f t="shared" si="2"/>
        <v/>
      </c>
      <c r="L30" s="35"/>
      <c r="M30" s="147"/>
    </row>
    <row r="31" spans="2:13" x14ac:dyDescent="0.35">
      <c r="B31" s="275" t="str">
        <f t="shared" si="3"/>
        <v/>
      </c>
      <c r="C31" s="35"/>
      <c r="D31" s="35"/>
      <c r="E31" s="114"/>
      <c r="F31" s="35"/>
      <c r="G31" s="114"/>
      <c r="H31" s="115"/>
      <c r="I31" s="114"/>
      <c r="J31" s="115"/>
      <c r="K31" s="121" t="str">
        <f t="shared" si="2"/>
        <v/>
      </c>
      <c r="L31" s="35"/>
      <c r="M31" s="147"/>
    </row>
    <row r="32" spans="2:13" x14ac:dyDescent="0.35">
      <c r="B32" s="275" t="str">
        <f t="shared" si="3"/>
        <v/>
      </c>
      <c r="C32" s="35"/>
      <c r="D32" s="35"/>
      <c r="E32" s="114"/>
      <c r="F32" s="35"/>
      <c r="G32" s="114"/>
      <c r="H32" s="115"/>
      <c r="I32" s="114"/>
      <c r="J32" s="115"/>
      <c r="K32" s="121" t="str">
        <f t="shared" si="2"/>
        <v/>
      </c>
      <c r="L32" s="35"/>
      <c r="M32" s="147"/>
    </row>
    <row r="33" spans="2:13" x14ac:dyDescent="0.35">
      <c r="B33" s="275" t="str">
        <f t="shared" si="3"/>
        <v/>
      </c>
      <c r="C33" s="35"/>
      <c r="D33" s="35"/>
      <c r="E33" s="114"/>
      <c r="F33" s="35"/>
      <c r="G33" s="114"/>
      <c r="H33" s="115"/>
      <c r="I33" s="114"/>
      <c r="J33" s="115"/>
      <c r="K33" s="121" t="str">
        <f t="shared" si="2"/>
        <v/>
      </c>
      <c r="L33" s="35"/>
      <c r="M33" s="147"/>
    </row>
    <row r="34" spans="2:13" x14ac:dyDescent="0.35">
      <c r="B34" s="275" t="str">
        <f t="shared" si="3"/>
        <v/>
      </c>
      <c r="C34" s="35"/>
      <c r="D34" s="35"/>
      <c r="E34" s="114"/>
      <c r="F34" s="35"/>
      <c r="G34" s="114"/>
      <c r="H34" s="115"/>
      <c r="I34" s="114"/>
      <c r="J34" s="115"/>
      <c r="K34" s="121" t="str">
        <f t="shared" si="2"/>
        <v/>
      </c>
      <c r="L34" s="35"/>
      <c r="M34" s="147"/>
    </row>
    <row r="35" spans="2:13" x14ac:dyDescent="0.35">
      <c r="B35" s="275" t="str">
        <f t="shared" si="3"/>
        <v/>
      </c>
      <c r="C35" s="35"/>
      <c r="D35" s="35"/>
      <c r="E35" s="114"/>
      <c r="F35" s="35"/>
      <c r="G35" s="114"/>
      <c r="H35" s="115"/>
      <c r="I35" s="114"/>
      <c r="J35" s="115"/>
      <c r="K35" s="121" t="str">
        <f t="shared" si="2"/>
        <v/>
      </c>
      <c r="L35" s="35"/>
      <c r="M35" s="147"/>
    </row>
    <row r="36" spans="2:13" x14ac:dyDescent="0.35">
      <c r="B36" s="275" t="str">
        <f t="shared" si="3"/>
        <v/>
      </c>
      <c r="C36" s="35"/>
      <c r="D36" s="35"/>
      <c r="E36" s="114"/>
      <c r="F36" s="35"/>
      <c r="G36" s="114"/>
      <c r="H36" s="115"/>
      <c r="I36" s="114"/>
      <c r="J36" s="115"/>
      <c r="K36" s="121" t="str">
        <f t="shared" si="2"/>
        <v/>
      </c>
      <c r="L36" s="35"/>
      <c r="M36" s="147"/>
    </row>
    <row r="37" spans="2:13" x14ac:dyDescent="0.35">
      <c r="B37" s="275" t="str">
        <f t="shared" si="3"/>
        <v/>
      </c>
      <c r="C37" s="35"/>
      <c r="D37" s="35"/>
      <c r="E37" s="114"/>
      <c r="F37" s="35"/>
      <c r="G37" s="114"/>
      <c r="H37" s="115"/>
      <c r="I37" s="114"/>
      <c r="J37" s="115"/>
      <c r="K37" s="121" t="str">
        <f t="shared" si="2"/>
        <v/>
      </c>
      <c r="L37" s="35"/>
      <c r="M37" s="147"/>
    </row>
    <row r="38" spans="2:13" x14ac:dyDescent="0.35">
      <c r="B38" s="275" t="str">
        <f t="shared" si="3"/>
        <v/>
      </c>
      <c r="C38" s="35"/>
      <c r="D38" s="35"/>
      <c r="E38" s="114"/>
      <c r="F38" s="35"/>
      <c r="G38" s="114"/>
      <c r="H38" s="115"/>
      <c r="I38" s="114"/>
      <c r="J38" s="115"/>
      <c r="K38" s="121" t="str">
        <f t="shared" si="2"/>
        <v/>
      </c>
      <c r="L38" s="35"/>
      <c r="M38" s="147"/>
    </row>
    <row r="39" spans="2:13" x14ac:dyDescent="0.35">
      <c r="B39" s="275" t="str">
        <f t="shared" si="3"/>
        <v/>
      </c>
      <c r="C39" s="35"/>
      <c r="D39" s="35"/>
      <c r="E39" s="114"/>
      <c r="F39" s="35"/>
      <c r="G39" s="114"/>
      <c r="H39" s="115"/>
      <c r="I39" s="114"/>
      <c r="J39" s="115"/>
      <c r="K39" s="121" t="str">
        <f t="shared" si="2"/>
        <v/>
      </c>
      <c r="L39" s="35"/>
      <c r="M39" s="147"/>
    </row>
    <row r="40" spans="2:13" x14ac:dyDescent="0.35">
      <c r="B40" s="275" t="str">
        <f t="shared" si="3"/>
        <v/>
      </c>
      <c r="C40" s="35"/>
      <c r="D40" s="35"/>
      <c r="E40" s="114"/>
      <c r="F40" s="35"/>
      <c r="G40" s="114"/>
      <c r="H40" s="115"/>
      <c r="I40" s="114"/>
      <c r="J40" s="115"/>
      <c r="K40" s="121" t="str">
        <f t="shared" si="2"/>
        <v/>
      </c>
      <c r="L40" s="35"/>
      <c r="M40" s="147"/>
    </row>
    <row r="41" spans="2:13" x14ac:dyDescent="0.35">
      <c r="B41" s="275" t="str">
        <f t="shared" si="3"/>
        <v/>
      </c>
      <c r="C41" s="35"/>
      <c r="D41" s="35"/>
      <c r="E41" s="114"/>
      <c r="F41" s="35"/>
      <c r="G41" s="114"/>
      <c r="H41" s="115"/>
      <c r="I41" s="114"/>
      <c r="J41" s="115"/>
      <c r="K41" s="121" t="str">
        <f t="shared" si="2"/>
        <v/>
      </c>
      <c r="L41" s="35"/>
      <c r="M41" s="147"/>
    </row>
    <row r="42" spans="2:13" x14ac:dyDescent="0.35">
      <c r="B42" s="275" t="str">
        <f t="shared" si="3"/>
        <v/>
      </c>
      <c r="C42" s="35"/>
      <c r="D42" s="35"/>
      <c r="E42" s="114"/>
      <c r="F42" s="35"/>
      <c r="G42" s="114"/>
      <c r="H42" s="115"/>
      <c r="I42" s="114"/>
      <c r="J42" s="115"/>
      <c r="K42" s="121" t="str">
        <f t="shared" si="2"/>
        <v/>
      </c>
      <c r="L42" s="35"/>
      <c r="M42" s="147"/>
    </row>
    <row r="43" spans="2:13" x14ac:dyDescent="0.35">
      <c r="B43" s="275" t="str">
        <f t="shared" si="3"/>
        <v/>
      </c>
      <c r="C43" s="35"/>
      <c r="D43" s="35"/>
      <c r="E43" s="114"/>
      <c r="F43" s="35"/>
      <c r="G43" s="114"/>
      <c r="H43" s="115"/>
      <c r="I43" s="114"/>
      <c r="J43" s="115"/>
      <c r="K43" s="121" t="str">
        <f t="shared" si="2"/>
        <v/>
      </c>
      <c r="L43" s="35"/>
      <c r="M43" s="147"/>
    </row>
    <row r="44" spans="2:13" x14ac:dyDescent="0.35">
      <c r="B44" s="275" t="str">
        <f t="shared" si="3"/>
        <v/>
      </c>
      <c r="C44" s="35"/>
      <c r="D44" s="35"/>
      <c r="E44" s="114"/>
      <c r="F44" s="35"/>
      <c r="G44" s="114"/>
      <c r="H44" s="115"/>
      <c r="I44" s="114"/>
      <c r="J44" s="115"/>
      <c r="K44" s="121" t="str">
        <f t="shared" si="2"/>
        <v/>
      </c>
      <c r="L44" s="35"/>
      <c r="M44" s="147"/>
    </row>
    <row r="45" spans="2:13" x14ac:dyDescent="0.35">
      <c r="B45" s="275" t="str">
        <f t="shared" si="3"/>
        <v/>
      </c>
      <c r="C45" s="35"/>
      <c r="D45" s="35"/>
      <c r="E45" s="114"/>
      <c r="F45" s="35"/>
      <c r="G45" s="114"/>
      <c r="H45" s="115"/>
      <c r="I45" s="114"/>
      <c r="J45" s="115"/>
      <c r="K45" s="121" t="str">
        <f t="shared" si="2"/>
        <v/>
      </c>
      <c r="L45" s="35"/>
      <c r="M45" s="147"/>
    </row>
    <row r="46" spans="2:13" x14ac:dyDescent="0.35">
      <c r="B46" s="275" t="str">
        <f t="shared" si="3"/>
        <v/>
      </c>
      <c r="C46" s="35"/>
      <c r="D46" s="35"/>
      <c r="E46" s="114"/>
      <c r="F46" s="35"/>
      <c r="G46" s="114"/>
      <c r="H46" s="115"/>
      <c r="I46" s="114"/>
      <c r="J46" s="115"/>
      <c r="K46" s="121" t="str">
        <f t="shared" si="2"/>
        <v/>
      </c>
      <c r="L46" s="35"/>
      <c r="M46" s="147"/>
    </row>
    <row r="47" spans="2:13" x14ac:dyDescent="0.35">
      <c r="B47" s="275" t="str">
        <f t="shared" si="3"/>
        <v/>
      </c>
      <c r="C47" s="35"/>
      <c r="D47" s="35"/>
      <c r="E47" s="114"/>
      <c r="F47" s="35"/>
      <c r="G47" s="114"/>
      <c r="H47" s="115"/>
      <c r="I47" s="114"/>
      <c r="J47" s="115"/>
      <c r="K47" s="121" t="str">
        <f t="shared" si="2"/>
        <v/>
      </c>
      <c r="L47" s="35"/>
      <c r="M47" s="147"/>
    </row>
    <row r="48" spans="2:13" x14ac:dyDescent="0.35">
      <c r="B48" s="275" t="str">
        <f t="shared" si="3"/>
        <v/>
      </c>
      <c r="C48" s="35"/>
      <c r="D48" s="35"/>
      <c r="E48" s="114"/>
      <c r="F48" s="35"/>
      <c r="G48" s="114"/>
      <c r="H48" s="115"/>
      <c r="I48" s="114"/>
      <c r="J48" s="115"/>
      <c r="K48" s="121" t="str">
        <f t="shared" si="2"/>
        <v/>
      </c>
      <c r="L48" s="35"/>
      <c r="M48" s="147"/>
    </row>
    <row r="49" spans="2:13" x14ac:dyDescent="0.35">
      <c r="B49" s="275" t="str">
        <f t="shared" si="3"/>
        <v/>
      </c>
      <c r="C49" s="35"/>
      <c r="D49" s="35"/>
      <c r="E49" s="114"/>
      <c r="F49" s="35"/>
      <c r="G49" s="114"/>
      <c r="H49" s="115"/>
      <c r="I49" s="114"/>
      <c r="J49" s="115"/>
      <c r="K49" s="121" t="str">
        <f t="shared" si="2"/>
        <v/>
      </c>
      <c r="L49" s="35"/>
      <c r="M49" s="147"/>
    </row>
    <row r="50" spans="2:13" x14ac:dyDescent="0.35">
      <c r="B50" s="275" t="str">
        <f t="shared" si="3"/>
        <v/>
      </c>
      <c r="C50" s="35"/>
      <c r="D50" s="35"/>
      <c r="E50" s="114"/>
      <c r="F50" s="35"/>
      <c r="G50" s="114"/>
      <c r="H50" s="115"/>
      <c r="I50" s="114"/>
      <c r="J50" s="115"/>
      <c r="K50" s="121" t="str">
        <f t="shared" si="2"/>
        <v/>
      </c>
      <c r="L50" s="35"/>
      <c r="M50" s="147"/>
    </row>
    <row r="51" spans="2:13" x14ac:dyDescent="0.35">
      <c r="B51" s="275" t="str">
        <f t="shared" si="3"/>
        <v/>
      </c>
      <c r="C51" s="35"/>
      <c r="D51" s="35"/>
      <c r="E51" s="114"/>
      <c r="F51" s="35"/>
      <c r="G51" s="114"/>
      <c r="H51" s="115"/>
      <c r="I51" s="114"/>
      <c r="J51" s="115"/>
      <c r="K51" s="121" t="str">
        <f t="shared" si="2"/>
        <v/>
      </c>
      <c r="L51" s="35"/>
      <c r="M51" s="147"/>
    </row>
    <row r="52" spans="2:13" x14ac:dyDescent="0.35">
      <c r="B52" s="275" t="str">
        <f t="shared" si="3"/>
        <v/>
      </c>
      <c r="C52" s="35"/>
      <c r="D52" s="35"/>
      <c r="E52" s="114"/>
      <c r="F52" s="35"/>
      <c r="G52" s="114"/>
      <c r="H52" s="115"/>
      <c r="I52" s="114"/>
      <c r="J52" s="115"/>
      <c r="K52" s="121" t="str">
        <f t="shared" si="2"/>
        <v/>
      </c>
      <c r="L52" s="35"/>
      <c r="M52" s="147"/>
    </row>
    <row r="53" spans="2:13" x14ac:dyDescent="0.35">
      <c r="B53" s="275" t="str">
        <f t="shared" si="3"/>
        <v/>
      </c>
      <c r="C53" s="35"/>
      <c r="D53" s="35"/>
      <c r="E53" s="114"/>
      <c r="F53" s="35"/>
      <c r="G53" s="114"/>
      <c r="H53" s="115"/>
      <c r="I53" s="114"/>
      <c r="J53" s="115"/>
      <c r="K53" s="121" t="str">
        <f t="shared" si="2"/>
        <v/>
      </c>
      <c r="L53" s="35"/>
      <c r="M53" s="147"/>
    </row>
    <row r="54" spans="2:13" x14ac:dyDescent="0.35">
      <c r="B54" s="275" t="str">
        <f t="shared" si="3"/>
        <v/>
      </c>
      <c r="C54" s="35"/>
      <c r="D54" s="35"/>
      <c r="E54" s="114"/>
      <c r="F54" s="35"/>
      <c r="G54" s="114"/>
      <c r="H54" s="115"/>
      <c r="I54" s="114"/>
      <c r="J54" s="115"/>
      <c r="K54" s="121" t="str">
        <f t="shared" si="2"/>
        <v/>
      </c>
      <c r="L54" s="35"/>
      <c r="M54" s="147"/>
    </row>
    <row r="55" spans="2:13" x14ac:dyDescent="0.35">
      <c r="B55" s="275" t="str">
        <f t="shared" si="3"/>
        <v/>
      </c>
      <c r="C55" s="35"/>
      <c r="D55" s="35"/>
      <c r="E55" s="114"/>
      <c r="F55" s="35"/>
      <c r="G55" s="114"/>
      <c r="H55" s="115"/>
      <c r="I55" s="114"/>
      <c r="J55" s="115"/>
      <c r="K55" s="121" t="str">
        <f t="shared" si="2"/>
        <v/>
      </c>
      <c r="L55" s="35"/>
      <c r="M55" s="147"/>
    </row>
    <row r="56" spans="2:13" x14ac:dyDescent="0.35">
      <c r="B56" s="275" t="str">
        <f t="shared" si="3"/>
        <v/>
      </c>
      <c r="C56" s="35"/>
      <c r="D56" s="35"/>
      <c r="E56" s="114"/>
      <c r="F56" s="35"/>
      <c r="G56" s="114"/>
      <c r="H56" s="115"/>
      <c r="I56" s="114"/>
      <c r="J56" s="115"/>
      <c r="K56" s="121" t="str">
        <f t="shared" si="2"/>
        <v/>
      </c>
      <c r="L56" s="35"/>
      <c r="M56" s="147"/>
    </row>
    <row r="57" spans="2:13" x14ac:dyDescent="0.35">
      <c r="B57" s="275" t="str">
        <f t="shared" si="3"/>
        <v/>
      </c>
      <c r="C57" s="35"/>
      <c r="D57" s="35"/>
      <c r="E57" s="114"/>
      <c r="F57" s="35"/>
      <c r="G57" s="114"/>
      <c r="H57" s="115"/>
      <c r="I57" s="114"/>
      <c r="J57" s="115"/>
      <c r="K57" s="121" t="str">
        <f t="shared" si="2"/>
        <v/>
      </c>
      <c r="L57" s="35"/>
      <c r="M57" s="147"/>
    </row>
    <row r="58" spans="2:13" x14ac:dyDescent="0.35">
      <c r="B58" s="275" t="str">
        <f t="shared" si="3"/>
        <v/>
      </c>
      <c r="C58" s="35"/>
      <c r="D58" s="35"/>
      <c r="E58" s="114"/>
      <c r="F58" s="35"/>
      <c r="G58" s="114"/>
      <c r="H58" s="115"/>
      <c r="I58" s="114"/>
      <c r="J58" s="115"/>
      <c r="K58" s="121" t="str">
        <f t="shared" si="2"/>
        <v/>
      </c>
      <c r="L58" s="35"/>
      <c r="M58" s="147"/>
    </row>
    <row r="59" spans="2:13" x14ac:dyDescent="0.35">
      <c r="B59" s="275" t="str">
        <f t="shared" si="3"/>
        <v/>
      </c>
      <c r="C59" s="35"/>
      <c r="D59" s="35"/>
      <c r="E59" s="114"/>
      <c r="F59" s="35"/>
      <c r="G59" s="114"/>
      <c r="H59" s="115"/>
      <c r="I59" s="114"/>
      <c r="J59" s="115"/>
      <c r="K59" s="121" t="str">
        <f t="shared" si="2"/>
        <v/>
      </c>
      <c r="L59" s="35"/>
      <c r="M59" s="147"/>
    </row>
    <row r="60" spans="2:13" x14ac:dyDescent="0.35">
      <c r="B60" s="275" t="str">
        <f t="shared" si="3"/>
        <v/>
      </c>
      <c r="C60" s="35"/>
      <c r="D60" s="35"/>
      <c r="E60" s="114"/>
      <c r="F60" s="35"/>
      <c r="G60" s="114"/>
      <c r="H60" s="115"/>
      <c r="I60" s="114"/>
      <c r="J60" s="115"/>
      <c r="K60" s="121" t="str">
        <f t="shared" si="2"/>
        <v/>
      </c>
      <c r="L60" s="35"/>
      <c r="M60" s="147"/>
    </row>
    <row r="61" spans="2:13" x14ac:dyDescent="0.35">
      <c r="B61" s="275" t="str">
        <f t="shared" si="3"/>
        <v/>
      </c>
      <c r="C61" s="35"/>
      <c r="D61" s="35"/>
      <c r="E61" s="114"/>
      <c r="F61" s="35"/>
      <c r="G61" s="114"/>
      <c r="H61" s="115"/>
      <c r="I61" s="114"/>
      <c r="J61" s="115"/>
      <c r="K61" s="121" t="str">
        <f t="shared" si="2"/>
        <v/>
      </c>
      <c r="L61" s="35"/>
      <c r="M61" s="147"/>
    </row>
    <row r="62" spans="2:13" x14ac:dyDescent="0.35">
      <c r="B62" s="275" t="str">
        <f t="shared" ref="B62:B84" si="4">IF(C62="","",1)</f>
        <v/>
      </c>
      <c r="C62" s="35"/>
      <c r="D62" s="35"/>
      <c r="E62" s="114"/>
      <c r="F62" s="35"/>
      <c r="G62" s="114"/>
      <c r="H62" s="115"/>
      <c r="I62" s="114"/>
      <c r="J62" s="115"/>
      <c r="K62" s="121" t="str">
        <f t="shared" si="2"/>
        <v/>
      </c>
      <c r="L62" s="35"/>
      <c r="M62" s="147"/>
    </row>
    <row r="63" spans="2:13" x14ac:dyDescent="0.35">
      <c r="B63" s="275" t="str">
        <f t="shared" si="4"/>
        <v/>
      </c>
      <c r="C63" s="35"/>
      <c r="D63" s="35"/>
      <c r="E63" s="114"/>
      <c r="F63" s="35"/>
      <c r="G63" s="114"/>
      <c r="H63" s="115"/>
      <c r="I63" s="114"/>
      <c r="J63" s="115"/>
      <c r="K63" s="121" t="str">
        <f t="shared" si="2"/>
        <v/>
      </c>
      <c r="L63" s="35"/>
      <c r="M63" s="147"/>
    </row>
    <row r="64" spans="2:13" x14ac:dyDescent="0.35">
      <c r="B64" s="275" t="str">
        <f t="shared" si="4"/>
        <v/>
      </c>
      <c r="C64" s="35"/>
      <c r="D64" s="35"/>
      <c r="E64" s="114"/>
      <c r="F64" s="35"/>
      <c r="G64" s="114"/>
      <c r="H64" s="115"/>
      <c r="I64" s="114"/>
      <c r="J64" s="115"/>
      <c r="K64" s="121" t="str">
        <f t="shared" si="2"/>
        <v/>
      </c>
      <c r="L64" s="35"/>
      <c r="M64" s="147"/>
    </row>
    <row r="65" spans="2:13" x14ac:dyDescent="0.35">
      <c r="B65" s="275" t="str">
        <f t="shared" si="4"/>
        <v/>
      </c>
      <c r="C65" s="35"/>
      <c r="D65" s="35"/>
      <c r="E65" s="114"/>
      <c r="F65" s="35"/>
      <c r="G65" s="114"/>
      <c r="H65" s="115"/>
      <c r="I65" s="114"/>
      <c r="J65" s="115"/>
      <c r="K65" s="121" t="str">
        <f t="shared" si="2"/>
        <v/>
      </c>
      <c r="L65" s="35"/>
      <c r="M65" s="147"/>
    </row>
    <row r="66" spans="2:13" x14ac:dyDescent="0.35">
      <c r="B66" s="275" t="str">
        <f t="shared" si="4"/>
        <v/>
      </c>
      <c r="C66" s="35"/>
      <c r="D66" s="35"/>
      <c r="E66" s="114"/>
      <c r="F66" s="35"/>
      <c r="G66" s="114"/>
      <c r="H66" s="115"/>
      <c r="I66" s="114"/>
      <c r="J66" s="115"/>
      <c r="K66" s="121" t="str">
        <f t="shared" si="2"/>
        <v/>
      </c>
      <c r="L66" s="35"/>
      <c r="M66" s="147"/>
    </row>
    <row r="67" spans="2:13" x14ac:dyDescent="0.35">
      <c r="B67" s="275" t="str">
        <f t="shared" si="4"/>
        <v/>
      </c>
      <c r="C67" s="35"/>
      <c r="D67" s="35"/>
      <c r="E67" s="114"/>
      <c r="F67" s="35"/>
      <c r="G67" s="114"/>
      <c r="H67" s="115"/>
      <c r="I67" s="114"/>
      <c r="J67" s="115"/>
      <c r="K67" s="121" t="str">
        <f t="shared" si="2"/>
        <v/>
      </c>
      <c r="L67" s="35"/>
      <c r="M67" s="147"/>
    </row>
    <row r="68" spans="2:13" x14ac:dyDescent="0.35">
      <c r="B68" s="275" t="str">
        <f t="shared" si="4"/>
        <v/>
      </c>
      <c r="C68" s="35"/>
      <c r="D68" s="35"/>
      <c r="E68" s="114"/>
      <c r="F68" s="35"/>
      <c r="G68" s="114"/>
      <c r="H68" s="115"/>
      <c r="I68" s="114"/>
      <c r="J68" s="115"/>
      <c r="K68" s="121" t="str">
        <f t="shared" si="2"/>
        <v/>
      </c>
      <c r="L68" s="35"/>
      <c r="M68" s="147"/>
    </row>
    <row r="69" spans="2:13" x14ac:dyDescent="0.35">
      <c r="B69" s="275" t="str">
        <f t="shared" si="4"/>
        <v/>
      </c>
      <c r="C69" s="35"/>
      <c r="D69" s="35"/>
      <c r="E69" s="114"/>
      <c r="F69" s="35"/>
      <c r="G69" s="114"/>
      <c r="H69" s="115"/>
      <c r="I69" s="114"/>
      <c r="J69" s="115"/>
      <c r="K69" s="121" t="str">
        <f t="shared" si="2"/>
        <v/>
      </c>
      <c r="L69" s="35"/>
      <c r="M69" s="147"/>
    </row>
    <row r="70" spans="2:13" x14ac:dyDescent="0.35">
      <c r="B70" s="275" t="str">
        <f t="shared" si="4"/>
        <v/>
      </c>
      <c r="C70" s="35"/>
      <c r="D70" s="35"/>
      <c r="E70" s="114"/>
      <c r="F70" s="35"/>
      <c r="G70" s="114"/>
      <c r="H70" s="115"/>
      <c r="I70" s="114"/>
      <c r="J70" s="115"/>
      <c r="K70" s="121" t="str">
        <f t="shared" si="2"/>
        <v/>
      </c>
      <c r="L70" s="35"/>
      <c r="M70" s="147"/>
    </row>
    <row r="71" spans="2:13" x14ac:dyDescent="0.35">
      <c r="B71" s="275" t="str">
        <f t="shared" si="4"/>
        <v/>
      </c>
      <c r="C71" s="35"/>
      <c r="D71" s="35"/>
      <c r="E71" s="114"/>
      <c r="F71" s="35"/>
      <c r="G71" s="114"/>
      <c r="H71" s="115"/>
      <c r="I71" s="114"/>
      <c r="J71" s="115"/>
      <c r="K71" s="121" t="str">
        <f t="shared" si="2"/>
        <v/>
      </c>
      <c r="L71" s="35"/>
      <c r="M71" s="147"/>
    </row>
    <row r="72" spans="2:13" x14ac:dyDescent="0.35">
      <c r="B72" s="275" t="str">
        <f t="shared" si="4"/>
        <v/>
      </c>
      <c r="C72" s="35"/>
      <c r="D72" s="35"/>
      <c r="E72" s="114"/>
      <c r="F72" s="35"/>
      <c r="G72" s="114"/>
      <c r="H72" s="115"/>
      <c r="I72" s="114"/>
      <c r="J72" s="115"/>
      <c r="K72" s="121" t="str">
        <f t="shared" si="2"/>
        <v/>
      </c>
      <c r="L72" s="35"/>
      <c r="M72" s="147"/>
    </row>
    <row r="73" spans="2:13" x14ac:dyDescent="0.35">
      <c r="B73" s="275" t="str">
        <f t="shared" si="4"/>
        <v/>
      </c>
      <c r="C73" s="35"/>
      <c r="D73" s="35"/>
      <c r="E73" s="114"/>
      <c r="F73" s="35"/>
      <c r="G73" s="114"/>
      <c r="H73" s="115"/>
      <c r="I73" s="114"/>
      <c r="J73" s="115"/>
      <c r="K73" s="121" t="str">
        <f t="shared" si="2"/>
        <v/>
      </c>
      <c r="L73" s="35"/>
      <c r="M73" s="147"/>
    </row>
    <row r="74" spans="2:13" x14ac:dyDescent="0.35">
      <c r="B74" s="275" t="str">
        <f t="shared" si="4"/>
        <v/>
      </c>
      <c r="C74" s="35"/>
      <c r="D74" s="35"/>
      <c r="E74" s="114"/>
      <c r="F74" s="35"/>
      <c r="G74" s="114"/>
      <c r="H74" s="115"/>
      <c r="I74" s="114"/>
      <c r="J74" s="115"/>
      <c r="K74" s="121" t="str">
        <f t="shared" si="2"/>
        <v/>
      </c>
      <c r="L74" s="35"/>
      <c r="M74" s="147"/>
    </row>
    <row r="75" spans="2:13" x14ac:dyDescent="0.35">
      <c r="B75" s="275" t="str">
        <f t="shared" si="4"/>
        <v/>
      </c>
      <c r="C75" s="35"/>
      <c r="D75" s="35"/>
      <c r="E75" s="114"/>
      <c r="F75" s="35"/>
      <c r="G75" s="114"/>
      <c r="H75" s="115"/>
      <c r="I75" s="114"/>
      <c r="J75" s="115"/>
      <c r="K75" s="121" t="str">
        <f t="shared" si="2"/>
        <v/>
      </c>
      <c r="L75" s="35"/>
      <c r="M75" s="147"/>
    </row>
    <row r="76" spans="2:13" x14ac:dyDescent="0.35">
      <c r="B76" s="275" t="str">
        <f t="shared" si="4"/>
        <v/>
      </c>
      <c r="C76" s="35"/>
      <c r="D76" s="35"/>
      <c r="E76" s="114"/>
      <c r="F76" s="35"/>
      <c r="G76" s="114"/>
      <c r="H76" s="115"/>
      <c r="I76" s="114"/>
      <c r="J76" s="115"/>
      <c r="K76" s="121" t="str">
        <f t="shared" si="2"/>
        <v/>
      </c>
      <c r="L76" s="35"/>
      <c r="M76" s="147"/>
    </row>
    <row r="77" spans="2:13" x14ac:dyDescent="0.35">
      <c r="B77" s="275" t="str">
        <f t="shared" si="4"/>
        <v/>
      </c>
      <c r="C77" s="35"/>
      <c r="D77" s="35"/>
      <c r="E77" s="114"/>
      <c r="F77" s="35"/>
      <c r="G77" s="114"/>
      <c r="H77" s="115"/>
      <c r="I77" s="114"/>
      <c r="J77" s="115"/>
      <c r="K77" s="121" t="str">
        <f t="shared" si="2"/>
        <v/>
      </c>
      <c r="L77" s="35"/>
      <c r="M77" s="147"/>
    </row>
    <row r="78" spans="2:13" x14ac:dyDescent="0.35">
      <c r="B78" s="275" t="str">
        <f t="shared" si="4"/>
        <v/>
      </c>
      <c r="C78" s="35"/>
      <c r="D78" s="35"/>
      <c r="E78" s="114"/>
      <c r="F78" s="35"/>
      <c r="G78" s="114"/>
      <c r="H78" s="115"/>
      <c r="I78" s="114"/>
      <c r="J78" s="115"/>
      <c r="K78" s="121" t="str">
        <f t="shared" si="2"/>
        <v/>
      </c>
      <c r="L78" s="35"/>
      <c r="M78" s="147"/>
    </row>
    <row r="79" spans="2:13" x14ac:dyDescent="0.35">
      <c r="B79" s="275" t="str">
        <f t="shared" si="4"/>
        <v/>
      </c>
      <c r="C79" s="35"/>
      <c r="D79" s="35"/>
      <c r="E79" s="114"/>
      <c r="F79" s="35"/>
      <c r="G79" s="114"/>
      <c r="H79" s="115"/>
      <c r="I79" s="114"/>
      <c r="J79" s="115"/>
      <c r="K79" s="121" t="str">
        <f t="shared" si="2"/>
        <v/>
      </c>
      <c r="L79" s="35"/>
      <c r="M79" s="147"/>
    </row>
    <row r="80" spans="2:13" x14ac:dyDescent="0.35">
      <c r="B80" s="275" t="str">
        <f t="shared" si="4"/>
        <v/>
      </c>
      <c r="C80" s="35"/>
      <c r="D80" s="35"/>
      <c r="E80" s="114"/>
      <c r="F80" s="35"/>
      <c r="G80" s="114"/>
      <c r="H80" s="115"/>
      <c r="I80" s="114"/>
      <c r="J80" s="115"/>
      <c r="K80" s="121" t="str">
        <f t="shared" si="2"/>
        <v/>
      </c>
      <c r="L80" s="35"/>
      <c r="M80" s="147"/>
    </row>
    <row r="81" spans="2:13" x14ac:dyDescent="0.35">
      <c r="B81" s="275" t="str">
        <f t="shared" si="4"/>
        <v/>
      </c>
      <c r="C81" s="35"/>
      <c r="D81" s="35"/>
      <c r="E81" s="114"/>
      <c r="F81" s="35"/>
      <c r="G81" s="114"/>
      <c r="H81" s="115"/>
      <c r="I81" s="114"/>
      <c r="J81" s="115"/>
      <c r="K81" s="121" t="str">
        <f t="shared" si="2"/>
        <v/>
      </c>
      <c r="L81" s="35"/>
      <c r="M81" s="147"/>
    </row>
    <row r="82" spans="2:13" x14ac:dyDescent="0.35">
      <c r="B82" s="275" t="str">
        <f t="shared" si="4"/>
        <v/>
      </c>
      <c r="C82" s="35"/>
      <c r="D82" s="35"/>
      <c r="E82" s="114"/>
      <c r="F82" s="35"/>
      <c r="G82" s="114"/>
      <c r="H82" s="115"/>
      <c r="I82" s="114"/>
      <c r="J82" s="115"/>
      <c r="K82" s="121" t="str">
        <f t="shared" si="2"/>
        <v/>
      </c>
      <c r="L82" s="35"/>
      <c r="M82" s="147"/>
    </row>
    <row r="83" spans="2:13" x14ac:dyDescent="0.35">
      <c r="B83" s="275" t="str">
        <f t="shared" si="4"/>
        <v/>
      </c>
      <c r="C83" s="35"/>
      <c r="D83" s="35"/>
      <c r="E83" s="114"/>
      <c r="F83" s="35"/>
      <c r="G83" s="114"/>
      <c r="H83" s="115"/>
      <c r="I83" s="114"/>
      <c r="J83" s="115"/>
      <c r="K83" s="121" t="str">
        <f t="shared" si="2"/>
        <v/>
      </c>
      <c r="L83" s="35"/>
      <c r="M83" s="147"/>
    </row>
    <row r="84" spans="2:13" x14ac:dyDescent="0.35">
      <c r="B84" s="275" t="str">
        <f t="shared" si="4"/>
        <v/>
      </c>
      <c r="C84" s="35"/>
      <c r="D84" s="35"/>
      <c r="E84" s="114"/>
      <c r="F84" s="35"/>
      <c r="G84" s="114"/>
      <c r="H84" s="115"/>
      <c r="I84" s="114"/>
      <c r="J84" s="115"/>
      <c r="K84" s="121" t="str">
        <f t="shared" si="2"/>
        <v/>
      </c>
      <c r="L84" s="35"/>
      <c r="M84" s="147"/>
    </row>
    <row r="85" spans="2:13" x14ac:dyDescent="0.35">
      <c r="B85" s="275" t="str">
        <f t="shared" ref="B85:B116" si="5">IF(C85="","",1)</f>
        <v/>
      </c>
      <c r="C85" s="35"/>
      <c r="D85" s="35"/>
      <c r="E85" s="114"/>
      <c r="F85" s="35"/>
      <c r="G85" s="114"/>
      <c r="H85" s="115"/>
      <c r="I85" s="114"/>
      <c r="J85" s="115"/>
      <c r="K85" s="121" t="str">
        <f t="shared" si="2"/>
        <v/>
      </c>
      <c r="L85" s="35"/>
      <c r="M85" s="147"/>
    </row>
    <row r="86" spans="2:13" x14ac:dyDescent="0.35">
      <c r="B86" s="275" t="str">
        <f t="shared" si="5"/>
        <v/>
      </c>
      <c r="C86" s="35"/>
      <c r="D86" s="35"/>
      <c r="E86" s="114"/>
      <c r="F86" s="35"/>
      <c r="G86" s="114"/>
      <c r="H86" s="115"/>
      <c r="I86" s="114"/>
      <c r="J86" s="115"/>
      <c r="K86" s="121" t="str">
        <f t="shared" si="2"/>
        <v/>
      </c>
      <c r="L86" s="35"/>
      <c r="M86" s="147"/>
    </row>
    <row r="87" spans="2:13" x14ac:dyDescent="0.35">
      <c r="B87" s="275" t="str">
        <f t="shared" si="5"/>
        <v/>
      </c>
      <c r="C87" s="35"/>
      <c r="D87" s="35"/>
      <c r="E87" s="114"/>
      <c r="F87" s="35"/>
      <c r="G87" s="114"/>
      <c r="H87" s="115"/>
      <c r="I87" s="114"/>
      <c r="J87" s="115"/>
      <c r="K87" s="121" t="str">
        <f t="shared" si="2"/>
        <v/>
      </c>
      <c r="L87" s="35"/>
      <c r="M87" s="147"/>
    </row>
    <row r="88" spans="2:13" x14ac:dyDescent="0.35">
      <c r="B88" s="275" t="str">
        <f t="shared" si="5"/>
        <v/>
      </c>
      <c r="C88" s="35"/>
      <c r="D88" s="35"/>
      <c r="E88" s="114"/>
      <c r="F88" s="35"/>
      <c r="G88" s="114"/>
      <c r="H88" s="115"/>
      <c r="I88" s="114"/>
      <c r="J88" s="115"/>
      <c r="K88" s="121" t="str">
        <f t="shared" si="2"/>
        <v/>
      </c>
      <c r="L88" s="35"/>
      <c r="M88" s="147"/>
    </row>
    <row r="89" spans="2:13" x14ac:dyDescent="0.35">
      <c r="B89" s="275" t="str">
        <f t="shared" si="5"/>
        <v/>
      </c>
      <c r="C89" s="35"/>
      <c r="D89" s="35"/>
      <c r="E89" s="114"/>
      <c r="F89" s="35"/>
      <c r="G89" s="114"/>
      <c r="H89" s="115"/>
      <c r="I89" s="114"/>
      <c r="J89" s="115"/>
      <c r="K89" s="121" t="str">
        <f t="shared" ref="K89:K152" si="6">IF(J89="","",(VALUE(TEXT(I89,"m/dd/yy ")&amp;TEXT(J89,"hh:mm:ss"))-(VALUE(TEXT(G89,"m/dd/yy ")&amp;TEXT(H89,"hh:mm:ss"))))*24)</f>
        <v/>
      </c>
      <c r="L89" s="35"/>
      <c r="M89" s="147"/>
    </row>
    <row r="90" spans="2:13" x14ac:dyDescent="0.35">
      <c r="B90" s="275" t="str">
        <f t="shared" si="5"/>
        <v/>
      </c>
      <c r="C90" s="35"/>
      <c r="D90" s="35"/>
      <c r="E90" s="114"/>
      <c r="F90" s="35"/>
      <c r="G90" s="114"/>
      <c r="H90" s="115"/>
      <c r="I90" s="114"/>
      <c r="J90" s="115"/>
      <c r="K90" s="121" t="str">
        <f t="shared" si="6"/>
        <v/>
      </c>
      <c r="L90" s="35"/>
      <c r="M90" s="147"/>
    </row>
    <row r="91" spans="2:13" x14ac:dyDescent="0.35">
      <c r="B91" s="275" t="str">
        <f t="shared" si="5"/>
        <v/>
      </c>
      <c r="C91" s="35"/>
      <c r="D91" s="35"/>
      <c r="E91" s="114"/>
      <c r="F91" s="35"/>
      <c r="G91" s="114"/>
      <c r="H91" s="115"/>
      <c r="I91" s="114"/>
      <c r="J91" s="115"/>
      <c r="K91" s="121" t="str">
        <f t="shared" si="6"/>
        <v/>
      </c>
      <c r="L91" s="35"/>
      <c r="M91" s="147"/>
    </row>
    <row r="92" spans="2:13" x14ac:dyDescent="0.35">
      <c r="B92" s="275" t="str">
        <f t="shared" si="5"/>
        <v/>
      </c>
      <c r="C92" s="35"/>
      <c r="D92" s="35"/>
      <c r="E92" s="114"/>
      <c r="F92" s="35"/>
      <c r="G92" s="114"/>
      <c r="H92" s="115"/>
      <c r="I92" s="114"/>
      <c r="J92" s="115"/>
      <c r="K92" s="121" t="str">
        <f t="shared" si="6"/>
        <v/>
      </c>
      <c r="L92" s="35"/>
      <c r="M92" s="147"/>
    </row>
    <row r="93" spans="2:13" x14ac:dyDescent="0.35">
      <c r="B93" s="275" t="str">
        <f t="shared" si="5"/>
        <v/>
      </c>
      <c r="C93" s="35"/>
      <c r="D93" s="35"/>
      <c r="E93" s="114"/>
      <c r="F93" s="35"/>
      <c r="G93" s="114"/>
      <c r="H93" s="115"/>
      <c r="I93" s="114"/>
      <c r="J93" s="115"/>
      <c r="K93" s="121" t="str">
        <f t="shared" si="6"/>
        <v/>
      </c>
      <c r="L93" s="35"/>
      <c r="M93" s="147"/>
    </row>
    <row r="94" spans="2:13" x14ac:dyDescent="0.35">
      <c r="B94" s="275" t="str">
        <f t="shared" si="5"/>
        <v/>
      </c>
      <c r="C94" s="35"/>
      <c r="D94" s="35"/>
      <c r="E94" s="114"/>
      <c r="F94" s="35"/>
      <c r="G94" s="114"/>
      <c r="H94" s="115"/>
      <c r="I94" s="114"/>
      <c r="J94" s="115"/>
      <c r="K94" s="121" t="str">
        <f t="shared" si="6"/>
        <v/>
      </c>
      <c r="L94" s="35"/>
      <c r="M94" s="147"/>
    </row>
    <row r="95" spans="2:13" x14ac:dyDescent="0.35">
      <c r="B95" s="275" t="str">
        <f t="shared" si="5"/>
        <v/>
      </c>
      <c r="C95" s="35"/>
      <c r="D95" s="35"/>
      <c r="E95" s="114"/>
      <c r="F95" s="35"/>
      <c r="G95" s="114"/>
      <c r="H95" s="115"/>
      <c r="I95" s="114"/>
      <c r="J95" s="115"/>
      <c r="K95" s="121" t="str">
        <f t="shared" si="6"/>
        <v/>
      </c>
      <c r="L95" s="35"/>
      <c r="M95" s="147"/>
    </row>
    <row r="96" spans="2:13" x14ac:dyDescent="0.35">
      <c r="B96" s="275" t="str">
        <f t="shared" si="5"/>
        <v/>
      </c>
      <c r="C96" s="35"/>
      <c r="D96" s="35"/>
      <c r="E96" s="114"/>
      <c r="F96" s="35"/>
      <c r="G96" s="114"/>
      <c r="H96" s="115"/>
      <c r="I96" s="114"/>
      <c r="J96" s="115"/>
      <c r="K96" s="121" t="str">
        <f t="shared" si="6"/>
        <v/>
      </c>
      <c r="L96" s="35"/>
      <c r="M96" s="147"/>
    </row>
    <row r="97" spans="2:13" x14ac:dyDescent="0.35">
      <c r="B97" s="275" t="str">
        <f t="shared" si="5"/>
        <v/>
      </c>
      <c r="C97" s="35"/>
      <c r="D97" s="35"/>
      <c r="E97" s="114"/>
      <c r="F97" s="35"/>
      <c r="G97" s="114"/>
      <c r="H97" s="115"/>
      <c r="I97" s="114"/>
      <c r="J97" s="115"/>
      <c r="K97" s="121" t="str">
        <f t="shared" si="6"/>
        <v/>
      </c>
      <c r="L97" s="35"/>
      <c r="M97" s="147"/>
    </row>
    <row r="98" spans="2:13" x14ac:dyDescent="0.35">
      <c r="B98" s="275" t="str">
        <f t="shared" si="5"/>
        <v/>
      </c>
      <c r="C98" s="35"/>
      <c r="D98" s="35"/>
      <c r="E98" s="114"/>
      <c r="F98" s="35"/>
      <c r="G98" s="114"/>
      <c r="H98" s="115"/>
      <c r="I98" s="114"/>
      <c r="J98" s="115"/>
      <c r="K98" s="121" t="str">
        <f t="shared" si="6"/>
        <v/>
      </c>
      <c r="L98" s="35"/>
      <c r="M98" s="147"/>
    </row>
    <row r="99" spans="2:13" x14ac:dyDescent="0.35">
      <c r="B99" s="275" t="str">
        <f t="shared" si="5"/>
        <v/>
      </c>
      <c r="C99" s="35"/>
      <c r="D99" s="35"/>
      <c r="E99" s="114"/>
      <c r="F99" s="35"/>
      <c r="G99" s="114"/>
      <c r="H99" s="115"/>
      <c r="I99" s="114"/>
      <c r="J99" s="115"/>
      <c r="K99" s="121" t="str">
        <f t="shared" si="6"/>
        <v/>
      </c>
      <c r="L99" s="35"/>
      <c r="M99" s="147"/>
    </row>
    <row r="100" spans="2:13" x14ac:dyDescent="0.35">
      <c r="B100" s="275" t="str">
        <f t="shared" si="5"/>
        <v/>
      </c>
      <c r="C100" s="35"/>
      <c r="D100" s="35"/>
      <c r="E100" s="114"/>
      <c r="F100" s="35"/>
      <c r="G100" s="114"/>
      <c r="H100" s="115"/>
      <c r="I100" s="114"/>
      <c r="J100" s="115"/>
      <c r="K100" s="121" t="str">
        <f t="shared" si="6"/>
        <v/>
      </c>
      <c r="L100" s="35"/>
      <c r="M100" s="147"/>
    </row>
    <row r="101" spans="2:13" x14ac:dyDescent="0.35">
      <c r="B101" s="275" t="str">
        <f t="shared" si="5"/>
        <v/>
      </c>
      <c r="C101" s="35"/>
      <c r="D101" s="35"/>
      <c r="E101" s="114"/>
      <c r="F101" s="35"/>
      <c r="G101" s="114"/>
      <c r="H101" s="115"/>
      <c r="I101" s="114"/>
      <c r="J101" s="115"/>
      <c r="K101" s="121" t="str">
        <f t="shared" si="6"/>
        <v/>
      </c>
      <c r="L101" s="35"/>
      <c r="M101" s="147"/>
    </row>
    <row r="102" spans="2:13" x14ac:dyDescent="0.35">
      <c r="B102" s="275" t="str">
        <f t="shared" si="5"/>
        <v/>
      </c>
      <c r="C102" s="35"/>
      <c r="D102" s="35"/>
      <c r="E102" s="114"/>
      <c r="F102" s="35"/>
      <c r="G102" s="114"/>
      <c r="H102" s="115"/>
      <c r="I102" s="114"/>
      <c r="J102" s="115"/>
      <c r="K102" s="121" t="str">
        <f t="shared" si="6"/>
        <v/>
      </c>
      <c r="L102" s="35"/>
      <c r="M102" s="147"/>
    </row>
    <row r="103" spans="2:13" x14ac:dyDescent="0.35">
      <c r="B103" s="275" t="str">
        <f t="shared" si="5"/>
        <v/>
      </c>
      <c r="C103" s="35"/>
      <c r="D103" s="35"/>
      <c r="E103" s="114"/>
      <c r="F103" s="35"/>
      <c r="G103" s="114"/>
      <c r="H103" s="115"/>
      <c r="I103" s="114"/>
      <c r="J103" s="115"/>
      <c r="K103" s="121" t="str">
        <f t="shared" si="6"/>
        <v/>
      </c>
      <c r="L103" s="35"/>
      <c r="M103" s="147"/>
    </row>
    <row r="104" spans="2:13" x14ac:dyDescent="0.35">
      <c r="B104" s="275" t="str">
        <f t="shared" si="5"/>
        <v/>
      </c>
      <c r="C104" s="35"/>
      <c r="D104" s="35"/>
      <c r="E104" s="114"/>
      <c r="F104" s="35"/>
      <c r="G104" s="114"/>
      <c r="H104" s="115"/>
      <c r="I104" s="114"/>
      <c r="J104" s="115"/>
      <c r="K104" s="121" t="str">
        <f t="shared" si="6"/>
        <v/>
      </c>
      <c r="L104" s="35"/>
      <c r="M104" s="147"/>
    </row>
    <row r="105" spans="2:13" x14ac:dyDescent="0.35">
      <c r="B105" s="275" t="str">
        <f t="shared" si="5"/>
        <v/>
      </c>
      <c r="C105" s="35"/>
      <c r="D105" s="35"/>
      <c r="E105" s="114"/>
      <c r="F105" s="35"/>
      <c r="G105" s="114"/>
      <c r="H105" s="115"/>
      <c r="I105" s="114"/>
      <c r="J105" s="115"/>
      <c r="K105" s="121" t="str">
        <f t="shared" si="6"/>
        <v/>
      </c>
      <c r="L105" s="35"/>
      <c r="M105" s="147"/>
    </row>
    <row r="106" spans="2:13" x14ac:dyDescent="0.35">
      <c r="B106" s="275" t="str">
        <f t="shared" si="5"/>
        <v/>
      </c>
      <c r="C106" s="35"/>
      <c r="D106" s="35"/>
      <c r="E106" s="114"/>
      <c r="F106" s="35"/>
      <c r="G106" s="114"/>
      <c r="H106" s="115"/>
      <c r="I106" s="114"/>
      <c r="J106" s="115"/>
      <c r="K106" s="121" t="str">
        <f t="shared" si="6"/>
        <v/>
      </c>
      <c r="L106" s="35"/>
      <c r="M106" s="147"/>
    </row>
    <row r="107" spans="2:13" x14ac:dyDescent="0.35">
      <c r="B107" s="275" t="str">
        <f t="shared" si="5"/>
        <v/>
      </c>
      <c r="C107" s="35"/>
      <c r="D107" s="35"/>
      <c r="E107" s="114"/>
      <c r="F107" s="35"/>
      <c r="G107" s="114"/>
      <c r="H107" s="115"/>
      <c r="I107" s="114"/>
      <c r="J107" s="115"/>
      <c r="K107" s="121" t="str">
        <f t="shared" si="6"/>
        <v/>
      </c>
      <c r="L107" s="35"/>
      <c r="M107" s="147"/>
    </row>
    <row r="108" spans="2:13" x14ac:dyDescent="0.35">
      <c r="B108" s="275" t="str">
        <f t="shared" si="5"/>
        <v/>
      </c>
      <c r="C108" s="35"/>
      <c r="D108" s="35"/>
      <c r="E108" s="114"/>
      <c r="F108" s="35"/>
      <c r="G108" s="114"/>
      <c r="H108" s="115"/>
      <c r="I108" s="114"/>
      <c r="J108" s="115"/>
      <c r="K108" s="121" t="str">
        <f t="shared" si="6"/>
        <v/>
      </c>
      <c r="L108" s="35"/>
      <c r="M108" s="147"/>
    </row>
    <row r="109" spans="2:13" x14ac:dyDescent="0.35">
      <c r="B109" s="275" t="str">
        <f t="shared" si="5"/>
        <v/>
      </c>
      <c r="C109" s="35"/>
      <c r="D109" s="35"/>
      <c r="E109" s="114"/>
      <c r="F109" s="35"/>
      <c r="G109" s="114"/>
      <c r="H109" s="115"/>
      <c r="I109" s="114"/>
      <c r="J109" s="115"/>
      <c r="K109" s="121" t="str">
        <f t="shared" si="6"/>
        <v/>
      </c>
      <c r="L109" s="35"/>
      <c r="M109" s="147"/>
    </row>
    <row r="110" spans="2:13" x14ac:dyDescent="0.35">
      <c r="B110" s="275" t="str">
        <f t="shared" si="5"/>
        <v/>
      </c>
      <c r="C110" s="35"/>
      <c r="D110" s="35"/>
      <c r="E110" s="114"/>
      <c r="F110" s="35"/>
      <c r="G110" s="114"/>
      <c r="H110" s="115"/>
      <c r="I110" s="114"/>
      <c r="J110" s="115"/>
      <c r="K110" s="121" t="str">
        <f t="shared" si="6"/>
        <v/>
      </c>
      <c r="L110" s="35"/>
      <c r="M110" s="147"/>
    </row>
    <row r="111" spans="2:13" x14ac:dyDescent="0.35">
      <c r="B111" s="275" t="str">
        <f t="shared" si="5"/>
        <v/>
      </c>
      <c r="C111" s="35"/>
      <c r="D111" s="35"/>
      <c r="E111" s="114"/>
      <c r="F111" s="35"/>
      <c r="G111" s="114"/>
      <c r="H111" s="115"/>
      <c r="I111" s="114"/>
      <c r="J111" s="115"/>
      <c r="K111" s="121" t="str">
        <f t="shared" si="6"/>
        <v/>
      </c>
      <c r="L111" s="35"/>
      <c r="M111" s="147"/>
    </row>
    <row r="112" spans="2:13" x14ac:dyDescent="0.35">
      <c r="B112" s="275" t="str">
        <f t="shared" si="5"/>
        <v/>
      </c>
      <c r="C112" s="35"/>
      <c r="D112" s="35"/>
      <c r="E112" s="114"/>
      <c r="F112" s="35"/>
      <c r="G112" s="114"/>
      <c r="H112" s="115"/>
      <c r="I112" s="114"/>
      <c r="J112" s="115"/>
      <c r="K112" s="121" t="str">
        <f t="shared" si="6"/>
        <v/>
      </c>
      <c r="L112" s="35"/>
      <c r="M112" s="147"/>
    </row>
    <row r="113" spans="2:13" x14ac:dyDescent="0.35">
      <c r="B113" s="275" t="str">
        <f t="shared" si="5"/>
        <v/>
      </c>
      <c r="C113" s="35"/>
      <c r="D113" s="35"/>
      <c r="E113" s="114"/>
      <c r="F113" s="35"/>
      <c r="G113" s="114"/>
      <c r="H113" s="115"/>
      <c r="I113" s="114"/>
      <c r="J113" s="115"/>
      <c r="K113" s="121" t="str">
        <f t="shared" si="6"/>
        <v/>
      </c>
      <c r="L113" s="35"/>
      <c r="M113" s="147"/>
    </row>
    <row r="114" spans="2:13" x14ac:dyDescent="0.35">
      <c r="B114" s="275" t="str">
        <f t="shared" si="5"/>
        <v/>
      </c>
      <c r="C114" s="35"/>
      <c r="D114" s="35"/>
      <c r="E114" s="114"/>
      <c r="F114" s="35"/>
      <c r="G114" s="114"/>
      <c r="H114" s="115"/>
      <c r="I114" s="114"/>
      <c r="J114" s="115"/>
      <c r="K114" s="121" t="str">
        <f t="shared" si="6"/>
        <v/>
      </c>
      <c r="L114" s="35"/>
      <c r="M114" s="147"/>
    </row>
    <row r="115" spans="2:13" x14ac:dyDescent="0.35">
      <c r="B115" s="275" t="str">
        <f t="shared" si="5"/>
        <v/>
      </c>
      <c r="C115" s="35"/>
      <c r="D115" s="35"/>
      <c r="E115" s="114"/>
      <c r="F115" s="35"/>
      <c r="G115" s="114"/>
      <c r="H115" s="115"/>
      <c r="I115" s="114"/>
      <c r="J115" s="115"/>
      <c r="K115" s="121" t="str">
        <f t="shared" si="6"/>
        <v/>
      </c>
      <c r="L115" s="35"/>
      <c r="M115" s="147"/>
    </row>
    <row r="116" spans="2:13" x14ac:dyDescent="0.35">
      <c r="B116" s="275" t="str">
        <f t="shared" si="5"/>
        <v/>
      </c>
      <c r="C116" s="35"/>
      <c r="D116" s="35"/>
      <c r="E116" s="114"/>
      <c r="F116" s="35"/>
      <c r="G116" s="114"/>
      <c r="H116" s="115"/>
      <c r="I116" s="114"/>
      <c r="J116" s="115"/>
      <c r="K116" s="121" t="str">
        <f t="shared" si="6"/>
        <v/>
      </c>
      <c r="L116" s="35"/>
      <c r="M116" s="147"/>
    </row>
    <row r="117" spans="2:13" x14ac:dyDescent="0.35">
      <c r="B117" s="275" t="str">
        <f t="shared" ref="B117:B148" si="7">IF(C117="","",1)</f>
        <v/>
      </c>
      <c r="C117" s="35"/>
      <c r="D117" s="35"/>
      <c r="E117" s="114"/>
      <c r="F117" s="35"/>
      <c r="G117" s="114"/>
      <c r="H117" s="115"/>
      <c r="I117" s="114"/>
      <c r="J117" s="115"/>
      <c r="K117" s="121" t="str">
        <f t="shared" si="6"/>
        <v/>
      </c>
      <c r="L117" s="35"/>
      <c r="M117" s="147"/>
    </row>
    <row r="118" spans="2:13" x14ac:dyDescent="0.35">
      <c r="B118" s="275" t="str">
        <f t="shared" si="7"/>
        <v/>
      </c>
      <c r="C118" s="35"/>
      <c r="D118" s="35"/>
      <c r="E118" s="114"/>
      <c r="F118" s="35"/>
      <c r="G118" s="114"/>
      <c r="H118" s="115"/>
      <c r="I118" s="114"/>
      <c r="J118" s="115"/>
      <c r="K118" s="121" t="str">
        <f t="shared" si="6"/>
        <v/>
      </c>
      <c r="L118" s="35"/>
      <c r="M118" s="147"/>
    </row>
    <row r="119" spans="2:13" x14ac:dyDescent="0.35">
      <c r="B119" s="275" t="str">
        <f t="shared" si="7"/>
        <v/>
      </c>
      <c r="C119" s="35"/>
      <c r="D119" s="35"/>
      <c r="E119" s="114"/>
      <c r="F119" s="35"/>
      <c r="G119" s="114"/>
      <c r="H119" s="115"/>
      <c r="I119" s="114"/>
      <c r="J119" s="115"/>
      <c r="K119" s="121" t="str">
        <f t="shared" si="6"/>
        <v/>
      </c>
      <c r="L119" s="35"/>
      <c r="M119" s="147"/>
    </row>
    <row r="120" spans="2:13" x14ac:dyDescent="0.35">
      <c r="B120" s="275" t="str">
        <f t="shared" si="7"/>
        <v/>
      </c>
      <c r="C120" s="35"/>
      <c r="D120" s="35"/>
      <c r="E120" s="114"/>
      <c r="F120" s="35"/>
      <c r="G120" s="114"/>
      <c r="H120" s="115"/>
      <c r="I120" s="114"/>
      <c r="J120" s="115"/>
      <c r="K120" s="121" t="str">
        <f t="shared" si="6"/>
        <v/>
      </c>
      <c r="L120" s="35"/>
      <c r="M120" s="147"/>
    </row>
    <row r="121" spans="2:13" x14ac:dyDescent="0.35">
      <c r="B121" s="275" t="str">
        <f t="shared" si="7"/>
        <v/>
      </c>
      <c r="C121" s="35"/>
      <c r="D121" s="35"/>
      <c r="E121" s="114"/>
      <c r="F121" s="35"/>
      <c r="G121" s="114"/>
      <c r="H121" s="115"/>
      <c r="I121" s="114"/>
      <c r="J121" s="115"/>
      <c r="K121" s="121" t="str">
        <f t="shared" si="6"/>
        <v/>
      </c>
      <c r="L121" s="35"/>
      <c r="M121" s="147"/>
    </row>
    <row r="122" spans="2:13" x14ac:dyDescent="0.35">
      <c r="B122" s="275" t="str">
        <f t="shared" si="7"/>
        <v/>
      </c>
      <c r="C122" s="35"/>
      <c r="D122" s="35"/>
      <c r="E122" s="114"/>
      <c r="F122" s="35"/>
      <c r="G122" s="114"/>
      <c r="H122" s="115"/>
      <c r="I122" s="114"/>
      <c r="J122" s="115"/>
      <c r="K122" s="121" t="str">
        <f t="shared" si="6"/>
        <v/>
      </c>
      <c r="L122" s="35"/>
      <c r="M122" s="147"/>
    </row>
    <row r="123" spans="2:13" x14ac:dyDescent="0.35">
      <c r="B123" s="275" t="str">
        <f t="shared" si="7"/>
        <v/>
      </c>
      <c r="C123" s="35"/>
      <c r="D123" s="35"/>
      <c r="E123" s="114"/>
      <c r="F123" s="35"/>
      <c r="G123" s="114"/>
      <c r="H123" s="115"/>
      <c r="I123" s="114"/>
      <c r="J123" s="115"/>
      <c r="K123" s="121" t="str">
        <f t="shared" si="6"/>
        <v/>
      </c>
      <c r="L123" s="35"/>
      <c r="M123" s="147"/>
    </row>
    <row r="124" spans="2:13" x14ac:dyDescent="0.35">
      <c r="B124" s="275" t="str">
        <f t="shared" si="7"/>
        <v/>
      </c>
      <c r="C124" s="35"/>
      <c r="D124" s="35"/>
      <c r="E124" s="114"/>
      <c r="F124" s="35"/>
      <c r="G124" s="114"/>
      <c r="H124" s="115"/>
      <c r="I124" s="114"/>
      <c r="J124" s="115"/>
      <c r="K124" s="121" t="str">
        <f t="shared" si="6"/>
        <v/>
      </c>
      <c r="L124" s="35"/>
      <c r="M124" s="147"/>
    </row>
    <row r="125" spans="2:13" x14ac:dyDescent="0.35">
      <c r="B125" s="275" t="str">
        <f t="shared" si="7"/>
        <v/>
      </c>
      <c r="C125" s="35"/>
      <c r="D125" s="35"/>
      <c r="E125" s="114"/>
      <c r="F125" s="35"/>
      <c r="G125" s="114"/>
      <c r="H125" s="115"/>
      <c r="I125" s="114"/>
      <c r="J125" s="115"/>
      <c r="K125" s="121" t="str">
        <f t="shared" si="6"/>
        <v/>
      </c>
      <c r="L125" s="35"/>
      <c r="M125" s="147"/>
    </row>
    <row r="126" spans="2:13" x14ac:dyDescent="0.35">
      <c r="B126" s="275" t="str">
        <f t="shared" si="7"/>
        <v/>
      </c>
      <c r="C126" s="35"/>
      <c r="D126" s="35"/>
      <c r="E126" s="114"/>
      <c r="F126" s="35"/>
      <c r="G126" s="114"/>
      <c r="H126" s="115"/>
      <c r="I126" s="114"/>
      <c r="J126" s="115"/>
      <c r="K126" s="121" t="str">
        <f t="shared" si="6"/>
        <v/>
      </c>
      <c r="L126" s="35"/>
      <c r="M126" s="147"/>
    </row>
    <row r="127" spans="2:13" x14ac:dyDescent="0.35">
      <c r="B127" s="275" t="str">
        <f t="shared" si="7"/>
        <v/>
      </c>
      <c r="C127" s="35"/>
      <c r="D127" s="35"/>
      <c r="E127" s="114"/>
      <c r="F127" s="35"/>
      <c r="G127" s="114"/>
      <c r="H127" s="115"/>
      <c r="I127" s="114"/>
      <c r="J127" s="115"/>
      <c r="K127" s="121" t="str">
        <f t="shared" si="6"/>
        <v/>
      </c>
      <c r="L127" s="35"/>
      <c r="M127" s="147"/>
    </row>
    <row r="128" spans="2:13" x14ac:dyDescent="0.35">
      <c r="B128" s="275" t="str">
        <f t="shared" si="7"/>
        <v/>
      </c>
      <c r="C128" s="35"/>
      <c r="D128" s="35"/>
      <c r="E128" s="114"/>
      <c r="F128" s="35"/>
      <c r="G128" s="114"/>
      <c r="H128" s="115"/>
      <c r="I128" s="114"/>
      <c r="J128" s="115"/>
      <c r="K128" s="121" t="str">
        <f t="shared" si="6"/>
        <v/>
      </c>
      <c r="L128" s="35"/>
      <c r="M128" s="147"/>
    </row>
    <row r="129" spans="2:13" x14ac:dyDescent="0.35">
      <c r="B129" s="275" t="str">
        <f t="shared" si="7"/>
        <v/>
      </c>
      <c r="C129" s="35"/>
      <c r="D129" s="35"/>
      <c r="E129" s="114"/>
      <c r="F129" s="35"/>
      <c r="G129" s="114"/>
      <c r="H129" s="115"/>
      <c r="I129" s="114"/>
      <c r="J129" s="115"/>
      <c r="K129" s="121" t="str">
        <f t="shared" si="6"/>
        <v/>
      </c>
      <c r="L129" s="35"/>
      <c r="M129" s="147"/>
    </row>
    <row r="130" spans="2:13" x14ac:dyDescent="0.35">
      <c r="B130" s="275" t="str">
        <f t="shared" si="7"/>
        <v/>
      </c>
      <c r="C130" s="35"/>
      <c r="D130" s="35"/>
      <c r="E130" s="114"/>
      <c r="F130" s="35"/>
      <c r="G130" s="114"/>
      <c r="H130" s="115"/>
      <c r="I130" s="114"/>
      <c r="J130" s="115"/>
      <c r="K130" s="121" t="str">
        <f t="shared" si="6"/>
        <v/>
      </c>
      <c r="L130" s="35"/>
      <c r="M130" s="147"/>
    </row>
    <row r="131" spans="2:13" x14ac:dyDescent="0.35">
      <c r="B131" s="275" t="str">
        <f t="shared" si="7"/>
        <v/>
      </c>
      <c r="C131" s="35"/>
      <c r="D131" s="35"/>
      <c r="E131" s="114"/>
      <c r="F131" s="35"/>
      <c r="G131" s="114"/>
      <c r="H131" s="115"/>
      <c r="I131" s="114"/>
      <c r="J131" s="115"/>
      <c r="K131" s="121" t="str">
        <f t="shared" si="6"/>
        <v/>
      </c>
      <c r="L131" s="35"/>
      <c r="M131" s="147"/>
    </row>
    <row r="132" spans="2:13" x14ac:dyDescent="0.35">
      <c r="B132" s="275" t="str">
        <f t="shared" si="7"/>
        <v/>
      </c>
      <c r="C132" s="35"/>
      <c r="D132" s="35"/>
      <c r="E132" s="114"/>
      <c r="F132" s="35"/>
      <c r="G132" s="114"/>
      <c r="H132" s="115"/>
      <c r="I132" s="114"/>
      <c r="J132" s="115"/>
      <c r="K132" s="121" t="str">
        <f t="shared" si="6"/>
        <v/>
      </c>
      <c r="L132" s="35"/>
      <c r="M132" s="147"/>
    </row>
    <row r="133" spans="2:13" x14ac:dyDescent="0.35">
      <c r="B133" s="275" t="str">
        <f t="shared" si="7"/>
        <v/>
      </c>
      <c r="C133" s="35"/>
      <c r="D133" s="35"/>
      <c r="E133" s="114"/>
      <c r="F133" s="35"/>
      <c r="G133" s="114"/>
      <c r="H133" s="115"/>
      <c r="I133" s="114"/>
      <c r="J133" s="115"/>
      <c r="K133" s="121" t="str">
        <f t="shared" si="6"/>
        <v/>
      </c>
      <c r="L133" s="35"/>
      <c r="M133" s="147"/>
    </row>
    <row r="134" spans="2:13" x14ac:dyDescent="0.35">
      <c r="B134" s="275" t="str">
        <f t="shared" si="7"/>
        <v/>
      </c>
      <c r="C134" s="35"/>
      <c r="D134" s="35"/>
      <c r="E134" s="114"/>
      <c r="F134" s="35"/>
      <c r="G134" s="114"/>
      <c r="H134" s="115"/>
      <c r="I134" s="114"/>
      <c r="J134" s="115"/>
      <c r="K134" s="121" t="str">
        <f t="shared" si="6"/>
        <v/>
      </c>
      <c r="L134" s="35"/>
      <c r="M134" s="147"/>
    </row>
    <row r="135" spans="2:13" x14ac:dyDescent="0.35">
      <c r="B135" s="275" t="str">
        <f t="shared" si="7"/>
        <v/>
      </c>
      <c r="C135" s="35"/>
      <c r="D135" s="35"/>
      <c r="E135" s="114"/>
      <c r="F135" s="35"/>
      <c r="G135" s="114"/>
      <c r="H135" s="115"/>
      <c r="I135" s="114"/>
      <c r="J135" s="115"/>
      <c r="K135" s="121" t="str">
        <f t="shared" si="6"/>
        <v/>
      </c>
      <c r="L135" s="35"/>
      <c r="M135" s="147"/>
    </row>
    <row r="136" spans="2:13" x14ac:dyDescent="0.35">
      <c r="B136" s="275" t="str">
        <f t="shared" si="7"/>
        <v/>
      </c>
      <c r="C136" s="35"/>
      <c r="D136" s="35"/>
      <c r="E136" s="114"/>
      <c r="F136" s="35"/>
      <c r="G136" s="114"/>
      <c r="H136" s="115"/>
      <c r="I136" s="114"/>
      <c r="J136" s="115"/>
      <c r="K136" s="121" t="str">
        <f t="shared" si="6"/>
        <v/>
      </c>
      <c r="L136" s="35"/>
      <c r="M136" s="147"/>
    </row>
    <row r="137" spans="2:13" x14ac:dyDescent="0.35">
      <c r="B137" s="275" t="str">
        <f t="shared" si="7"/>
        <v/>
      </c>
      <c r="C137" s="35"/>
      <c r="D137" s="35"/>
      <c r="E137" s="114"/>
      <c r="F137" s="35"/>
      <c r="G137" s="114"/>
      <c r="H137" s="115"/>
      <c r="I137" s="114"/>
      <c r="J137" s="115"/>
      <c r="K137" s="121" t="str">
        <f t="shared" si="6"/>
        <v/>
      </c>
      <c r="L137" s="35"/>
      <c r="M137" s="147"/>
    </row>
    <row r="138" spans="2:13" x14ac:dyDescent="0.35">
      <c r="B138" s="275" t="str">
        <f t="shared" si="7"/>
        <v/>
      </c>
      <c r="C138" s="35"/>
      <c r="D138" s="35"/>
      <c r="E138" s="114"/>
      <c r="F138" s="35"/>
      <c r="G138" s="114"/>
      <c r="H138" s="115"/>
      <c r="I138" s="114"/>
      <c r="J138" s="115"/>
      <c r="K138" s="121" t="str">
        <f t="shared" si="6"/>
        <v/>
      </c>
      <c r="L138" s="35"/>
      <c r="M138" s="147"/>
    </row>
    <row r="139" spans="2:13" x14ac:dyDescent="0.35">
      <c r="B139" s="275" t="str">
        <f t="shared" si="7"/>
        <v/>
      </c>
      <c r="C139" s="35"/>
      <c r="D139" s="35"/>
      <c r="E139" s="114"/>
      <c r="F139" s="35"/>
      <c r="G139" s="114"/>
      <c r="H139" s="115"/>
      <c r="I139" s="114"/>
      <c r="J139" s="115"/>
      <c r="K139" s="121" t="str">
        <f t="shared" si="6"/>
        <v/>
      </c>
      <c r="L139" s="35"/>
      <c r="M139" s="147"/>
    </row>
    <row r="140" spans="2:13" x14ac:dyDescent="0.35">
      <c r="B140" s="275" t="str">
        <f t="shared" si="7"/>
        <v/>
      </c>
      <c r="C140" s="35"/>
      <c r="D140" s="35"/>
      <c r="E140" s="114"/>
      <c r="F140" s="35"/>
      <c r="G140" s="114"/>
      <c r="H140" s="115"/>
      <c r="I140" s="114"/>
      <c r="J140" s="115"/>
      <c r="K140" s="121" t="str">
        <f t="shared" si="6"/>
        <v/>
      </c>
      <c r="L140" s="35"/>
      <c r="M140" s="147"/>
    </row>
    <row r="141" spans="2:13" x14ac:dyDescent="0.35">
      <c r="B141" s="275" t="str">
        <f t="shared" si="7"/>
        <v/>
      </c>
      <c r="C141" s="35"/>
      <c r="D141" s="35"/>
      <c r="E141" s="114"/>
      <c r="F141" s="35"/>
      <c r="G141" s="114"/>
      <c r="H141" s="115"/>
      <c r="I141" s="114"/>
      <c r="J141" s="115"/>
      <c r="K141" s="121" t="str">
        <f t="shared" si="6"/>
        <v/>
      </c>
      <c r="L141" s="35"/>
      <c r="M141" s="147"/>
    </row>
    <row r="142" spans="2:13" x14ac:dyDescent="0.35">
      <c r="B142" s="275" t="str">
        <f t="shared" si="7"/>
        <v/>
      </c>
      <c r="C142" s="35"/>
      <c r="D142" s="35"/>
      <c r="E142" s="114"/>
      <c r="F142" s="35"/>
      <c r="G142" s="114"/>
      <c r="H142" s="115"/>
      <c r="I142" s="114"/>
      <c r="J142" s="115"/>
      <c r="K142" s="121" t="str">
        <f t="shared" si="6"/>
        <v/>
      </c>
      <c r="L142" s="35"/>
      <c r="M142" s="147"/>
    </row>
    <row r="143" spans="2:13" x14ac:dyDescent="0.35">
      <c r="B143" s="275" t="str">
        <f t="shared" si="7"/>
        <v/>
      </c>
      <c r="C143" s="35"/>
      <c r="D143" s="35"/>
      <c r="E143" s="114"/>
      <c r="F143" s="35"/>
      <c r="G143" s="114"/>
      <c r="H143" s="115"/>
      <c r="I143" s="114"/>
      <c r="J143" s="115"/>
      <c r="K143" s="121" t="str">
        <f t="shared" si="6"/>
        <v/>
      </c>
      <c r="L143" s="35"/>
      <c r="M143" s="147"/>
    </row>
    <row r="144" spans="2:13" x14ac:dyDescent="0.35">
      <c r="B144" s="275" t="str">
        <f t="shared" si="7"/>
        <v/>
      </c>
      <c r="C144" s="35"/>
      <c r="D144" s="35"/>
      <c r="E144" s="114"/>
      <c r="F144" s="35"/>
      <c r="G144" s="114"/>
      <c r="H144" s="115"/>
      <c r="I144" s="114"/>
      <c r="J144" s="115"/>
      <c r="K144" s="121" t="str">
        <f t="shared" si="6"/>
        <v/>
      </c>
      <c r="L144" s="35"/>
      <c r="M144" s="147"/>
    </row>
    <row r="145" spans="2:13" x14ac:dyDescent="0.35">
      <c r="B145" s="275" t="str">
        <f t="shared" si="7"/>
        <v/>
      </c>
      <c r="C145" s="35"/>
      <c r="D145" s="35"/>
      <c r="E145" s="114"/>
      <c r="F145" s="35"/>
      <c r="G145" s="114"/>
      <c r="H145" s="115"/>
      <c r="I145" s="114"/>
      <c r="J145" s="115"/>
      <c r="K145" s="121" t="str">
        <f t="shared" si="6"/>
        <v/>
      </c>
      <c r="L145" s="35"/>
      <c r="M145" s="147"/>
    </row>
    <row r="146" spans="2:13" x14ac:dyDescent="0.35">
      <c r="B146" s="275" t="str">
        <f t="shared" si="7"/>
        <v/>
      </c>
      <c r="C146" s="35"/>
      <c r="D146" s="35"/>
      <c r="E146" s="114"/>
      <c r="F146" s="35"/>
      <c r="G146" s="114"/>
      <c r="H146" s="115"/>
      <c r="I146" s="114"/>
      <c r="J146" s="115"/>
      <c r="K146" s="121" t="str">
        <f t="shared" si="6"/>
        <v/>
      </c>
      <c r="L146" s="35"/>
      <c r="M146" s="147"/>
    </row>
    <row r="147" spans="2:13" x14ac:dyDescent="0.35">
      <c r="B147" s="275" t="str">
        <f t="shared" si="7"/>
        <v/>
      </c>
      <c r="C147" s="35"/>
      <c r="D147" s="35"/>
      <c r="E147" s="114"/>
      <c r="F147" s="35"/>
      <c r="G147" s="114"/>
      <c r="H147" s="115"/>
      <c r="I147" s="114"/>
      <c r="J147" s="115"/>
      <c r="K147" s="121" t="str">
        <f t="shared" si="6"/>
        <v/>
      </c>
      <c r="L147" s="35"/>
      <c r="M147" s="147"/>
    </row>
    <row r="148" spans="2:13" x14ac:dyDescent="0.35">
      <c r="B148" s="275" t="str">
        <f t="shared" si="7"/>
        <v/>
      </c>
      <c r="C148" s="35"/>
      <c r="D148" s="35"/>
      <c r="E148" s="114"/>
      <c r="F148" s="35"/>
      <c r="G148" s="114"/>
      <c r="H148" s="115"/>
      <c r="I148" s="114"/>
      <c r="J148" s="115"/>
      <c r="K148" s="121" t="str">
        <f t="shared" si="6"/>
        <v/>
      </c>
      <c r="L148" s="35"/>
      <c r="M148" s="147"/>
    </row>
    <row r="149" spans="2:13" x14ac:dyDescent="0.35">
      <c r="B149" s="275" t="str">
        <f t="shared" ref="B149:B180" si="8">IF(C149="","",1)</f>
        <v/>
      </c>
      <c r="C149" s="35"/>
      <c r="D149" s="35"/>
      <c r="E149" s="114"/>
      <c r="F149" s="35"/>
      <c r="G149" s="114"/>
      <c r="H149" s="115"/>
      <c r="I149" s="114"/>
      <c r="J149" s="115"/>
      <c r="K149" s="121" t="str">
        <f t="shared" si="6"/>
        <v/>
      </c>
      <c r="L149" s="35"/>
      <c r="M149" s="147"/>
    </row>
    <row r="150" spans="2:13" x14ac:dyDescent="0.35">
      <c r="B150" s="275" t="str">
        <f t="shared" si="8"/>
        <v/>
      </c>
      <c r="C150" s="35"/>
      <c r="D150" s="35"/>
      <c r="E150" s="114"/>
      <c r="F150" s="35"/>
      <c r="G150" s="114"/>
      <c r="H150" s="115"/>
      <c r="I150" s="114"/>
      <c r="J150" s="115"/>
      <c r="K150" s="121" t="str">
        <f t="shared" si="6"/>
        <v/>
      </c>
      <c r="L150" s="35"/>
      <c r="M150" s="147"/>
    </row>
    <row r="151" spans="2:13" x14ac:dyDescent="0.35">
      <c r="B151" s="275" t="str">
        <f t="shared" si="8"/>
        <v/>
      </c>
      <c r="C151" s="35"/>
      <c r="D151" s="35"/>
      <c r="E151" s="114"/>
      <c r="F151" s="35"/>
      <c r="G151" s="114"/>
      <c r="H151" s="115"/>
      <c r="I151" s="114"/>
      <c r="J151" s="115"/>
      <c r="K151" s="121" t="str">
        <f t="shared" si="6"/>
        <v/>
      </c>
      <c r="L151" s="35"/>
      <c r="M151" s="147"/>
    </row>
    <row r="152" spans="2:13" x14ac:dyDescent="0.35">
      <c r="B152" s="275" t="str">
        <f t="shared" si="8"/>
        <v/>
      </c>
      <c r="C152" s="35"/>
      <c r="D152" s="35"/>
      <c r="E152" s="114"/>
      <c r="F152" s="35"/>
      <c r="G152" s="114"/>
      <c r="H152" s="115"/>
      <c r="I152" s="114"/>
      <c r="J152" s="115"/>
      <c r="K152" s="121" t="str">
        <f t="shared" si="6"/>
        <v/>
      </c>
      <c r="L152" s="35"/>
      <c r="M152" s="147"/>
    </row>
    <row r="153" spans="2:13" x14ac:dyDescent="0.35">
      <c r="B153" s="275" t="str">
        <f t="shared" si="8"/>
        <v/>
      </c>
      <c r="C153" s="35"/>
      <c r="D153" s="35"/>
      <c r="E153" s="114"/>
      <c r="F153" s="35"/>
      <c r="G153" s="114"/>
      <c r="H153" s="115"/>
      <c r="I153" s="114"/>
      <c r="J153" s="115"/>
      <c r="K153" s="121" t="str">
        <f t="shared" ref="K153:K216" si="9">IF(J153="","",(VALUE(TEXT(I153,"m/dd/yy ")&amp;TEXT(J153,"hh:mm:ss"))-(VALUE(TEXT(G153,"m/dd/yy ")&amp;TEXT(H153,"hh:mm:ss"))))*24)</f>
        <v/>
      </c>
      <c r="L153" s="35"/>
      <c r="M153" s="147"/>
    </row>
    <row r="154" spans="2:13" x14ac:dyDescent="0.35">
      <c r="B154" s="275" t="str">
        <f t="shared" si="8"/>
        <v/>
      </c>
      <c r="C154" s="35"/>
      <c r="D154" s="35"/>
      <c r="E154" s="114"/>
      <c r="F154" s="35"/>
      <c r="G154" s="114"/>
      <c r="H154" s="115"/>
      <c r="I154" s="114"/>
      <c r="J154" s="115"/>
      <c r="K154" s="121" t="str">
        <f t="shared" si="9"/>
        <v/>
      </c>
      <c r="L154" s="35"/>
      <c r="M154" s="147"/>
    </row>
    <row r="155" spans="2:13" x14ac:dyDescent="0.35">
      <c r="B155" s="275" t="str">
        <f t="shared" si="8"/>
        <v/>
      </c>
      <c r="C155" s="35"/>
      <c r="D155" s="35"/>
      <c r="E155" s="114"/>
      <c r="F155" s="35"/>
      <c r="G155" s="114"/>
      <c r="H155" s="115"/>
      <c r="I155" s="114"/>
      <c r="J155" s="115"/>
      <c r="K155" s="121" t="str">
        <f t="shared" si="9"/>
        <v/>
      </c>
      <c r="L155" s="35"/>
      <c r="M155" s="147"/>
    </row>
    <row r="156" spans="2:13" x14ac:dyDescent="0.35">
      <c r="B156" s="275" t="str">
        <f t="shared" si="8"/>
        <v/>
      </c>
      <c r="C156" s="35"/>
      <c r="D156" s="35"/>
      <c r="E156" s="114"/>
      <c r="F156" s="35"/>
      <c r="G156" s="114"/>
      <c r="H156" s="115"/>
      <c r="I156" s="114"/>
      <c r="J156" s="115"/>
      <c r="K156" s="121" t="str">
        <f t="shared" si="9"/>
        <v/>
      </c>
      <c r="L156" s="35"/>
      <c r="M156" s="147"/>
    </row>
    <row r="157" spans="2:13" x14ac:dyDescent="0.35">
      <c r="B157" s="275" t="str">
        <f t="shared" si="8"/>
        <v/>
      </c>
      <c r="C157" s="35"/>
      <c r="D157" s="35"/>
      <c r="E157" s="114"/>
      <c r="F157" s="35"/>
      <c r="G157" s="114"/>
      <c r="H157" s="115"/>
      <c r="I157" s="114"/>
      <c r="J157" s="115"/>
      <c r="K157" s="121" t="str">
        <f t="shared" si="9"/>
        <v/>
      </c>
      <c r="L157" s="35"/>
      <c r="M157" s="147"/>
    </row>
    <row r="158" spans="2:13" x14ac:dyDescent="0.35">
      <c r="B158" s="275" t="str">
        <f t="shared" si="8"/>
        <v/>
      </c>
      <c r="C158" s="35"/>
      <c r="D158" s="35"/>
      <c r="E158" s="114"/>
      <c r="F158" s="35"/>
      <c r="G158" s="114"/>
      <c r="H158" s="115"/>
      <c r="I158" s="114"/>
      <c r="J158" s="115"/>
      <c r="K158" s="121" t="str">
        <f t="shared" si="9"/>
        <v/>
      </c>
      <c r="L158" s="35"/>
      <c r="M158" s="147"/>
    </row>
    <row r="159" spans="2:13" x14ac:dyDescent="0.35">
      <c r="B159" s="275" t="str">
        <f t="shared" si="8"/>
        <v/>
      </c>
      <c r="C159" s="35"/>
      <c r="D159" s="35"/>
      <c r="E159" s="114"/>
      <c r="F159" s="35"/>
      <c r="G159" s="114"/>
      <c r="H159" s="115"/>
      <c r="I159" s="114"/>
      <c r="J159" s="115"/>
      <c r="K159" s="121" t="str">
        <f t="shared" si="9"/>
        <v/>
      </c>
      <c r="L159" s="35"/>
      <c r="M159" s="147"/>
    </row>
    <row r="160" spans="2:13" x14ac:dyDescent="0.35">
      <c r="B160" s="275" t="str">
        <f t="shared" si="8"/>
        <v/>
      </c>
      <c r="C160" s="35"/>
      <c r="D160" s="35"/>
      <c r="E160" s="114"/>
      <c r="F160" s="35"/>
      <c r="G160" s="114"/>
      <c r="H160" s="115"/>
      <c r="I160" s="114"/>
      <c r="J160" s="115"/>
      <c r="K160" s="121" t="str">
        <f t="shared" si="9"/>
        <v/>
      </c>
      <c r="L160" s="35"/>
      <c r="M160" s="147"/>
    </row>
    <row r="161" spans="2:13" x14ac:dyDescent="0.35">
      <c r="B161" s="275" t="str">
        <f t="shared" si="8"/>
        <v/>
      </c>
      <c r="C161" s="35"/>
      <c r="D161" s="35"/>
      <c r="E161" s="114"/>
      <c r="F161" s="35"/>
      <c r="G161" s="114"/>
      <c r="H161" s="115"/>
      <c r="I161" s="114"/>
      <c r="J161" s="115"/>
      <c r="K161" s="121" t="str">
        <f t="shared" si="9"/>
        <v/>
      </c>
      <c r="L161" s="35"/>
      <c r="M161" s="147"/>
    </row>
    <row r="162" spans="2:13" x14ac:dyDescent="0.35">
      <c r="B162" s="275" t="str">
        <f t="shared" si="8"/>
        <v/>
      </c>
      <c r="C162" s="35"/>
      <c r="D162" s="35"/>
      <c r="E162" s="114"/>
      <c r="F162" s="35"/>
      <c r="G162" s="114"/>
      <c r="H162" s="115"/>
      <c r="I162" s="114"/>
      <c r="J162" s="115"/>
      <c r="K162" s="121" t="str">
        <f t="shared" si="9"/>
        <v/>
      </c>
      <c r="L162" s="35"/>
      <c r="M162" s="147"/>
    </row>
    <row r="163" spans="2:13" x14ac:dyDescent="0.35">
      <c r="B163" s="275" t="str">
        <f t="shared" si="8"/>
        <v/>
      </c>
      <c r="C163" s="35"/>
      <c r="D163" s="35"/>
      <c r="E163" s="114"/>
      <c r="F163" s="35"/>
      <c r="G163" s="114"/>
      <c r="H163" s="115"/>
      <c r="I163" s="114"/>
      <c r="J163" s="115"/>
      <c r="K163" s="121" t="str">
        <f t="shared" si="9"/>
        <v/>
      </c>
      <c r="L163" s="35"/>
      <c r="M163" s="147"/>
    </row>
    <row r="164" spans="2:13" x14ac:dyDescent="0.35">
      <c r="B164" s="275" t="str">
        <f t="shared" si="8"/>
        <v/>
      </c>
      <c r="C164" s="35"/>
      <c r="D164" s="35"/>
      <c r="E164" s="114"/>
      <c r="F164" s="35"/>
      <c r="G164" s="114"/>
      <c r="H164" s="115"/>
      <c r="I164" s="114"/>
      <c r="J164" s="115"/>
      <c r="K164" s="121" t="str">
        <f t="shared" si="9"/>
        <v/>
      </c>
      <c r="L164" s="35"/>
      <c r="M164" s="147"/>
    </row>
    <row r="165" spans="2:13" x14ac:dyDescent="0.35">
      <c r="B165" s="275" t="str">
        <f t="shared" si="8"/>
        <v/>
      </c>
      <c r="C165" s="35"/>
      <c r="D165" s="35"/>
      <c r="E165" s="114"/>
      <c r="F165" s="35"/>
      <c r="G165" s="114"/>
      <c r="H165" s="115"/>
      <c r="I165" s="114"/>
      <c r="J165" s="115"/>
      <c r="K165" s="121" t="str">
        <f t="shared" si="9"/>
        <v/>
      </c>
      <c r="L165" s="35"/>
      <c r="M165" s="147"/>
    </row>
    <row r="166" spans="2:13" x14ac:dyDescent="0.35">
      <c r="B166" s="275" t="str">
        <f t="shared" si="8"/>
        <v/>
      </c>
      <c r="C166" s="35"/>
      <c r="D166" s="35"/>
      <c r="E166" s="114"/>
      <c r="F166" s="35"/>
      <c r="G166" s="114"/>
      <c r="H166" s="115"/>
      <c r="I166" s="114"/>
      <c r="J166" s="115"/>
      <c r="K166" s="121" t="str">
        <f t="shared" si="9"/>
        <v/>
      </c>
      <c r="L166" s="35"/>
      <c r="M166" s="147"/>
    </row>
    <row r="167" spans="2:13" x14ac:dyDescent="0.35">
      <c r="B167" s="275" t="str">
        <f t="shared" si="8"/>
        <v/>
      </c>
      <c r="C167" s="35"/>
      <c r="D167" s="35"/>
      <c r="E167" s="114"/>
      <c r="F167" s="35"/>
      <c r="G167" s="114"/>
      <c r="H167" s="115"/>
      <c r="I167" s="114"/>
      <c r="J167" s="115"/>
      <c r="K167" s="121" t="str">
        <f t="shared" si="9"/>
        <v/>
      </c>
      <c r="L167" s="35"/>
      <c r="M167" s="147"/>
    </row>
    <row r="168" spans="2:13" x14ac:dyDescent="0.35">
      <c r="B168" s="275" t="str">
        <f t="shared" si="8"/>
        <v/>
      </c>
      <c r="C168" s="35"/>
      <c r="D168" s="35"/>
      <c r="E168" s="114"/>
      <c r="F168" s="35"/>
      <c r="G168" s="114"/>
      <c r="H168" s="115"/>
      <c r="I168" s="114"/>
      <c r="J168" s="115"/>
      <c r="K168" s="121" t="str">
        <f t="shared" si="9"/>
        <v/>
      </c>
      <c r="L168" s="35"/>
      <c r="M168" s="147"/>
    </row>
    <row r="169" spans="2:13" x14ac:dyDescent="0.35">
      <c r="B169" s="275" t="str">
        <f t="shared" si="8"/>
        <v/>
      </c>
      <c r="C169" s="35"/>
      <c r="D169" s="35"/>
      <c r="E169" s="114"/>
      <c r="F169" s="35"/>
      <c r="G169" s="114"/>
      <c r="H169" s="115"/>
      <c r="I169" s="114"/>
      <c r="J169" s="115"/>
      <c r="K169" s="121" t="str">
        <f t="shared" si="9"/>
        <v/>
      </c>
      <c r="L169" s="35"/>
      <c r="M169" s="147"/>
    </row>
    <row r="170" spans="2:13" x14ac:dyDescent="0.35">
      <c r="B170" s="275" t="str">
        <f t="shared" si="8"/>
        <v/>
      </c>
      <c r="C170" s="35"/>
      <c r="D170" s="35"/>
      <c r="E170" s="114"/>
      <c r="F170" s="35"/>
      <c r="G170" s="114"/>
      <c r="H170" s="115"/>
      <c r="I170" s="114"/>
      <c r="J170" s="115"/>
      <c r="K170" s="121" t="str">
        <f t="shared" si="9"/>
        <v/>
      </c>
      <c r="L170" s="35"/>
      <c r="M170" s="147"/>
    </row>
    <row r="171" spans="2:13" x14ac:dyDescent="0.35">
      <c r="B171" s="275" t="str">
        <f t="shared" si="8"/>
        <v/>
      </c>
      <c r="C171" s="35"/>
      <c r="D171" s="35"/>
      <c r="E171" s="114"/>
      <c r="F171" s="35"/>
      <c r="G171" s="114"/>
      <c r="H171" s="115"/>
      <c r="I171" s="114"/>
      <c r="J171" s="115"/>
      <c r="K171" s="121" t="str">
        <f t="shared" si="9"/>
        <v/>
      </c>
      <c r="L171" s="35"/>
      <c r="M171" s="147"/>
    </row>
    <row r="172" spans="2:13" x14ac:dyDescent="0.35">
      <c r="B172" s="275" t="str">
        <f t="shared" si="8"/>
        <v/>
      </c>
      <c r="C172" s="35"/>
      <c r="D172" s="35"/>
      <c r="E172" s="114"/>
      <c r="F172" s="35"/>
      <c r="G172" s="114"/>
      <c r="H172" s="115"/>
      <c r="I172" s="114"/>
      <c r="J172" s="115"/>
      <c r="K172" s="121" t="str">
        <f t="shared" si="9"/>
        <v/>
      </c>
      <c r="L172" s="35"/>
      <c r="M172" s="147"/>
    </row>
    <row r="173" spans="2:13" x14ac:dyDescent="0.35">
      <c r="B173" s="275" t="str">
        <f t="shared" si="8"/>
        <v/>
      </c>
      <c r="C173" s="35"/>
      <c r="D173" s="35"/>
      <c r="E173" s="114"/>
      <c r="F173" s="35"/>
      <c r="G173" s="114"/>
      <c r="H173" s="115"/>
      <c r="I173" s="114"/>
      <c r="J173" s="115"/>
      <c r="K173" s="121" t="str">
        <f t="shared" si="9"/>
        <v/>
      </c>
      <c r="L173" s="35"/>
      <c r="M173" s="147"/>
    </row>
    <row r="174" spans="2:13" x14ac:dyDescent="0.35">
      <c r="B174" s="275" t="str">
        <f t="shared" si="8"/>
        <v/>
      </c>
      <c r="C174" s="35"/>
      <c r="D174" s="35"/>
      <c r="E174" s="114"/>
      <c r="F174" s="35"/>
      <c r="G174" s="114"/>
      <c r="H174" s="115"/>
      <c r="I174" s="114"/>
      <c r="J174" s="115"/>
      <c r="K174" s="121" t="str">
        <f t="shared" si="9"/>
        <v/>
      </c>
      <c r="L174" s="35"/>
      <c r="M174" s="147"/>
    </row>
    <row r="175" spans="2:13" x14ac:dyDescent="0.35">
      <c r="B175" s="275" t="str">
        <f t="shared" si="8"/>
        <v/>
      </c>
      <c r="C175" s="35"/>
      <c r="D175" s="35"/>
      <c r="E175" s="114"/>
      <c r="F175" s="35"/>
      <c r="G175" s="114"/>
      <c r="H175" s="115"/>
      <c r="I175" s="114"/>
      <c r="J175" s="115"/>
      <c r="K175" s="121" t="str">
        <f t="shared" si="9"/>
        <v/>
      </c>
      <c r="L175" s="35"/>
      <c r="M175" s="147"/>
    </row>
    <row r="176" spans="2:13" x14ac:dyDescent="0.35">
      <c r="B176" s="275" t="str">
        <f t="shared" si="8"/>
        <v/>
      </c>
      <c r="C176" s="35"/>
      <c r="D176" s="35"/>
      <c r="E176" s="114"/>
      <c r="F176" s="35"/>
      <c r="G176" s="114"/>
      <c r="H176" s="115"/>
      <c r="I176" s="114"/>
      <c r="J176" s="115"/>
      <c r="K176" s="121" t="str">
        <f t="shared" si="9"/>
        <v/>
      </c>
      <c r="L176" s="35"/>
      <c r="M176" s="147"/>
    </row>
    <row r="177" spans="2:13" x14ac:dyDescent="0.35">
      <c r="B177" s="275" t="str">
        <f t="shared" si="8"/>
        <v/>
      </c>
      <c r="C177" s="35"/>
      <c r="D177" s="35"/>
      <c r="E177" s="114"/>
      <c r="F177" s="35"/>
      <c r="G177" s="114"/>
      <c r="H177" s="115"/>
      <c r="I177" s="114"/>
      <c r="J177" s="115"/>
      <c r="K177" s="121" t="str">
        <f t="shared" si="9"/>
        <v/>
      </c>
      <c r="L177" s="35"/>
      <c r="M177" s="147"/>
    </row>
    <row r="178" spans="2:13" x14ac:dyDescent="0.35">
      <c r="B178" s="275" t="str">
        <f t="shared" si="8"/>
        <v/>
      </c>
      <c r="C178" s="35"/>
      <c r="D178" s="35"/>
      <c r="E178" s="114"/>
      <c r="F178" s="35"/>
      <c r="G178" s="114"/>
      <c r="H178" s="115"/>
      <c r="I178" s="114"/>
      <c r="J178" s="115"/>
      <c r="K178" s="121" t="str">
        <f t="shared" si="9"/>
        <v/>
      </c>
      <c r="L178" s="35"/>
      <c r="M178" s="147"/>
    </row>
    <row r="179" spans="2:13" x14ac:dyDescent="0.35">
      <c r="B179" s="275" t="str">
        <f t="shared" si="8"/>
        <v/>
      </c>
      <c r="C179" s="35"/>
      <c r="D179" s="35"/>
      <c r="E179" s="114"/>
      <c r="F179" s="35"/>
      <c r="G179" s="114"/>
      <c r="H179" s="115"/>
      <c r="I179" s="114"/>
      <c r="J179" s="115"/>
      <c r="K179" s="121" t="str">
        <f t="shared" si="9"/>
        <v/>
      </c>
      <c r="L179" s="35"/>
      <c r="M179" s="147"/>
    </row>
    <row r="180" spans="2:13" x14ac:dyDescent="0.35">
      <c r="B180" s="275" t="str">
        <f t="shared" si="8"/>
        <v/>
      </c>
      <c r="C180" s="35"/>
      <c r="D180" s="35"/>
      <c r="E180" s="114"/>
      <c r="F180" s="35"/>
      <c r="G180" s="114"/>
      <c r="H180" s="115"/>
      <c r="I180" s="114"/>
      <c r="J180" s="115"/>
      <c r="K180" s="121" t="str">
        <f t="shared" si="9"/>
        <v/>
      </c>
      <c r="L180" s="35"/>
      <c r="M180" s="147"/>
    </row>
    <row r="181" spans="2:13" x14ac:dyDescent="0.35">
      <c r="B181" s="275" t="str">
        <f t="shared" ref="B181:B212" si="10">IF(C181="","",1)</f>
        <v/>
      </c>
      <c r="C181" s="35"/>
      <c r="D181" s="35"/>
      <c r="E181" s="114"/>
      <c r="F181" s="35"/>
      <c r="G181" s="114"/>
      <c r="H181" s="115"/>
      <c r="I181" s="114"/>
      <c r="J181" s="115"/>
      <c r="K181" s="121" t="str">
        <f t="shared" si="9"/>
        <v/>
      </c>
      <c r="L181" s="35"/>
      <c r="M181" s="147"/>
    </row>
    <row r="182" spans="2:13" x14ac:dyDescent="0.35">
      <c r="B182" s="275" t="str">
        <f t="shared" si="10"/>
        <v/>
      </c>
      <c r="C182" s="35"/>
      <c r="D182" s="35"/>
      <c r="E182" s="114"/>
      <c r="F182" s="35"/>
      <c r="G182" s="114"/>
      <c r="H182" s="115"/>
      <c r="I182" s="114"/>
      <c r="J182" s="115"/>
      <c r="K182" s="121" t="str">
        <f t="shared" si="9"/>
        <v/>
      </c>
      <c r="L182" s="35"/>
      <c r="M182" s="147"/>
    </row>
    <row r="183" spans="2:13" x14ac:dyDescent="0.35">
      <c r="B183" s="275" t="str">
        <f t="shared" si="10"/>
        <v/>
      </c>
      <c r="C183" s="35"/>
      <c r="D183" s="35"/>
      <c r="E183" s="114"/>
      <c r="F183" s="35"/>
      <c r="G183" s="114"/>
      <c r="H183" s="115"/>
      <c r="I183" s="114"/>
      <c r="J183" s="115"/>
      <c r="K183" s="121" t="str">
        <f t="shared" si="9"/>
        <v/>
      </c>
      <c r="L183" s="35"/>
      <c r="M183" s="147"/>
    </row>
    <row r="184" spans="2:13" x14ac:dyDescent="0.35">
      <c r="B184" s="275" t="str">
        <f t="shared" si="10"/>
        <v/>
      </c>
      <c r="C184" s="35"/>
      <c r="D184" s="35"/>
      <c r="E184" s="114"/>
      <c r="F184" s="35"/>
      <c r="G184" s="114"/>
      <c r="H184" s="115"/>
      <c r="I184" s="114"/>
      <c r="J184" s="115"/>
      <c r="K184" s="121" t="str">
        <f t="shared" si="9"/>
        <v/>
      </c>
      <c r="L184" s="35"/>
      <c r="M184" s="147"/>
    </row>
    <row r="185" spans="2:13" x14ac:dyDescent="0.35">
      <c r="B185" s="275" t="str">
        <f t="shared" si="10"/>
        <v/>
      </c>
      <c r="C185" s="35"/>
      <c r="D185" s="35"/>
      <c r="E185" s="114"/>
      <c r="F185" s="35"/>
      <c r="G185" s="114"/>
      <c r="H185" s="115"/>
      <c r="I185" s="114"/>
      <c r="J185" s="115"/>
      <c r="K185" s="121" t="str">
        <f t="shared" si="9"/>
        <v/>
      </c>
      <c r="L185" s="35"/>
      <c r="M185" s="147"/>
    </row>
    <row r="186" spans="2:13" x14ac:dyDescent="0.35">
      <c r="B186" s="275" t="str">
        <f t="shared" si="10"/>
        <v/>
      </c>
      <c r="C186" s="35"/>
      <c r="D186" s="35"/>
      <c r="E186" s="114"/>
      <c r="F186" s="35"/>
      <c r="G186" s="114"/>
      <c r="H186" s="115"/>
      <c r="I186" s="114"/>
      <c r="J186" s="115"/>
      <c r="K186" s="121" t="str">
        <f t="shared" si="9"/>
        <v/>
      </c>
      <c r="L186" s="35"/>
      <c r="M186" s="147"/>
    </row>
    <row r="187" spans="2:13" x14ac:dyDescent="0.35">
      <c r="B187" s="275" t="str">
        <f t="shared" si="10"/>
        <v/>
      </c>
      <c r="C187" s="35"/>
      <c r="D187" s="35"/>
      <c r="E187" s="114"/>
      <c r="F187" s="35"/>
      <c r="G187" s="114"/>
      <c r="H187" s="115"/>
      <c r="I187" s="114"/>
      <c r="J187" s="115"/>
      <c r="K187" s="121" t="str">
        <f t="shared" si="9"/>
        <v/>
      </c>
      <c r="L187" s="35"/>
      <c r="M187" s="147"/>
    </row>
    <row r="188" spans="2:13" x14ac:dyDescent="0.35">
      <c r="B188" s="275" t="str">
        <f t="shared" si="10"/>
        <v/>
      </c>
      <c r="C188" s="35"/>
      <c r="D188" s="35"/>
      <c r="E188" s="114"/>
      <c r="F188" s="35"/>
      <c r="G188" s="114"/>
      <c r="H188" s="115"/>
      <c r="I188" s="114"/>
      <c r="J188" s="115"/>
      <c r="K188" s="121" t="str">
        <f t="shared" si="9"/>
        <v/>
      </c>
      <c r="L188" s="35"/>
      <c r="M188" s="147"/>
    </row>
    <row r="189" spans="2:13" x14ac:dyDescent="0.35">
      <c r="B189" s="275" t="str">
        <f t="shared" si="10"/>
        <v/>
      </c>
      <c r="C189" s="35"/>
      <c r="D189" s="35"/>
      <c r="E189" s="114"/>
      <c r="F189" s="35"/>
      <c r="G189" s="114"/>
      <c r="H189" s="115"/>
      <c r="I189" s="114"/>
      <c r="J189" s="115"/>
      <c r="K189" s="121" t="str">
        <f t="shared" si="9"/>
        <v/>
      </c>
      <c r="L189" s="35"/>
      <c r="M189" s="147"/>
    </row>
    <row r="190" spans="2:13" x14ac:dyDescent="0.35">
      <c r="B190" s="275" t="str">
        <f t="shared" si="10"/>
        <v/>
      </c>
      <c r="C190" s="35"/>
      <c r="D190" s="35"/>
      <c r="E190" s="114"/>
      <c r="F190" s="35"/>
      <c r="G190" s="114"/>
      <c r="H190" s="115"/>
      <c r="I190" s="114"/>
      <c r="J190" s="115"/>
      <c r="K190" s="121" t="str">
        <f t="shared" si="9"/>
        <v/>
      </c>
      <c r="L190" s="35"/>
      <c r="M190" s="147"/>
    </row>
    <row r="191" spans="2:13" x14ac:dyDescent="0.35">
      <c r="B191" s="275" t="str">
        <f t="shared" si="10"/>
        <v/>
      </c>
      <c r="C191" s="35"/>
      <c r="D191" s="35"/>
      <c r="E191" s="114"/>
      <c r="F191" s="35"/>
      <c r="G191" s="114"/>
      <c r="H191" s="115"/>
      <c r="I191" s="114"/>
      <c r="J191" s="115"/>
      <c r="K191" s="121" t="str">
        <f t="shared" si="9"/>
        <v/>
      </c>
      <c r="L191" s="35"/>
      <c r="M191" s="147"/>
    </row>
    <row r="192" spans="2:13" x14ac:dyDescent="0.35">
      <c r="B192" s="275" t="str">
        <f t="shared" si="10"/>
        <v/>
      </c>
      <c r="C192" s="35"/>
      <c r="D192" s="35"/>
      <c r="E192" s="114"/>
      <c r="F192" s="35"/>
      <c r="G192" s="114"/>
      <c r="H192" s="115"/>
      <c r="I192" s="114"/>
      <c r="J192" s="115"/>
      <c r="K192" s="121" t="str">
        <f t="shared" si="9"/>
        <v/>
      </c>
      <c r="L192" s="35"/>
      <c r="M192" s="147"/>
    </row>
    <row r="193" spans="2:13" x14ac:dyDescent="0.35">
      <c r="B193" s="275" t="str">
        <f t="shared" si="10"/>
        <v/>
      </c>
      <c r="C193" s="35"/>
      <c r="D193" s="35"/>
      <c r="E193" s="114"/>
      <c r="F193" s="35"/>
      <c r="G193" s="114"/>
      <c r="H193" s="115"/>
      <c r="I193" s="114"/>
      <c r="J193" s="115"/>
      <c r="K193" s="121" t="str">
        <f t="shared" si="9"/>
        <v/>
      </c>
      <c r="L193" s="35"/>
      <c r="M193" s="147"/>
    </row>
    <row r="194" spans="2:13" x14ac:dyDescent="0.35">
      <c r="B194" s="275" t="str">
        <f t="shared" si="10"/>
        <v/>
      </c>
      <c r="C194" s="35"/>
      <c r="D194" s="35"/>
      <c r="E194" s="114"/>
      <c r="F194" s="35"/>
      <c r="G194" s="114"/>
      <c r="H194" s="115"/>
      <c r="I194" s="114"/>
      <c r="J194" s="115"/>
      <c r="K194" s="121" t="str">
        <f t="shared" si="9"/>
        <v/>
      </c>
      <c r="L194" s="35"/>
      <c r="M194" s="147"/>
    </row>
    <row r="195" spans="2:13" x14ac:dyDescent="0.35">
      <c r="B195" s="275" t="str">
        <f t="shared" si="10"/>
        <v/>
      </c>
      <c r="C195" s="35"/>
      <c r="D195" s="35"/>
      <c r="E195" s="114"/>
      <c r="F195" s="35"/>
      <c r="G195" s="114"/>
      <c r="H195" s="115"/>
      <c r="I195" s="114"/>
      <c r="J195" s="115"/>
      <c r="K195" s="121" t="str">
        <f t="shared" si="9"/>
        <v/>
      </c>
      <c r="L195" s="35"/>
      <c r="M195" s="147"/>
    </row>
    <row r="196" spans="2:13" x14ac:dyDescent="0.35">
      <c r="B196" s="275" t="str">
        <f t="shared" si="10"/>
        <v/>
      </c>
      <c r="C196" s="35"/>
      <c r="D196" s="35"/>
      <c r="E196" s="114"/>
      <c r="F196" s="35"/>
      <c r="G196" s="114"/>
      <c r="H196" s="115"/>
      <c r="I196" s="114"/>
      <c r="J196" s="115"/>
      <c r="K196" s="121" t="str">
        <f t="shared" si="9"/>
        <v/>
      </c>
      <c r="L196" s="35"/>
      <c r="M196" s="147"/>
    </row>
    <row r="197" spans="2:13" x14ac:dyDescent="0.35">
      <c r="B197" s="275" t="str">
        <f t="shared" si="10"/>
        <v/>
      </c>
      <c r="C197" s="35"/>
      <c r="D197" s="35"/>
      <c r="E197" s="114"/>
      <c r="F197" s="35"/>
      <c r="G197" s="114"/>
      <c r="H197" s="115"/>
      <c r="I197" s="114"/>
      <c r="J197" s="115"/>
      <c r="K197" s="121" t="str">
        <f t="shared" si="9"/>
        <v/>
      </c>
      <c r="L197" s="35"/>
      <c r="M197" s="147"/>
    </row>
    <row r="198" spans="2:13" x14ac:dyDescent="0.35">
      <c r="B198" s="275" t="str">
        <f t="shared" si="10"/>
        <v/>
      </c>
      <c r="C198" s="35"/>
      <c r="D198" s="35"/>
      <c r="E198" s="114"/>
      <c r="F198" s="35"/>
      <c r="G198" s="114"/>
      <c r="H198" s="115"/>
      <c r="I198" s="114"/>
      <c r="J198" s="115"/>
      <c r="K198" s="121" t="str">
        <f t="shared" si="9"/>
        <v/>
      </c>
      <c r="L198" s="35"/>
      <c r="M198" s="147"/>
    </row>
    <row r="199" spans="2:13" x14ac:dyDescent="0.35">
      <c r="B199" s="275" t="str">
        <f t="shared" si="10"/>
        <v/>
      </c>
      <c r="C199" s="35"/>
      <c r="D199" s="35"/>
      <c r="E199" s="114"/>
      <c r="F199" s="35"/>
      <c r="G199" s="114"/>
      <c r="H199" s="115"/>
      <c r="I199" s="114"/>
      <c r="J199" s="115"/>
      <c r="K199" s="121" t="str">
        <f t="shared" si="9"/>
        <v/>
      </c>
      <c r="L199" s="35"/>
      <c r="M199" s="147"/>
    </row>
    <row r="200" spans="2:13" x14ac:dyDescent="0.35">
      <c r="B200" s="275" t="str">
        <f t="shared" si="10"/>
        <v/>
      </c>
      <c r="C200" s="35"/>
      <c r="D200" s="35"/>
      <c r="E200" s="114"/>
      <c r="F200" s="35"/>
      <c r="G200" s="114"/>
      <c r="H200" s="115"/>
      <c r="I200" s="114"/>
      <c r="J200" s="115"/>
      <c r="K200" s="121" t="str">
        <f t="shared" si="9"/>
        <v/>
      </c>
      <c r="L200" s="35"/>
      <c r="M200" s="147"/>
    </row>
    <row r="201" spans="2:13" x14ac:dyDescent="0.35">
      <c r="B201" s="275" t="str">
        <f t="shared" si="10"/>
        <v/>
      </c>
      <c r="C201" s="35"/>
      <c r="D201" s="35"/>
      <c r="E201" s="114"/>
      <c r="F201" s="35"/>
      <c r="G201" s="114"/>
      <c r="H201" s="115"/>
      <c r="I201" s="114"/>
      <c r="J201" s="115"/>
      <c r="K201" s="121" t="str">
        <f t="shared" si="9"/>
        <v/>
      </c>
      <c r="L201" s="35"/>
      <c r="M201" s="147"/>
    </row>
    <row r="202" spans="2:13" x14ac:dyDescent="0.35">
      <c r="B202" s="275" t="str">
        <f t="shared" si="10"/>
        <v/>
      </c>
      <c r="C202" s="35"/>
      <c r="D202" s="35"/>
      <c r="E202" s="114"/>
      <c r="F202" s="35"/>
      <c r="G202" s="114"/>
      <c r="H202" s="115"/>
      <c r="I202" s="114"/>
      <c r="J202" s="115"/>
      <c r="K202" s="121" t="str">
        <f t="shared" si="9"/>
        <v/>
      </c>
      <c r="L202" s="35"/>
      <c r="M202" s="147"/>
    </row>
    <row r="203" spans="2:13" x14ac:dyDescent="0.35">
      <c r="B203" s="275" t="str">
        <f t="shared" si="10"/>
        <v/>
      </c>
      <c r="C203" s="35"/>
      <c r="D203" s="35"/>
      <c r="E203" s="114"/>
      <c r="F203" s="35"/>
      <c r="G203" s="114"/>
      <c r="H203" s="115"/>
      <c r="I203" s="114"/>
      <c r="J203" s="115"/>
      <c r="K203" s="121" t="str">
        <f t="shared" si="9"/>
        <v/>
      </c>
      <c r="L203" s="35"/>
      <c r="M203" s="147"/>
    </row>
    <row r="204" spans="2:13" x14ac:dyDescent="0.35">
      <c r="B204" s="275" t="str">
        <f t="shared" si="10"/>
        <v/>
      </c>
      <c r="C204" s="35"/>
      <c r="D204" s="35"/>
      <c r="E204" s="114"/>
      <c r="F204" s="35"/>
      <c r="G204" s="114"/>
      <c r="H204" s="115"/>
      <c r="I204" s="114"/>
      <c r="J204" s="115"/>
      <c r="K204" s="121" t="str">
        <f t="shared" si="9"/>
        <v/>
      </c>
      <c r="L204" s="35"/>
      <c r="M204" s="147"/>
    </row>
    <row r="205" spans="2:13" x14ac:dyDescent="0.35">
      <c r="B205" s="275" t="str">
        <f t="shared" si="10"/>
        <v/>
      </c>
      <c r="C205" s="35"/>
      <c r="D205" s="35"/>
      <c r="E205" s="114"/>
      <c r="F205" s="35"/>
      <c r="G205" s="114"/>
      <c r="H205" s="115"/>
      <c r="I205" s="114"/>
      <c r="J205" s="115"/>
      <c r="K205" s="121" t="str">
        <f t="shared" si="9"/>
        <v/>
      </c>
      <c r="L205" s="35"/>
      <c r="M205" s="147"/>
    </row>
    <row r="206" spans="2:13" x14ac:dyDescent="0.35">
      <c r="B206" s="275" t="str">
        <f t="shared" si="10"/>
        <v/>
      </c>
      <c r="C206" s="35"/>
      <c r="D206" s="35"/>
      <c r="E206" s="114"/>
      <c r="F206" s="35"/>
      <c r="G206" s="114"/>
      <c r="H206" s="115"/>
      <c r="I206" s="114"/>
      <c r="J206" s="115"/>
      <c r="K206" s="121" t="str">
        <f t="shared" si="9"/>
        <v/>
      </c>
      <c r="L206" s="35"/>
      <c r="M206" s="147"/>
    </row>
    <row r="207" spans="2:13" x14ac:dyDescent="0.35">
      <c r="B207" s="275" t="str">
        <f t="shared" si="10"/>
        <v/>
      </c>
      <c r="C207" s="35"/>
      <c r="D207" s="35"/>
      <c r="E207" s="114"/>
      <c r="F207" s="35"/>
      <c r="G207" s="114"/>
      <c r="H207" s="115"/>
      <c r="I207" s="114"/>
      <c r="J207" s="115"/>
      <c r="K207" s="121" t="str">
        <f t="shared" si="9"/>
        <v/>
      </c>
      <c r="L207" s="35"/>
      <c r="M207" s="147"/>
    </row>
    <row r="208" spans="2:13" x14ac:dyDescent="0.35">
      <c r="B208" s="275" t="str">
        <f t="shared" si="10"/>
        <v/>
      </c>
      <c r="C208" s="35"/>
      <c r="D208" s="35"/>
      <c r="E208" s="114"/>
      <c r="F208" s="35"/>
      <c r="G208" s="114"/>
      <c r="H208" s="115"/>
      <c r="I208" s="114"/>
      <c r="J208" s="115"/>
      <c r="K208" s="121" t="str">
        <f t="shared" si="9"/>
        <v/>
      </c>
      <c r="L208" s="35"/>
      <c r="M208" s="147"/>
    </row>
    <row r="209" spans="2:13" x14ac:dyDescent="0.35">
      <c r="B209" s="275" t="str">
        <f t="shared" si="10"/>
        <v/>
      </c>
      <c r="C209" s="35"/>
      <c r="D209" s="35"/>
      <c r="E209" s="114"/>
      <c r="F209" s="35"/>
      <c r="G209" s="114"/>
      <c r="H209" s="115"/>
      <c r="I209" s="114"/>
      <c r="J209" s="115"/>
      <c r="K209" s="121" t="str">
        <f t="shared" si="9"/>
        <v/>
      </c>
      <c r="L209" s="35"/>
      <c r="M209" s="147"/>
    </row>
    <row r="210" spans="2:13" x14ac:dyDescent="0.35">
      <c r="B210" s="275" t="str">
        <f t="shared" si="10"/>
        <v/>
      </c>
      <c r="C210" s="35"/>
      <c r="D210" s="35"/>
      <c r="E210" s="114"/>
      <c r="F210" s="35"/>
      <c r="G210" s="114"/>
      <c r="H210" s="115"/>
      <c r="I210" s="114"/>
      <c r="J210" s="115"/>
      <c r="K210" s="121" t="str">
        <f t="shared" si="9"/>
        <v/>
      </c>
      <c r="L210" s="35"/>
      <c r="M210" s="147"/>
    </row>
    <row r="211" spans="2:13" x14ac:dyDescent="0.35">
      <c r="B211" s="275" t="str">
        <f t="shared" si="10"/>
        <v/>
      </c>
      <c r="C211" s="35"/>
      <c r="D211" s="35"/>
      <c r="E211" s="114"/>
      <c r="F211" s="35"/>
      <c r="G211" s="114"/>
      <c r="H211" s="115"/>
      <c r="I211" s="114"/>
      <c r="J211" s="115"/>
      <c r="K211" s="121" t="str">
        <f t="shared" si="9"/>
        <v/>
      </c>
      <c r="L211" s="35"/>
      <c r="M211" s="147"/>
    </row>
    <row r="212" spans="2:13" x14ac:dyDescent="0.35">
      <c r="B212" s="275" t="str">
        <f t="shared" si="10"/>
        <v/>
      </c>
      <c r="C212" s="35"/>
      <c r="D212" s="35"/>
      <c r="E212" s="114"/>
      <c r="F212" s="35"/>
      <c r="G212" s="114"/>
      <c r="H212" s="115"/>
      <c r="I212" s="114"/>
      <c r="J212" s="115"/>
      <c r="K212" s="121" t="str">
        <f t="shared" si="9"/>
        <v/>
      </c>
      <c r="L212" s="35"/>
      <c r="M212" s="147"/>
    </row>
    <row r="213" spans="2:13" x14ac:dyDescent="0.35">
      <c r="B213" s="275" t="str">
        <f t="shared" ref="B213:B236" si="11">IF(C213="","",1)</f>
        <v/>
      </c>
      <c r="C213" s="35"/>
      <c r="D213" s="35"/>
      <c r="E213" s="114"/>
      <c r="F213" s="35"/>
      <c r="G213" s="114"/>
      <c r="H213" s="115"/>
      <c r="I213" s="114"/>
      <c r="J213" s="115"/>
      <c r="K213" s="121" t="str">
        <f t="shared" si="9"/>
        <v/>
      </c>
      <c r="L213" s="35"/>
      <c r="M213" s="147"/>
    </row>
    <row r="214" spans="2:13" x14ac:dyDescent="0.35">
      <c r="B214" s="275" t="str">
        <f t="shared" si="11"/>
        <v/>
      </c>
      <c r="C214" s="35"/>
      <c r="D214" s="35"/>
      <c r="E214" s="114"/>
      <c r="F214" s="35"/>
      <c r="G214" s="114"/>
      <c r="H214" s="115"/>
      <c r="I214" s="114"/>
      <c r="J214" s="115"/>
      <c r="K214" s="121" t="str">
        <f t="shared" si="9"/>
        <v/>
      </c>
      <c r="L214" s="35"/>
      <c r="M214" s="147"/>
    </row>
    <row r="215" spans="2:13" x14ac:dyDescent="0.35">
      <c r="B215" s="275" t="str">
        <f t="shared" si="11"/>
        <v/>
      </c>
      <c r="C215" s="35"/>
      <c r="D215" s="35"/>
      <c r="E215" s="114"/>
      <c r="F215" s="35"/>
      <c r="G215" s="114"/>
      <c r="H215" s="115"/>
      <c r="I215" s="114"/>
      <c r="J215" s="115"/>
      <c r="K215" s="121" t="str">
        <f t="shared" si="9"/>
        <v/>
      </c>
      <c r="L215" s="35"/>
      <c r="M215" s="147"/>
    </row>
    <row r="216" spans="2:13" x14ac:dyDescent="0.35">
      <c r="B216" s="275" t="str">
        <f t="shared" si="11"/>
        <v/>
      </c>
      <c r="C216" s="35"/>
      <c r="D216" s="35"/>
      <c r="E216" s="114"/>
      <c r="F216" s="35"/>
      <c r="G216" s="114"/>
      <c r="H216" s="115"/>
      <c r="I216" s="114"/>
      <c r="J216" s="115"/>
      <c r="K216" s="121" t="str">
        <f t="shared" si="9"/>
        <v/>
      </c>
      <c r="L216" s="35"/>
      <c r="M216" s="147"/>
    </row>
    <row r="217" spans="2:13" x14ac:dyDescent="0.35">
      <c r="B217" s="275" t="str">
        <f t="shared" si="11"/>
        <v/>
      </c>
      <c r="C217" s="35"/>
      <c r="D217" s="35"/>
      <c r="E217" s="114"/>
      <c r="F217" s="35"/>
      <c r="G217" s="114"/>
      <c r="H217" s="115"/>
      <c r="I217" s="114"/>
      <c r="J217" s="115"/>
      <c r="K217" s="121" t="str">
        <f t="shared" ref="K217:K280" si="12">IF(J217="","",(VALUE(TEXT(I217,"m/dd/yy ")&amp;TEXT(J217,"hh:mm:ss"))-(VALUE(TEXT(G217,"m/dd/yy ")&amp;TEXT(H217,"hh:mm:ss"))))*24)</f>
        <v/>
      </c>
      <c r="L217" s="35"/>
      <c r="M217" s="147"/>
    </row>
    <row r="218" spans="2:13" x14ac:dyDescent="0.35">
      <c r="B218" s="275" t="str">
        <f t="shared" si="11"/>
        <v/>
      </c>
      <c r="C218" s="35"/>
      <c r="D218" s="35"/>
      <c r="E218" s="114"/>
      <c r="F218" s="35"/>
      <c r="G218" s="114"/>
      <c r="H218" s="115"/>
      <c r="I218" s="114"/>
      <c r="J218" s="115"/>
      <c r="K218" s="121" t="str">
        <f t="shared" si="12"/>
        <v/>
      </c>
      <c r="L218" s="35"/>
      <c r="M218" s="147"/>
    </row>
    <row r="219" spans="2:13" x14ac:dyDescent="0.35">
      <c r="B219" s="275" t="str">
        <f t="shared" si="11"/>
        <v/>
      </c>
      <c r="C219" s="35"/>
      <c r="D219" s="35"/>
      <c r="E219" s="114"/>
      <c r="F219" s="35"/>
      <c r="G219" s="114"/>
      <c r="H219" s="115"/>
      <c r="I219" s="114"/>
      <c r="J219" s="115"/>
      <c r="K219" s="121" t="str">
        <f t="shared" si="12"/>
        <v/>
      </c>
      <c r="L219" s="35"/>
      <c r="M219" s="147"/>
    </row>
    <row r="220" spans="2:13" x14ac:dyDescent="0.35">
      <c r="B220" s="275" t="str">
        <f t="shared" si="11"/>
        <v/>
      </c>
      <c r="C220" s="35"/>
      <c r="D220" s="35"/>
      <c r="E220" s="114"/>
      <c r="F220" s="35"/>
      <c r="G220" s="114"/>
      <c r="H220" s="115"/>
      <c r="I220" s="114"/>
      <c r="J220" s="115"/>
      <c r="K220" s="121" t="str">
        <f t="shared" si="12"/>
        <v/>
      </c>
      <c r="L220" s="35"/>
      <c r="M220" s="147"/>
    </row>
    <row r="221" spans="2:13" x14ac:dyDescent="0.35">
      <c r="B221" s="275" t="str">
        <f t="shared" si="11"/>
        <v/>
      </c>
      <c r="C221" s="35"/>
      <c r="D221" s="35"/>
      <c r="E221" s="114"/>
      <c r="F221" s="35"/>
      <c r="G221" s="114"/>
      <c r="H221" s="115"/>
      <c r="I221" s="114"/>
      <c r="J221" s="115"/>
      <c r="K221" s="121" t="str">
        <f t="shared" si="12"/>
        <v/>
      </c>
      <c r="L221" s="35"/>
      <c r="M221" s="147"/>
    </row>
    <row r="222" spans="2:13" x14ac:dyDescent="0.35">
      <c r="B222" s="275" t="str">
        <f t="shared" si="11"/>
        <v/>
      </c>
      <c r="C222" s="35"/>
      <c r="D222" s="35"/>
      <c r="E222" s="114"/>
      <c r="F222" s="35"/>
      <c r="G222" s="114"/>
      <c r="H222" s="115"/>
      <c r="I222" s="114"/>
      <c r="J222" s="115"/>
      <c r="K222" s="121" t="str">
        <f t="shared" si="12"/>
        <v/>
      </c>
      <c r="L222" s="35"/>
      <c r="M222" s="147"/>
    </row>
    <row r="223" spans="2:13" x14ac:dyDescent="0.35">
      <c r="B223" s="275" t="str">
        <f t="shared" si="11"/>
        <v/>
      </c>
      <c r="C223" s="35"/>
      <c r="D223" s="35"/>
      <c r="E223" s="114"/>
      <c r="F223" s="35"/>
      <c r="G223" s="114"/>
      <c r="H223" s="115"/>
      <c r="I223" s="114"/>
      <c r="J223" s="115"/>
      <c r="K223" s="121" t="str">
        <f t="shared" si="12"/>
        <v/>
      </c>
      <c r="L223" s="35"/>
      <c r="M223" s="147"/>
    </row>
    <row r="224" spans="2:13" x14ac:dyDescent="0.35">
      <c r="B224" s="275" t="str">
        <f t="shared" si="11"/>
        <v/>
      </c>
      <c r="C224" s="35"/>
      <c r="D224" s="35"/>
      <c r="E224" s="114"/>
      <c r="F224" s="35"/>
      <c r="G224" s="114"/>
      <c r="H224" s="115"/>
      <c r="I224" s="114"/>
      <c r="J224" s="115"/>
      <c r="K224" s="121" t="str">
        <f t="shared" si="12"/>
        <v/>
      </c>
      <c r="L224" s="35"/>
      <c r="M224" s="147"/>
    </row>
    <row r="225" spans="2:13" x14ac:dyDescent="0.35">
      <c r="B225" s="275" t="str">
        <f t="shared" si="11"/>
        <v/>
      </c>
      <c r="C225" s="35"/>
      <c r="D225" s="35"/>
      <c r="E225" s="114"/>
      <c r="F225" s="35"/>
      <c r="G225" s="114"/>
      <c r="H225" s="115"/>
      <c r="I225" s="114"/>
      <c r="J225" s="115"/>
      <c r="K225" s="121" t="str">
        <f t="shared" si="12"/>
        <v/>
      </c>
      <c r="L225" s="35"/>
      <c r="M225" s="147"/>
    </row>
    <row r="226" spans="2:13" x14ac:dyDescent="0.35">
      <c r="B226" s="275" t="str">
        <f t="shared" si="11"/>
        <v/>
      </c>
      <c r="C226" s="35"/>
      <c r="D226" s="35"/>
      <c r="E226" s="114"/>
      <c r="F226" s="35"/>
      <c r="G226" s="114"/>
      <c r="H226" s="115"/>
      <c r="I226" s="114"/>
      <c r="J226" s="115"/>
      <c r="K226" s="121" t="str">
        <f t="shared" si="12"/>
        <v/>
      </c>
      <c r="L226" s="35"/>
      <c r="M226" s="147"/>
    </row>
    <row r="227" spans="2:13" x14ac:dyDescent="0.35">
      <c r="B227" s="275" t="str">
        <f t="shared" si="11"/>
        <v/>
      </c>
      <c r="C227" s="35"/>
      <c r="D227" s="35"/>
      <c r="E227" s="114"/>
      <c r="F227" s="35"/>
      <c r="G227" s="114"/>
      <c r="H227" s="115"/>
      <c r="I227" s="114"/>
      <c r="J227" s="115"/>
      <c r="K227" s="121" t="str">
        <f t="shared" si="12"/>
        <v/>
      </c>
      <c r="L227" s="35"/>
      <c r="M227" s="147"/>
    </row>
    <row r="228" spans="2:13" x14ac:dyDescent="0.35">
      <c r="B228" s="275" t="str">
        <f t="shared" si="11"/>
        <v/>
      </c>
      <c r="C228" s="35"/>
      <c r="D228" s="35"/>
      <c r="E228" s="114"/>
      <c r="F228" s="35"/>
      <c r="G228" s="114"/>
      <c r="H228" s="115"/>
      <c r="I228" s="114"/>
      <c r="J228" s="115"/>
      <c r="K228" s="121" t="str">
        <f t="shared" si="12"/>
        <v/>
      </c>
      <c r="L228" s="35"/>
      <c r="M228" s="147"/>
    </row>
    <row r="229" spans="2:13" x14ac:dyDescent="0.35">
      <c r="B229" s="275" t="str">
        <f t="shared" si="11"/>
        <v/>
      </c>
      <c r="C229" s="35"/>
      <c r="D229" s="35"/>
      <c r="E229" s="114"/>
      <c r="F229" s="35"/>
      <c r="G229" s="114"/>
      <c r="H229" s="115"/>
      <c r="I229" s="114"/>
      <c r="J229" s="115"/>
      <c r="K229" s="121" t="str">
        <f t="shared" si="12"/>
        <v/>
      </c>
      <c r="L229" s="35"/>
      <c r="M229" s="147"/>
    </row>
    <row r="230" spans="2:13" x14ac:dyDescent="0.35">
      <c r="B230" s="275" t="str">
        <f t="shared" si="11"/>
        <v/>
      </c>
      <c r="C230" s="35"/>
      <c r="D230" s="35"/>
      <c r="E230" s="114"/>
      <c r="F230" s="35"/>
      <c r="G230" s="114"/>
      <c r="H230" s="115"/>
      <c r="I230" s="114"/>
      <c r="J230" s="115"/>
      <c r="K230" s="121" t="str">
        <f t="shared" si="12"/>
        <v/>
      </c>
      <c r="L230" s="35"/>
      <c r="M230" s="147"/>
    </row>
    <row r="231" spans="2:13" x14ac:dyDescent="0.35">
      <c r="B231" s="275" t="str">
        <f t="shared" si="11"/>
        <v/>
      </c>
      <c r="C231" s="35"/>
      <c r="D231" s="35"/>
      <c r="E231" s="114"/>
      <c r="F231" s="35"/>
      <c r="G231" s="114"/>
      <c r="H231" s="115"/>
      <c r="I231" s="114"/>
      <c r="J231" s="115"/>
      <c r="K231" s="121" t="str">
        <f t="shared" si="12"/>
        <v/>
      </c>
      <c r="L231" s="35"/>
      <c r="M231" s="147"/>
    </row>
    <row r="232" spans="2:13" x14ac:dyDescent="0.35">
      <c r="B232" s="275" t="str">
        <f t="shared" si="11"/>
        <v/>
      </c>
      <c r="C232" s="35"/>
      <c r="D232" s="35"/>
      <c r="E232" s="114"/>
      <c r="F232" s="35"/>
      <c r="G232" s="114"/>
      <c r="H232" s="115"/>
      <c r="I232" s="114"/>
      <c r="J232" s="115"/>
      <c r="K232" s="121" t="str">
        <f t="shared" si="12"/>
        <v/>
      </c>
      <c r="L232" s="35"/>
      <c r="M232" s="147"/>
    </row>
    <row r="233" spans="2:13" x14ac:dyDescent="0.35">
      <c r="B233" s="275" t="str">
        <f t="shared" si="11"/>
        <v/>
      </c>
      <c r="C233" s="35"/>
      <c r="D233" s="35"/>
      <c r="E233" s="114"/>
      <c r="F233" s="35"/>
      <c r="G233" s="114"/>
      <c r="H233" s="115"/>
      <c r="I233" s="114"/>
      <c r="J233" s="115"/>
      <c r="K233" s="121" t="str">
        <f t="shared" si="12"/>
        <v/>
      </c>
      <c r="L233" s="35"/>
      <c r="M233" s="147"/>
    </row>
    <row r="234" spans="2:13" x14ac:dyDescent="0.35">
      <c r="B234" s="275" t="str">
        <f t="shared" si="11"/>
        <v/>
      </c>
      <c r="C234" s="35"/>
      <c r="D234" s="35"/>
      <c r="E234" s="114"/>
      <c r="F234" s="35"/>
      <c r="G234" s="114"/>
      <c r="H234" s="115"/>
      <c r="I234" s="114"/>
      <c r="J234" s="115"/>
      <c r="K234" s="121" t="str">
        <f t="shared" si="12"/>
        <v/>
      </c>
      <c r="L234" s="35"/>
      <c r="M234" s="147"/>
    </row>
    <row r="235" spans="2:13" x14ac:dyDescent="0.35">
      <c r="B235" s="275" t="str">
        <f t="shared" si="11"/>
        <v/>
      </c>
      <c r="C235" s="35"/>
      <c r="D235" s="35"/>
      <c r="E235" s="114"/>
      <c r="F235" s="35"/>
      <c r="G235" s="114"/>
      <c r="H235" s="115"/>
      <c r="I235" s="114"/>
      <c r="J235" s="115"/>
      <c r="K235" s="121" t="str">
        <f t="shared" si="12"/>
        <v/>
      </c>
      <c r="L235" s="35"/>
      <c r="M235" s="147"/>
    </row>
    <row r="236" spans="2:13" x14ac:dyDescent="0.35">
      <c r="B236" s="275" t="str">
        <f t="shared" si="11"/>
        <v/>
      </c>
      <c r="C236" s="35"/>
      <c r="D236" s="35"/>
      <c r="E236" s="114"/>
      <c r="F236" s="35"/>
      <c r="G236" s="114"/>
      <c r="H236" s="115"/>
      <c r="I236" s="114"/>
      <c r="J236" s="115"/>
      <c r="K236" s="121" t="str">
        <f t="shared" si="12"/>
        <v/>
      </c>
      <c r="L236" s="35"/>
      <c r="M236" s="147"/>
    </row>
    <row r="237" spans="2:13" x14ac:dyDescent="0.35">
      <c r="B237" s="275" t="str">
        <f t="shared" ref="B237:B268" si="13">IF(C237="","",1)</f>
        <v/>
      </c>
      <c r="C237" s="35"/>
      <c r="D237" s="35"/>
      <c r="E237" s="114"/>
      <c r="F237" s="35"/>
      <c r="G237" s="114"/>
      <c r="H237" s="115"/>
      <c r="I237" s="114"/>
      <c r="J237" s="115"/>
      <c r="K237" s="121" t="str">
        <f t="shared" si="12"/>
        <v/>
      </c>
      <c r="L237" s="35"/>
      <c r="M237" s="147"/>
    </row>
    <row r="238" spans="2:13" x14ac:dyDescent="0.35">
      <c r="B238" s="275" t="str">
        <f t="shared" si="13"/>
        <v/>
      </c>
      <c r="C238" s="35"/>
      <c r="D238" s="35"/>
      <c r="E238" s="114"/>
      <c r="F238" s="35"/>
      <c r="G238" s="114"/>
      <c r="H238" s="115"/>
      <c r="I238" s="114"/>
      <c r="J238" s="115"/>
      <c r="K238" s="121" t="str">
        <f t="shared" si="12"/>
        <v/>
      </c>
      <c r="L238" s="35"/>
      <c r="M238" s="147"/>
    </row>
    <row r="239" spans="2:13" x14ac:dyDescent="0.35">
      <c r="B239" s="275" t="str">
        <f t="shared" si="13"/>
        <v/>
      </c>
      <c r="C239" s="35"/>
      <c r="D239" s="35"/>
      <c r="E239" s="114"/>
      <c r="F239" s="35"/>
      <c r="G239" s="114"/>
      <c r="H239" s="115"/>
      <c r="I239" s="114"/>
      <c r="J239" s="115"/>
      <c r="K239" s="121" t="str">
        <f t="shared" si="12"/>
        <v/>
      </c>
      <c r="L239" s="35"/>
      <c r="M239" s="147"/>
    </row>
    <row r="240" spans="2:13" x14ac:dyDescent="0.35">
      <c r="B240" s="275" t="str">
        <f t="shared" si="13"/>
        <v/>
      </c>
      <c r="C240" s="35"/>
      <c r="D240" s="35"/>
      <c r="E240" s="114"/>
      <c r="F240" s="35"/>
      <c r="G240" s="114"/>
      <c r="H240" s="115"/>
      <c r="I240" s="114"/>
      <c r="J240" s="115"/>
      <c r="K240" s="121" t="str">
        <f t="shared" si="12"/>
        <v/>
      </c>
      <c r="L240" s="35"/>
      <c r="M240" s="147"/>
    </row>
    <row r="241" spans="2:13" x14ac:dyDescent="0.35">
      <c r="B241" s="275" t="str">
        <f t="shared" si="13"/>
        <v/>
      </c>
      <c r="C241" s="35"/>
      <c r="D241" s="35"/>
      <c r="E241" s="114"/>
      <c r="F241" s="35"/>
      <c r="G241" s="114"/>
      <c r="H241" s="115"/>
      <c r="I241" s="114"/>
      <c r="J241" s="115"/>
      <c r="K241" s="121" t="str">
        <f t="shared" si="12"/>
        <v/>
      </c>
      <c r="L241" s="35"/>
      <c r="M241" s="147"/>
    </row>
    <row r="242" spans="2:13" x14ac:dyDescent="0.35">
      <c r="B242" s="275" t="str">
        <f t="shared" si="13"/>
        <v/>
      </c>
      <c r="C242" s="35"/>
      <c r="D242" s="35"/>
      <c r="E242" s="114"/>
      <c r="F242" s="35"/>
      <c r="G242" s="114"/>
      <c r="H242" s="115"/>
      <c r="I242" s="114"/>
      <c r="J242" s="115"/>
      <c r="K242" s="121" t="str">
        <f t="shared" si="12"/>
        <v/>
      </c>
      <c r="L242" s="35"/>
      <c r="M242" s="147"/>
    </row>
    <row r="243" spans="2:13" x14ac:dyDescent="0.35">
      <c r="B243" s="275" t="str">
        <f t="shared" si="13"/>
        <v/>
      </c>
      <c r="C243" s="35"/>
      <c r="D243" s="35"/>
      <c r="E243" s="114"/>
      <c r="F243" s="35"/>
      <c r="G243" s="114"/>
      <c r="H243" s="115"/>
      <c r="I243" s="114"/>
      <c r="J243" s="115"/>
      <c r="K243" s="121" t="str">
        <f t="shared" si="12"/>
        <v/>
      </c>
      <c r="L243" s="35"/>
      <c r="M243" s="147"/>
    </row>
    <row r="244" spans="2:13" x14ac:dyDescent="0.35">
      <c r="B244" s="275" t="str">
        <f t="shared" si="13"/>
        <v/>
      </c>
      <c r="C244" s="35"/>
      <c r="D244" s="35"/>
      <c r="E244" s="114"/>
      <c r="F244" s="35"/>
      <c r="G244" s="114"/>
      <c r="H244" s="115"/>
      <c r="I244" s="114"/>
      <c r="J244" s="115"/>
      <c r="K244" s="121" t="str">
        <f t="shared" si="12"/>
        <v/>
      </c>
      <c r="L244" s="35"/>
      <c r="M244" s="147"/>
    </row>
    <row r="245" spans="2:13" x14ac:dyDescent="0.35">
      <c r="B245" s="275" t="str">
        <f t="shared" si="13"/>
        <v/>
      </c>
      <c r="C245" s="35"/>
      <c r="D245" s="35"/>
      <c r="E245" s="114"/>
      <c r="F245" s="35"/>
      <c r="G245" s="114"/>
      <c r="H245" s="115"/>
      <c r="I245" s="114"/>
      <c r="J245" s="115"/>
      <c r="K245" s="121" t="str">
        <f t="shared" si="12"/>
        <v/>
      </c>
      <c r="L245" s="35"/>
      <c r="M245" s="147"/>
    </row>
    <row r="246" spans="2:13" x14ac:dyDescent="0.35">
      <c r="B246" s="275" t="str">
        <f t="shared" si="13"/>
        <v/>
      </c>
      <c r="C246" s="35"/>
      <c r="D246" s="35"/>
      <c r="E246" s="114"/>
      <c r="F246" s="35"/>
      <c r="G246" s="114"/>
      <c r="H246" s="115"/>
      <c r="I246" s="114"/>
      <c r="J246" s="115"/>
      <c r="K246" s="121" t="str">
        <f t="shared" si="12"/>
        <v/>
      </c>
      <c r="L246" s="35"/>
      <c r="M246" s="147"/>
    </row>
    <row r="247" spans="2:13" x14ac:dyDescent="0.35">
      <c r="B247" s="275" t="str">
        <f t="shared" si="13"/>
        <v/>
      </c>
      <c r="C247" s="35"/>
      <c r="D247" s="35"/>
      <c r="E247" s="114"/>
      <c r="F247" s="35"/>
      <c r="G247" s="114"/>
      <c r="H247" s="115"/>
      <c r="I247" s="114"/>
      <c r="J247" s="115"/>
      <c r="K247" s="121" t="str">
        <f t="shared" si="12"/>
        <v/>
      </c>
      <c r="L247" s="35"/>
      <c r="M247" s="147"/>
    </row>
    <row r="248" spans="2:13" x14ac:dyDescent="0.35">
      <c r="B248" s="275" t="str">
        <f t="shared" si="13"/>
        <v/>
      </c>
      <c r="C248" s="35"/>
      <c r="D248" s="35"/>
      <c r="E248" s="114"/>
      <c r="F248" s="35"/>
      <c r="G248" s="114"/>
      <c r="H248" s="115"/>
      <c r="I248" s="114"/>
      <c r="J248" s="115"/>
      <c r="K248" s="121" t="str">
        <f t="shared" si="12"/>
        <v/>
      </c>
      <c r="L248" s="35"/>
      <c r="M248" s="147"/>
    </row>
    <row r="249" spans="2:13" x14ac:dyDescent="0.35">
      <c r="B249" s="275" t="str">
        <f t="shared" si="13"/>
        <v/>
      </c>
      <c r="C249" s="35"/>
      <c r="D249" s="35"/>
      <c r="E249" s="114"/>
      <c r="F249" s="35"/>
      <c r="G249" s="114"/>
      <c r="H249" s="115"/>
      <c r="I249" s="114"/>
      <c r="J249" s="115"/>
      <c r="K249" s="121" t="str">
        <f t="shared" si="12"/>
        <v/>
      </c>
      <c r="L249" s="35"/>
      <c r="M249" s="147"/>
    </row>
    <row r="250" spans="2:13" x14ac:dyDescent="0.35">
      <c r="B250" s="275" t="str">
        <f t="shared" si="13"/>
        <v/>
      </c>
      <c r="C250" s="35"/>
      <c r="D250" s="35"/>
      <c r="E250" s="114"/>
      <c r="F250" s="35"/>
      <c r="G250" s="114"/>
      <c r="H250" s="115"/>
      <c r="I250" s="114"/>
      <c r="J250" s="115"/>
      <c r="K250" s="121" t="str">
        <f t="shared" si="12"/>
        <v/>
      </c>
      <c r="L250" s="35"/>
      <c r="M250" s="147"/>
    </row>
    <row r="251" spans="2:13" x14ac:dyDescent="0.35">
      <c r="B251" s="275" t="str">
        <f t="shared" si="13"/>
        <v/>
      </c>
      <c r="C251" s="35"/>
      <c r="D251" s="35"/>
      <c r="E251" s="114"/>
      <c r="F251" s="35"/>
      <c r="G251" s="114"/>
      <c r="H251" s="115"/>
      <c r="I251" s="114"/>
      <c r="J251" s="115"/>
      <c r="K251" s="121" t="str">
        <f t="shared" si="12"/>
        <v/>
      </c>
      <c r="L251" s="35"/>
      <c r="M251" s="147"/>
    </row>
    <row r="252" spans="2:13" x14ac:dyDescent="0.35">
      <c r="B252" s="275" t="str">
        <f t="shared" si="13"/>
        <v/>
      </c>
      <c r="C252" s="35"/>
      <c r="D252" s="35"/>
      <c r="E252" s="114"/>
      <c r="F252" s="35"/>
      <c r="G252" s="114"/>
      <c r="H252" s="115"/>
      <c r="I252" s="114"/>
      <c r="J252" s="115"/>
      <c r="K252" s="121" t="str">
        <f t="shared" si="12"/>
        <v/>
      </c>
      <c r="L252" s="35"/>
      <c r="M252" s="147"/>
    </row>
    <row r="253" spans="2:13" x14ac:dyDescent="0.35">
      <c r="B253" s="275" t="str">
        <f t="shared" si="13"/>
        <v/>
      </c>
      <c r="C253" s="35"/>
      <c r="D253" s="35"/>
      <c r="E253" s="114"/>
      <c r="F253" s="35"/>
      <c r="G253" s="114"/>
      <c r="H253" s="115"/>
      <c r="I253" s="114"/>
      <c r="J253" s="115"/>
      <c r="K253" s="121" t="str">
        <f t="shared" si="12"/>
        <v/>
      </c>
      <c r="L253" s="35"/>
      <c r="M253" s="147"/>
    </row>
    <row r="254" spans="2:13" x14ac:dyDescent="0.35">
      <c r="B254" s="275" t="str">
        <f t="shared" si="13"/>
        <v/>
      </c>
      <c r="C254" s="35"/>
      <c r="D254" s="35"/>
      <c r="E254" s="114"/>
      <c r="F254" s="35"/>
      <c r="G254" s="114"/>
      <c r="H254" s="115"/>
      <c r="I254" s="114"/>
      <c r="J254" s="115"/>
      <c r="K254" s="121" t="str">
        <f t="shared" si="12"/>
        <v/>
      </c>
      <c r="L254" s="35"/>
      <c r="M254" s="147"/>
    </row>
    <row r="255" spans="2:13" x14ac:dyDescent="0.35">
      <c r="B255" s="275" t="str">
        <f t="shared" si="13"/>
        <v/>
      </c>
      <c r="C255" s="35"/>
      <c r="D255" s="35"/>
      <c r="E255" s="114"/>
      <c r="F255" s="35"/>
      <c r="G255" s="114"/>
      <c r="H255" s="115"/>
      <c r="I255" s="114"/>
      <c r="J255" s="115"/>
      <c r="K255" s="121" t="str">
        <f t="shared" si="12"/>
        <v/>
      </c>
      <c r="L255" s="35"/>
      <c r="M255" s="147"/>
    </row>
    <row r="256" spans="2:13" x14ac:dyDescent="0.35">
      <c r="B256" s="275" t="str">
        <f t="shared" si="13"/>
        <v/>
      </c>
      <c r="C256" s="35"/>
      <c r="D256" s="35"/>
      <c r="E256" s="114"/>
      <c r="F256" s="35"/>
      <c r="G256" s="114"/>
      <c r="H256" s="115"/>
      <c r="I256" s="114"/>
      <c r="J256" s="115"/>
      <c r="K256" s="121" t="str">
        <f t="shared" si="12"/>
        <v/>
      </c>
      <c r="L256" s="35"/>
      <c r="M256" s="147"/>
    </row>
    <row r="257" spans="2:13" x14ac:dyDescent="0.35">
      <c r="B257" s="275" t="str">
        <f t="shared" si="13"/>
        <v/>
      </c>
      <c r="C257" s="35"/>
      <c r="D257" s="35"/>
      <c r="E257" s="114"/>
      <c r="F257" s="35"/>
      <c r="G257" s="114"/>
      <c r="H257" s="115"/>
      <c r="I257" s="114"/>
      <c r="J257" s="115"/>
      <c r="K257" s="121" t="str">
        <f t="shared" si="12"/>
        <v/>
      </c>
      <c r="L257" s="35"/>
      <c r="M257" s="147"/>
    </row>
    <row r="258" spans="2:13" x14ac:dyDescent="0.35">
      <c r="B258" s="275" t="str">
        <f t="shared" si="13"/>
        <v/>
      </c>
      <c r="C258" s="35"/>
      <c r="D258" s="35"/>
      <c r="E258" s="114"/>
      <c r="F258" s="35"/>
      <c r="G258" s="114"/>
      <c r="H258" s="115"/>
      <c r="I258" s="114"/>
      <c r="J258" s="115"/>
      <c r="K258" s="121" t="str">
        <f t="shared" si="12"/>
        <v/>
      </c>
      <c r="L258" s="35"/>
      <c r="M258" s="147"/>
    </row>
    <row r="259" spans="2:13" x14ac:dyDescent="0.35">
      <c r="B259" s="275" t="str">
        <f t="shared" si="13"/>
        <v/>
      </c>
      <c r="C259" s="35"/>
      <c r="D259" s="35"/>
      <c r="E259" s="114"/>
      <c r="F259" s="35"/>
      <c r="G259" s="114"/>
      <c r="H259" s="115"/>
      <c r="I259" s="114"/>
      <c r="J259" s="115"/>
      <c r="K259" s="121" t="str">
        <f t="shared" si="12"/>
        <v/>
      </c>
      <c r="L259" s="35"/>
      <c r="M259" s="147"/>
    </row>
    <row r="260" spans="2:13" x14ac:dyDescent="0.35">
      <c r="B260" s="275" t="str">
        <f t="shared" si="13"/>
        <v/>
      </c>
      <c r="C260" s="35"/>
      <c r="D260" s="35"/>
      <c r="E260" s="114"/>
      <c r="F260" s="35"/>
      <c r="G260" s="114"/>
      <c r="H260" s="115"/>
      <c r="I260" s="114"/>
      <c r="J260" s="115"/>
      <c r="K260" s="121" t="str">
        <f t="shared" si="12"/>
        <v/>
      </c>
      <c r="L260" s="35"/>
      <c r="M260" s="147"/>
    </row>
    <row r="261" spans="2:13" x14ac:dyDescent="0.35">
      <c r="B261" s="275" t="str">
        <f t="shared" si="13"/>
        <v/>
      </c>
      <c r="C261" s="35"/>
      <c r="D261" s="35"/>
      <c r="E261" s="114"/>
      <c r="F261" s="35"/>
      <c r="G261" s="114"/>
      <c r="H261" s="115"/>
      <c r="I261" s="114"/>
      <c r="J261" s="115"/>
      <c r="K261" s="121" t="str">
        <f t="shared" si="12"/>
        <v/>
      </c>
      <c r="L261" s="35"/>
      <c r="M261" s="147"/>
    </row>
    <row r="262" spans="2:13" x14ac:dyDescent="0.35">
      <c r="B262" s="275" t="str">
        <f t="shared" si="13"/>
        <v/>
      </c>
      <c r="C262" s="35"/>
      <c r="D262" s="35"/>
      <c r="E262" s="114"/>
      <c r="F262" s="35"/>
      <c r="G262" s="114"/>
      <c r="H262" s="115"/>
      <c r="I262" s="114"/>
      <c r="J262" s="115"/>
      <c r="K262" s="121" t="str">
        <f t="shared" si="12"/>
        <v/>
      </c>
      <c r="L262" s="35"/>
      <c r="M262" s="147"/>
    </row>
    <row r="263" spans="2:13" x14ac:dyDescent="0.35">
      <c r="B263" s="275" t="str">
        <f t="shared" si="13"/>
        <v/>
      </c>
      <c r="C263" s="35"/>
      <c r="D263" s="35"/>
      <c r="E263" s="114"/>
      <c r="F263" s="35"/>
      <c r="G263" s="114"/>
      <c r="H263" s="115"/>
      <c r="I263" s="114"/>
      <c r="J263" s="115"/>
      <c r="K263" s="121" t="str">
        <f t="shared" si="12"/>
        <v/>
      </c>
      <c r="L263" s="35"/>
      <c r="M263" s="147"/>
    </row>
    <row r="264" spans="2:13" x14ac:dyDescent="0.35">
      <c r="B264" s="275" t="str">
        <f t="shared" si="13"/>
        <v/>
      </c>
      <c r="C264" s="35"/>
      <c r="D264" s="35"/>
      <c r="E264" s="114"/>
      <c r="F264" s="35"/>
      <c r="G264" s="114"/>
      <c r="H264" s="115"/>
      <c r="I264" s="114"/>
      <c r="J264" s="115"/>
      <c r="K264" s="121" t="str">
        <f t="shared" si="12"/>
        <v/>
      </c>
      <c r="L264" s="35"/>
      <c r="M264" s="147"/>
    </row>
    <row r="265" spans="2:13" x14ac:dyDescent="0.35">
      <c r="B265" s="275" t="str">
        <f t="shared" si="13"/>
        <v/>
      </c>
      <c r="C265" s="35"/>
      <c r="D265" s="35"/>
      <c r="E265" s="114"/>
      <c r="F265" s="35"/>
      <c r="G265" s="114"/>
      <c r="H265" s="115"/>
      <c r="I265" s="114"/>
      <c r="J265" s="115"/>
      <c r="K265" s="121" t="str">
        <f t="shared" si="12"/>
        <v/>
      </c>
      <c r="L265" s="35"/>
      <c r="M265" s="147"/>
    </row>
    <row r="266" spans="2:13" x14ac:dyDescent="0.35">
      <c r="B266" s="275" t="str">
        <f t="shared" si="13"/>
        <v/>
      </c>
      <c r="C266" s="35"/>
      <c r="D266" s="35"/>
      <c r="E266" s="114"/>
      <c r="F266" s="35"/>
      <c r="G266" s="114"/>
      <c r="H266" s="115"/>
      <c r="I266" s="114"/>
      <c r="J266" s="115"/>
      <c r="K266" s="121" t="str">
        <f t="shared" si="12"/>
        <v/>
      </c>
      <c r="L266" s="35"/>
      <c r="M266" s="147"/>
    </row>
    <row r="267" spans="2:13" x14ac:dyDescent="0.35">
      <c r="B267" s="275" t="str">
        <f t="shared" si="13"/>
        <v/>
      </c>
      <c r="C267" s="35"/>
      <c r="D267" s="35"/>
      <c r="E267" s="114"/>
      <c r="F267" s="35"/>
      <c r="G267" s="114"/>
      <c r="H267" s="115"/>
      <c r="I267" s="114"/>
      <c r="J267" s="115"/>
      <c r="K267" s="121" t="str">
        <f t="shared" si="12"/>
        <v/>
      </c>
      <c r="L267" s="35"/>
      <c r="M267" s="147"/>
    </row>
    <row r="268" spans="2:13" x14ac:dyDescent="0.35">
      <c r="B268" s="275" t="str">
        <f t="shared" si="13"/>
        <v/>
      </c>
      <c r="C268" s="35"/>
      <c r="D268" s="35"/>
      <c r="E268" s="114"/>
      <c r="F268" s="35"/>
      <c r="G268" s="114"/>
      <c r="H268" s="115"/>
      <c r="I268" s="114"/>
      <c r="J268" s="115"/>
      <c r="K268" s="121" t="str">
        <f t="shared" si="12"/>
        <v/>
      </c>
      <c r="L268" s="35"/>
      <c r="M268" s="147"/>
    </row>
    <row r="269" spans="2:13" x14ac:dyDescent="0.35">
      <c r="B269" s="275" t="str">
        <f t="shared" ref="B269:B300" si="14">IF(C269="","",1)</f>
        <v/>
      </c>
      <c r="C269" s="35"/>
      <c r="D269" s="35"/>
      <c r="E269" s="114"/>
      <c r="F269" s="35"/>
      <c r="G269" s="114"/>
      <c r="H269" s="115"/>
      <c r="I269" s="114"/>
      <c r="J269" s="115"/>
      <c r="K269" s="121" t="str">
        <f t="shared" si="12"/>
        <v/>
      </c>
      <c r="L269" s="35"/>
      <c r="M269" s="147"/>
    </row>
    <row r="270" spans="2:13" x14ac:dyDescent="0.35">
      <c r="B270" s="275" t="str">
        <f t="shared" si="14"/>
        <v/>
      </c>
      <c r="C270" s="35"/>
      <c r="D270" s="35"/>
      <c r="E270" s="114"/>
      <c r="F270" s="35"/>
      <c r="G270" s="114"/>
      <c r="H270" s="115"/>
      <c r="I270" s="114"/>
      <c r="J270" s="115"/>
      <c r="K270" s="121" t="str">
        <f t="shared" si="12"/>
        <v/>
      </c>
      <c r="L270" s="35"/>
      <c r="M270" s="147"/>
    </row>
    <row r="271" spans="2:13" x14ac:dyDescent="0.35">
      <c r="B271" s="275" t="str">
        <f t="shared" si="14"/>
        <v/>
      </c>
      <c r="C271" s="35"/>
      <c r="D271" s="35"/>
      <c r="E271" s="114"/>
      <c r="F271" s="35"/>
      <c r="G271" s="114"/>
      <c r="H271" s="115"/>
      <c r="I271" s="114"/>
      <c r="J271" s="115"/>
      <c r="K271" s="121" t="str">
        <f t="shared" si="12"/>
        <v/>
      </c>
      <c r="L271" s="35"/>
      <c r="M271" s="147"/>
    </row>
    <row r="272" spans="2:13" x14ac:dyDescent="0.35">
      <c r="B272" s="275" t="str">
        <f t="shared" si="14"/>
        <v/>
      </c>
      <c r="C272" s="35"/>
      <c r="D272" s="35"/>
      <c r="E272" s="114"/>
      <c r="F272" s="35"/>
      <c r="G272" s="114"/>
      <c r="H272" s="115"/>
      <c r="I272" s="114"/>
      <c r="J272" s="115"/>
      <c r="K272" s="121" t="str">
        <f t="shared" si="12"/>
        <v/>
      </c>
      <c r="L272" s="35"/>
      <c r="M272" s="147"/>
    </row>
    <row r="273" spans="2:13" x14ac:dyDescent="0.35">
      <c r="B273" s="275" t="str">
        <f t="shared" si="14"/>
        <v/>
      </c>
      <c r="C273" s="35"/>
      <c r="D273" s="35"/>
      <c r="E273" s="114"/>
      <c r="F273" s="35"/>
      <c r="G273" s="114"/>
      <c r="H273" s="115"/>
      <c r="I273" s="114"/>
      <c r="J273" s="115"/>
      <c r="K273" s="121" t="str">
        <f t="shared" si="12"/>
        <v/>
      </c>
      <c r="L273" s="35"/>
      <c r="M273" s="147"/>
    </row>
    <row r="274" spans="2:13" x14ac:dyDescent="0.35">
      <c r="B274" s="275" t="str">
        <f t="shared" si="14"/>
        <v/>
      </c>
      <c r="C274" s="35"/>
      <c r="D274" s="35"/>
      <c r="E274" s="114"/>
      <c r="F274" s="35"/>
      <c r="G274" s="114"/>
      <c r="H274" s="115"/>
      <c r="I274" s="114"/>
      <c r="J274" s="115"/>
      <c r="K274" s="121" t="str">
        <f t="shared" si="12"/>
        <v/>
      </c>
      <c r="L274" s="35"/>
      <c r="M274" s="147"/>
    </row>
    <row r="275" spans="2:13" x14ac:dyDescent="0.35">
      <c r="B275" s="275" t="str">
        <f t="shared" si="14"/>
        <v/>
      </c>
      <c r="C275" s="35"/>
      <c r="D275" s="35"/>
      <c r="E275" s="114"/>
      <c r="F275" s="35"/>
      <c r="G275" s="114"/>
      <c r="H275" s="115"/>
      <c r="I275" s="114"/>
      <c r="J275" s="115"/>
      <c r="K275" s="121" t="str">
        <f t="shared" si="12"/>
        <v/>
      </c>
      <c r="L275" s="35"/>
      <c r="M275" s="147"/>
    </row>
    <row r="276" spans="2:13" x14ac:dyDescent="0.35">
      <c r="B276" s="275" t="str">
        <f t="shared" si="14"/>
        <v/>
      </c>
      <c r="C276" s="35"/>
      <c r="D276" s="35"/>
      <c r="E276" s="114"/>
      <c r="F276" s="35"/>
      <c r="G276" s="114"/>
      <c r="H276" s="115"/>
      <c r="I276" s="114"/>
      <c r="J276" s="115"/>
      <c r="K276" s="121" t="str">
        <f t="shared" si="12"/>
        <v/>
      </c>
      <c r="L276" s="35"/>
      <c r="M276" s="147"/>
    </row>
    <row r="277" spans="2:13" x14ac:dyDescent="0.35">
      <c r="B277" s="275" t="str">
        <f t="shared" si="14"/>
        <v/>
      </c>
      <c r="C277" s="35"/>
      <c r="D277" s="35"/>
      <c r="E277" s="114"/>
      <c r="F277" s="35"/>
      <c r="G277" s="114"/>
      <c r="H277" s="115"/>
      <c r="I277" s="114"/>
      <c r="J277" s="115"/>
      <c r="K277" s="121" t="str">
        <f t="shared" si="12"/>
        <v/>
      </c>
      <c r="L277" s="35"/>
      <c r="M277" s="147"/>
    </row>
    <row r="278" spans="2:13" x14ac:dyDescent="0.35">
      <c r="B278" s="275" t="str">
        <f t="shared" si="14"/>
        <v/>
      </c>
      <c r="C278" s="35"/>
      <c r="D278" s="35"/>
      <c r="E278" s="114"/>
      <c r="F278" s="35"/>
      <c r="G278" s="114"/>
      <c r="H278" s="115"/>
      <c r="I278" s="114"/>
      <c r="J278" s="115"/>
      <c r="K278" s="121" t="str">
        <f t="shared" si="12"/>
        <v/>
      </c>
      <c r="L278" s="35"/>
      <c r="M278" s="147"/>
    </row>
    <row r="279" spans="2:13" x14ac:dyDescent="0.35">
      <c r="B279" s="275" t="str">
        <f t="shared" si="14"/>
        <v/>
      </c>
      <c r="C279" s="35"/>
      <c r="D279" s="35"/>
      <c r="E279" s="114"/>
      <c r="F279" s="35"/>
      <c r="G279" s="114"/>
      <c r="H279" s="115"/>
      <c r="I279" s="114"/>
      <c r="J279" s="115"/>
      <c r="K279" s="121" t="str">
        <f t="shared" si="12"/>
        <v/>
      </c>
      <c r="L279" s="35"/>
      <c r="M279" s="147"/>
    </row>
    <row r="280" spans="2:13" x14ac:dyDescent="0.35">
      <c r="B280" s="275" t="str">
        <f t="shared" si="14"/>
        <v/>
      </c>
      <c r="C280" s="35"/>
      <c r="D280" s="35"/>
      <c r="E280" s="114"/>
      <c r="F280" s="35"/>
      <c r="G280" s="114"/>
      <c r="H280" s="115"/>
      <c r="I280" s="114"/>
      <c r="J280" s="115"/>
      <c r="K280" s="121" t="str">
        <f t="shared" si="12"/>
        <v/>
      </c>
      <c r="L280" s="35"/>
      <c r="M280" s="147"/>
    </row>
    <row r="281" spans="2:13" x14ac:dyDescent="0.35">
      <c r="B281" s="275" t="str">
        <f t="shared" si="14"/>
        <v/>
      </c>
      <c r="C281" s="35"/>
      <c r="D281" s="35"/>
      <c r="E281" s="114"/>
      <c r="F281" s="35"/>
      <c r="G281" s="114"/>
      <c r="H281" s="115"/>
      <c r="I281" s="114"/>
      <c r="J281" s="115"/>
      <c r="K281" s="121" t="str">
        <f t="shared" ref="K281:K344" si="15">IF(J281="","",(VALUE(TEXT(I281,"m/dd/yy ")&amp;TEXT(J281,"hh:mm:ss"))-(VALUE(TEXT(G281,"m/dd/yy ")&amp;TEXT(H281,"hh:mm:ss"))))*24)</f>
        <v/>
      </c>
      <c r="L281" s="35"/>
      <c r="M281" s="147"/>
    </row>
    <row r="282" spans="2:13" x14ac:dyDescent="0.35">
      <c r="B282" s="275" t="str">
        <f t="shared" si="14"/>
        <v/>
      </c>
      <c r="C282" s="35"/>
      <c r="D282" s="35"/>
      <c r="E282" s="114"/>
      <c r="F282" s="35"/>
      <c r="G282" s="114"/>
      <c r="H282" s="115"/>
      <c r="I282" s="114"/>
      <c r="J282" s="115"/>
      <c r="K282" s="121" t="str">
        <f t="shared" si="15"/>
        <v/>
      </c>
      <c r="L282" s="35"/>
      <c r="M282" s="147"/>
    </row>
    <row r="283" spans="2:13" x14ac:dyDescent="0.35">
      <c r="B283" s="275" t="str">
        <f t="shared" si="14"/>
        <v/>
      </c>
      <c r="C283" s="35"/>
      <c r="D283" s="35"/>
      <c r="E283" s="114"/>
      <c r="F283" s="35"/>
      <c r="G283" s="114"/>
      <c r="H283" s="115"/>
      <c r="I283" s="114"/>
      <c r="J283" s="115"/>
      <c r="K283" s="121" t="str">
        <f t="shared" si="15"/>
        <v/>
      </c>
      <c r="L283" s="35"/>
      <c r="M283" s="147"/>
    </row>
    <row r="284" spans="2:13" x14ac:dyDescent="0.35">
      <c r="B284" s="275" t="str">
        <f t="shared" si="14"/>
        <v/>
      </c>
      <c r="C284" s="35"/>
      <c r="D284" s="35"/>
      <c r="E284" s="114"/>
      <c r="F284" s="35"/>
      <c r="G284" s="114"/>
      <c r="H284" s="115"/>
      <c r="I284" s="114"/>
      <c r="J284" s="115"/>
      <c r="K284" s="121" t="str">
        <f t="shared" si="15"/>
        <v/>
      </c>
      <c r="L284" s="35"/>
      <c r="M284" s="147"/>
    </row>
    <row r="285" spans="2:13" x14ac:dyDescent="0.35">
      <c r="B285" s="275" t="str">
        <f t="shared" si="14"/>
        <v/>
      </c>
      <c r="C285" s="35"/>
      <c r="D285" s="35"/>
      <c r="E285" s="114"/>
      <c r="F285" s="35"/>
      <c r="G285" s="114"/>
      <c r="H285" s="115"/>
      <c r="I285" s="114"/>
      <c r="J285" s="115"/>
      <c r="K285" s="121" t="str">
        <f t="shared" si="15"/>
        <v/>
      </c>
      <c r="L285" s="35"/>
      <c r="M285" s="147"/>
    </row>
    <row r="286" spans="2:13" x14ac:dyDescent="0.35">
      <c r="B286" s="275" t="str">
        <f t="shared" si="14"/>
        <v/>
      </c>
      <c r="C286" s="35"/>
      <c r="D286" s="35"/>
      <c r="E286" s="114"/>
      <c r="F286" s="35"/>
      <c r="G286" s="114"/>
      <c r="H286" s="115"/>
      <c r="I286" s="114"/>
      <c r="J286" s="115"/>
      <c r="K286" s="121" t="str">
        <f t="shared" si="15"/>
        <v/>
      </c>
      <c r="L286" s="35"/>
      <c r="M286" s="147"/>
    </row>
    <row r="287" spans="2:13" x14ac:dyDescent="0.35">
      <c r="B287" s="275" t="str">
        <f t="shared" si="14"/>
        <v/>
      </c>
      <c r="C287" s="35"/>
      <c r="D287" s="35"/>
      <c r="E287" s="114"/>
      <c r="F287" s="35"/>
      <c r="G287" s="114"/>
      <c r="H287" s="115"/>
      <c r="I287" s="114"/>
      <c r="J287" s="115"/>
      <c r="K287" s="121" t="str">
        <f t="shared" si="15"/>
        <v/>
      </c>
      <c r="L287" s="35"/>
      <c r="M287" s="147"/>
    </row>
    <row r="288" spans="2:13" x14ac:dyDescent="0.35">
      <c r="B288" s="275" t="str">
        <f t="shared" si="14"/>
        <v/>
      </c>
      <c r="C288" s="35"/>
      <c r="D288" s="35"/>
      <c r="E288" s="114"/>
      <c r="F288" s="35"/>
      <c r="G288" s="114"/>
      <c r="H288" s="115"/>
      <c r="I288" s="114"/>
      <c r="J288" s="115"/>
      <c r="K288" s="121" t="str">
        <f t="shared" si="15"/>
        <v/>
      </c>
      <c r="L288" s="35"/>
      <c r="M288" s="147"/>
    </row>
    <row r="289" spans="2:13" x14ac:dyDescent="0.35">
      <c r="B289" s="275" t="str">
        <f t="shared" si="14"/>
        <v/>
      </c>
      <c r="C289" s="35"/>
      <c r="D289" s="35"/>
      <c r="E289" s="114"/>
      <c r="F289" s="35"/>
      <c r="G289" s="114"/>
      <c r="H289" s="115"/>
      <c r="I289" s="114"/>
      <c r="J289" s="115"/>
      <c r="K289" s="121" t="str">
        <f t="shared" si="15"/>
        <v/>
      </c>
      <c r="L289" s="35"/>
      <c r="M289" s="147"/>
    </row>
    <row r="290" spans="2:13" x14ac:dyDescent="0.35">
      <c r="B290" s="275" t="str">
        <f t="shared" si="14"/>
        <v/>
      </c>
      <c r="C290" s="35"/>
      <c r="D290" s="35"/>
      <c r="E290" s="114"/>
      <c r="F290" s="35"/>
      <c r="G290" s="114"/>
      <c r="H290" s="115"/>
      <c r="I290" s="114"/>
      <c r="J290" s="115"/>
      <c r="K290" s="121" t="str">
        <f t="shared" si="15"/>
        <v/>
      </c>
      <c r="L290" s="35"/>
      <c r="M290" s="147"/>
    </row>
    <row r="291" spans="2:13" x14ac:dyDescent="0.35">
      <c r="B291" s="275" t="str">
        <f t="shared" si="14"/>
        <v/>
      </c>
      <c r="C291" s="35"/>
      <c r="D291" s="35"/>
      <c r="E291" s="114"/>
      <c r="F291" s="35"/>
      <c r="G291" s="114"/>
      <c r="H291" s="115"/>
      <c r="I291" s="114"/>
      <c r="J291" s="115"/>
      <c r="K291" s="121" t="str">
        <f t="shared" si="15"/>
        <v/>
      </c>
      <c r="L291" s="35"/>
      <c r="M291" s="147"/>
    </row>
    <row r="292" spans="2:13" x14ac:dyDescent="0.35">
      <c r="B292" s="275" t="str">
        <f t="shared" si="14"/>
        <v/>
      </c>
      <c r="C292" s="35"/>
      <c r="D292" s="35"/>
      <c r="E292" s="114"/>
      <c r="F292" s="35"/>
      <c r="G292" s="114"/>
      <c r="H292" s="115"/>
      <c r="I292" s="114"/>
      <c r="J292" s="115"/>
      <c r="K292" s="121" t="str">
        <f t="shared" si="15"/>
        <v/>
      </c>
      <c r="L292" s="35"/>
      <c r="M292" s="147"/>
    </row>
    <row r="293" spans="2:13" x14ac:dyDescent="0.35">
      <c r="B293" s="275" t="str">
        <f t="shared" si="14"/>
        <v/>
      </c>
      <c r="C293" s="35"/>
      <c r="D293" s="35"/>
      <c r="E293" s="114"/>
      <c r="F293" s="35"/>
      <c r="G293" s="114"/>
      <c r="H293" s="115"/>
      <c r="I293" s="114"/>
      <c r="J293" s="115"/>
      <c r="K293" s="121" t="str">
        <f t="shared" si="15"/>
        <v/>
      </c>
      <c r="L293" s="35"/>
      <c r="M293" s="147"/>
    </row>
    <row r="294" spans="2:13" x14ac:dyDescent="0.35">
      <c r="B294" s="275" t="str">
        <f t="shared" si="14"/>
        <v/>
      </c>
      <c r="C294" s="35"/>
      <c r="D294" s="35"/>
      <c r="E294" s="114"/>
      <c r="F294" s="35"/>
      <c r="G294" s="114"/>
      <c r="H294" s="115"/>
      <c r="I294" s="114"/>
      <c r="J294" s="115"/>
      <c r="K294" s="121" t="str">
        <f t="shared" si="15"/>
        <v/>
      </c>
      <c r="L294" s="35"/>
      <c r="M294" s="147"/>
    </row>
    <row r="295" spans="2:13" x14ac:dyDescent="0.35">
      <c r="B295" s="275" t="str">
        <f t="shared" si="14"/>
        <v/>
      </c>
      <c r="C295" s="35"/>
      <c r="D295" s="35"/>
      <c r="E295" s="114"/>
      <c r="F295" s="35"/>
      <c r="G295" s="114"/>
      <c r="H295" s="115"/>
      <c r="I295" s="114"/>
      <c r="J295" s="115"/>
      <c r="K295" s="121" t="str">
        <f t="shared" si="15"/>
        <v/>
      </c>
      <c r="L295" s="35"/>
      <c r="M295" s="147"/>
    </row>
    <row r="296" spans="2:13" x14ac:dyDescent="0.35">
      <c r="B296" s="275" t="str">
        <f t="shared" si="14"/>
        <v/>
      </c>
      <c r="C296" s="35"/>
      <c r="D296" s="35"/>
      <c r="E296" s="114"/>
      <c r="F296" s="35"/>
      <c r="G296" s="114"/>
      <c r="H296" s="115"/>
      <c r="I296" s="114"/>
      <c r="J296" s="115"/>
      <c r="K296" s="121" t="str">
        <f t="shared" si="15"/>
        <v/>
      </c>
      <c r="L296" s="35"/>
      <c r="M296" s="147"/>
    </row>
    <row r="297" spans="2:13" x14ac:dyDescent="0.35">
      <c r="B297" s="275" t="str">
        <f t="shared" si="14"/>
        <v/>
      </c>
      <c r="C297" s="35"/>
      <c r="D297" s="35"/>
      <c r="E297" s="114"/>
      <c r="F297" s="35"/>
      <c r="G297" s="114"/>
      <c r="H297" s="115"/>
      <c r="I297" s="114"/>
      <c r="J297" s="115"/>
      <c r="K297" s="121" t="str">
        <f t="shared" si="15"/>
        <v/>
      </c>
      <c r="L297" s="35"/>
      <c r="M297" s="147"/>
    </row>
    <row r="298" spans="2:13" x14ac:dyDescent="0.35">
      <c r="B298" s="275" t="str">
        <f t="shared" si="14"/>
        <v/>
      </c>
      <c r="C298" s="35"/>
      <c r="D298" s="35"/>
      <c r="E298" s="114"/>
      <c r="F298" s="35"/>
      <c r="G298" s="114"/>
      <c r="H298" s="115"/>
      <c r="I298" s="114"/>
      <c r="J298" s="115"/>
      <c r="K298" s="121" t="str">
        <f t="shared" si="15"/>
        <v/>
      </c>
      <c r="L298" s="35"/>
      <c r="M298" s="147"/>
    </row>
    <row r="299" spans="2:13" x14ac:dyDescent="0.35">
      <c r="B299" s="275" t="str">
        <f t="shared" si="14"/>
        <v/>
      </c>
      <c r="C299" s="35"/>
      <c r="D299" s="35"/>
      <c r="E299" s="114"/>
      <c r="F299" s="35"/>
      <c r="G299" s="114"/>
      <c r="H299" s="115"/>
      <c r="I299" s="114"/>
      <c r="J299" s="115"/>
      <c r="K299" s="121" t="str">
        <f t="shared" si="15"/>
        <v/>
      </c>
      <c r="L299" s="35"/>
      <c r="M299" s="147"/>
    </row>
    <row r="300" spans="2:13" x14ac:dyDescent="0.35">
      <c r="B300" s="275" t="str">
        <f t="shared" si="14"/>
        <v/>
      </c>
      <c r="C300" s="35"/>
      <c r="D300" s="35"/>
      <c r="E300" s="114"/>
      <c r="F300" s="35"/>
      <c r="G300" s="114"/>
      <c r="H300" s="115"/>
      <c r="I300" s="114"/>
      <c r="J300" s="115"/>
      <c r="K300" s="121" t="str">
        <f t="shared" si="15"/>
        <v/>
      </c>
      <c r="L300" s="35"/>
      <c r="M300" s="147"/>
    </row>
    <row r="301" spans="2:13" x14ac:dyDescent="0.35">
      <c r="B301" s="275" t="str">
        <f t="shared" ref="B301:B332" si="16">IF(C301="","",1)</f>
        <v/>
      </c>
      <c r="C301" s="35"/>
      <c r="D301" s="35"/>
      <c r="E301" s="114"/>
      <c r="F301" s="35"/>
      <c r="G301" s="114"/>
      <c r="H301" s="115"/>
      <c r="I301" s="114"/>
      <c r="J301" s="115"/>
      <c r="K301" s="121" t="str">
        <f t="shared" si="15"/>
        <v/>
      </c>
      <c r="L301" s="35"/>
      <c r="M301" s="147"/>
    </row>
    <row r="302" spans="2:13" x14ac:dyDescent="0.35">
      <c r="B302" s="275" t="str">
        <f t="shared" si="16"/>
        <v/>
      </c>
      <c r="C302" s="35"/>
      <c r="D302" s="35"/>
      <c r="E302" s="114"/>
      <c r="F302" s="35"/>
      <c r="G302" s="114"/>
      <c r="H302" s="115"/>
      <c r="I302" s="114"/>
      <c r="J302" s="115"/>
      <c r="K302" s="121" t="str">
        <f t="shared" si="15"/>
        <v/>
      </c>
      <c r="L302" s="35"/>
      <c r="M302" s="147"/>
    </row>
    <row r="303" spans="2:13" x14ac:dyDescent="0.35">
      <c r="B303" s="275" t="str">
        <f t="shared" si="16"/>
        <v/>
      </c>
      <c r="C303" s="35"/>
      <c r="D303" s="35"/>
      <c r="E303" s="114"/>
      <c r="F303" s="35"/>
      <c r="G303" s="114"/>
      <c r="H303" s="115"/>
      <c r="I303" s="114"/>
      <c r="J303" s="115"/>
      <c r="K303" s="121" t="str">
        <f t="shared" si="15"/>
        <v/>
      </c>
      <c r="L303" s="35"/>
      <c r="M303" s="147"/>
    </row>
    <row r="304" spans="2:13" x14ac:dyDescent="0.35">
      <c r="B304" s="275" t="str">
        <f t="shared" si="16"/>
        <v/>
      </c>
      <c r="C304" s="35"/>
      <c r="D304" s="35"/>
      <c r="E304" s="114"/>
      <c r="F304" s="35"/>
      <c r="G304" s="114"/>
      <c r="H304" s="115"/>
      <c r="I304" s="114"/>
      <c r="J304" s="115"/>
      <c r="K304" s="121" t="str">
        <f t="shared" si="15"/>
        <v/>
      </c>
      <c r="L304" s="35"/>
      <c r="M304" s="147"/>
    </row>
    <row r="305" spans="2:13" x14ac:dyDescent="0.35">
      <c r="B305" s="275" t="str">
        <f t="shared" si="16"/>
        <v/>
      </c>
      <c r="C305" s="35"/>
      <c r="D305" s="35"/>
      <c r="E305" s="114"/>
      <c r="F305" s="35"/>
      <c r="G305" s="114"/>
      <c r="H305" s="115"/>
      <c r="I305" s="114"/>
      <c r="J305" s="115"/>
      <c r="K305" s="121" t="str">
        <f t="shared" si="15"/>
        <v/>
      </c>
      <c r="L305" s="35"/>
      <c r="M305" s="147"/>
    </row>
    <row r="306" spans="2:13" x14ac:dyDescent="0.35">
      <c r="B306" s="275" t="str">
        <f t="shared" si="16"/>
        <v/>
      </c>
      <c r="C306" s="35"/>
      <c r="D306" s="35"/>
      <c r="E306" s="114"/>
      <c r="F306" s="35"/>
      <c r="G306" s="114"/>
      <c r="H306" s="115"/>
      <c r="I306" s="114"/>
      <c r="J306" s="115"/>
      <c r="K306" s="121" t="str">
        <f t="shared" si="15"/>
        <v/>
      </c>
      <c r="L306" s="35"/>
      <c r="M306" s="147"/>
    </row>
    <row r="307" spans="2:13" x14ac:dyDescent="0.35">
      <c r="B307" s="275" t="str">
        <f t="shared" si="16"/>
        <v/>
      </c>
      <c r="C307" s="35"/>
      <c r="D307" s="35"/>
      <c r="E307" s="114"/>
      <c r="F307" s="35"/>
      <c r="G307" s="114"/>
      <c r="H307" s="115"/>
      <c r="I307" s="114"/>
      <c r="J307" s="115"/>
      <c r="K307" s="121" t="str">
        <f t="shared" si="15"/>
        <v/>
      </c>
      <c r="L307" s="35"/>
      <c r="M307" s="147"/>
    </row>
    <row r="308" spans="2:13" x14ac:dyDescent="0.35">
      <c r="B308" s="275" t="str">
        <f t="shared" si="16"/>
        <v/>
      </c>
      <c r="C308" s="35"/>
      <c r="D308" s="35"/>
      <c r="E308" s="114"/>
      <c r="F308" s="35"/>
      <c r="G308" s="114"/>
      <c r="H308" s="115"/>
      <c r="I308" s="114"/>
      <c r="J308" s="115"/>
      <c r="K308" s="121" t="str">
        <f t="shared" si="15"/>
        <v/>
      </c>
      <c r="L308" s="35"/>
      <c r="M308" s="147"/>
    </row>
    <row r="309" spans="2:13" x14ac:dyDescent="0.35">
      <c r="B309" s="275" t="str">
        <f t="shared" si="16"/>
        <v/>
      </c>
      <c r="C309" s="35"/>
      <c r="D309" s="35"/>
      <c r="E309" s="114"/>
      <c r="F309" s="35"/>
      <c r="G309" s="114"/>
      <c r="H309" s="115"/>
      <c r="I309" s="114"/>
      <c r="J309" s="115"/>
      <c r="K309" s="121" t="str">
        <f t="shared" si="15"/>
        <v/>
      </c>
      <c r="L309" s="35"/>
      <c r="M309" s="147"/>
    </row>
    <row r="310" spans="2:13" x14ac:dyDescent="0.35">
      <c r="B310" s="275" t="str">
        <f t="shared" si="16"/>
        <v/>
      </c>
      <c r="C310" s="35"/>
      <c r="D310" s="35"/>
      <c r="E310" s="114"/>
      <c r="F310" s="35"/>
      <c r="G310" s="114"/>
      <c r="H310" s="115"/>
      <c r="I310" s="114"/>
      <c r="J310" s="115"/>
      <c r="K310" s="121" t="str">
        <f t="shared" si="15"/>
        <v/>
      </c>
      <c r="L310" s="35"/>
      <c r="M310" s="147"/>
    </row>
    <row r="311" spans="2:13" x14ac:dyDescent="0.35">
      <c r="B311" s="275" t="str">
        <f t="shared" si="16"/>
        <v/>
      </c>
      <c r="C311" s="35"/>
      <c r="D311" s="35"/>
      <c r="E311" s="114"/>
      <c r="F311" s="35"/>
      <c r="G311" s="114"/>
      <c r="H311" s="115"/>
      <c r="I311" s="114"/>
      <c r="J311" s="115"/>
      <c r="K311" s="121" t="str">
        <f t="shared" si="15"/>
        <v/>
      </c>
      <c r="L311" s="35"/>
      <c r="M311" s="147"/>
    </row>
    <row r="312" spans="2:13" x14ac:dyDescent="0.35">
      <c r="B312" s="275" t="str">
        <f t="shared" si="16"/>
        <v/>
      </c>
      <c r="C312" s="35"/>
      <c r="D312" s="35"/>
      <c r="E312" s="114"/>
      <c r="F312" s="35"/>
      <c r="G312" s="114"/>
      <c r="H312" s="115"/>
      <c r="I312" s="114"/>
      <c r="J312" s="115"/>
      <c r="K312" s="121" t="str">
        <f t="shared" si="15"/>
        <v/>
      </c>
      <c r="L312" s="35"/>
      <c r="M312" s="147"/>
    </row>
    <row r="313" spans="2:13" x14ac:dyDescent="0.35">
      <c r="B313" s="275" t="str">
        <f t="shared" si="16"/>
        <v/>
      </c>
      <c r="C313" s="35"/>
      <c r="D313" s="35"/>
      <c r="E313" s="114"/>
      <c r="F313" s="35"/>
      <c r="G313" s="114"/>
      <c r="H313" s="115"/>
      <c r="I313" s="114"/>
      <c r="J313" s="115"/>
      <c r="K313" s="121" t="str">
        <f t="shared" si="15"/>
        <v/>
      </c>
      <c r="L313" s="35"/>
      <c r="M313" s="147"/>
    </row>
    <row r="314" spans="2:13" x14ac:dyDescent="0.35">
      <c r="B314" s="275" t="str">
        <f t="shared" si="16"/>
        <v/>
      </c>
      <c r="C314" s="35"/>
      <c r="D314" s="35"/>
      <c r="E314" s="114"/>
      <c r="F314" s="35"/>
      <c r="G314" s="114"/>
      <c r="H314" s="115"/>
      <c r="I314" s="114"/>
      <c r="J314" s="115"/>
      <c r="K314" s="121" t="str">
        <f t="shared" si="15"/>
        <v/>
      </c>
      <c r="L314" s="35"/>
      <c r="M314" s="147"/>
    </row>
    <row r="315" spans="2:13" x14ac:dyDescent="0.35">
      <c r="B315" s="275" t="str">
        <f t="shared" si="16"/>
        <v/>
      </c>
      <c r="C315" s="35"/>
      <c r="D315" s="35"/>
      <c r="E315" s="114"/>
      <c r="F315" s="35"/>
      <c r="G315" s="114"/>
      <c r="H315" s="115"/>
      <c r="I315" s="114"/>
      <c r="J315" s="115"/>
      <c r="K315" s="121" t="str">
        <f t="shared" si="15"/>
        <v/>
      </c>
      <c r="L315" s="35"/>
      <c r="M315" s="147"/>
    </row>
    <row r="316" spans="2:13" x14ac:dyDescent="0.35">
      <c r="B316" s="275" t="str">
        <f t="shared" si="16"/>
        <v/>
      </c>
      <c r="C316" s="35"/>
      <c r="D316" s="35"/>
      <c r="E316" s="114"/>
      <c r="F316" s="35"/>
      <c r="G316" s="114"/>
      <c r="H316" s="115"/>
      <c r="I316" s="114"/>
      <c r="J316" s="115"/>
      <c r="K316" s="121" t="str">
        <f t="shared" si="15"/>
        <v/>
      </c>
      <c r="L316" s="35"/>
      <c r="M316" s="147"/>
    </row>
    <row r="317" spans="2:13" x14ac:dyDescent="0.35">
      <c r="B317" s="275" t="str">
        <f t="shared" si="16"/>
        <v/>
      </c>
      <c r="C317" s="35"/>
      <c r="D317" s="35"/>
      <c r="E317" s="114"/>
      <c r="F317" s="35"/>
      <c r="G317" s="114"/>
      <c r="H317" s="115"/>
      <c r="I317" s="114"/>
      <c r="J317" s="115"/>
      <c r="K317" s="121" t="str">
        <f t="shared" si="15"/>
        <v/>
      </c>
      <c r="L317" s="35"/>
      <c r="M317" s="147"/>
    </row>
    <row r="318" spans="2:13" x14ac:dyDescent="0.35">
      <c r="B318" s="275" t="str">
        <f t="shared" si="16"/>
        <v/>
      </c>
      <c r="C318" s="35"/>
      <c r="D318" s="35"/>
      <c r="E318" s="114"/>
      <c r="F318" s="35"/>
      <c r="G318" s="114"/>
      <c r="H318" s="115"/>
      <c r="I318" s="114"/>
      <c r="J318" s="115"/>
      <c r="K318" s="121" t="str">
        <f t="shared" si="15"/>
        <v/>
      </c>
      <c r="L318" s="35"/>
      <c r="M318" s="147"/>
    </row>
    <row r="319" spans="2:13" x14ac:dyDescent="0.35">
      <c r="B319" s="275" t="str">
        <f t="shared" si="16"/>
        <v/>
      </c>
      <c r="C319" s="35"/>
      <c r="D319" s="35"/>
      <c r="E319" s="114"/>
      <c r="F319" s="35"/>
      <c r="G319" s="114"/>
      <c r="H319" s="115"/>
      <c r="I319" s="114"/>
      <c r="J319" s="115"/>
      <c r="K319" s="121" t="str">
        <f t="shared" si="15"/>
        <v/>
      </c>
      <c r="L319" s="35"/>
      <c r="M319" s="147"/>
    </row>
    <row r="320" spans="2:13" x14ac:dyDescent="0.35">
      <c r="B320" s="275" t="str">
        <f t="shared" si="16"/>
        <v/>
      </c>
      <c r="C320" s="35"/>
      <c r="D320" s="35"/>
      <c r="E320" s="114"/>
      <c r="F320" s="35"/>
      <c r="G320" s="114"/>
      <c r="H320" s="115"/>
      <c r="I320" s="114"/>
      <c r="J320" s="115"/>
      <c r="K320" s="121" t="str">
        <f t="shared" si="15"/>
        <v/>
      </c>
      <c r="L320" s="35"/>
      <c r="M320" s="147"/>
    </row>
    <row r="321" spans="2:13" x14ac:dyDescent="0.35">
      <c r="B321" s="275" t="str">
        <f t="shared" si="16"/>
        <v/>
      </c>
      <c r="C321" s="35"/>
      <c r="D321" s="35"/>
      <c r="E321" s="114"/>
      <c r="F321" s="35"/>
      <c r="G321" s="114"/>
      <c r="H321" s="115"/>
      <c r="I321" s="114"/>
      <c r="J321" s="115"/>
      <c r="K321" s="121" t="str">
        <f t="shared" si="15"/>
        <v/>
      </c>
      <c r="L321" s="35"/>
      <c r="M321" s="147"/>
    </row>
    <row r="322" spans="2:13" x14ac:dyDescent="0.35">
      <c r="B322" s="275" t="str">
        <f t="shared" si="16"/>
        <v/>
      </c>
      <c r="C322" s="35"/>
      <c r="D322" s="35"/>
      <c r="E322" s="114"/>
      <c r="F322" s="35"/>
      <c r="G322" s="114"/>
      <c r="H322" s="115"/>
      <c r="I322" s="114"/>
      <c r="J322" s="115"/>
      <c r="K322" s="121" t="str">
        <f t="shared" si="15"/>
        <v/>
      </c>
      <c r="L322" s="35"/>
      <c r="M322" s="147"/>
    </row>
    <row r="323" spans="2:13" x14ac:dyDescent="0.35">
      <c r="B323" s="275" t="str">
        <f t="shared" si="16"/>
        <v/>
      </c>
      <c r="C323" s="35"/>
      <c r="D323" s="35"/>
      <c r="E323" s="114"/>
      <c r="F323" s="35"/>
      <c r="G323" s="114"/>
      <c r="H323" s="115"/>
      <c r="I323" s="114"/>
      <c r="J323" s="115"/>
      <c r="K323" s="121" t="str">
        <f t="shared" si="15"/>
        <v/>
      </c>
      <c r="L323" s="35"/>
      <c r="M323" s="147"/>
    </row>
    <row r="324" spans="2:13" x14ac:dyDescent="0.35">
      <c r="B324" s="275" t="str">
        <f t="shared" si="16"/>
        <v/>
      </c>
      <c r="C324" s="35"/>
      <c r="D324" s="35"/>
      <c r="E324" s="114"/>
      <c r="F324" s="35"/>
      <c r="G324" s="114"/>
      <c r="H324" s="115"/>
      <c r="I324" s="114"/>
      <c r="J324" s="115"/>
      <c r="K324" s="121" t="str">
        <f t="shared" si="15"/>
        <v/>
      </c>
      <c r="L324" s="35"/>
      <c r="M324" s="147"/>
    </row>
    <row r="325" spans="2:13" x14ac:dyDescent="0.35">
      <c r="B325" s="275" t="str">
        <f t="shared" si="16"/>
        <v/>
      </c>
      <c r="C325" s="35"/>
      <c r="D325" s="35"/>
      <c r="E325" s="114"/>
      <c r="F325" s="35"/>
      <c r="G325" s="114"/>
      <c r="H325" s="115"/>
      <c r="I325" s="114"/>
      <c r="J325" s="115"/>
      <c r="K325" s="121" t="str">
        <f t="shared" si="15"/>
        <v/>
      </c>
      <c r="L325" s="35"/>
      <c r="M325" s="147"/>
    </row>
    <row r="326" spans="2:13" x14ac:dyDescent="0.35">
      <c r="B326" s="275" t="str">
        <f t="shared" si="16"/>
        <v/>
      </c>
      <c r="C326" s="35"/>
      <c r="D326" s="35"/>
      <c r="E326" s="114"/>
      <c r="F326" s="35"/>
      <c r="G326" s="114"/>
      <c r="H326" s="115"/>
      <c r="I326" s="114"/>
      <c r="J326" s="115"/>
      <c r="K326" s="121" t="str">
        <f t="shared" si="15"/>
        <v/>
      </c>
      <c r="L326" s="35"/>
      <c r="M326" s="147"/>
    </row>
    <row r="327" spans="2:13" x14ac:dyDescent="0.35">
      <c r="B327" s="275" t="str">
        <f t="shared" si="16"/>
        <v/>
      </c>
      <c r="C327" s="35"/>
      <c r="D327" s="35"/>
      <c r="E327" s="114"/>
      <c r="F327" s="35"/>
      <c r="G327" s="114"/>
      <c r="H327" s="115"/>
      <c r="I327" s="114"/>
      <c r="J327" s="115"/>
      <c r="K327" s="121" t="str">
        <f t="shared" si="15"/>
        <v/>
      </c>
      <c r="L327" s="35"/>
      <c r="M327" s="147"/>
    </row>
    <row r="328" spans="2:13" x14ac:dyDescent="0.35">
      <c r="B328" s="275" t="str">
        <f t="shared" si="16"/>
        <v/>
      </c>
      <c r="C328" s="35"/>
      <c r="D328" s="35"/>
      <c r="E328" s="114"/>
      <c r="F328" s="35"/>
      <c r="G328" s="114"/>
      <c r="H328" s="115"/>
      <c r="I328" s="114"/>
      <c r="J328" s="115"/>
      <c r="K328" s="121" t="str">
        <f t="shared" si="15"/>
        <v/>
      </c>
      <c r="L328" s="35"/>
      <c r="M328" s="147"/>
    </row>
    <row r="329" spans="2:13" x14ac:dyDescent="0.35">
      <c r="B329" s="275" t="str">
        <f t="shared" si="16"/>
        <v/>
      </c>
      <c r="C329" s="35"/>
      <c r="D329" s="35"/>
      <c r="E329" s="114"/>
      <c r="F329" s="35"/>
      <c r="G329" s="114"/>
      <c r="H329" s="115"/>
      <c r="I329" s="114"/>
      <c r="J329" s="115"/>
      <c r="K329" s="121" t="str">
        <f t="shared" si="15"/>
        <v/>
      </c>
      <c r="L329" s="35"/>
      <c r="M329" s="147"/>
    </row>
    <row r="330" spans="2:13" x14ac:dyDescent="0.35">
      <c r="B330" s="275" t="str">
        <f t="shared" si="16"/>
        <v/>
      </c>
      <c r="C330" s="35"/>
      <c r="D330" s="35"/>
      <c r="E330" s="114"/>
      <c r="F330" s="35"/>
      <c r="G330" s="114"/>
      <c r="H330" s="115"/>
      <c r="I330" s="114"/>
      <c r="J330" s="115"/>
      <c r="K330" s="121" t="str">
        <f t="shared" si="15"/>
        <v/>
      </c>
      <c r="L330" s="35"/>
      <c r="M330" s="147"/>
    </row>
    <row r="331" spans="2:13" x14ac:dyDescent="0.35">
      <c r="B331" s="275" t="str">
        <f t="shared" si="16"/>
        <v/>
      </c>
      <c r="C331" s="35"/>
      <c r="D331" s="35"/>
      <c r="E331" s="114"/>
      <c r="F331" s="35"/>
      <c r="G331" s="114"/>
      <c r="H331" s="115"/>
      <c r="I331" s="114"/>
      <c r="J331" s="115"/>
      <c r="K331" s="121" t="str">
        <f t="shared" si="15"/>
        <v/>
      </c>
      <c r="L331" s="35"/>
      <c r="M331" s="147"/>
    </row>
    <row r="332" spans="2:13" x14ac:dyDescent="0.35">
      <c r="B332" s="275" t="str">
        <f t="shared" si="16"/>
        <v/>
      </c>
      <c r="C332" s="35"/>
      <c r="D332" s="35"/>
      <c r="E332" s="114"/>
      <c r="F332" s="35"/>
      <c r="G332" s="114"/>
      <c r="H332" s="115"/>
      <c r="I332" s="114"/>
      <c r="J332" s="115"/>
      <c r="K332" s="121" t="str">
        <f t="shared" si="15"/>
        <v/>
      </c>
      <c r="L332" s="35"/>
      <c r="M332" s="147"/>
    </row>
    <row r="333" spans="2:13" x14ac:dyDescent="0.35">
      <c r="B333" s="275" t="str">
        <f t="shared" ref="B333:B364" si="17">IF(C333="","",1)</f>
        <v/>
      </c>
      <c r="C333" s="35"/>
      <c r="D333" s="35"/>
      <c r="E333" s="114"/>
      <c r="F333" s="35"/>
      <c r="G333" s="114"/>
      <c r="H333" s="115"/>
      <c r="I333" s="114"/>
      <c r="J333" s="115"/>
      <c r="K333" s="121" t="str">
        <f t="shared" si="15"/>
        <v/>
      </c>
      <c r="L333" s="35"/>
      <c r="M333" s="147"/>
    </row>
    <row r="334" spans="2:13" x14ac:dyDescent="0.35">
      <c r="B334" s="275" t="str">
        <f t="shared" si="17"/>
        <v/>
      </c>
      <c r="C334" s="35"/>
      <c r="D334" s="35"/>
      <c r="E334" s="114"/>
      <c r="F334" s="35"/>
      <c r="G334" s="114"/>
      <c r="H334" s="115"/>
      <c r="I334" s="114"/>
      <c r="J334" s="115"/>
      <c r="K334" s="121" t="str">
        <f t="shared" si="15"/>
        <v/>
      </c>
      <c r="L334" s="35"/>
      <c r="M334" s="147"/>
    </row>
    <row r="335" spans="2:13" x14ac:dyDescent="0.35">
      <c r="B335" s="275" t="str">
        <f t="shared" si="17"/>
        <v/>
      </c>
      <c r="C335" s="35"/>
      <c r="D335" s="35"/>
      <c r="E335" s="114"/>
      <c r="F335" s="35"/>
      <c r="G335" s="114"/>
      <c r="H335" s="115"/>
      <c r="I335" s="114"/>
      <c r="J335" s="115"/>
      <c r="K335" s="121" t="str">
        <f t="shared" si="15"/>
        <v/>
      </c>
      <c r="L335" s="35"/>
      <c r="M335" s="147"/>
    </row>
    <row r="336" spans="2:13" x14ac:dyDescent="0.35">
      <c r="B336" s="275" t="str">
        <f t="shared" si="17"/>
        <v/>
      </c>
      <c r="C336" s="35"/>
      <c r="D336" s="35"/>
      <c r="E336" s="114"/>
      <c r="F336" s="35"/>
      <c r="G336" s="114"/>
      <c r="H336" s="115"/>
      <c r="I336" s="114"/>
      <c r="J336" s="115"/>
      <c r="K336" s="121" t="str">
        <f t="shared" si="15"/>
        <v/>
      </c>
      <c r="L336" s="35"/>
      <c r="M336" s="147"/>
    </row>
    <row r="337" spans="2:13" x14ac:dyDescent="0.35">
      <c r="B337" s="275" t="str">
        <f t="shared" si="17"/>
        <v/>
      </c>
      <c r="C337" s="35"/>
      <c r="D337" s="35"/>
      <c r="E337" s="114"/>
      <c r="F337" s="35"/>
      <c r="G337" s="114"/>
      <c r="H337" s="115"/>
      <c r="I337" s="114"/>
      <c r="J337" s="115"/>
      <c r="K337" s="121" t="str">
        <f t="shared" si="15"/>
        <v/>
      </c>
      <c r="L337" s="35"/>
      <c r="M337" s="147"/>
    </row>
    <row r="338" spans="2:13" x14ac:dyDescent="0.35">
      <c r="B338" s="275" t="str">
        <f t="shared" si="17"/>
        <v/>
      </c>
      <c r="C338" s="35"/>
      <c r="D338" s="35"/>
      <c r="E338" s="114"/>
      <c r="F338" s="35"/>
      <c r="G338" s="114"/>
      <c r="H338" s="115"/>
      <c r="I338" s="114"/>
      <c r="J338" s="115"/>
      <c r="K338" s="121" t="str">
        <f t="shared" si="15"/>
        <v/>
      </c>
      <c r="L338" s="35"/>
      <c r="M338" s="147"/>
    </row>
    <row r="339" spans="2:13" x14ac:dyDescent="0.35">
      <c r="B339" s="275" t="str">
        <f t="shared" si="17"/>
        <v/>
      </c>
      <c r="C339" s="35"/>
      <c r="D339" s="35"/>
      <c r="E339" s="114"/>
      <c r="F339" s="35"/>
      <c r="G339" s="114"/>
      <c r="H339" s="115"/>
      <c r="I339" s="114"/>
      <c r="J339" s="115"/>
      <c r="K339" s="121" t="str">
        <f t="shared" si="15"/>
        <v/>
      </c>
      <c r="L339" s="35"/>
      <c r="M339" s="147"/>
    </row>
    <row r="340" spans="2:13" x14ac:dyDescent="0.35">
      <c r="B340" s="275" t="str">
        <f t="shared" si="17"/>
        <v/>
      </c>
      <c r="C340" s="35"/>
      <c r="D340" s="35"/>
      <c r="E340" s="114"/>
      <c r="F340" s="35"/>
      <c r="G340" s="114"/>
      <c r="H340" s="115"/>
      <c r="I340" s="114"/>
      <c r="J340" s="115"/>
      <c r="K340" s="121" t="str">
        <f t="shared" si="15"/>
        <v/>
      </c>
      <c r="L340" s="35"/>
      <c r="M340" s="147"/>
    </row>
    <row r="341" spans="2:13" x14ac:dyDescent="0.35">
      <c r="B341" s="275" t="str">
        <f t="shared" si="17"/>
        <v/>
      </c>
      <c r="C341" s="35"/>
      <c r="D341" s="35"/>
      <c r="E341" s="114"/>
      <c r="F341" s="35"/>
      <c r="G341" s="114"/>
      <c r="H341" s="115"/>
      <c r="I341" s="114"/>
      <c r="J341" s="115"/>
      <c r="K341" s="121" t="str">
        <f t="shared" si="15"/>
        <v/>
      </c>
      <c r="L341" s="35"/>
      <c r="M341" s="147"/>
    </row>
    <row r="342" spans="2:13" x14ac:dyDescent="0.35">
      <c r="B342" s="275" t="str">
        <f t="shared" si="17"/>
        <v/>
      </c>
      <c r="C342" s="35"/>
      <c r="D342" s="35"/>
      <c r="E342" s="114"/>
      <c r="F342" s="35"/>
      <c r="G342" s="114"/>
      <c r="H342" s="115"/>
      <c r="I342" s="114"/>
      <c r="J342" s="115"/>
      <c r="K342" s="121" t="str">
        <f t="shared" si="15"/>
        <v/>
      </c>
      <c r="L342" s="35"/>
      <c r="M342" s="147"/>
    </row>
    <row r="343" spans="2:13" x14ac:dyDescent="0.35">
      <c r="B343" s="275" t="str">
        <f t="shared" si="17"/>
        <v/>
      </c>
      <c r="C343" s="35"/>
      <c r="D343" s="35"/>
      <c r="E343" s="114"/>
      <c r="F343" s="35"/>
      <c r="G343" s="114"/>
      <c r="H343" s="115"/>
      <c r="I343" s="114"/>
      <c r="J343" s="115"/>
      <c r="K343" s="121" t="str">
        <f t="shared" si="15"/>
        <v/>
      </c>
      <c r="L343" s="35"/>
      <c r="M343" s="147"/>
    </row>
    <row r="344" spans="2:13" x14ac:dyDescent="0.35">
      <c r="B344" s="275" t="str">
        <f t="shared" si="17"/>
        <v/>
      </c>
      <c r="C344" s="35"/>
      <c r="D344" s="35"/>
      <c r="E344" s="114"/>
      <c r="F344" s="35"/>
      <c r="G344" s="114"/>
      <c r="H344" s="115"/>
      <c r="I344" s="114"/>
      <c r="J344" s="115"/>
      <c r="K344" s="121" t="str">
        <f t="shared" si="15"/>
        <v/>
      </c>
      <c r="L344" s="35"/>
      <c r="M344" s="147"/>
    </row>
    <row r="345" spans="2:13" x14ac:dyDescent="0.35">
      <c r="B345" s="275" t="str">
        <f t="shared" si="17"/>
        <v/>
      </c>
      <c r="C345" s="35"/>
      <c r="D345" s="35"/>
      <c r="E345" s="114"/>
      <c r="F345" s="35"/>
      <c r="G345" s="114"/>
      <c r="H345" s="115"/>
      <c r="I345" s="114"/>
      <c r="J345" s="115"/>
      <c r="K345" s="121" t="str">
        <f t="shared" ref="K345:K408" si="18">IF(J345="","",(VALUE(TEXT(I345,"m/dd/yy ")&amp;TEXT(J345,"hh:mm:ss"))-(VALUE(TEXT(G345,"m/dd/yy ")&amp;TEXT(H345,"hh:mm:ss"))))*24)</f>
        <v/>
      </c>
      <c r="L345" s="35"/>
      <c r="M345" s="147"/>
    </row>
    <row r="346" spans="2:13" x14ac:dyDescent="0.35">
      <c r="B346" s="275" t="str">
        <f t="shared" si="17"/>
        <v/>
      </c>
      <c r="C346" s="35"/>
      <c r="D346" s="35"/>
      <c r="E346" s="114"/>
      <c r="F346" s="35"/>
      <c r="G346" s="114"/>
      <c r="H346" s="115"/>
      <c r="I346" s="114"/>
      <c r="J346" s="115"/>
      <c r="K346" s="121" t="str">
        <f t="shared" si="18"/>
        <v/>
      </c>
      <c r="L346" s="35"/>
      <c r="M346" s="147"/>
    </row>
    <row r="347" spans="2:13" x14ac:dyDescent="0.35">
      <c r="B347" s="275" t="str">
        <f t="shared" si="17"/>
        <v/>
      </c>
      <c r="C347" s="35"/>
      <c r="D347" s="35"/>
      <c r="E347" s="114"/>
      <c r="F347" s="35"/>
      <c r="G347" s="114"/>
      <c r="H347" s="115"/>
      <c r="I347" s="114"/>
      <c r="J347" s="115"/>
      <c r="K347" s="121" t="str">
        <f t="shared" si="18"/>
        <v/>
      </c>
      <c r="L347" s="35"/>
      <c r="M347" s="147"/>
    </row>
    <row r="348" spans="2:13" x14ac:dyDescent="0.35">
      <c r="B348" s="275" t="str">
        <f t="shared" si="17"/>
        <v/>
      </c>
      <c r="C348" s="35"/>
      <c r="D348" s="35"/>
      <c r="E348" s="114"/>
      <c r="F348" s="35"/>
      <c r="G348" s="114"/>
      <c r="H348" s="115"/>
      <c r="I348" s="114"/>
      <c r="J348" s="115"/>
      <c r="K348" s="121" t="str">
        <f t="shared" si="18"/>
        <v/>
      </c>
      <c r="L348" s="35"/>
      <c r="M348" s="147"/>
    </row>
    <row r="349" spans="2:13" x14ac:dyDescent="0.35">
      <c r="B349" s="275" t="str">
        <f t="shared" si="17"/>
        <v/>
      </c>
      <c r="C349" s="35"/>
      <c r="D349" s="35"/>
      <c r="E349" s="114"/>
      <c r="F349" s="35"/>
      <c r="G349" s="114"/>
      <c r="H349" s="115"/>
      <c r="I349" s="114"/>
      <c r="J349" s="115"/>
      <c r="K349" s="121" t="str">
        <f t="shared" si="18"/>
        <v/>
      </c>
      <c r="L349" s="35"/>
      <c r="M349" s="147"/>
    </row>
    <row r="350" spans="2:13" x14ac:dyDescent="0.35">
      <c r="B350" s="275" t="str">
        <f t="shared" si="17"/>
        <v/>
      </c>
      <c r="C350" s="35"/>
      <c r="D350" s="35"/>
      <c r="E350" s="114"/>
      <c r="F350" s="35"/>
      <c r="G350" s="114"/>
      <c r="H350" s="115"/>
      <c r="I350" s="114"/>
      <c r="J350" s="115"/>
      <c r="K350" s="121" t="str">
        <f t="shared" si="18"/>
        <v/>
      </c>
      <c r="L350" s="35"/>
      <c r="M350" s="147"/>
    </row>
    <row r="351" spans="2:13" x14ac:dyDescent="0.35">
      <c r="B351" s="275" t="str">
        <f t="shared" si="17"/>
        <v/>
      </c>
      <c r="C351" s="35"/>
      <c r="D351" s="35"/>
      <c r="E351" s="114"/>
      <c r="F351" s="35"/>
      <c r="G351" s="114"/>
      <c r="H351" s="115"/>
      <c r="I351" s="114"/>
      <c r="J351" s="115"/>
      <c r="K351" s="121" t="str">
        <f t="shared" si="18"/>
        <v/>
      </c>
      <c r="L351" s="35"/>
      <c r="M351" s="147"/>
    </row>
    <row r="352" spans="2:13" x14ac:dyDescent="0.35">
      <c r="B352" s="275" t="str">
        <f t="shared" si="17"/>
        <v/>
      </c>
      <c r="C352" s="35"/>
      <c r="D352" s="35"/>
      <c r="E352" s="114"/>
      <c r="F352" s="35"/>
      <c r="G352" s="114"/>
      <c r="H352" s="115"/>
      <c r="I352" s="114"/>
      <c r="J352" s="115"/>
      <c r="K352" s="121" t="str">
        <f t="shared" si="18"/>
        <v/>
      </c>
      <c r="L352" s="35"/>
      <c r="M352" s="147"/>
    </row>
    <row r="353" spans="2:13" x14ac:dyDescent="0.35">
      <c r="B353" s="275" t="str">
        <f t="shared" si="17"/>
        <v/>
      </c>
      <c r="C353" s="35"/>
      <c r="D353" s="35"/>
      <c r="E353" s="114"/>
      <c r="F353" s="35"/>
      <c r="G353" s="114"/>
      <c r="H353" s="115"/>
      <c r="I353" s="114"/>
      <c r="J353" s="115"/>
      <c r="K353" s="121" t="str">
        <f t="shared" si="18"/>
        <v/>
      </c>
      <c r="L353" s="35"/>
      <c r="M353" s="147"/>
    </row>
    <row r="354" spans="2:13" x14ac:dyDescent="0.35">
      <c r="B354" s="275" t="str">
        <f t="shared" si="17"/>
        <v/>
      </c>
      <c r="C354" s="35"/>
      <c r="D354" s="35"/>
      <c r="E354" s="114"/>
      <c r="F354" s="35"/>
      <c r="G354" s="114"/>
      <c r="H354" s="115"/>
      <c r="I354" s="114"/>
      <c r="J354" s="115"/>
      <c r="K354" s="121" t="str">
        <f t="shared" si="18"/>
        <v/>
      </c>
      <c r="L354" s="35"/>
      <c r="M354" s="147"/>
    </row>
    <row r="355" spans="2:13" x14ac:dyDescent="0.35">
      <c r="B355" s="275" t="str">
        <f t="shared" si="17"/>
        <v/>
      </c>
      <c r="C355" s="35"/>
      <c r="D355" s="35"/>
      <c r="E355" s="114"/>
      <c r="F355" s="35"/>
      <c r="G355" s="114"/>
      <c r="H355" s="115"/>
      <c r="I355" s="114"/>
      <c r="J355" s="115"/>
      <c r="K355" s="121" t="str">
        <f t="shared" si="18"/>
        <v/>
      </c>
      <c r="L355" s="35"/>
      <c r="M355" s="147"/>
    </row>
    <row r="356" spans="2:13" x14ac:dyDescent="0.35">
      <c r="B356" s="275" t="str">
        <f t="shared" si="17"/>
        <v/>
      </c>
      <c r="C356" s="35"/>
      <c r="D356" s="35"/>
      <c r="E356" s="114"/>
      <c r="F356" s="35"/>
      <c r="G356" s="114"/>
      <c r="H356" s="115"/>
      <c r="I356" s="114"/>
      <c r="J356" s="115"/>
      <c r="K356" s="121" t="str">
        <f t="shared" si="18"/>
        <v/>
      </c>
      <c r="L356" s="35"/>
      <c r="M356" s="147"/>
    </row>
    <row r="357" spans="2:13" x14ac:dyDescent="0.35">
      <c r="B357" s="275" t="str">
        <f t="shared" si="17"/>
        <v/>
      </c>
      <c r="C357" s="35"/>
      <c r="D357" s="35"/>
      <c r="E357" s="114"/>
      <c r="F357" s="35"/>
      <c r="G357" s="114"/>
      <c r="H357" s="115"/>
      <c r="I357" s="114"/>
      <c r="J357" s="115"/>
      <c r="K357" s="121" t="str">
        <f t="shared" si="18"/>
        <v/>
      </c>
      <c r="L357" s="35"/>
      <c r="M357" s="147"/>
    </row>
    <row r="358" spans="2:13" x14ac:dyDescent="0.35">
      <c r="B358" s="275" t="str">
        <f t="shared" si="17"/>
        <v/>
      </c>
      <c r="C358" s="35"/>
      <c r="D358" s="35"/>
      <c r="E358" s="114"/>
      <c r="F358" s="35"/>
      <c r="G358" s="114"/>
      <c r="H358" s="115"/>
      <c r="I358" s="114"/>
      <c r="J358" s="115"/>
      <c r="K358" s="121" t="str">
        <f t="shared" si="18"/>
        <v/>
      </c>
      <c r="L358" s="35"/>
      <c r="M358" s="147"/>
    </row>
    <row r="359" spans="2:13" x14ac:dyDescent="0.35">
      <c r="B359" s="275" t="str">
        <f t="shared" si="17"/>
        <v/>
      </c>
      <c r="C359" s="35"/>
      <c r="D359" s="35"/>
      <c r="E359" s="114"/>
      <c r="F359" s="35"/>
      <c r="G359" s="114"/>
      <c r="H359" s="115"/>
      <c r="I359" s="114"/>
      <c r="J359" s="115"/>
      <c r="K359" s="121" t="str">
        <f t="shared" si="18"/>
        <v/>
      </c>
      <c r="L359" s="35"/>
      <c r="M359" s="147"/>
    </row>
    <row r="360" spans="2:13" x14ac:dyDescent="0.35">
      <c r="B360" s="275" t="str">
        <f t="shared" si="17"/>
        <v/>
      </c>
      <c r="C360" s="35"/>
      <c r="D360" s="35"/>
      <c r="E360" s="114"/>
      <c r="F360" s="35"/>
      <c r="G360" s="114"/>
      <c r="H360" s="115"/>
      <c r="I360" s="114"/>
      <c r="J360" s="115"/>
      <c r="K360" s="121" t="str">
        <f t="shared" si="18"/>
        <v/>
      </c>
      <c r="L360" s="35"/>
      <c r="M360" s="147"/>
    </row>
    <row r="361" spans="2:13" x14ac:dyDescent="0.35">
      <c r="B361" s="275" t="str">
        <f t="shared" si="17"/>
        <v/>
      </c>
      <c r="C361" s="35"/>
      <c r="D361" s="35"/>
      <c r="E361" s="114"/>
      <c r="F361" s="35"/>
      <c r="G361" s="114"/>
      <c r="H361" s="115"/>
      <c r="I361" s="114"/>
      <c r="J361" s="115"/>
      <c r="K361" s="121" t="str">
        <f t="shared" si="18"/>
        <v/>
      </c>
      <c r="L361" s="35"/>
      <c r="M361" s="147"/>
    </row>
    <row r="362" spans="2:13" x14ac:dyDescent="0.35">
      <c r="B362" s="275" t="str">
        <f t="shared" si="17"/>
        <v/>
      </c>
      <c r="C362" s="35"/>
      <c r="D362" s="35"/>
      <c r="E362" s="114"/>
      <c r="F362" s="35"/>
      <c r="G362" s="114"/>
      <c r="H362" s="115"/>
      <c r="I362" s="114"/>
      <c r="J362" s="115"/>
      <c r="K362" s="121" t="str">
        <f t="shared" si="18"/>
        <v/>
      </c>
      <c r="L362" s="35"/>
      <c r="M362" s="147"/>
    </row>
    <row r="363" spans="2:13" x14ac:dyDescent="0.35">
      <c r="B363" s="275" t="str">
        <f t="shared" si="17"/>
        <v/>
      </c>
      <c r="C363" s="35"/>
      <c r="D363" s="35"/>
      <c r="E363" s="114"/>
      <c r="F363" s="35"/>
      <c r="G363" s="114"/>
      <c r="H363" s="115"/>
      <c r="I363" s="114"/>
      <c r="J363" s="115"/>
      <c r="K363" s="121" t="str">
        <f t="shared" si="18"/>
        <v/>
      </c>
      <c r="L363" s="35"/>
      <c r="M363" s="147"/>
    </row>
    <row r="364" spans="2:13" x14ac:dyDescent="0.35">
      <c r="B364" s="275" t="str">
        <f t="shared" si="17"/>
        <v/>
      </c>
      <c r="C364" s="35"/>
      <c r="D364" s="35"/>
      <c r="E364" s="114"/>
      <c r="F364" s="35"/>
      <c r="G364" s="114"/>
      <c r="H364" s="115"/>
      <c r="I364" s="114"/>
      <c r="J364" s="115"/>
      <c r="K364" s="121" t="str">
        <f t="shared" si="18"/>
        <v/>
      </c>
      <c r="L364" s="35"/>
      <c r="M364" s="147"/>
    </row>
    <row r="365" spans="2:13" x14ac:dyDescent="0.35">
      <c r="B365" s="275" t="str">
        <f t="shared" ref="B365:B388" si="19">IF(C365="","",1)</f>
        <v/>
      </c>
      <c r="C365" s="35"/>
      <c r="D365" s="35"/>
      <c r="E365" s="114"/>
      <c r="F365" s="35"/>
      <c r="G365" s="114"/>
      <c r="H365" s="115"/>
      <c r="I365" s="114"/>
      <c r="J365" s="115"/>
      <c r="K365" s="121" t="str">
        <f t="shared" si="18"/>
        <v/>
      </c>
      <c r="L365" s="35"/>
      <c r="M365" s="147"/>
    </row>
    <row r="366" spans="2:13" x14ac:dyDescent="0.35">
      <c r="B366" s="275" t="str">
        <f t="shared" si="19"/>
        <v/>
      </c>
      <c r="C366" s="35"/>
      <c r="D366" s="35"/>
      <c r="E366" s="114"/>
      <c r="F366" s="35"/>
      <c r="G366" s="114"/>
      <c r="H366" s="115"/>
      <c r="I366" s="114"/>
      <c r="J366" s="115"/>
      <c r="K366" s="121" t="str">
        <f t="shared" si="18"/>
        <v/>
      </c>
      <c r="L366" s="35"/>
      <c r="M366" s="147"/>
    </row>
    <row r="367" spans="2:13" x14ac:dyDescent="0.35">
      <c r="B367" s="275" t="str">
        <f t="shared" si="19"/>
        <v/>
      </c>
      <c r="C367" s="35"/>
      <c r="D367" s="35"/>
      <c r="E367" s="114"/>
      <c r="F367" s="35"/>
      <c r="G367" s="114"/>
      <c r="H367" s="115"/>
      <c r="I367" s="114"/>
      <c r="J367" s="115"/>
      <c r="K367" s="121" t="str">
        <f t="shared" si="18"/>
        <v/>
      </c>
      <c r="L367" s="35"/>
      <c r="M367" s="147"/>
    </row>
    <row r="368" spans="2:13" x14ac:dyDescent="0.35">
      <c r="B368" s="275" t="str">
        <f t="shared" si="19"/>
        <v/>
      </c>
      <c r="C368" s="35"/>
      <c r="D368" s="35"/>
      <c r="E368" s="114"/>
      <c r="F368" s="35"/>
      <c r="G368" s="114"/>
      <c r="H368" s="115"/>
      <c r="I368" s="114"/>
      <c r="J368" s="115"/>
      <c r="K368" s="121" t="str">
        <f t="shared" si="18"/>
        <v/>
      </c>
      <c r="L368" s="35"/>
      <c r="M368" s="147"/>
    </row>
    <row r="369" spans="2:13" x14ac:dyDescent="0.35">
      <c r="B369" s="275" t="str">
        <f t="shared" si="19"/>
        <v/>
      </c>
      <c r="C369" s="35"/>
      <c r="D369" s="35"/>
      <c r="E369" s="114"/>
      <c r="F369" s="35"/>
      <c r="G369" s="114"/>
      <c r="H369" s="115"/>
      <c r="I369" s="114"/>
      <c r="J369" s="115"/>
      <c r="K369" s="121" t="str">
        <f t="shared" si="18"/>
        <v/>
      </c>
      <c r="L369" s="35"/>
      <c r="M369" s="147"/>
    </row>
    <row r="370" spans="2:13" x14ac:dyDescent="0.35">
      <c r="B370" s="275" t="str">
        <f t="shared" si="19"/>
        <v/>
      </c>
      <c r="C370" s="35"/>
      <c r="D370" s="35"/>
      <c r="E370" s="114"/>
      <c r="F370" s="35"/>
      <c r="G370" s="114"/>
      <c r="H370" s="115"/>
      <c r="I370" s="114"/>
      <c r="J370" s="115"/>
      <c r="K370" s="121" t="str">
        <f t="shared" si="18"/>
        <v/>
      </c>
      <c r="L370" s="35"/>
      <c r="M370" s="147"/>
    </row>
    <row r="371" spans="2:13" x14ac:dyDescent="0.35">
      <c r="B371" s="275" t="str">
        <f t="shared" si="19"/>
        <v/>
      </c>
      <c r="C371" s="35"/>
      <c r="D371" s="35"/>
      <c r="E371" s="114"/>
      <c r="F371" s="35"/>
      <c r="G371" s="114"/>
      <c r="H371" s="115"/>
      <c r="I371" s="114"/>
      <c r="J371" s="115"/>
      <c r="K371" s="121" t="str">
        <f t="shared" si="18"/>
        <v/>
      </c>
      <c r="L371" s="35"/>
      <c r="M371" s="147"/>
    </row>
    <row r="372" spans="2:13" x14ac:dyDescent="0.35">
      <c r="B372" s="275" t="str">
        <f t="shared" si="19"/>
        <v/>
      </c>
      <c r="C372" s="35"/>
      <c r="D372" s="35"/>
      <c r="E372" s="114"/>
      <c r="F372" s="35"/>
      <c r="G372" s="114"/>
      <c r="H372" s="115"/>
      <c r="I372" s="114"/>
      <c r="J372" s="115"/>
      <c r="K372" s="121" t="str">
        <f t="shared" si="18"/>
        <v/>
      </c>
      <c r="L372" s="35"/>
      <c r="M372" s="147"/>
    </row>
    <row r="373" spans="2:13" x14ac:dyDescent="0.35">
      <c r="B373" s="275" t="str">
        <f t="shared" si="19"/>
        <v/>
      </c>
      <c r="C373" s="35"/>
      <c r="D373" s="35"/>
      <c r="E373" s="114"/>
      <c r="F373" s="35"/>
      <c r="G373" s="114"/>
      <c r="H373" s="115"/>
      <c r="I373" s="114"/>
      <c r="J373" s="115"/>
      <c r="K373" s="121" t="str">
        <f t="shared" si="18"/>
        <v/>
      </c>
      <c r="L373" s="35"/>
      <c r="M373" s="147"/>
    </row>
    <row r="374" spans="2:13" x14ac:dyDescent="0.35">
      <c r="B374" s="275" t="str">
        <f t="shared" si="19"/>
        <v/>
      </c>
      <c r="C374" s="35"/>
      <c r="D374" s="35"/>
      <c r="E374" s="114"/>
      <c r="F374" s="35"/>
      <c r="G374" s="114"/>
      <c r="H374" s="115"/>
      <c r="I374" s="114"/>
      <c r="J374" s="115"/>
      <c r="K374" s="121" t="str">
        <f t="shared" si="18"/>
        <v/>
      </c>
      <c r="L374" s="35"/>
      <c r="M374" s="147"/>
    </row>
    <row r="375" spans="2:13" x14ac:dyDescent="0.35">
      <c r="B375" s="275" t="str">
        <f t="shared" si="19"/>
        <v/>
      </c>
      <c r="C375" s="35"/>
      <c r="D375" s="35"/>
      <c r="E375" s="114"/>
      <c r="F375" s="35"/>
      <c r="G375" s="114"/>
      <c r="H375" s="115"/>
      <c r="I375" s="114"/>
      <c r="J375" s="115"/>
      <c r="K375" s="121" t="str">
        <f t="shared" si="18"/>
        <v/>
      </c>
      <c r="L375" s="35"/>
      <c r="M375" s="147"/>
    </row>
    <row r="376" spans="2:13" x14ac:dyDescent="0.35">
      <c r="B376" s="275" t="str">
        <f t="shared" si="19"/>
        <v/>
      </c>
      <c r="C376" s="35"/>
      <c r="D376" s="35"/>
      <c r="E376" s="114"/>
      <c r="F376" s="35"/>
      <c r="G376" s="114"/>
      <c r="H376" s="115"/>
      <c r="I376" s="114"/>
      <c r="J376" s="115"/>
      <c r="K376" s="121" t="str">
        <f t="shared" si="18"/>
        <v/>
      </c>
      <c r="L376" s="35"/>
      <c r="M376" s="147"/>
    </row>
    <row r="377" spans="2:13" x14ac:dyDescent="0.35">
      <c r="B377" s="275" t="str">
        <f t="shared" si="19"/>
        <v/>
      </c>
      <c r="C377" s="35"/>
      <c r="D377" s="35"/>
      <c r="E377" s="114"/>
      <c r="F377" s="35"/>
      <c r="G377" s="114"/>
      <c r="H377" s="115"/>
      <c r="I377" s="114"/>
      <c r="J377" s="115"/>
      <c r="K377" s="121" t="str">
        <f t="shared" si="18"/>
        <v/>
      </c>
      <c r="L377" s="35"/>
      <c r="M377" s="147"/>
    </row>
    <row r="378" spans="2:13" x14ac:dyDescent="0.35">
      <c r="B378" s="275" t="str">
        <f t="shared" si="19"/>
        <v/>
      </c>
      <c r="C378" s="35"/>
      <c r="D378" s="35"/>
      <c r="E378" s="114"/>
      <c r="F378" s="35"/>
      <c r="G378" s="114"/>
      <c r="H378" s="115"/>
      <c r="I378" s="114"/>
      <c r="J378" s="115"/>
      <c r="K378" s="121" t="str">
        <f t="shared" si="18"/>
        <v/>
      </c>
      <c r="L378" s="35"/>
      <c r="M378" s="147"/>
    </row>
    <row r="379" spans="2:13" x14ac:dyDescent="0.35">
      <c r="B379" s="275" t="str">
        <f t="shared" si="19"/>
        <v/>
      </c>
      <c r="C379" s="35"/>
      <c r="D379" s="35"/>
      <c r="E379" s="114"/>
      <c r="F379" s="35"/>
      <c r="G379" s="114"/>
      <c r="H379" s="115"/>
      <c r="I379" s="114"/>
      <c r="J379" s="115"/>
      <c r="K379" s="121" t="str">
        <f t="shared" si="18"/>
        <v/>
      </c>
      <c r="L379" s="35"/>
      <c r="M379" s="147"/>
    </row>
    <row r="380" spans="2:13" x14ac:dyDescent="0.35">
      <c r="B380" s="275" t="str">
        <f t="shared" si="19"/>
        <v/>
      </c>
      <c r="C380" s="35"/>
      <c r="D380" s="35"/>
      <c r="E380" s="114"/>
      <c r="F380" s="35"/>
      <c r="G380" s="114"/>
      <c r="H380" s="115"/>
      <c r="I380" s="114"/>
      <c r="J380" s="115"/>
      <c r="K380" s="121" t="str">
        <f t="shared" si="18"/>
        <v/>
      </c>
      <c r="L380" s="35"/>
      <c r="M380" s="147"/>
    </row>
    <row r="381" spans="2:13" x14ac:dyDescent="0.35">
      <c r="B381" s="275" t="str">
        <f t="shared" si="19"/>
        <v/>
      </c>
      <c r="C381" s="35"/>
      <c r="D381" s="35"/>
      <c r="E381" s="114"/>
      <c r="F381" s="35"/>
      <c r="G381" s="114"/>
      <c r="H381" s="115"/>
      <c r="I381" s="114"/>
      <c r="J381" s="115"/>
      <c r="K381" s="121" t="str">
        <f t="shared" si="18"/>
        <v/>
      </c>
      <c r="L381" s="35"/>
      <c r="M381" s="147"/>
    </row>
    <row r="382" spans="2:13" x14ac:dyDescent="0.35">
      <c r="B382" s="275" t="str">
        <f t="shared" si="19"/>
        <v/>
      </c>
      <c r="C382" s="35"/>
      <c r="D382" s="35"/>
      <c r="E382" s="114"/>
      <c r="F382" s="35"/>
      <c r="G382" s="114"/>
      <c r="H382" s="115"/>
      <c r="I382" s="114"/>
      <c r="J382" s="115"/>
      <c r="K382" s="121" t="str">
        <f t="shared" si="18"/>
        <v/>
      </c>
      <c r="L382" s="35"/>
      <c r="M382" s="147"/>
    </row>
    <row r="383" spans="2:13" x14ac:dyDescent="0.35">
      <c r="B383" s="275" t="str">
        <f t="shared" si="19"/>
        <v/>
      </c>
      <c r="C383" s="35"/>
      <c r="D383" s="35"/>
      <c r="E383" s="114"/>
      <c r="F383" s="35"/>
      <c r="G383" s="114"/>
      <c r="H383" s="115"/>
      <c r="I383" s="114"/>
      <c r="J383" s="115"/>
      <c r="K383" s="121" t="str">
        <f t="shared" si="18"/>
        <v/>
      </c>
      <c r="L383" s="35"/>
      <c r="M383" s="147"/>
    </row>
    <row r="384" spans="2:13" x14ac:dyDescent="0.35">
      <c r="B384" s="275" t="str">
        <f t="shared" si="19"/>
        <v/>
      </c>
      <c r="C384" s="35"/>
      <c r="D384" s="35"/>
      <c r="E384" s="114"/>
      <c r="F384" s="35"/>
      <c r="G384" s="114"/>
      <c r="H384" s="115"/>
      <c r="I384" s="114"/>
      <c r="J384" s="115"/>
      <c r="K384" s="121" t="str">
        <f t="shared" si="18"/>
        <v/>
      </c>
      <c r="L384" s="35"/>
      <c r="M384" s="147"/>
    </row>
    <row r="385" spans="2:13" x14ac:dyDescent="0.35">
      <c r="B385" s="275" t="str">
        <f t="shared" si="19"/>
        <v/>
      </c>
      <c r="C385" s="35"/>
      <c r="D385" s="35"/>
      <c r="E385" s="114"/>
      <c r="F385" s="35"/>
      <c r="G385" s="114"/>
      <c r="H385" s="115"/>
      <c r="I385" s="114"/>
      <c r="J385" s="115"/>
      <c r="K385" s="121" t="str">
        <f t="shared" si="18"/>
        <v/>
      </c>
      <c r="L385" s="35"/>
      <c r="M385" s="147"/>
    </row>
    <row r="386" spans="2:13" x14ac:dyDescent="0.35">
      <c r="B386" s="275" t="str">
        <f t="shared" si="19"/>
        <v/>
      </c>
      <c r="C386" s="35"/>
      <c r="D386" s="35"/>
      <c r="E386" s="114"/>
      <c r="F386" s="35"/>
      <c r="G386" s="114"/>
      <c r="H386" s="115"/>
      <c r="I386" s="114"/>
      <c r="J386" s="115"/>
      <c r="K386" s="121" t="str">
        <f t="shared" si="18"/>
        <v/>
      </c>
      <c r="L386" s="35"/>
      <c r="M386" s="147"/>
    </row>
    <row r="387" spans="2:13" x14ac:dyDescent="0.35">
      <c r="B387" s="275" t="str">
        <f t="shared" si="19"/>
        <v/>
      </c>
      <c r="C387" s="35"/>
      <c r="D387" s="35"/>
      <c r="E387" s="114"/>
      <c r="F387" s="35"/>
      <c r="G387" s="114"/>
      <c r="H387" s="115"/>
      <c r="I387" s="114"/>
      <c r="J387" s="115"/>
      <c r="K387" s="121" t="str">
        <f t="shared" si="18"/>
        <v/>
      </c>
      <c r="L387" s="35"/>
      <c r="M387" s="147"/>
    </row>
    <row r="388" spans="2:13" x14ac:dyDescent="0.35">
      <c r="B388" s="275" t="str">
        <f t="shared" si="19"/>
        <v/>
      </c>
      <c r="C388" s="35"/>
      <c r="D388" s="35"/>
      <c r="E388" s="114"/>
      <c r="F388" s="35"/>
      <c r="G388" s="114"/>
      <c r="H388" s="115"/>
      <c r="I388" s="114"/>
      <c r="J388" s="115"/>
      <c r="K388" s="121" t="str">
        <f t="shared" si="18"/>
        <v/>
      </c>
      <c r="L388" s="35"/>
      <c r="M388" s="147"/>
    </row>
    <row r="389" spans="2:13" x14ac:dyDescent="0.35">
      <c r="B389" s="275" t="str">
        <f t="shared" ref="B389:B397" si="20">IF(C389="","",1)</f>
        <v/>
      </c>
      <c r="C389" s="35"/>
      <c r="D389" s="35"/>
      <c r="E389" s="114"/>
      <c r="F389" s="35"/>
      <c r="G389" s="114"/>
      <c r="H389" s="115"/>
      <c r="I389" s="114"/>
      <c r="J389" s="115"/>
      <c r="K389" s="121" t="str">
        <f t="shared" si="18"/>
        <v/>
      </c>
      <c r="L389" s="35"/>
      <c r="M389" s="147"/>
    </row>
    <row r="390" spans="2:13" x14ac:dyDescent="0.35">
      <c r="B390" s="275" t="str">
        <f t="shared" si="20"/>
        <v/>
      </c>
      <c r="C390" s="35"/>
      <c r="D390" s="35"/>
      <c r="E390" s="114"/>
      <c r="F390" s="35"/>
      <c r="G390" s="114"/>
      <c r="H390" s="115"/>
      <c r="I390" s="114"/>
      <c r="J390" s="115"/>
      <c r="K390" s="121" t="str">
        <f t="shared" si="18"/>
        <v/>
      </c>
      <c r="L390" s="35"/>
      <c r="M390" s="147"/>
    </row>
    <row r="391" spans="2:13" x14ac:dyDescent="0.35">
      <c r="B391" s="275" t="str">
        <f t="shared" si="20"/>
        <v/>
      </c>
      <c r="C391" s="35"/>
      <c r="D391" s="35"/>
      <c r="E391" s="114"/>
      <c r="F391" s="35"/>
      <c r="G391" s="114"/>
      <c r="H391" s="115"/>
      <c r="I391" s="114"/>
      <c r="J391" s="115"/>
      <c r="K391" s="121" t="str">
        <f t="shared" si="18"/>
        <v/>
      </c>
      <c r="L391" s="35"/>
      <c r="M391" s="147"/>
    </row>
    <row r="392" spans="2:13" x14ac:dyDescent="0.35">
      <c r="B392" s="275" t="str">
        <f t="shared" si="20"/>
        <v/>
      </c>
      <c r="C392" s="35"/>
      <c r="D392" s="35"/>
      <c r="E392" s="114"/>
      <c r="F392" s="35"/>
      <c r="G392" s="114"/>
      <c r="H392" s="115"/>
      <c r="I392" s="114"/>
      <c r="J392" s="115"/>
      <c r="K392" s="121" t="str">
        <f t="shared" si="18"/>
        <v/>
      </c>
      <c r="L392" s="35"/>
      <c r="M392" s="147"/>
    </row>
    <row r="393" spans="2:13" x14ac:dyDescent="0.35">
      <c r="B393" s="275" t="str">
        <f t="shared" si="20"/>
        <v/>
      </c>
      <c r="C393" s="35"/>
      <c r="D393" s="35"/>
      <c r="E393" s="114"/>
      <c r="F393" s="35"/>
      <c r="G393" s="114"/>
      <c r="H393" s="115"/>
      <c r="I393" s="114"/>
      <c r="J393" s="115"/>
      <c r="K393" s="121" t="str">
        <f t="shared" si="18"/>
        <v/>
      </c>
      <c r="L393" s="35"/>
      <c r="M393" s="147"/>
    </row>
    <row r="394" spans="2:13" x14ac:dyDescent="0.35">
      <c r="B394" s="275" t="str">
        <f t="shared" si="20"/>
        <v/>
      </c>
      <c r="C394" s="35"/>
      <c r="D394" s="35"/>
      <c r="E394" s="114"/>
      <c r="F394" s="35"/>
      <c r="G394" s="114"/>
      <c r="H394" s="115"/>
      <c r="I394" s="114"/>
      <c r="J394" s="115"/>
      <c r="K394" s="121" t="str">
        <f t="shared" si="18"/>
        <v/>
      </c>
      <c r="L394" s="35"/>
      <c r="M394" s="147"/>
    </row>
    <row r="395" spans="2:13" x14ac:dyDescent="0.35">
      <c r="B395" s="275" t="str">
        <f t="shared" si="20"/>
        <v/>
      </c>
      <c r="C395" s="35"/>
      <c r="D395" s="35"/>
      <c r="E395" s="114"/>
      <c r="F395" s="35"/>
      <c r="G395" s="114"/>
      <c r="H395" s="115"/>
      <c r="I395" s="114"/>
      <c r="J395" s="115"/>
      <c r="K395" s="121" t="str">
        <f t="shared" si="18"/>
        <v/>
      </c>
      <c r="L395" s="35"/>
      <c r="M395" s="147"/>
    </row>
    <row r="396" spans="2:13" x14ac:dyDescent="0.35">
      <c r="B396" s="275" t="str">
        <f t="shared" si="20"/>
        <v/>
      </c>
      <c r="C396" s="35"/>
      <c r="D396" s="35"/>
      <c r="E396" s="114"/>
      <c r="F396" s="35"/>
      <c r="G396" s="114"/>
      <c r="H396" s="115"/>
      <c r="I396" s="114"/>
      <c r="J396" s="115"/>
      <c r="K396" s="121" t="str">
        <f t="shared" si="18"/>
        <v/>
      </c>
      <c r="L396" s="35"/>
      <c r="M396" s="147"/>
    </row>
    <row r="397" spans="2:13" x14ac:dyDescent="0.35">
      <c r="B397" s="275" t="str">
        <f t="shared" si="20"/>
        <v/>
      </c>
      <c r="C397" s="35"/>
      <c r="D397" s="35"/>
      <c r="E397" s="114"/>
      <c r="F397" s="35"/>
      <c r="G397" s="114"/>
      <c r="H397" s="115"/>
      <c r="I397" s="114"/>
      <c r="J397" s="115"/>
      <c r="K397" s="121" t="str">
        <f t="shared" si="18"/>
        <v/>
      </c>
      <c r="L397" s="35"/>
      <c r="M397" s="147"/>
    </row>
    <row r="398" spans="2:13" x14ac:dyDescent="0.35">
      <c r="B398" s="275" t="str">
        <f t="shared" ref="B398:B403" si="21">IF(C398="","",1)</f>
        <v/>
      </c>
      <c r="C398" s="35"/>
      <c r="D398" s="35"/>
      <c r="E398" s="114"/>
      <c r="F398" s="35"/>
      <c r="G398" s="114"/>
      <c r="H398" s="115"/>
      <c r="I398" s="114"/>
      <c r="J398" s="115"/>
      <c r="K398" s="121" t="str">
        <f t="shared" si="18"/>
        <v/>
      </c>
      <c r="L398" s="35"/>
      <c r="M398" s="147"/>
    </row>
    <row r="399" spans="2:13" x14ac:dyDescent="0.35">
      <c r="B399" s="275" t="str">
        <f t="shared" si="21"/>
        <v/>
      </c>
      <c r="C399" s="35"/>
      <c r="D399" s="35"/>
      <c r="E399" s="114"/>
      <c r="F399" s="35"/>
      <c r="G399" s="114"/>
      <c r="H399" s="115"/>
      <c r="I399" s="114"/>
      <c r="J399" s="115"/>
      <c r="K399" s="121" t="str">
        <f t="shared" si="18"/>
        <v/>
      </c>
      <c r="L399" s="35"/>
      <c r="M399" s="147"/>
    </row>
    <row r="400" spans="2:13" x14ac:dyDescent="0.35">
      <c r="B400" s="275" t="str">
        <f t="shared" si="21"/>
        <v/>
      </c>
      <c r="C400" s="35"/>
      <c r="D400" s="35"/>
      <c r="E400" s="114"/>
      <c r="F400" s="35"/>
      <c r="G400" s="114"/>
      <c r="H400" s="115"/>
      <c r="I400" s="114"/>
      <c r="J400" s="115"/>
      <c r="K400" s="121" t="str">
        <f t="shared" si="18"/>
        <v/>
      </c>
      <c r="L400" s="35"/>
      <c r="M400" s="147"/>
    </row>
    <row r="401" spans="2:13" x14ac:dyDescent="0.35">
      <c r="B401" s="275" t="str">
        <f t="shared" si="21"/>
        <v/>
      </c>
      <c r="C401" s="35"/>
      <c r="D401" s="35"/>
      <c r="E401" s="114"/>
      <c r="F401" s="35"/>
      <c r="G401" s="114"/>
      <c r="H401" s="115"/>
      <c r="I401" s="114"/>
      <c r="J401" s="115"/>
      <c r="K401" s="121" t="str">
        <f t="shared" si="18"/>
        <v/>
      </c>
      <c r="L401" s="35"/>
      <c r="M401" s="147"/>
    </row>
    <row r="402" spans="2:13" x14ac:dyDescent="0.35">
      <c r="B402" s="275" t="str">
        <f t="shared" si="21"/>
        <v/>
      </c>
      <c r="C402" s="35"/>
      <c r="D402" s="35"/>
      <c r="E402" s="114"/>
      <c r="F402" s="35"/>
      <c r="G402" s="114"/>
      <c r="H402" s="115"/>
      <c r="I402" s="114"/>
      <c r="J402" s="115"/>
      <c r="K402" s="121" t="str">
        <f t="shared" si="18"/>
        <v/>
      </c>
      <c r="L402" s="35"/>
      <c r="M402" s="147"/>
    </row>
    <row r="403" spans="2:13" x14ac:dyDescent="0.35">
      <c r="B403" s="275" t="str">
        <f t="shared" si="21"/>
        <v/>
      </c>
      <c r="C403" s="35"/>
      <c r="D403" s="35"/>
      <c r="E403" s="114"/>
      <c r="F403" s="35"/>
      <c r="G403" s="114"/>
      <c r="H403" s="115"/>
      <c r="I403" s="114"/>
      <c r="J403" s="115"/>
      <c r="K403" s="121" t="str">
        <f t="shared" si="18"/>
        <v/>
      </c>
      <c r="L403" s="35"/>
      <c r="M403" s="147"/>
    </row>
    <row r="404" spans="2:13" x14ac:dyDescent="0.35">
      <c r="B404" s="275" t="str">
        <f t="shared" ref="B404:B435" si="22">IF(C404="","",1)</f>
        <v/>
      </c>
      <c r="C404" s="35"/>
      <c r="D404" s="35"/>
      <c r="E404" s="114"/>
      <c r="F404" s="35"/>
      <c r="G404" s="114"/>
      <c r="H404" s="115"/>
      <c r="I404" s="114"/>
      <c r="J404" s="115"/>
      <c r="K404" s="121" t="str">
        <f t="shared" si="18"/>
        <v/>
      </c>
      <c r="L404" s="35"/>
      <c r="M404" s="147"/>
    </row>
    <row r="405" spans="2:13" x14ac:dyDescent="0.35">
      <c r="B405" s="275" t="str">
        <f t="shared" si="22"/>
        <v/>
      </c>
      <c r="C405" s="35"/>
      <c r="D405" s="35"/>
      <c r="E405" s="114"/>
      <c r="F405" s="35"/>
      <c r="G405" s="114"/>
      <c r="H405" s="115"/>
      <c r="I405" s="114"/>
      <c r="J405" s="115"/>
      <c r="K405" s="121" t="str">
        <f t="shared" si="18"/>
        <v/>
      </c>
      <c r="L405" s="35"/>
      <c r="M405" s="147"/>
    </row>
    <row r="406" spans="2:13" x14ac:dyDescent="0.35">
      <c r="B406" s="275" t="str">
        <f t="shared" si="22"/>
        <v/>
      </c>
      <c r="C406" s="35"/>
      <c r="D406" s="35"/>
      <c r="E406" s="114"/>
      <c r="F406" s="35"/>
      <c r="G406" s="114"/>
      <c r="H406" s="115"/>
      <c r="I406" s="114"/>
      <c r="J406" s="115"/>
      <c r="K406" s="121" t="str">
        <f t="shared" si="18"/>
        <v/>
      </c>
      <c r="L406" s="35"/>
      <c r="M406" s="147"/>
    </row>
    <row r="407" spans="2:13" x14ac:dyDescent="0.35">
      <c r="B407" s="275" t="str">
        <f t="shared" si="22"/>
        <v/>
      </c>
      <c r="C407" s="35"/>
      <c r="D407" s="35"/>
      <c r="E407" s="114"/>
      <c r="F407" s="35"/>
      <c r="G407" s="114"/>
      <c r="H407" s="115"/>
      <c r="I407" s="114"/>
      <c r="J407" s="115"/>
      <c r="K407" s="121" t="str">
        <f t="shared" si="18"/>
        <v/>
      </c>
      <c r="L407" s="35"/>
      <c r="M407" s="147"/>
    </row>
    <row r="408" spans="2:13" x14ac:dyDescent="0.35">
      <c r="B408" s="275" t="str">
        <f t="shared" si="22"/>
        <v/>
      </c>
      <c r="C408" s="35"/>
      <c r="D408" s="35"/>
      <c r="E408" s="114"/>
      <c r="F408" s="35"/>
      <c r="G408" s="114"/>
      <c r="H408" s="115"/>
      <c r="I408" s="114"/>
      <c r="J408" s="115"/>
      <c r="K408" s="121" t="str">
        <f t="shared" si="18"/>
        <v/>
      </c>
      <c r="L408" s="35"/>
      <c r="M408" s="147"/>
    </row>
    <row r="409" spans="2:13" x14ac:dyDescent="0.35">
      <c r="B409" s="275" t="str">
        <f t="shared" si="22"/>
        <v/>
      </c>
      <c r="C409" s="35"/>
      <c r="D409" s="35"/>
      <c r="E409" s="114"/>
      <c r="F409" s="35"/>
      <c r="G409" s="114"/>
      <c r="H409" s="115"/>
      <c r="I409" s="114"/>
      <c r="J409" s="115"/>
      <c r="K409" s="121" t="str">
        <f t="shared" ref="K409:K472" si="23">IF(J409="","",(VALUE(TEXT(I409,"m/dd/yy ")&amp;TEXT(J409,"hh:mm:ss"))-(VALUE(TEXT(G409,"m/dd/yy ")&amp;TEXT(H409,"hh:mm:ss"))))*24)</f>
        <v/>
      </c>
      <c r="L409" s="35"/>
      <c r="M409" s="147"/>
    </row>
    <row r="410" spans="2:13" x14ac:dyDescent="0.35">
      <c r="B410" s="275" t="str">
        <f t="shared" si="22"/>
        <v/>
      </c>
      <c r="C410" s="35"/>
      <c r="D410" s="35"/>
      <c r="E410" s="114"/>
      <c r="F410" s="35"/>
      <c r="G410" s="114"/>
      <c r="H410" s="115"/>
      <c r="I410" s="114"/>
      <c r="J410" s="115"/>
      <c r="K410" s="121" t="str">
        <f t="shared" si="23"/>
        <v/>
      </c>
      <c r="L410" s="35"/>
      <c r="M410" s="147"/>
    </row>
    <row r="411" spans="2:13" x14ac:dyDescent="0.35">
      <c r="B411" s="275" t="str">
        <f t="shared" si="22"/>
        <v/>
      </c>
      <c r="C411" s="35"/>
      <c r="D411" s="35"/>
      <c r="E411" s="114"/>
      <c r="F411" s="35"/>
      <c r="G411" s="114"/>
      <c r="H411" s="115"/>
      <c r="I411" s="114"/>
      <c r="J411" s="115"/>
      <c r="K411" s="121" t="str">
        <f t="shared" si="23"/>
        <v/>
      </c>
      <c r="L411" s="35"/>
      <c r="M411" s="147"/>
    </row>
    <row r="412" spans="2:13" x14ac:dyDescent="0.35">
      <c r="B412" s="275" t="str">
        <f t="shared" si="22"/>
        <v/>
      </c>
      <c r="C412" s="35"/>
      <c r="D412" s="35"/>
      <c r="E412" s="114"/>
      <c r="F412" s="35"/>
      <c r="G412" s="114"/>
      <c r="H412" s="115"/>
      <c r="I412" s="114"/>
      <c r="J412" s="115"/>
      <c r="K412" s="121" t="str">
        <f t="shared" si="23"/>
        <v/>
      </c>
      <c r="L412" s="35"/>
      <c r="M412" s="147"/>
    </row>
    <row r="413" spans="2:13" x14ac:dyDescent="0.35">
      <c r="B413" s="275" t="str">
        <f t="shared" si="22"/>
        <v/>
      </c>
      <c r="C413" s="35"/>
      <c r="D413" s="35"/>
      <c r="E413" s="114"/>
      <c r="F413" s="35"/>
      <c r="G413" s="114"/>
      <c r="H413" s="115"/>
      <c r="I413" s="114"/>
      <c r="J413" s="115"/>
      <c r="K413" s="121" t="str">
        <f t="shared" si="23"/>
        <v/>
      </c>
      <c r="L413" s="35"/>
      <c r="M413" s="147"/>
    </row>
    <row r="414" spans="2:13" x14ac:dyDescent="0.35">
      <c r="B414" s="275" t="str">
        <f t="shared" si="22"/>
        <v/>
      </c>
      <c r="C414" s="35"/>
      <c r="D414" s="35"/>
      <c r="E414" s="114"/>
      <c r="F414" s="35"/>
      <c r="G414" s="114"/>
      <c r="H414" s="115"/>
      <c r="I414" s="114"/>
      <c r="J414" s="115"/>
      <c r="K414" s="121" t="str">
        <f t="shared" si="23"/>
        <v/>
      </c>
      <c r="L414" s="35"/>
      <c r="M414" s="147"/>
    </row>
    <row r="415" spans="2:13" x14ac:dyDescent="0.35">
      <c r="B415" s="275" t="str">
        <f t="shared" si="22"/>
        <v/>
      </c>
      <c r="C415" s="35"/>
      <c r="D415" s="35"/>
      <c r="E415" s="114"/>
      <c r="F415" s="35"/>
      <c r="G415" s="114"/>
      <c r="H415" s="115"/>
      <c r="I415" s="114"/>
      <c r="J415" s="115"/>
      <c r="K415" s="121" t="str">
        <f t="shared" si="23"/>
        <v/>
      </c>
      <c r="L415" s="35"/>
      <c r="M415" s="147"/>
    </row>
    <row r="416" spans="2:13" x14ac:dyDescent="0.35">
      <c r="B416" s="275" t="str">
        <f t="shared" si="22"/>
        <v/>
      </c>
      <c r="C416" s="35"/>
      <c r="D416" s="35"/>
      <c r="E416" s="114"/>
      <c r="F416" s="35"/>
      <c r="G416" s="114"/>
      <c r="H416" s="115"/>
      <c r="I416" s="114"/>
      <c r="J416" s="115"/>
      <c r="K416" s="121" t="str">
        <f t="shared" si="23"/>
        <v/>
      </c>
      <c r="L416" s="35"/>
      <c r="M416" s="147"/>
    </row>
    <row r="417" spans="2:13" x14ac:dyDescent="0.35">
      <c r="B417" s="275" t="str">
        <f t="shared" si="22"/>
        <v/>
      </c>
      <c r="C417" s="35"/>
      <c r="D417" s="35"/>
      <c r="E417" s="114"/>
      <c r="F417" s="35"/>
      <c r="G417" s="114"/>
      <c r="H417" s="115"/>
      <c r="I417" s="114"/>
      <c r="J417" s="115"/>
      <c r="K417" s="121" t="str">
        <f t="shared" si="23"/>
        <v/>
      </c>
      <c r="L417" s="35"/>
      <c r="M417" s="147"/>
    </row>
    <row r="418" spans="2:13" x14ac:dyDescent="0.35">
      <c r="B418" s="275" t="str">
        <f t="shared" si="22"/>
        <v/>
      </c>
      <c r="C418" s="35"/>
      <c r="D418" s="35"/>
      <c r="E418" s="114"/>
      <c r="F418" s="35"/>
      <c r="G418" s="114"/>
      <c r="H418" s="115"/>
      <c r="I418" s="114"/>
      <c r="J418" s="115"/>
      <c r="K418" s="121" t="str">
        <f t="shared" si="23"/>
        <v/>
      </c>
      <c r="L418" s="35"/>
      <c r="M418" s="147"/>
    </row>
    <row r="419" spans="2:13" x14ac:dyDescent="0.35">
      <c r="B419" s="275" t="str">
        <f t="shared" si="22"/>
        <v/>
      </c>
      <c r="C419" s="35"/>
      <c r="D419" s="35"/>
      <c r="E419" s="114"/>
      <c r="F419" s="35"/>
      <c r="G419" s="114"/>
      <c r="H419" s="115"/>
      <c r="I419" s="114"/>
      <c r="J419" s="115"/>
      <c r="K419" s="121" t="str">
        <f t="shared" si="23"/>
        <v/>
      </c>
      <c r="L419" s="35"/>
      <c r="M419" s="147"/>
    </row>
    <row r="420" spans="2:13" x14ac:dyDescent="0.35">
      <c r="B420" s="275" t="str">
        <f t="shared" si="22"/>
        <v/>
      </c>
      <c r="C420" s="35"/>
      <c r="D420" s="35"/>
      <c r="E420" s="114"/>
      <c r="F420" s="35"/>
      <c r="G420" s="114"/>
      <c r="H420" s="115"/>
      <c r="I420" s="114"/>
      <c r="J420" s="115"/>
      <c r="K420" s="121" t="str">
        <f t="shared" si="23"/>
        <v/>
      </c>
      <c r="L420" s="35"/>
      <c r="M420" s="147"/>
    </row>
    <row r="421" spans="2:13" x14ac:dyDescent="0.35">
      <c r="B421" s="275" t="str">
        <f t="shared" si="22"/>
        <v/>
      </c>
      <c r="C421" s="35"/>
      <c r="D421" s="35"/>
      <c r="E421" s="114"/>
      <c r="F421" s="35"/>
      <c r="G421" s="114"/>
      <c r="H421" s="115"/>
      <c r="I421" s="114"/>
      <c r="J421" s="115"/>
      <c r="K421" s="121" t="str">
        <f t="shared" si="23"/>
        <v/>
      </c>
      <c r="L421" s="35"/>
      <c r="M421" s="147"/>
    </row>
    <row r="422" spans="2:13" x14ac:dyDescent="0.35">
      <c r="B422" s="275" t="str">
        <f t="shared" si="22"/>
        <v/>
      </c>
      <c r="C422" s="35"/>
      <c r="D422" s="35"/>
      <c r="E422" s="114"/>
      <c r="F422" s="35"/>
      <c r="G422" s="114"/>
      <c r="H422" s="115"/>
      <c r="I422" s="114"/>
      <c r="J422" s="115"/>
      <c r="K422" s="121" t="str">
        <f t="shared" si="23"/>
        <v/>
      </c>
      <c r="L422" s="35"/>
      <c r="M422" s="147"/>
    </row>
    <row r="423" spans="2:13" x14ac:dyDescent="0.35">
      <c r="B423" s="275" t="str">
        <f t="shared" si="22"/>
        <v/>
      </c>
      <c r="C423" s="35"/>
      <c r="D423" s="35"/>
      <c r="E423" s="114"/>
      <c r="F423" s="35"/>
      <c r="G423" s="114"/>
      <c r="H423" s="115"/>
      <c r="I423" s="114"/>
      <c r="J423" s="115"/>
      <c r="K423" s="121" t="str">
        <f t="shared" si="23"/>
        <v/>
      </c>
      <c r="L423" s="35"/>
      <c r="M423" s="147"/>
    </row>
    <row r="424" spans="2:13" x14ac:dyDescent="0.35">
      <c r="B424" s="275" t="str">
        <f t="shared" si="22"/>
        <v/>
      </c>
      <c r="C424" s="35"/>
      <c r="D424" s="35"/>
      <c r="E424" s="114"/>
      <c r="F424" s="35"/>
      <c r="G424" s="114"/>
      <c r="H424" s="115"/>
      <c r="I424" s="114"/>
      <c r="J424" s="115"/>
      <c r="K424" s="121" t="str">
        <f t="shared" si="23"/>
        <v/>
      </c>
      <c r="L424" s="35"/>
      <c r="M424" s="147"/>
    </row>
    <row r="425" spans="2:13" x14ac:dyDescent="0.35">
      <c r="B425" s="275" t="str">
        <f t="shared" si="22"/>
        <v/>
      </c>
      <c r="C425" s="35"/>
      <c r="D425" s="35"/>
      <c r="E425" s="114"/>
      <c r="F425" s="35"/>
      <c r="G425" s="114"/>
      <c r="H425" s="115"/>
      <c r="I425" s="114"/>
      <c r="J425" s="115"/>
      <c r="K425" s="121" t="str">
        <f t="shared" si="23"/>
        <v/>
      </c>
      <c r="L425" s="35"/>
      <c r="M425" s="147"/>
    </row>
    <row r="426" spans="2:13" x14ac:dyDescent="0.35">
      <c r="B426" s="275" t="str">
        <f t="shared" si="22"/>
        <v/>
      </c>
      <c r="C426" s="35"/>
      <c r="D426" s="35"/>
      <c r="E426" s="114"/>
      <c r="F426" s="35"/>
      <c r="G426" s="114"/>
      <c r="H426" s="115"/>
      <c r="I426" s="114"/>
      <c r="J426" s="115"/>
      <c r="K426" s="121" t="str">
        <f t="shared" si="23"/>
        <v/>
      </c>
      <c r="L426" s="35"/>
      <c r="M426" s="147"/>
    </row>
    <row r="427" spans="2:13" x14ac:dyDescent="0.35">
      <c r="B427" s="275" t="str">
        <f t="shared" si="22"/>
        <v/>
      </c>
      <c r="C427" s="35"/>
      <c r="D427" s="35"/>
      <c r="E427" s="114"/>
      <c r="F427" s="35"/>
      <c r="G427" s="114"/>
      <c r="H427" s="115"/>
      <c r="I427" s="114"/>
      <c r="J427" s="115"/>
      <c r="K427" s="121" t="str">
        <f t="shared" si="23"/>
        <v/>
      </c>
      <c r="L427" s="35"/>
      <c r="M427" s="147"/>
    </row>
    <row r="428" spans="2:13" x14ac:dyDescent="0.35">
      <c r="B428" s="275" t="str">
        <f t="shared" si="22"/>
        <v/>
      </c>
      <c r="C428" s="35"/>
      <c r="D428" s="35"/>
      <c r="E428" s="114"/>
      <c r="F428" s="35"/>
      <c r="G428" s="114"/>
      <c r="H428" s="115"/>
      <c r="I428" s="114"/>
      <c r="J428" s="115"/>
      <c r="K428" s="121" t="str">
        <f t="shared" si="23"/>
        <v/>
      </c>
      <c r="L428" s="35"/>
      <c r="M428" s="147"/>
    </row>
    <row r="429" spans="2:13" x14ac:dyDescent="0.35">
      <c r="B429" s="275" t="str">
        <f t="shared" si="22"/>
        <v/>
      </c>
      <c r="C429" s="35"/>
      <c r="D429" s="35"/>
      <c r="E429" s="114"/>
      <c r="F429" s="35"/>
      <c r="G429" s="114"/>
      <c r="H429" s="115"/>
      <c r="I429" s="114"/>
      <c r="J429" s="115"/>
      <c r="K429" s="121" t="str">
        <f t="shared" si="23"/>
        <v/>
      </c>
      <c r="L429" s="35"/>
      <c r="M429" s="147"/>
    </row>
    <row r="430" spans="2:13" x14ac:dyDescent="0.35">
      <c r="B430" s="275" t="str">
        <f t="shared" si="22"/>
        <v/>
      </c>
      <c r="C430" s="35"/>
      <c r="D430" s="35"/>
      <c r="E430" s="114"/>
      <c r="F430" s="35"/>
      <c r="G430" s="114"/>
      <c r="H430" s="115"/>
      <c r="I430" s="114"/>
      <c r="J430" s="115"/>
      <c r="K430" s="121" t="str">
        <f t="shared" si="23"/>
        <v/>
      </c>
      <c r="L430" s="35"/>
      <c r="M430" s="147"/>
    </row>
    <row r="431" spans="2:13" x14ac:dyDescent="0.35">
      <c r="B431" s="275" t="str">
        <f t="shared" si="22"/>
        <v/>
      </c>
      <c r="C431" s="35"/>
      <c r="D431" s="35"/>
      <c r="E431" s="114"/>
      <c r="F431" s="35"/>
      <c r="G431" s="114"/>
      <c r="H431" s="115"/>
      <c r="I431" s="114"/>
      <c r="J431" s="115"/>
      <c r="K431" s="121" t="str">
        <f t="shared" si="23"/>
        <v/>
      </c>
      <c r="L431" s="35"/>
      <c r="M431" s="147"/>
    </row>
    <row r="432" spans="2:13" x14ac:dyDescent="0.35">
      <c r="B432" s="275" t="str">
        <f t="shared" si="22"/>
        <v/>
      </c>
      <c r="C432" s="35"/>
      <c r="D432" s="35"/>
      <c r="E432" s="114"/>
      <c r="F432" s="35"/>
      <c r="G432" s="114"/>
      <c r="H432" s="115"/>
      <c r="I432" s="114"/>
      <c r="J432" s="115"/>
      <c r="K432" s="121" t="str">
        <f t="shared" si="23"/>
        <v/>
      </c>
      <c r="L432" s="35"/>
      <c r="M432" s="147"/>
    </row>
    <row r="433" spans="2:13" x14ac:dyDescent="0.35">
      <c r="B433" s="275" t="str">
        <f t="shared" si="22"/>
        <v/>
      </c>
      <c r="C433" s="35"/>
      <c r="D433" s="35"/>
      <c r="E433" s="114"/>
      <c r="F433" s="35"/>
      <c r="G433" s="114"/>
      <c r="H433" s="115"/>
      <c r="I433" s="114"/>
      <c r="J433" s="115"/>
      <c r="K433" s="121" t="str">
        <f t="shared" si="23"/>
        <v/>
      </c>
      <c r="L433" s="35"/>
      <c r="M433" s="147"/>
    </row>
    <row r="434" spans="2:13" x14ac:dyDescent="0.35">
      <c r="B434" s="275" t="str">
        <f t="shared" si="22"/>
        <v/>
      </c>
      <c r="C434" s="35"/>
      <c r="D434" s="35"/>
      <c r="E434" s="114"/>
      <c r="F434" s="35"/>
      <c r="G434" s="114"/>
      <c r="H434" s="115"/>
      <c r="I434" s="114"/>
      <c r="J434" s="115"/>
      <c r="K434" s="121" t="str">
        <f t="shared" si="23"/>
        <v/>
      </c>
      <c r="L434" s="35"/>
      <c r="M434" s="147"/>
    </row>
    <row r="435" spans="2:13" x14ac:dyDescent="0.35">
      <c r="B435" s="275" t="str">
        <f t="shared" si="22"/>
        <v/>
      </c>
      <c r="C435" s="35"/>
      <c r="D435" s="35"/>
      <c r="E435" s="114"/>
      <c r="F435" s="35"/>
      <c r="G435" s="114"/>
      <c r="H435" s="115"/>
      <c r="I435" s="114"/>
      <c r="J435" s="115"/>
      <c r="K435" s="121" t="str">
        <f t="shared" si="23"/>
        <v/>
      </c>
      <c r="L435" s="35"/>
      <c r="M435" s="147"/>
    </row>
    <row r="436" spans="2:13" x14ac:dyDescent="0.35">
      <c r="B436" s="275" t="str">
        <f t="shared" ref="B436:B467" si="24">IF(C436="","",1)</f>
        <v/>
      </c>
      <c r="C436" s="35"/>
      <c r="D436" s="35"/>
      <c r="E436" s="114"/>
      <c r="F436" s="35"/>
      <c r="G436" s="114"/>
      <c r="H436" s="115"/>
      <c r="I436" s="114"/>
      <c r="J436" s="115"/>
      <c r="K436" s="121" t="str">
        <f t="shared" si="23"/>
        <v/>
      </c>
      <c r="L436" s="35"/>
      <c r="M436" s="147"/>
    </row>
    <row r="437" spans="2:13" x14ac:dyDescent="0.35">
      <c r="B437" s="275" t="str">
        <f t="shared" si="24"/>
        <v/>
      </c>
      <c r="C437" s="35"/>
      <c r="D437" s="35"/>
      <c r="E437" s="114"/>
      <c r="F437" s="35"/>
      <c r="G437" s="114"/>
      <c r="H437" s="115"/>
      <c r="I437" s="114"/>
      <c r="J437" s="115"/>
      <c r="K437" s="121" t="str">
        <f t="shared" si="23"/>
        <v/>
      </c>
      <c r="L437" s="35"/>
      <c r="M437" s="147"/>
    </row>
    <row r="438" spans="2:13" x14ac:dyDescent="0.35">
      <c r="B438" s="275" t="str">
        <f t="shared" si="24"/>
        <v/>
      </c>
      <c r="C438" s="35"/>
      <c r="D438" s="35"/>
      <c r="E438" s="114"/>
      <c r="F438" s="35"/>
      <c r="G438" s="114"/>
      <c r="H438" s="115"/>
      <c r="I438" s="114"/>
      <c r="J438" s="115"/>
      <c r="K438" s="121" t="str">
        <f t="shared" si="23"/>
        <v/>
      </c>
      <c r="L438" s="35"/>
      <c r="M438" s="147"/>
    </row>
    <row r="439" spans="2:13" x14ac:dyDescent="0.35">
      <c r="B439" s="275" t="str">
        <f t="shared" si="24"/>
        <v/>
      </c>
      <c r="C439" s="35"/>
      <c r="D439" s="35"/>
      <c r="E439" s="114"/>
      <c r="F439" s="35"/>
      <c r="G439" s="114"/>
      <c r="H439" s="115"/>
      <c r="I439" s="114"/>
      <c r="J439" s="115"/>
      <c r="K439" s="121" t="str">
        <f t="shared" si="23"/>
        <v/>
      </c>
      <c r="L439" s="35"/>
      <c r="M439" s="147"/>
    </row>
    <row r="440" spans="2:13" x14ac:dyDescent="0.35">
      <c r="B440" s="275" t="str">
        <f t="shared" si="24"/>
        <v/>
      </c>
      <c r="C440" s="35"/>
      <c r="D440" s="35"/>
      <c r="E440" s="114"/>
      <c r="F440" s="35"/>
      <c r="G440" s="114"/>
      <c r="H440" s="115"/>
      <c r="I440" s="114"/>
      <c r="J440" s="115"/>
      <c r="K440" s="121" t="str">
        <f t="shared" si="23"/>
        <v/>
      </c>
      <c r="L440" s="35"/>
      <c r="M440" s="147"/>
    </row>
    <row r="441" spans="2:13" x14ac:dyDescent="0.35">
      <c r="B441" s="275" t="str">
        <f t="shared" si="24"/>
        <v/>
      </c>
      <c r="C441" s="35"/>
      <c r="D441" s="35"/>
      <c r="E441" s="114"/>
      <c r="F441" s="35"/>
      <c r="G441" s="114"/>
      <c r="H441" s="115"/>
      <c r="I441" s="114"/>
      <c r="J441" s="115"/>
      <c r="K441" s="121" t="str">
        <f t="shared" si="23"/>
        <v/>
      </c>
      <c r="L441" s="35"/>
      <c r="M441" s="147"/>
    </row>
    <row r="442" spans="2:13" x14ac:dyDescent="0.35">
      <c r="B442" s="275" t="str">
        <f t="shared" si="24"/>
        <v/>
      </c>
      <c r="C442" s="35"/>
      <c r="D442" s="35"/>
      <c r="E442" s="114"/>
      <c r="F442" s="35"/>
      <c r="G442" s="114"/>
      <c r="H442" s="115"/>
      <c r="I442" s="114"/>
      <c r="J442" s="115"/>
      <c r="K442" s="121" t="str">
        <f t="shared" si="23"/>
        <v/>
      </c>
      <c r="L442" s="35"/>
      <c r="M442" s="147"/>
    </row>
    <row r="443" spans="2:13" x14ac:dyDescent="0.35">
      <c r="B443" s="275" t="str">
        <f t="shared" si="24"/>
        <v/>
      </c>
      <c r="C443" s="35"/>
      <c r="D443" s="35"/>
      <c r="E443" s="114"/>
      <c r="F443" s="35"/>
      <c r="G443" s="114"/>
      <c r="H443" s="115"/>
      <c r="I443" s="114"/>
      <c r="J443" s="115"/>
      <c r="K443" s="121" t="str">
        <f t="shared" si="23"/>
        <v/>
      </c>
      <c r="L443" s="35"/>
      <c r="M443" s="147"/>
    </row>
    <row r="444" spans="2:13" x14ac:dyDescent="0.35">
      <c r="B444" s="275" t="str">
        <f t="shared" si="24"/>
        <v/>
      </c>
      <c r="C444" s="35"/>
      <c r="D444" s="35"/>
      <c r="E444" s="114"/>
      <c r="F444" s="35"/>
      <c r="G444" s="114"/>
      <c r="H444" s="115"/>
      <c r="I444" s="114"/>
      <c r="J444" s="115"/>
      <c r="K444" s="121" t="str">
        <f t="shared" si="23"/>
        <v/>
      </c>
      <c r="L444" s="35"/>
      <c r="M444" s="147"/>
    </row>
    <row r="445" spans="2:13" x14ac:dyDescent="0.35">
      <c r="B445" s="275" t="str">
        <f t="shared" si="24"/>
        <v/>
      </c>
      <c r="C445" s="35"/>
      <c r="D445" s="35"/>
      <c r="E445" s="114"/>
      <c r="F445" s="35"/>
      <c r="G445" s="114"/>
      <c r="H445" s="115"/>
      <c r="I445" s="114"/>
      <c r="J445" s="115"/>
      <c r="K445" s="121" t="str">
        <f t="shared" si="23"/>
        <v/>
      </c>
      <c r="L445" s="35"/>
      <c r="M445" s="147"/>
    </row>
    <row r="446" spans="2:13" x14ac:dyDescent="0.35">
      <c r="B446" s="275" t="str">
        <f t="shared" si="24"/>
        <v/>
      </c>
      <c r="C446" s="35"/>
      <c r="D446" s="35"/>
      <c r="E446" s="114"/>
      <c r="F446" s="35"/>
      <c r="G446" s="114"/>
      <c r="H446" s="115"/>
      <c r="I446" s="114"/>
      <c r="J446" s="115"/>
      <c r="K446" s="121" t="str">
        <f t="shared" si="23"/>
        <v/>
      </c>
      <c r="L446" s="35"/>
      <c r="M446" s="147"/>
    </row>
    <row r="447" spans="2:13" x14ac:dyDescent="0.35">
      <c r="B447" s="275" t="str">
        <f t="shared" si="24"/>
        <v/>
      </c>
      <c r="C447" s="35"/>
      <c r="D447" s="35"/>
      <c r="E447" s="114"/>
      <c r="F447" s="35"/>
      <c r="G447" s="114"/>
      <c r="H447" s="115"/>
      <c r="I447" s="114"/>
      <c r="J447" s="115"/>
      <c r="K447" s="121" t="str">
        <f t="shared" si="23"/>
        <v/>
      </c>
      <c r="L447" s="35"/>
      <c r="M447" s="147"/>
    </row>
    <row r="448" spans="2:13" x14ac:dyDescent="0.35">
      <c r="B448" s="275" t="str">
        <f t="shared" si="24"/>
        <v/>
      </c>
      <c r="C448" s="35"/>
      <c r="D448" s="35"/>
      <c r="E448" s="114"/>
      <c r="F448" s="35"/>
      <c r="G448" s="114"/>
      <c r="H448" s="115"/>
      <c r="I448" s="114"/>
      <c r="J448" s="115"/>
      <c r="K448" s="121" t="str">
        <f t="shared" si="23"/>
        <v/>
      </c>
      <c r="L448" s="35"/>
      <c r="M448" s="147"/>
    </row>
    <row r="449" spans="2:13" x14ac:dyDescent="0.35">
      <c r="B449" s="275" t="str">
        <f t="shared" si="24"/>
        <v/>
      </c>
      <c r="C449" s="35"/>
      <c r="D449" s="35"/>
      <c r="E449" s="114"/>
      <c r="F449" s="35"/>
      <c r="G449" s="114"/>
      <c r="H449" s="115"/>
      <c r="I449" s="114"/>
      <c r="J449" s="115"/>
      <c r="K449" s="121" t="str">
        <f t="shared" si="23"/>
        <v/>
      </c>
      <c r="L449" s="35"/>
      <c r="M449" s="147"/>
    </row>
    <row r="450" spans="2:13" x14ac:dyDescent="0.35">
      <c r="B450" s="275" t="str">
        <f t="shared" si="24"/>
        <v/>
      </c>
      <c r="C450" s="35"/>
      <c r="D450" s="35"/>
      <c r="E450" s="114"/>
      <c r="F450" s="35"/>
      <c r="G450" s="114"/>
      <c r="H450" s="115"/>
      <c r="I450" s="114"/>
      <c r="J450" s="115"/>
      <c r="K450" s="121" t="str">
        <f t="shared" si="23"/>
        <v/>
      </c>
      <c r="L450" s="35"/>
      <c r="M450" s="147"/>
    </row>
    <row r="451" spans="2:13" x14ac:dyDescent="0.35">
      <c r="B451" s="275" t="str">
        <f t="shared" si="24"/>
        <v/>
      </c>
      <c r="C451" s="35"/>
      <c r="D451" s="35"/>
      <c r="E451" s="114"/>
      <c r="F451" s="35"/>
      <c r="G451" s="114"/>
      <c r="H451" s="115"/>
      <c r="I451" s="114"/>
      <c r="J451" s="115"/>
      <c r="K451" s="121" t="str">
        <f t="shared" si="23"/>
        <v/>
      </c>
      <c r="L451" s="35"/>
      <c r="M451" s="147"/>
    </row>
    <row r="452" spans="2:13" x14ac:dyDescent="0.35">
      <c r="B452" s="275" t="str">
        <f t="shared" si="24"/>
        <v/>
      </c>
      <c r="C452" s="35"/>
      <c r="D452" s="35"/>
      <c r="E452" s="114"/>
      <c r="F452" s="35"/>
      <c r="G452" s="114"/>
      <c r="H452" s="115"/>
      <c r="I452" s="114"/>
      <c r="J452" s="115"/>
      <c r="K452" s="121" t="str">
        <f t="shared" si="23"/>
        <v/>
      </c>
      <c r="L452" s="35"/>
      <c r="M452" s="147"/>
    </row>
    <row r="453" spans="2:13" x14ac:dyDescent="0.35">
      <c r="B453" s="275" t="str">
        <f t="shared" si="24"/>
        <v/>
      </c>
      <c r="C453" s="35"/>
      <c r="D453" s="35"/>
      <c r="E453" s="114"/>
      <c r="F453" s="35"/>
      <c r="G453" s="114"/>
      <c r="H453" s="115"/>
      <c r="I453" s="114"/>
      <c r="J453" s="115"/>
      <c r="K453" s="121" t="str">
        <f t="shared" si="23"/>
        <v/>
      </c>
      <c r="L453" s="35"/>
      <c r="M453" s="147"/>
    </row>
    <row r="454" spans="2:13" x14ac:dyDescent="0.35">
      <c r="B454" s="275" t="str">
        <f t="shared" si="24"/>
        <v/>
      </c>
      <c r="C454" s="35"/>
      <c r="D454" s="35"/>
      <c r="E454" s="114"/>
      <c r="F454" s="35"/>
      <c r="G454" s="114"/>
      <c r="H454" s="115"/>
      <c r="I454" s="114"/>
      <c r="J454" s="115"/>
      <c r="K454" s="121" t="str">
        <f t="shared" si="23"/>
        <v/>
      </c>
      <c r="L454" s="35"/>
      <c r="M454" s="147"/>
    </row>
    <row r="455" spans="2:13" x14ac:dyDescent="0.35">
      <c r="B455" s="275" t="str">
        <f t="shared" si="24"/>
        <v/>
      </c>
      <c r="C455" s="35"/>
      <c r="D455" s="35"/>
      <c r="E455" s="114"/>
      <c r="F455" s="35"/>
      <c r="G455" s="114"/>
      <c r="H455" s="115"/>
      <c r="I455" s="114"/>
      <c r="J455" s="115"/>
      <c r="K455" s="121" t="str">
        <f t="shared" si="23"/>
        <v/>
      </c>
      <c r="L455" s="35"/>
      <c r="M455" s="147"/>
    </row>
    <row r="456" spans="2:13" x14ac:dyDescent="0.35">
      <c r="B456" s="275" t="str">
        <f t="shared" si="24"/>
        <v/>
      </c>
      <c r="C456" s="35"/>
      <c r="D456" s="35"/>
      <c r="E456" s="114"/>
      <c r="F456" s="35"/>
      <c r="G456" s="114"/>
      <c r="H456" s="115"/>
      <c r="I456" s="114"/>
      <c r="J456" s="115"/>
      <c r="K456" s="121" t="str">
        <f t="shared" si="23"/>
        <v/>
      </c>
      <c r="L456" s="35"/>
      <c r="M456" s="147"/>
    </row>
    <row r="457" spans="2:13" x14ac:dyDescent="0.35">
      <c r="B457" s="275" t="str">
        <f t="shared" si="24"/>
        <v/>
      </c>
      <c r="C457" s="35"/>
      <c r="D457" s="35"/>
      <c r="E457" s="114"/>
      <c r="F457" s="35"/>
      <c r="G457" s="114"/>
      <c r="H457" s="115"/>
      <c r="I457" s="114"/>
      <c r="J457" s="115"/>
      <c r="K457" s="121" t="str">
        <f t="shared" si="23"/>
        <v/>
      </c>
      <c r="L457" s="35"/>
      <c r="M457" s="147"/>
    </row>
    <row r="458" spans="2:13" x14ac:dyDescent="0.35">
      <c r="B458" s="275" t="str">
        <f t="shared" si="24"/>
        <v/>
      </c>
      <c r="C458" s="35"/>
      <c r="D458" s="35"/>
      <c r="E458" s="114"/>
      <c r="F458" s="35"/>
      <c r="G458" s="114"/>
      <c r="H458" s="115"/>
      <c r="I458" s="114"/>
      <c r="J458" s="115"/>
      <c r="K458" s="121" t="str">
        <f t="shared" si="23"/>
        <v/>
      </c>
      <c r="L458" s="35"/>
      <c r="M458" s="147"/>
    </row>
    <row r="459" spans="2:13" x14ac:dyDescent="0.35">
      <c r="B459" s="275" t="str">
        <f t="shared" si="24"/>
        <v/>
      </c>
      <c r="C459" s="35"/>
      <c r="D459" s="35"/>
      <c r="E459" s="114"/>
      <c r="F459" s="35"/>
      <c r="G459" s="114"/>
      <c r="H459" s="115"/>
      <c r="I459" s="114"/>
      <c r="J459" s="115"/>
      <c r="K459" s="121" t="str">
        <f t="shared" si="23"/>
        <v/>
      </c>
      <c r="L459" s="35"/>
      <c r="M459" s="147"/>
    </row>
    <row r="460" spans="2:13" x14ac:dyDescent="0.35">
      <c r="B460" s="275" t="str">
        <f t="shared" si="24"/>
        <v/>
      </c>
      <c r="C460" s="35"/>
      <c r="D460" s="35"/>
      <c r="E460" s="114"/>
      <c r="F460" s="35"/>
      <c r="G460" s="114"/>
      <c r="H460" s="115"/>
      <c r="I460" s="114"/>
      <c r="J460" s="115"/>
      <c r="K460" s="121" t="str">
        <f t="shared" si="23"/>
        <v/>
      </c>
      <c r="L460" s="35"/>
      <c r="M460" s="147"/>
    </row>
    <row r="461" spans="2:13" x14ac:dyDescent="0.35">
      <c r="B461" s="275" t="str">
        <f t="shared" si="24"/>
        <v/>
      </c>
      <c r="C461" s="35"/>
      <c r="D461" s="35"/>
      <c r="E461" s="114"/>
      <c r="F461" s="35"/>
      <c r="G461" s="114"/>
      <c r="H461" s="115"/>
      <c r="I461" s="114"/>
      <c r="J461" s="115"/>
      <c r="K461" s="121" t="str">
        <f t="shared" si="23"/>
        <v/>
      </c>
      <c r="L461" s="35"/>
      <c r="M461" s="147"/>
    </row>
    <row r="462" spans="2:13" x14ac:dyDescent="0.35">
      <c r="B462" s="275" t="str">
        <f t="shared" si="24"/>
        <v/>
      </c>
      <c r="C462" s="35"/>
      <c r="D462" s="35"/>
      <c r="E462" s="114"/>
      <c r="F462" s="35"/>
      <c r="G462" s="114"/>
      <c r="H462" s="115"/>
      <c r="I462" s="114"/>
      <c r="J462" s="115"/>
      <c r="K462" s="121" t="str">
        <f t="shared" si="23"/>
        <v/>
      </c>
      <c r="L462" s="35"/>
      <c r="M462" s="147"/>
    </row>
    <row r="463" spans="2:13" x14ac:dyDescent="0.35">
      <c r="B463" s="275" t="str">
        <f t="shared" si="24"/>
        <v/>
      </c>
      <c r="C463" s="35"/>
      <c r="D463" s="35"/>
      <c r="E463" s="114"/>
      <c r="F463" s="35"/>
      <c r="G463" s="114"/>
      <c r="H463" s="115"/>
      <c r="I463" s="114"/>
      <c r="J463" s="115"/>
      <c r="K463" s="121" t="str">
        <f t="shared" si="23"/>
        <v/>
      </c>
      <c r="L463" s="35"/>
      <c r="M463" s="147"/>
    </row>
    <row r="464" spans="2:13" x14ac:dyDescent="0.35">
      <c r="B464" s="275" t="str">
        <f t="shared" si="24"/>
        <v/>
      </c>
      <c r="C464" s="35"/>
      <c r="D464" s="35"/>
      <c r="E464" s="114"/>
      <c r="F464" s="35"/>
      <c r="G464" s="114"/>
      <c r="H464" s="115"/>
      <c r="I464" s="114"/>
      <c r="J464" s="115"/>
      <c r="K464" s="121" t="str">
        <f t="shared" si="23"/>
        <v/>
      </c>
      <c r="L464" s="35"/>
      <c r="M464" s="147"/>
    </row>
    <row r="465" spans="2:13" x14ac:dyDescent="0.35">
      <c r="B465" s="275" t="str">
        <f t="shared" si="24"/>
        <v/>
      </c>
      <c r="C465" s="35"/>
      <c r="D465" s="35"/>
      <c r="E465" s="114"/>
      <c r="F465" s="35"/>
      <c r="G465" s="114"/>
      <c r="H465" s="115"/>
      <c r="I465" s="114"/>
      <c r="J465" s="115"/>
      <c r="K465" s="121" t="str">
        <f t="shared" si="23"/>
        <v/>
      </c>
      <c r="L465" s="35"/>
      <c r="M465" s="147"/>
    </row>
    <row r="466" spans="2:13" x14ac:dyDescent="0.35">
      <c r="B466" s="275" t="str">
        <f t="shared" si="24"/>
        <v/>
      </c>
      <c r="C466" s="35"/>
      <c r="D466" s="35"/>
      <c r="E466" s="114"/>
      <c r="F466" s="35"/>
      <c r="G466" s="114"/>
      <c r="H466" s="115"/>
      <c r="I466" s="114"/>
      <c r="J466" s="115"/>
      <c r="K466" s="121" t="str">
        <f t="shared" si="23"/>
        <v/>
      </c>
      <c r="L466" s="35"/>
      <c r="M466" s="147"/>
    </row>
    <row r="467" spans="2:13" x14ac:dyDescent="0.35">
      <c r="B467" s="275" t="str">
        <f t="shared" si="24"/>
        <v/>
      </c>
      <c r="C467" s="35"/>
      <c r="D467" s="35"/>
      <c r="E467" s="114"/>
      <c r="F467" s="35"/>
      <c r="G467" s="114"/>
      <c r="H467" s="115"/>
      <c r="I467" s="114"/>
      <c r="J467" s="115"/>
      <c r="K467" s="121" t="str">
        <f t="shared" si="23"/>
        <v/>
      </c>
      <c r="L467" s="35"/>
      <c r="M467" s="147"/>
    </row>
    <row r="468" spans="2:13" x14ac:dyDescent="0.35">
      <c r="B468" s="275" t="str">
        <f t="shared" ref="B468:B473" si="25">IF(C468="","",1)</f>
        <v/>
      </c>
      <c r="C468" s="35"/>
      <c r="D468" s="35"/>
      <c r="E468" s="114"/>
      <c r="F468" s="35"/>
      <c r="G468" s="114"/>
      <c r="H468" s="115"/>
      <c r="I468" s="114"/>
      <c r="J468" s="115"/>
      <c r="K468" s="121" t="str">
        <f t="shared" si="23"/>
        <v/>
      </c>
      <c r="L468" s="35"/>
      <c r="M468" s="147"/>
    </row>
    <row r="469" spans="2:13" x14ac:dyDescent="0.35">
      <c r="B469" s="275" t="str">
        <f t="shared" si="25"/>
        <v/>
      </c>
      <c r="C469" s="35"/>
      <c r="D469" s="35"/>
      <c r="E469" s="114"/>
      <c r="F469" s="35"/>
      <c r="G469" s="114"/>
      <c r="H469" s="115"/>
      <c r="I469" s="114"/>
      <c r="J469" s="115"/>
      <c r="K469" s="121" t="str">
        <f t="shared" si="23"/>
        <v/>
      </c>
      <c r="L469" s="35"/>
      <c r="M469" s="147"/>
    </row>
    <row r="470" spans="2:13" x14ac:dyDescent="0.35">
      <c r="B470" s="275" t="str">
        <f t="shared" si="25"/>
        <v/>
      </c>
      <c r="C470" s="35"/>
      <c r="D470" s="35"/>
      <c r="E470" s="114"/>
      <c r="F470" s="35"/>
      <c r="G470" s="114"/>
      <c r="H470" s="115"/>
      <c r="I470" s="114"/>
      <c r="J470" s="115"/>
      <c r="K470" s="121" t="str">
        <f t="shared" si="23"/>
        <v/>
      </c>
      <c r="L470" s="35"/>
      <c r="M470" s="147"/>
    </row>
    <row r="471" spans="2:13" x14ac:dyDescent="0.35">
      <c r="B471" s="275" t="str">
        <f t="shared" si="25"/>
        <v/>
      </c>
      <c r="C471" s="35"/>
      <c r="D471" s="35"/>
      <c r="E471" s="114"/>
      <c r="F471" s="35"/>
      <c r="G471" s="114"/>
      <c r="H471" s="115"/>
      <c r="I471" s="114"/>
      <c r="J471" s="115"/>
      <c r="K471" s="121" t="str">
        <f t="shared" si="23"/>
        <v/>
      </c>
      <c r="L471" s="35"/>
      <c r="M471" s="147"/>
    </row>
    <row r="472" spans="2:13" x14ac:dyDescent="0.35">
      <c r="B472" s="275" t="str">
        <f t="shared" si="25"/>
        <v/>
      </c>
      <c r="C472" s="35"/>
      <c r="D472" s="35"/>
      <c r="E472" s="114"/>
      <c r="F472" s="35"/>
      <c r="G472" s="114"/>
      <c r="H472" s="115"/>
      <c r="I472" s="114"/>
      <c r="J472" s="115"/>
      <c r="K472" s="121" t="str">
        <f t="shared" si="23"/>
        <v/>
      </c>
      <c r="L472" s="35"/>
      <c r="M472" s="147"/>
    </row>
    <row r="473" spans="2:13" x14ac:dyDescent="0.35">
      <c r="B473" s="275" t="str">
        <f t="shared" si="25"/>
        <v/>
      </c>
      <c r="C473" s="35"/>
      <c r="D473" s="35"/>
      <c r="E473" s="114"/>
      <c r="F473" s="35"/>
      <c r="G473" s="114"/>
      <c r="H473" s="115"/>
      <c r="I473" s="114"/>
      <c r="J473" s="115"/>
      <c r="K473" s="121" t="str">
        <f t="shared" ref="K473:K500" si="26">IF(J473="","",(VALUE(TEXT(I473,"m/dd/yy ")&amp;TEXT(J473,"hh:mm:ss"))-(VALUE(TEXT(G473,"m/dd/yy ")&amp;TEXT(H473,"hh:mm:ss"))))*24)</f>
        <v/>
      </c>
      <c r="L473" s="35"/>
      <c r="M473" s="147"/>
    </row>
    <row r="474" spans="2:13" x14ac:dyDescent="0.35">
      <c r="B474" s="275" t="str">
        <f t="shared" ref="B474:B500" si="27">IF(C474="","",1)</f>
        <v/>
      </c>
      <c r="C474" s="35"/>
      <c r="D474" s="35"/>
      <c r="E474" s="114"/>
      <c r="F474" s="35"/>
      <c r="G474" s="114"/>
      <c r="H474" s="115"/>
      <c r="I474" s="114"/>
      <c r="J474" s="115"/>
      <c r="K474" s="121" t="str">
        <f t="shared" si="26"/>
        <v/>
      </c>
      <c r="L474" s="35"/>
      <c r="M474" s="147"/>
    </row>
    <row r="475" spans="2:13" x14ac:dyDescent="0.35">
      <c r="B475" s="275" t="str">
        <f t="shared" si="27"/>
        <v/>
      </c>
      <c r="C475" s="35"/>
      <c r="D475" s="35"/>
      <c r="E475" s="114"/>
      <c r="F475" s="35"/>
      <c r="G475" s="114"/>
      <c r="H475" s="115"/>
      <c r="I475" s="114"/>
      <c r="J475" s="115"/>
      <c r="K475" s="121" t="str">
        <f t="shared" si="26"/>
        <v/>
      </c>
      <c r="L475" s="35"/>
      <c r="M475" s="147"/>
    </row>
    <row r="476" spans="2:13" x14ac:dyDescent="0.35">
      <c r="B476" s="275" t="str">
        <f t="shared" si="27"/>
        <v/>
      </c>
      <c r="C476" s="35"/>
      <c r="D476" s="35"/>
      <c r="E476" s="114"/>
      <c r="F476" s="35"/>
      <c r="G476" s="114"/>
      <c r="H476" s="115"/>
      <c r="I476" s="114"/>
      <c r="J476" s="115"/>
      <c r="K476" s="121" t="str">
        <f t="shared" si="26"/>
        <v/>
      </c>
      <c r="L476" s="35"/>
      <c r="M476" s="147"/>
    </row>
    <row r="477" spans="2:13" x14ac:dyDescent="0.35">
      <c r="B477" s="275" t="str">
        <f t="shared" si="27"/>
        <v/>
      </c>
      <c r="C477" s="35"/>
      <c r="D477" s="35"/>
      <c r="E477" s="114"/>
      <c r="F477" s="35"/>
      <c r="G477" s="114"/>
      <c r="H477" s="115"/>
      <c r="I477" s="114"/>
      <c r="J477" s="115"/>
      <c r="K477" s="121" t="str">
        <f t="shared" si="26"/>
        <v/>
      </c>
      <c r="L477" s="35"/>
      <c r="M477" s="147"/>
    </row>
    <row r="478" spans="2:13" x14ac:dyDescent="0.35">
      <c r="B478" s="275" t="str">
        <f t="shared" si="27"/>
        <v/>
      </c>
      <c r="C478" s="35"/>
      <c r="D478" s="35"/>
      <c r="E478" s="114"/>
      <c r="F478" s="35"/>
      <c r="G478" s="114"/>
      <c r="H478" s="115"/>
      <c r="I478" s="114"/>
      <c r="J478" s="115"/>
      <c r="K478" s="121" t="str">
        <f t="shared" si="26"/>
        <v/>
      </c>
      <c r="L478" s="35"/>
      <c r="M478" s="147"/>
    </row>
    <row r="479" spans="2:13" x14ac:dyDescent="0.35">
      <c r="B479" s="275" t="str">
        <f t="shared" si="27"/>
        <v/>
      </c>
      <c r="C479" s="35"/>
      <c r="D479" s="35"/>
      <c r="E479" s="114"/>
      <c r="F479" s="35"/>
      <c r="G479" s="114"/>
      <c r="H479" s="115"/>
      <c r="I479" s="114"/>
      <c r="J479" s="115"/>
      <c r="K479" s="121" t="str">
        <f t="shared" si="26"/>
        <v/>
      </c>
      <c r="L479" s="35"/>
      <c r="M479" s="147"/>
    </row>
    <row r="480" spans="2:13" x14ac:dyDescent="0.35">
      <c r="B480" s="275" t="str">
        <f t="shared" si="27"/>
        <v/>
      </c>
      <c r="C480" s="35"/>
      <c r="D480" s="35"/>
      <c r="E480" s="114"/>
      <c r="F480" s="35"/>
      <c r="G480" s="114"/>
      <c r="H480" s="115"/>
      <c r="I480" s="114"/>
      <c r="J480" s="115"/>
      <c r="K480" s="121" t="str">
        <f t="shared" si="26"/>
        <v/>
      </c>
      <c r="L480" s="35"/>
      <c r="M480" s="147"/>
    </row>
    <row r="481" spans="2:13" x14ac:dyDescent="0.35">
      <c r="B481" s="275" t="str">
        <f t="shared" si="27"/>
        <v/>
      </c>
      <c r="C481" s="35"/>
      <c r="D481" s="35"/>
      <c r="E481" s="114"/>
      <c r="F481" s="35"/>
      <c r="G481" s="114"/>
      <c r="H481" s="115"/>
      <c r="I481" s="114"/>
      <c r="J481" s="115"/>
      <c r="K481" s="121" t="str">
        <f t="shared" si="26"/>
        <v/>
      </c>
      <c r="L481" s="35"/>
      <c r="M481" s="147"/>
    </row>
    <row r="482" spans="2:13" x14ac:dyDescent="0.35">
      <c r="B482" s="275" t="str">
        <f t="shared" si="27"/>
        <v/>
      </c>
      <c r="C482" s="35"/>
      <c r="D482" s="35"/>
      <c r="E482" s="114"/>
      <c r="F482" s="35"/>
      <c r="G482" s="114"/>
      <c r="H482" s="115"/>
      <c r="I482" s="114"/>
      <c r="J482" s="115"/>
      <c r="K482" s="121" t="str">
        <f t="shared" si="26"/>
        <v/>
      </c>
      <c r="L482" s="35"/>
      <c r="M482" s="147"/>
    </row>
    <row r="483" spans="2:13" x14ac:dyDescent="0.35">
      <c r="B483" s="275" t="str">
        <f t="shared" si="27"/>
        <v/>
      </c>
      <c r="C483" s="35"/>
      <c r="D483" s="35"/>
      <c r="E483" s="114"/>
      <c r="F483" s="35"/>
      <c r="G483" s="114"/>
      <c r="H483" s="115"/>
      <c r="I483" s="114"/>
      <c r="J483" s="115"/>
      <c r="K483" s="121" t="str">
        <f t="shared" si="26"/>
        <v/>
      </c>
      <c r="L483" s="35"/>
      <c r="M483" s="147"/>
    </row>
    <row r="484" spans="2:13" x14ac:dyDescent="0.35">
      <c r="B484" s="275" t="str">
        <f t="shared" si="27"/>
        <v/>
      </c>
      <c r="C484" s="35"/>
      <c r="D484" s="35"/>
      <c r="E484" s="114"/>
      <c r="F484" s="35"/>
      <c r="G484" s="114"/>
      <c r="H484" s="115"/>
      <c r="I484" s="114"/>
      <c r="J484" s="115"/>
      <c r="K484" s="121" t="str">
        <f t="shared" si="26"/>
        <v/>
      </c>
      <c r="L484" s="35"/>
      <c r="M484" s="147"/>
    </row>
    <row r="485" spans="2:13" x14ac:dyDescent="0.35">
      <c r="B485" s="275" t="str">
        <f t="shared" si="27"/>
        <v/>
      </c>
      <c r="C485" s="35"/>
      <c r="D485" s="35"/>
      <c r="E485" s="114"/>
      <c r="F485" s="35"/>
      <c r="G485" s="114"/>
      <c r="H485" s="115"/>
      <c r="I485" s="114"/>
      <c r="J485" s="115"/>
      <c r="K485" s="121" t="str">
        <f t="shared" si="26"/>
        <v/>
      </c>
      <c r="L485" s="35"/>
      <c r="M485" s="147"/>
    </row>
    <row r="486" spans="2:13" x14ac:dyDescent="0.35">
      <c r="B486" s="275" t="str">
        <f t="shared" si="27"/>
        <v/>
      </c>
      <c r="C486" s="35"/>
      <c r="D486" s="35"/>
      <c r="E486" s="114"/>
      <c r="F486" s="35"/>
      <c r="G486" s="114"/>
      <c r="H486" s="115"/>
      <c r="I486" s="114"/>
      <c r="J486" s="115"/>
      <c r="K486" s="121" t="str">
        <f t="shared" si="26"/>
        <v/>
      </c>
      <c r="L486" s="35"/>
      <c r="M486" s="147"/>
    </row>
    <row r="487" spans="2:13" x14ac:dyDescent="0.35">
      <c r="B487" s="275" t="str">
        <f t="shared" si="27"/>
        <v/>
      </c>
      <c r="C487" s="35"/>
      <c r="D487" s="35"/>
      <c r="E487" s="114"/>
      <c r="F487" s="35"/>
      <c r="G487" s="114"/>
      <c r="H487" s="115"/>
      <c r="I487" s="114"/>
      <c r="J487" s="115"/>
      <c r="K487" s="121" t="str">
        <f t="shared" si="26"/>
        <v/>
      </c>
      <c r="L487" s="35"/>
      <c r="M487" s="147"/>
    </row>
    <row r="488" spans="2:13" x14ac:dyDescent="0.35">
      <c r="B488" s="275" t="str">
        <f t="shared" si="27"/>
        <v/>
      </c>
      <c r="C488" s="35"/>
      <c r="D488" s="35"/>
      <c r="E488" s="114"/>
      <c r="F488" s="35"/>
      <c r="G488" s="114"/>
      <c r="H488" s="115"/>
      <c r="I488" s="114"/>
      <c r="J488" s="115"/>
      <c r="K488" s="121" t="str">
        <f t="shared" si="26"/>
        <v/>
      </c>
      <c r="L488" s="35"/>
      <c r="M488" s="147"/>
    </row>
    <row r="489" spans="2:13" x14ac:dyDescent="0.35">
      <c r="B489" s="275" t="str">
        <f t="shared" si="27"/>
        <v/>
      </c>
      <c r="C489" s="35"/>
      <c r="D489" s="35"/>
      <c r="E489" s="114"/>
      <c r="F489" s="35"/>
      <c r="G489" s="114"/>
      <c r="H489" s="115"/>
      <c r="I489" s="114"/>
      <c r="J489" s="115"/>
      <c r="K489" s="121" t="str">
        <f t="shared" si="26"/>
        <v/>
      </c>
      <c r="L489" s="35"/>
      <c r="M489" s="147"/>
    </row>
    <row r="490" spans="2:13" x14ac:dyDescent="0.35">
      <c r="B490" s="275" t="str">
        <f t="shared" si="27"/>
        <v/>
      </c>
      <c r="C490" s="35"/>
      <c r="D490" s="35"/>
      <c r="E490" s="114"/>
      <c r="F490" s="35"/>
      <c r="G490" s="114"/>
      <c r="H490" s="115"/>
      <c r="I490" s="114"/>
      <c r="J490" s="115"/>
      <c r="K490" s="121" t="str">
        <f t="shared" si="26"/>
        <v/>
      </c>
      <c r="L490" s="35"/>
      <c r="M490" s="147"/>
    </row>
    <row r="491" spans="2:13" x14ac:dyDescent="0.35">
      <c r="B491" s="275" t="str">
        <f t="shared" si="27"/>
        <v/>
      </c>
      <c r="C491" s="35"/>
      <c r="D491" s="35"/>
      <c r="E491" s="114"/>
      <c r="F491" s="35"/>
      <c r="G491" s="114"/>
      <c r="H491" s="115"/>
      <c r="I491" s="114"/>
      <c r="J491" s="115"/>
      <c r="K491" s="121" t="str">
        <f t="shared" si="26"/>
        <v/>
      </c>
      <c r="L491" s="35"/>
      <c r="M491" s="147"/>
    </row>
    <row r="492" spans="2:13" x14ac:dyDescent="0.35">
      <c r="B492" s="275" t="str">
        <f t="shared" si="27"/>
        <v/>
      </c>
      <c r="C492" s="35"/>
      <c r="D492" s="35"/>
      <c r="E492" s="114"/>
      <c r="F492" s="35"/>
      <c r="G492" s="114"/>
      <c r="H492" s="115"/>
      <c r="I492" s="114"/>
      <c r="J492" s="115"/>
      <c r="K492" s="121" t="str">
        <f t="shared" si="26"/>
        <v/>
      </c>
      <c r="L492" s="35"/>
      <c r="M492" s="147"/>
    </row>
    <row r="493" spans="2:13" x14ac:dyDescent="0.35">
      <c r="B493" s="275" t="str">
        <f t="shared" si="27"/>
        <v/>
      </c>
      <c r="C493" s="35"/>
      <c r="D493" s="35"/>
      <c r="E493" s="114"/>
      <c r="F493" s="35"/>
      <c r="G493" s="114"/>
      <c r="H493" s="115"/>
      <c r="I493" s="114"/>
      <c r="J493" s="115"/>
      <c r="K493" s="121" t="str">
        <f t="shared" si="26"/>
        <v/>
      </c>
      <c r="L493" s="35"/>
      <c r="M493" s="147"/>
    </row>
    <row r="494" spans="2:13" x14ac:dyDescent="0.35">
      <c r="B494" s="275" t="str">
        <f t="shared" si="27"/>
        <v/>
      </c>
      <c r="C494" s="35"/>
      <c r="D494" s="35"/>
      <c r="E494" s="114"/>
      <c r="F494" s="35"/>
      <c r="G494" s="114"/>
      <c r="H494" s="115"/>
      <c r="I494" s="114"/>
      <c r="J494" s="115"/>
      <c r="K494" s="121" t="str">
        <f t="shared" si="26"/>
        <v/>
      </c>
      <c r="L494" s="35"/>
      <c r="M494" s="147"/>
    </row>
    <row r="495" spans="2:13" x14ac:dyDescent="0.35">
      <c r="B495" s="275" t="str">
        <f t="shared" si="27"/>
        <v/>
      </c>
      <c r="C495" s="35"/>
      <c r="D495" s="35"/>
      <c r="E495" s="114"/>
      <c r="F495" s="35"/>
      <c r="G495" s="114"/>
      <c r="H495" s="115"/>
      <c r="I495" s="114"/>
      <c r="J495" s="115"/>
      <c r="K495" s="121" t="str">
        <f t="shared" si="26"/>
        <v/>
      </c>
      <c r="L495" s="35"/>
      <c r="M495" s="147"/>
    </row>
    <row r="496" spans="2:13" x14ac:dyDescent="0.35">
      <c r="B496" s="275" t="str">
        <f t="shared" si="27"/>
        <v/>
      </c>
      <c r="C496" s="35"/>
      <c r="D496" s="35"/>
      <c r="E496" s="114"/>
      <c r="F496" s="35"/>
      <c r="G496" s="114"/>
      <c r="H496" s="115"/>
      <c r="I496" s="114"/>
      <c r="J496" s="115"/>
      <c r="K496" s="121" t="str">
        <f t="shared" si="26"/>
        <v/>
      </c>
      <c r="L496" s="35"/>
      <c r="M496" s="147"/>
    </row>
    <row r="497" spans="2:13" x14ac:dyDescent="0.35">
      <c r="B497" s="275" t="str">
        <f t="shared" si="27"/>
        <v/>
      </c>
      <c r="C497" s="35"/>
      <c r="D497" s="35"/>
      <c r="E497" s="114"/>
      <c r="F497" s="35"/>
      <c r="G497" s="114"/>
      <c r="H497" s="115"/>
      <c r="I497" s="114"/>
      <c r="J497" s="115"/>
      <c r="K497" s="121" t="str">
        <f t="shared" si="26"/>
        <v/>
      </c>
      <c r="L497" s="35"/>
      <c r="M497" s="147"/>
    </row>
    <row r="498" spans="2:13" x14ac:dyDescent="0.35">
      <c r="B498" s="275" t="str">
        <f t="shared" si="27"/>
        <v/>
      </c>
      <c r="C498" s="35"/>
      <c r="D498" s="35"/>
      <c r="E498" s="114"/>
      <c r="F498" s="35"/>
      <c r="G498" s="114"/>
      <c r="H498" s="115"/>
      <c r="I498" s="114"/>
      <c r="J498" s="115"/>
      <c r="K498" s="121" t="str">
        <f t="shared" si="26"/>
        <v/>
      </c>
      <c r="L498" s="35"/>
      <c r="M498" s="147"/>
    </row>
    <row r="499" spans="2:13" x14ac:dyDescent="0.35">
      <c r="B499" s="275" t="str">
        <f t="shared" si="27"/>
        <v/>
      </c>
      <c r="C499" s="35"/>
      <c r="D499" s="35"/>
      <c r="E499" s="114"/>
      <c r="F499" s="35"/>
      <c r="G499" s="114"/>
      <c r="H499" s="115"/>
      <c r="I499" s="114"/>
      <c r="J499" s="115"/>
      <c r="K499" s="121" t="str">
        <f t="shared" si="26"/>
        <v/>
      </c>
      <c r="L499" s="35"/>
      <c r="M499" s="147"/>
    </row>
    <row r="500" spans="2:13" x14ac:dyDescent="0.35">
      <c r="B500" s="275" t="str">
        <f t="shared" si="27"/>
        <v/>
      </c>
      <c r="C500" s="35"/>
      <c r="D500" s="35"/>
      <c r="E500" s="114"/>
      <c r="F500" s="35"/>
      <c r="G500" s="114"/>
      <c r="H500" s="115"/>
      <c r="I500" s="114"/>
      <c r="J500" s="115"/>
      <c r="K500" s="121" t="str">
        <f t="shared" si="26"/>
        <v/>
      </c>
      <c r="L500" s="35"/>
      <c r="M500" s="147"/>
    </row>
  </sheetData>
  <sheetProtection algorithmName="SHA-512" hashValue="KNS9tgmjF/UKxV3C88+BpcKcIz32j8Gcz+oA60ULw3Bouye0+Jug3o6hXdliNTbynnasajgrpDZBMRj6Fq5fSg==" saltValue="vm97/0/5G/kiHT/593EEAQ==" spinCount="100000" sheet="1" sort="0" autoFilter="0"/>
  <dataValidations count="4">
    <dataValidation type="date" operator="greaterThan" allowBlank="1" showInputMessage="1" showErrorMessage="1" sqref="O7:P9" xr:uid="{00000000-0002-0000-0800-000000000000}">
      <formula1>42370</formula1>
    </dataValidation>
    <dataValidation allowBlank="1" showInputMessage="1" showErrorMessage="1" prompt="XML Tag" sqref="B13:M13" xr:uid="{00000000-0002-0000-0800-000001000000}"/>
    <dataValidation type="list" allowBlank="1" showInputMessage="1" showErrorMessage="1" sqref="C24:C500" xr:uid="{00000000-0002-0000-0800-000002000000}">
      <formula1>Operationname</formula1>
    </dataValidation>
    <dataValidation type="list" allowBlank="1" showInputMessage="1" showErrorMessage="1" sqref="F24:F500" xr:uid="{00000000-0002-0000-0800-000003000000}">
      <formula1>"Inoperative, Out of Control"</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dropdown!$K$19:$K$23</xm:f>
          </x14:formula1>
          <xm:sqref>L24:L500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J100"/>
  <sheetViews>
    <sheetView showGridLines="0" topLeftCell="C12" workbookViewId="0">
      <selection activeCell="C23" sqref="A15:XFD23"/>
    </sheetView>
  </sheetViews>
  <sheetFormatPr defaultColWidth="0" defaultRowHeight="14.5" zeroHeight="1" x14ac:dyDescent="0.35"/>
  <cols>
    <col min="1" max="1" width="19.7265625" style="212" hidden="1" customWidth="1"/>
    <col min="2" max="2" width="23.453125" style="212" hidden="1" customWidth="1"/>
    <col min="3" max="3" width="32.81640625" customWidth="1"/>
    <col min="4" max="4" width="28.453125" customWidth="1"/>
    <col min="5" max="5" width="22.453125" customWidth="1"/>
    <col min="6" max="6" width="22.26953125" customWidth="1"/>
    <col min="7" max="7" width="23" bestFit="1" customWidth="1"/>
    <col min="8" max="16384" width="19.7265625" hidden="1"/>
  </cols>
  <sheetData>
    <row r="1" spans="1:10" s="61" customFormat="1" ht="18" hidden="1" customHeight="1" x14ac:dyDescent="0.3">
      <c r="A1" s="199"/>
      <c r="B1" s="200" t="s">
        <v>185</v>
      </c>
      <c r="C1" s="191" t="str">
        <f>+Welcome!B2</f>
        <v>63.4720 Semiannual Compliance Report</v>
      </c>
      <c r="D1" s="94"/>
      <c r="E1" s="94"/>
    </row>
    <row r="2" spans="1:10" s="61" customFormat="1" ht="13" hidden="1" x14ac:dyDescent="0.3">
      <c r="A2" s="199"/>
      <c r="B2" s="233" t="s">
        <v>1</v>
      </c>
      <c r="C2" s="192" t="str">
        <f>+Welcome!B3</f>
        <v>63.4720(a)</v>
      </c>
      <c r="D2" s="38"/>
      <c r="E2" s="38"/>
    </row>
    <row r="3" spans="1:10" s="61" customFormat="1" ht="13" hidden="1" x14ac:dyDescent="0.3">
      <c r="A3" s="199"/>
      <c r="B3" s="234" t="s">
        <v>3</v>
      </c>
      <c r="C3" s="84" t="str">
        <f>+Welcome!B4</f>
        <v>v2.02</v>
      </c>
      <c r="D3" s="60"/>
      <c r="E3" s="60"/>
    </row>
    <row r="4" spans="1:10" s="61" customFormat="1" ht="13" hidden="1" x14ac:dyDescent="0.3">
      <c r="A4" s="199"/>
      <c r="B4" s="234" t="s">
        <v>5</v>
      </c>
      <c r="C4" s="72">
        <f>+Welcome!B5</f>
        <v>45505</v>
      </c>
      <c r="D4" s="62"/>
      <c r="E4" s="62"/>
    </row>
    <row r="5" spans="1:10" s="61" customFormat="1" hidden="1" x14ac:dyDescent="0.35">
      <c r="A5" s="199"/>
      <c r="B5" s="234" t="s">
        <v>6</v>
      </c>
      <c r="C5" s="193" t="str">
        <f>+Welcome!B6</f>
        <v>OMB Control Number: 2060-0510</v>
      </c>
      <c r="D5" s="188"/>
      <c r="E5" s="188"/>
    </row>
    <row r="6" spans="1:10" ht="21" x14ac:dyDescent="0.5">
      <c r="C6" s="13" t="s">
        <v>201</v>
      </c>
    </row>
    <row r="7" spans="1:10" ht="15.5" x14ac:dyDescent="0.35">
      <c r="C7" s="23" t="s">
        <v>202</v>
      </c>
      <c r="D7" s="95"/>
      <c r="E7" s="95"/>
      <c r="F7" s="96"/>
      <c r="G7" s="96"/>
      <c r="H7" s="96"/>
      <c r="I7" s="96"/>
      <c r="J7" s="96"/>
    </row>
    <row r="8" spans="1:10" ht="17.25" customHeight="1" x14ac:dyDescent="0.35">
      <c r="C8" s="31" t="s">
        <v>203</v>
      </c>
      <c r="D8" s="106"/>
      <c r="E8" s="106"/>
      <c r="F8" s="106"/>
      <c r="G8" s="96"/>
      <c r="H8" s="96"/>
      <c r="I8" s="96"/>
      <c r="J8" s="96"/>
    </row>
    <row r="9" spans="1:10" ht="17.25" customHeight="1" x14ac:dyDescent="0.35">
      <c r="C9" s="51" t="s">
        <v>129</v>
      </c>
      <c r="D9" s="18" t="str">
        <f>Gen_requirements!B6&amp;Gen_requirements!B7</f>
        <v/>
      </c>
      <c r="E9" s="108"/>
      <c r="F9" s="108"/>
      <c r="G9" s="96"/>
      <c r="H9" s="96"/>
      <c r="I9" s="96"/>
      <c r="J9" s="96"/>
    </row>
    <row r="10" spans="1:10" x14ac:dyDescent="0.35">
      <c r="C10" s="51" t="s">
        <v>130</v>
      </c>
      <c r="D10" s="55" t="str">
        <f>+TEXT(Gen_requirements!B22,"mm/dd/yyyy")&amp;" - "&amp;TEXT(Gen_requirements!B23,"mm/dd/yyyy")</f>
        <v>01/00/1900 - 01/00/1900</v>
      </c>
      <c r="E10" s="176"/>
      <c r="F10" s="176"/>
      <c r="G10" s="108"/>
      <c r="H10" s="108"/>
      <c r="I10" s="108"/>
      <c r="J10" s="108"/>
    </row>
    <row r="11" spans="1:10" ht="15" hidden="1" thickBot="1" x14ac:dyDescent="0.4">
      <c r="B11" s="283"/>
      <c r="C11" s="97"/>
      <c r="D11" s="109"/>
      <c r="E11" s="109"/>
      <c r="F11" s="127"/>
    </row>
    <row r="12" spans="1:10" s="128" customFormat="1" ht="87.5" thickBot="1" x14ac:dyDescent="0.4">
      <c r="A12" s="284"/>
      <c r="B12" s="285" t="s">
        <v>132</v>
      </c>
      <c r="C12" s="16" t="s">
        <v>217</v>
      </c>
      <c r="D12" s="158" t="s">
        <v>163</v>
      </c>
      <c r="E12" s="158" t="s">
        <v>204</v>
      </c>
      <c r="F12" s="158" t="s">
        <v>205</v>
      </c>
      <c r="G12" s="158" t="s">
        <v>329</v>
      </c>
    </row>
    <row r="13" spans="1:10" x14ac:dyDescent="0.35">
      <c r="B13" s="281" t="s">
        <v>436</v>
      </c>
      <c r="C13" s="172" t="s">
        <v>236</v>
      </c>
      <c r="D13" s="118" t="s">
        <v>265</v>
      </c>
      <c r="E13" s="118" t="s">
        <v>286</v>
      </c>
      <c r="F13" s="118" t="s">
        <v>293</v>
      </c>
      <c r="G13" s="118" t="s">
        <v>294</v>
      </c>
    </row>
    <row r="14" spans="1:10" s="328" customFormat="1" ht="16.5" customHeight="1" x14ac:dyDescent="0.35">
      <c r="A14" s="319"/>
      <c r="B14" s="329">
        <v>1</v>
      </c>
      <c r="C14" s="320" t="s">
        <v>323</v>
      </c>
      <c r="D14" s="326" t="s">
        <v>170</v>
      </c>
      <c r="E14" s="326" t="s">
        <v>206</v>
      </c>
      <c r="F14" s="326" t="s">
        <v>337</v>
      </c>
      <c r="G14" s="326" t="s">
        <v>338</v>
      </c>
    </row>
    <row r="15" spans="1:10" hidden="1" x14ac:dyDescent="0.35">
      <c r="B15" s="282"/>
      <c r="C15" s="113" t="s">
        <v>433</v>
      </c>
      <c r="D15" s="113" t="s">
        <v>433</v>
      </c>
      <c r="E15" s="113" t="s">
        <v>433</v>
      </c>
      <c r="F15" s="113" t="s">
        <v>433</v>
      </c>
      <c r="G15" s="113" t="s">
        <v>433</v>
      </c>
    </row>
    <row r="16" spans="1:10" hidden="1" x14ac:dyDescent="0.35">
      <c r="B16" s="282"/>
      <c r="C16" s="113" t="s">
        <v>433</v>
      </c>
      <c r="D16" s="113" t="s">
        <v>433</v>
      </c>
      <c r="E16" s="113" t="s">
        <v>433</v>
      </c>
      <c r="F16" s="113" t="s">
        <v>433</v>
      </c>
      <c r="G16" s="113" t="s">
        <v>433</v>
      </c>
    </row>
    <row r="17" spans="2:7" hidden="1" x14ac:dyDescent="0.35">
      <c r="B17" s="282"/>
      <c r="C17" s="113" t="s">
        <v>433</v>
      </c>
      <c r="D17" s="113" t="s">
        <v>433</v>
      </c>
      <c r="E17" s="113" t="s">
        <v>433</v>
      </c>
      <c r="F17" s="113" t="s">
        <v>433</v>
      </c>
      <c r="G17" s="113" t="s">
        <v>433</v>
      </c>
    </row>
    <row r="18" spans="2:7" hidden="1" x14ac:dyDescent="0.35">
      <c r="B18" s="282"/>
      <c r="C18" s="113" t="s">
        <v>433</v>
      </c>
      <c r="D18" s="113" t="s">
        <v>433</v>
      </c>
      <c r="E18" s="113" t="s">
        <v>433</v>
      </c>
      <c r="F18" s="113" t="s">
        <v>433</v>
      </c>
      <c r="G18" s="113" t="s">
        <v>433</v>
      </c>
    </row>
    <row r="19" spans="2:7" hidden="1" x14ac:dyDescent="0.35">
      <c r="B19" s="282"/>
      <c r="C19" s="113" t="s">
        <v>433</v>
      </c>
      <c r="D19" s="113" t="s">
        <v>433</v>
      </c>
      <c r="E19" s="113" t="s">
        <v>433</v>
      </c>
      <c r="F19" s="113" t="s">
        <v>433</v>
      </c>
      <c r="G19" s="113" t="s">
        <v>433</v>
      </c>
    </row>
    <row r="20" spans="2:7" hidden="1" x14ac:dyDescent="0.35">
      <c r="B20" s="282"/>
      <c r="C20" s="113" t="s">
        <v>433</v>
      </c>
      <c r="D20" s="113" t="s">
        <v>433</v>
      </c>
      <c r="E20" s="113" t="s">
        <v>433</v>
      </c>
      <c r="F20" s="113" t="s">
        <v>433</v>
      </c>
      <c r="G20" s="113" t="s">
        <v>433</v>
      </c>
    </row>
    <row r="21" spans="2:7" hidden="1" x14ac:dyDescent="0.35">
      <c r="B21" s="282"/>
      <c r="C21" s="113" t="s">
        <v>433</v>
      </c>
      <c r="D21" s="113" t="s">
        <v>433</v>
      </c>
      <c r="E21" s="113" t="s">
        <v>433</v>
      </c>
      <c r="F21" s="113" t="s">
        <v>433</v>
      </c>
      <c r="G21" s="113" t="s">
        <v>433</v>
      </c>
    </row>
    <row r="22" spans="2:7" hidden="1" x14ac:dyDescent="0.35">
      <c r="B22" s="282"/>
      <c r="C22" s="113" t="s">
        <v>433</v>
      </c>
      <c r="D22" s="113" t="s">
        <v>433</v>
      </c>
      <c r="E22" s="113" t="s">
        <v>433</v>
      </c>
      <c r="F22" s="113" t="s">
        <v>433</v>
      </c>
      <c r="G22" s="113" t="s">
        <v>433</v>
      </c>
    </row>
    <row r="23" spans="2:7" hidden="1" x14ac:dyDescent="0.35">
      <c r="B23" s="282"/>
      <c r="C23" s="113" t="s">
        <v>433</v>
      </c>
      <c r="D23" s="113" t="s">
        <v>433</v>
      </c>
      <c r="E23" s="113" t="s">
        <v>433</v>
      </c>
      <c r="F23" s="113" t="s">
        <v>433</v>
      </c>
      <c r="G23" s="113" t="s">
        <v>433</v>
      </c>
    </row>
    <row r="24" spans="2:7" x14ac:dyDescent="0.35">
      <c r="B24" s="286" t="str">
        <f>IF(C24="","",1)</f>
        <v/>
      </c>
      <c r="C24" s="35"/>
      <c r="D24" s="35"/>
      <c r="E24" s="35"/>
      <c r="F24" s="121" t="str">
        <f>IF($C24="","",SUMIFS(Emiss_rate_w_controls_CPMS!$K$24:$K$500,Emiss_rate_w_controls_CPMS!$C$24:$C$500,$C24,Emiss_rate_w_controls_CPMS!$D$24:$D$500,$D24))</f>
        <v/>
      </c>
      <c r="G24" s="129" t="str">
        <f>IF($C24="","",IF(F24=0,"N/A",F24/$E24))</f>
        <v/>
      </c>
    </row>
    <row r="25" spans="2:7" x14ac:dyDescent="0.35">
      <c r="B25" s="275" t="str">
        <f t="shared" ref="B25:B88" si="0">IF(C25="","",1)</f>
        <v/>
      </c>
      <c r="C25" s="35"/>
      <c r="D25" s="35"/>
      <c r="E25" s="35"/>
      <c r="F25" s="121" t="str">
        <f>IF($C25="","",SUMIFS(Emiss_rate_w_controls_CPMS!$K$24:$K$500,Emiss_rate_w_controls_CPMS!$C$24:$C$500,$C25,Emiss_rate_w_controls_CPMS!$D$24:$D$500,$D25))</f>
        <v/>
      </c>
      <c r="G25" s="129" t="str">
        <f t="shared" ref="G25:G88" si="1">IF($C25="","",IF(F25=0,"N/A",F25/$E25))</f>
        <v/>
      </c>
    </row>
    <row r="26" spans="2:7" x14ac:dyDescent="0.35">
      <c r="B26" s="275" t="str">
        <f t="shared" si="0"/>
        <v/>
      </c>
      <c r="C26" s="35"/>
      <c r="D26" s="35"/>
      <c r="E26" s="35"/>
      <c r="F26" s="121" t="str">
        <f>IF($C26="","",SUMIFS(Emiss_rate_w_controls_CPMS!$K$24:$K$500,Emiss_rate_w_controls_CPMS!$C$24:$C$500,$C26,Emiss_rate_w_controls_CPMS!$D$24:$D$500,$D26))</f>
        <v/>
      </c>
      <c r="G26" s="129" t="str">
        <f t="shared" si="1"/>
        <v/>
      </c>
    </row>
    <row r="27" spans="2:7" x14ac:dyDescent="0.35">
      <c r="B27" s="275" t="str">
        <f t="shared" si="0"/>
        <v/>
      </c>
      <c r="C27" s="35"/>
      <c r="D27" s="35"/>
      <c r="E27" s="35"/>
      <c r="F27" s="121" t="str">
        <f>IF($C27="","",SUMIFS(Emiss_rate_w_controls_CPMS!$K$24:$K$500,Emiss_rate_w_controls_CPMS!$C$24:$C$500,$C27,Emiss_rate_w_controls_CPMS!$D$24:$D$500,$D27))</f>
        <v/>
      </c>
      <c r="G27" s="129" t="str">
        <f t="shared" si="1"/>
        <v/>
      </c>
    </row>
    <row r="28" spans="2:7" x14ac:dyDescent="0.35">
      <c r="B28" s="275" t="str">
        <f t="shared" si="0"/>
        <v/>
      </c>
      <c r="C28" s="35"/>
      <c r="D28" s="35"/>
      <c r="E28" s="35"/>
      <c r="F28" s="121" t="str">
        <f>IF($C28="","",SUMIFS(Emiss_rate_w_controls_CPMS!$K$24:$K$500,Emiss_rate_w_controls_CPMS!$C$24:$C$500,$C28,Emiss_rate_w_controls_CPMS!$D$24:$D$500,$D28))</f>
        <v/>
      </c>
      <c r="G28" s="129" t="str">
        <f t="shared" si="1"/>
        <v/>
      </c>
    </row>
    <row r="29" spans="2:7" x14ac:dyDescent="0.35">
      <c r="B29" s="275" t="str">
        <f t="shared" si="0"/>
        <v/>
      </c>
      <c r="C29" s="35"/>
      <c r="D29" s="35"/>
      <c r="E29" s="35"/>
      <c r="F29" s="121" t="str">
        <f>IF($C29="","",SUMIFS(Emiss_rate_w_controls_CPMS!$K$24:$K$500,Emiss_rate_w_controls_CPMS!$C$24:$C$500,$C29,Emiss_rate_w_controls_CPMS!$D$24:$D$500,$D29))</f>
        <v/>
      </c>
      <c r="G29" s="129" t="str">
        <f t="shared" si="1"/>
        <v/>
      </c>
    </row>
    <row r="30" spans="2:7" x14ac:dyDescent="0.35">
      <c r="B30" s="275" t="str">
        <f t="shared" si="0"/>
        <v/>
      </c>
      <c r="C30" s="35"/>
      <c r="D30" s="35"/>
      <c r="E30" s="35"/>
      <c r="F30" s="121" t="str">
        <f>IF($C30="","",SUMIFS(Emiss_rate_w_controls_CPMS!$K$24:$K$500,Emiss_rate_w_controls_CPMS!$C$24:$C$500,$C30,Emiss_rate_w_controls_CPMS!$D$24:$D$500,$D30))</f>
        <v/>
      </c>
      <c r="G30" s="129" t="str">
        <f t="shared" si="1"/>
        <v/>
      </c>
    </row>
    <row r="31" spans="2:7" x14ac:dyDescent="0.35">
      <c r="B31" s="275" t="str">
        <f t="shared" si="0"/>
        <v/>
      </c>
      <c r="C31" s="35"/>
      <c r="D31" s="35"/>
      <c r="E31" s="35"/>
      <c r="F31" s="121" t="str">
        <f>IF($C31="","",SUMIFS(Emiss_rate_w_controls_CPMS!$K$24:$K$500,Emiss_rate_w_controls_CPMS!$C$24:$C$500,$C31,Emiss_rate_w_controls_CPMS!$D$24:$D$500,$D31))</f>
        <v/>
      </c>
      <c r="G31" s="129" t="str">
        <f t="shared" si="1"/>
        <v/>
      </c>
    </row>
    <row r="32" spans="2:7" x14ac:dyDescent="0.35">
      <c r="B32" s="275" t="str">
        <f t="shared" si="0"/>
        <v/>
      </c>
      <c r="C32" s="35"/>
      <c r="D32" s="35"/>
      <c r="E32" s="35"/>
      <c r="F32" s="121" t="str">
        <f>IF($C32="","",SUMIFS(Emiss_rate_w_controls_CPMS!$K$24:$K$500,Emiss_rate_w_controls_CPMS!$C$24:$C$500,$C32,Emiss_rate_w_controls_CPMS!$D$24:$D$500,$D32))</f>
        <v/>
      </c>
      <c r="G32" s="129" t="str">
        <f t="shared" si="1"/>
        <v/>
      </c>
    </row>
    <row r="33" spans="2:7" x14ac:dyDescent="0.35">
      <c r="B33" s="275" t="str">
        <f t="shared" si="0"/>
        <v/>
      </c>
      <c r="C33" s="35"/>
      <c r="D33" s="35"/>
      <c r="E33" s="35"/>
      <c r="F33" s="121" t="str">
        <f>IF($C33="","",SUMIFS(Emiss_rate_w_controls_CPMS!$K$24:$K$500,Emiss_rate_w_controls_CPMS!$C$24:$C$500,$C33,Emiss_rate_w_controls_CPMS!$D$24:$D$500,$D33))</f>
        <v/>
      </c>
      <c r="G33" s="129" t="str">
        <f t="shared" si="1"/>
        <v/>
      </c>
    </row>
    <row r="34" spans="2:7" x14ac:dyDescent="0.35">
      <c r="B34" s="275" t="str">
        <f t="shared" si="0"/>
        <v/>
      </c>
      <c r="C34" s="35"/>
      <c r="D34" s="35"/>
      <c r="E34" s="35"/>
      <c r="F34" s="121" t="str">
        <f>IF($C34="","",SUMIFS(Emiss_rate_w_controls_CPMS!$K$24:$K$500,Emiss_rate_w_controls_CPMS!$C$24:$C$500,$C34,Emiss_rate_w_controls_CPMS!$D$24:$D$500,$D34))</f>
        <v/>
      </c>
      <c r="G34" s="129" t="str">
        <f t="shared" si="1"/>
        <v/>
      </c>
    </row>
    <row r="35" spans="2:7" x14ac:dyDescent="0.35">
      <c r="B35" s="275" t="str">
        <f t="shared" si="0"/>
        <v/>
      </c>
      <c r="C35" s="35"/>
      <c r="D35" s="35"/>
      <c r="E35" s="35"/>
      <c r="F35" s="121" t="str">
        <f>IF($C35="","",SUMIFS(Emiss_rate_w_controls_CPMS!$K$24:$K$500,Emiss_rate_w_controls_CPMS!$C$24:$C$500,$C35,Emiss_rate_w_controls_CPMS!$D$24:$D$500,$D35))</f>
        <v/>
      </c>
      <c r="G35" s="129" t="str">
        <f t="shared" si="1"/>
        <v/>
      </c>
    </row>
    <row r="36" spans="2:7" x14ac:dyDescent="0.35">
      <c r="B36" s="275" t="str">
        <f t="shared" si="0"/>
        <v/>
      </c>
      <c r="C36" s="35"/>
      <c r="D36" s="35"/>
      <c r="E36" s="35"/>
      <c r="F36" s="121" t="str">
        <f>IF($C36="","",SUMIFS(Emiss_rate_w_controls_CPMS!$K$24:$K$500,Emiss_rate_w_controls_CPMS!$C$24:$C$500,$C36,Emiss_rate_w_controls_CPMS!$D$24:$D$500,$D36))</f>
        <v/>
      </c>
      <c r="G36" s="129" t="str">
        <f t="shared" si="1"/>
        <v/>
      </c>
    </row>
    <row r="37" spans="2:7" x14ac:dyDescent="0.35">
      <c r="B37" s="275" t="str">
        <f t="shared" si="0"/>
        <v/>
      </c>
      <c r="C37" s="35"/>
      <c r="D37" s="35"/>
      <c r="E37" s="35"/>
      <c r="F37" s="121" t="str">
        <f>IF($C37="","",SUMIFS(Emiss_rate_w_controls_CPMS!$K$24:$K$500,Emiss_rate_w_controls_CPMS!$C$24:$C$500,$C37,Emiss_rate_w_controls_CPMS!$D$24:$D$500,$D37))</f>
        <v/>
      </c>
      <c r="G37" s="129" t="str">
        <f t="shared" si="1"/>
        <v/>
      </c>
    </row>
    <row r="38" spans="2:7" x14ac:dyDescent="0.35">
      <c r="B38" s="275" t="str">
        <f t="shared" si="0"/>
        <v/>
      </c>
      <c r="C38" s="35"/>
      <c r="D38" s="35"/>
      <c r="E38" s="35"/>
      <c r="F38" s="121" t="str">
        <f>IF($C38="","",SUMIFS(Emiss_rate_w_controls_CPMS!$K$24:$K$500,Emiss_rate_w_controls_CPMS!$C$24:$C$500,$C38,Emiss_rate_w_controls_CPMS!$D$24:$D$500,$D38))</f>
        <v/>
      </c>
      <c r="G38" s="129" t="str">
        <f t="shared" si="1"/>
        <v/>
      </c>
    </row>
    <row r="39" spans="2:7" x14ac:dyDescent="0.35">
      <c r="B39" s="275" t="str">
        <f t="shared" si="0"/>
        <v/>
      </c>
      <c r="C39" s="35"/>
      <c r="D39" s="35"/>
      <c r="E39" s="35"/>
      <c r="F39" s="121" t="str">
        <f>IF($C39="","",SUMIFS(Emiss_rate_w_controls_CPMS!$K$24:$K$500,Emiss_rate_w_controls_CPMS!$C$24:$C$500,$C39,Emiss_rate_w_controls_CPMS!$D$24:$D$500,$D39))</f>
        <v/>
      </c>
      <c r="G39" s="129" t="str">
        <f t="shared" si="1"/>
        <v/>
      </c>
    </row>
    <row r="40" spans="2:7" x14ac:dyDescent="0.35">
      <c r="B40" s="275" t="str">
        <f t="shared" si="0"/>
        <v/>
      </c>
      <c r="C40" s="35"/>
      <c r="D40" s="35"/>
      <c r="E40" s="35"/>
      <c r="F40" s="121" t="str">
        <f>IF($C40="","",SUMIFS(Emiss_rate_w_controls_CPMS!$K$24:$K$500,Emiss_rate_w_controls_CPMS!$C$24:$C$500,$C40,Emiss_rate_w_controls_CPMS!$D$24:$D$500,$D40))</f>
        <v/>
      </c>
      <c r="G40" s="129" t="str">
        <f t="shared" si="1"/>
        <v/>
      </c>
    </row>
    <row r="41" spans="2:7" x14ac:dyDescent="0.35">
      <c r="B41" s="275" t="str">
        <f t="shared" si="0"/>
        <v/>
      </c>
      <c r="C41" s="35"/>
      <c r="D41" s="35"/>
      <c r="E41" s="35"/>
      <c r="F41" s="121" t="str">
        <f>IF($C41="","",SUMIFS(Emiss_rate_w_controls_CPMS!$K$24:$K$500,Emiss_rate_w_controls_CPMS!$C$24:$C$500,$C41,Emiss_rate_w_controls_CPMS!$D$24:$D$500,$D41))</f>
        <v/>
      </c>
      <c r="G41" s="129" t="str">
        <f t="shared" si="1"/>
        <v/>
      </c>
    </row>
    <row r="42" spans="2:7" x14ac:dyDescent="0.35">
      <c r="B42" s="275" t="str">
        <f t="shared" si="0"/>
        <v/>
      </c>
      <c r="C42" s="35"/>
      <c r="D42" s="35"/>
      <c r="E42" s="35"/>
      <c r="F42" s="121" t="str">
        <f>IF($C42="","",SUMIFS(Emiss_rate_w_controls_CPMS!$K$24:$K$500,Emiss_rate_w_controls_CPMS!$C$24:$C$500,$C42,Emiss_rate_w_controls_CPMS!$D$24:$D$500,$D42))</f>
        <v/>
      </c>
      <c r="G42" s="129" t="str">
        <f t="shared" si="1"/>
        <v/>
      </c>
    </row>
    <row r="43" spans="2:7" x14ac:dyDescent="0.35">
      <c r="B43" s="275" t="str">
        <f t="shared" si="0"/>
        <v/>
      </c>
      <c r="C43" s="35"/>
      <c r="D43" s="35"/>
      <c r="E43" s="35"/>
      <c r="F43" s="121" t="str">
        <f>IF($C43="","",SUMIFS(Emiss_rate_w_controls_CPMS!$K$24:$K$500,Emiss_rate_w_controls_CPMS!$C$24:$C$500,$C43,Emiss_rate_w_controls_CPMS!$D$24:$D$500,$D43))</f>
        <v/>
      </c>
      <c r="G43" s="129" t="str">
        <f t="shared" si="1"/>
        <v/>
      </c>
    </row>
    <row r="44" spans="2:7" x14ac:dyDescent="0.35">
      <c r="B44" s="275" t="str">
        <f t="shared" si="0"/>
        <v/>
      </c>
      <c r="C44" s="35"/>
      <c r="D44" s="35"/>
      <c r="E44" s="35"/>
      <c r="F44" s="121" t="str">
        <f>IF($C44="","",SUMIFS(Emiss_rate_w_controls_CPMS!$K$24:$K$500,Emiss_rate_w_controls_CPMS!$C$24:$C$500,$C44,Emiss_rate_w_controls_CPMS!$D$24:$D$500,$D44))</f>
        <v/>
      </c>
      <c r="G44" s="129" t="str">
        <f t="shared" si="1"/>
        <v/>
      </c>
    </row>
    <row r="45" spans="2:7" x14ac:dyDescent="0.35">
      <c r="B45" s="275" t="str">
        <f t="shared" si="0"/>
        <v/>
      </c>
      <c r="C45" s="35"/>
      <c r="D45" s="35"/>
      <c r="E45" s="35"/>
      <c r="F45" s="121" t="str">
        <f>IF($C45="","",SUMIFS(Emiss_rate_w_controls_CPMS!$K$24:$K$500,Emiss_rate_w_controls_CPMS!$C$24:$C$500,$C45,Emiss_rate_w_controls_CPMS!$D$24:$D$500,$D45))</f>
        <v/>
      </c>
      <c r="G45" s="129" t="str">
        <f t="shared" si="1"/>
        <v/>
      </c>
    </row>
    <row r="46" spans="2:7" x14ac:dyDescent="0.35">
      <c r="B46" s="275" t="str">
        <f t="shared" si="0"/>
        <v/>
      </c>
      <c r="C46" s="35"/>
      <c r="D46" s="35"/>
      <c r="E46" s="35"/>
      <c r="F46" s="121" t="str">
        <f>IF($C46="","",SUMIFS(Emiss_rate_w_controls_CPMS!$K$24:$K$500,Emiss_rate_w_controls_CPMS!$C$24:$C$500,$C46,Emiss_rate_w_controls_CPMS!$D$24:$D$500,$D46))</f>
        <v/>
      </c>
      <c r="G46" s="129" t="str">
        <f t="shared" si="1"/>
        <v/>
      </c>
    </row>
    <row r="47" spans="2:7" x14ac:dyDescent="0.35">
      <c r="B47" s="275" t="str">
        <f t="shared" si="0"/>
        <v/>
      </c>
      <c r="C47" s="35"/>
      <c r="D47" s="35"/>
      <c r="E47" s="35"/>
      <c r="F47" s="121" t="str">
        <f>IF($C47="","",SUMIFS(Emiss_rate_w_controls_CPMS!$K$24:$K$500,Emiss_rate_w_controls_CPMS!$C$24:$C$500,$C47,Emiss_rate_w_controls_CPMS!$D$24:$D$500,$D47))</f>
        <v/>
      </c>
      <c r="G47" s="129" t="str">
        <f t="shared" si="1"/>
        <v/>
      </c>
    </row>
    <row r="48" spans="2:7" x14ac:dyDescent="0.35">
      <c r="B48" s="275" t="str">
        <f t="shared" si="0"/>
        <v/>
      </c>
      <c r="C48" s="35"/>
      <c r="D48" s="35"/>
      <c r="E48" s="35"/>
      <c r="F48" s="121" t="str">
        <f>IF($C48="","",SUMIFS(Emiss_rate_w_controls_CPMS!$K$24:$K$500,Emiss_rate_w_controls_CPMS!$C$24:$C$500,$C48,Emiss_rate_w_controls_CPMS!$D$24:$D$500,$D48))</f>
        <v/>
      </c>
      <c r="G48" s="129" t="str">
        <f t="shared" si="1"/>
        <v/>
      </c>
    </row>
    <row r="49" spans="2:7" x14ac:dyDescent="0.35">
      <c r="B49" s="275" t="str">
        <f t="shared" si="0"/>
        <v/>
      </c>
      <c r="C49" s="35"/>
      <c r="D49" s="35"/>
      <c r="E49" s="35"/>
      <c r="F49" s="121" t="str">
        <f>IF($C49="","",SUMIFS(Emiss_rate_w_controls_CPMS!$K$24:$K$500,Emiss_rate_w_controls_CPMS!$C$24:$C$500,$C49,Emiss_rate_w_controls_CPMS!$D$24:$D$500,$D49))</f>
        <v/>
      </c>
      <c r="G49" s="129" t="str">
        <f t="shared" si="1"/>
        <v/>
      </c>
    </row>
    <row r="50" spans="2:7" x14ac:dyDescent="0.35">
      <c r="B50" s="275" t="str">
        <f t="shared" si="0"/>
        <v/>
      </c>
      <c r="C50" s="35"/>
      <c r="D50" s="35"/>
      <c r="E50" s="35"/>
      <c r="F50" s="121" t="str">
        <f>IF($C50="","",SUMIFS(Emiss_rate_w_controls_CPMS!$K$24:$K$500,Emiss_rate_w_controls_CPMS!$C$24:$C$500,$C50,Emiss_rate_w_controls_CPMS!$D$24:$D$500,$D50))</f>
        <v/>
      </c>
      <c r="G50" s="129" t="str">
        <f t="shared" si="1"/>
        <v/>
      </c>
    </row>
    <row r="51" spans="2:7" x14ac:dyDescent="0.35">
      <c r="B51" s="275" t="str">
        <f t="shared" si="0"/>
        <v/>
      </c>
      <c r="C51" s="35"/>
      <c r="D51" s="35"/>
      <c r="E51" s="35"/>
      <c r="F51" s="121" t="str">
        <f>IF($C51="","",SUMIFS(Emiss_rate_w_controls_CPMS!$K$24:$K$500,Emiss_rate_w_controls_CPMS!$C$24:$C$500,$C51,Emiss_rate_w_controls_CPMS!$D$24:$D$500,$D51))</f>
        <v/>
      </c>
      <c r="G51" s="129" t="str">
        <f t="shared" si="1"/>
        <v/>
      </c>
    </row>
    <row r="52" spans="2:7" x14ac:dyDescent="0.35">
      <c r="B52" s="275" t="str">
        <f t="shared" si="0"/>
        <v/>
      </c>
      <c r="C52" s="35"/>
      <c r="D52" s="35"/>
      <c r="E52" s="35"/>
      <c r="F52" s="121" t="str">
        <f>IF($C52="","",SUMIFS(Emiss_rate_w_controls_CPMS!$K$24:$K$500,Emiss_rate_w_controls_CPMS!$C$24:$C$500,$C52,Emiss_rate_w_controls_CPMS!$D$24:$D$500,$D52))</f>
        <v/>
      </c>
      <c r="G52" s="129" t="str">
        <f t="shared" si="1"/>
        <v/>
      </c>
    </row>
    <row r="53" spans="2:7" x14ac:dyDescent="0.35">
      <c r="B53" s="275" t="str">
        <f t="shared" si="0"/>
        <v/>
      </c>
      <c r="C53" s="35"/>
      <c r="D53" s="35"/>
      <c r="E53" s="35"/>
      <c r="F53" s="121" t="str">
        <f>IF($C53="","",SUMIFS(Emiss_rate_w_controls_CPMS!$K$24:$K$500,Emiss_rate_w_controls_CPMS!$C$24:$C$500,$C53,Emiss_rate_w_controls_CPMS!$D$24:$D$500,$D53))</f>
        <v/>
      </c>
      <c r="G53" s="129" t="str">
        <f t="shared" si="1"/>
        <v/>
      </c>
    </row>
    <row r="54" spans="2:7" x14ac:dyDescent="0.35">
      <c r="B54" s="275" t="str">
        <f t="shared" si="0"/>
        <v/>
      </c>
      <c r="C54" s="35"/>
      <c r="D54" s="35"/>
      <c r="E54" s="35"/>
      <c r="F54" s="121" t="str">
        <f>IF($C54="","",SUMIFS(Emiss_rate_w_controls_CPMS!$K$24:$K$500,Emiss_rate_w_controls_CPMS!$C$24:$C$500,$C54,Emiss_rate_w_controls_CPMS!$D$24:$D$500,$D54))</f>
        <v/>
      </c>
      <c r="G54" s="129" t="str">
        <f t="shared" si="1"/>
        <v/>
      </c>
    </row>
    <row r="55" spans="2:7" x14ac:dyDescent="0.35">
      <c r="B55" s="275" t="str">
        <f t="shared" si="0"/>
        <v/>
      </c>
      <c r="C55" s="35"/>
      <c r="D55" s="35"/>
      <c r="E55" s="35"/>
      <c r="F55" s="121" t="str">
        <f>IF($C55="","",SUMIFS(Emiss_rate_w_controls_CPMS!$K$24:$K$500,Emiss_rate_w_controls_CPMS!$C$24:$C$500,$C55,Emiss_rate_w_controls_CPMS!$D$24:$D$500,$D55))</f>
        <v/>
      </c>
      <c r="G55" s="129" t="str">
        <f t="shared" si="1"/>
        <v/>
      </c>
    </row>
    <row r="56" spans="2:7" x14ac:dyDescent="0.35">
      <c r="B56" s="275" t="str">
        <f t="shared" si="0"/>
        <v/>
      </c>
      <c r="C56" s="35"/>
      <c r="D56" s="35"/>
      <c r="E56" s="35"/>
      <c r="F56" s="121" t="str">
        <f>IF($C56="","",SUMIFS(Emiss_rate_w_controls_CPMS!$K$24:$K$500,Emiss_rate_w_controls_CPMS!$C$24:$C$500,$C56,Emiss_rate_w_controls_CPMS!$D$24:$D$500,$D56))</f>
        <v/>
      </c>
      <c r="G56" s="129" t="str">
        <f t="shared" si="1"/>
        <v/>
      </c>
    </row>
    <row r="57" spans="2:7" x14ac:dyDescent="0.35">
      <c r="B57" s="275" t="str">
        <f t="shared" si="0"/>
        <v/>
      </c>
      <c r="C57" s="35"/>
      <c r="D57" s="35"/>
      <c r="E57" s="35"/>
      <c r="F57" s="121" t="str">
        <f>IF($C57="","",SUMIFS(Emiss_rate_w_controls_CPMS!$K$24:$K$500,Emiss_rate_w_controls_CPMS!$C$24:$C$500,$C57,Emiss_rate_w_controls_CPMS!$D$24:$D$500,$D57))</f>
        <v/>
      </c>
      <c r="G57" s="129" t="str">
        <f t="shared" si="1"/>
        <v/>
      </c>
    </row>
    <row r="58" spans="2:7" x14ac:dyDescent="0.35">
      <c r="B58" s="275" t="str">
        <f t="shared" si="0"/>
        <v/>
      </c>
      <c r="C58" s="35"/>
      <c r="D58" s="35"/>
      <c r="E58" s="35"/>
      <c r="F58" s="121" t="str">
        <f>IF($C58="","",SUMIFS(Emiss_rate_w_controls_CPMS!$K$24:$K$500,Emiss_rate_w_controls_CPMS!$C$24:$C$500,$C58,Emiss_rate_w_controls_CPMS!$D$24:$D$500,$D58))</f>
        <v/>
      </c>
      <c r="G58" s="129" t="str">
        <f t="shared" si="1"/>
        <v/>
      </c>
    </row>
    <row r="59" spans="2:7" x14ac:dyDescent="0.35">
      <c r="B59" s="275" t="str">
        <f t="shared" si="0"/>
        <v/>
      </c>
      <c r="C59" s="35"/>
      <c r="D59" s="35"/>
      <c r="E59" s="35"/>
      <c r="F59" s="121" t="str">
        <f>IF($C59="","",SUMIFS(Emiss_rate_w_controls_CPMS!$K$24:$K$500,Emiss_rate_w_controls_CPMS!$C$24:$C$500,$C59,Emiss_rate_w_controls_CPMS!$D$24:$D$500,$D59))</f>
        <v/>
      </c>
      <c r="G59" s="129" t="str">
        <f t="shared" si="1"/>
        <v/>
      </c>
    </row>
    <row r="60" spans="2:7" x14ac:dyDescent="0.35">
      <c r="B60" s="275" t="str">
        <f t="shared" si="0"/>
        <v/>
      </c>
      <c r="C60" s="35"/>
      <c r="D60" s="35"/>
      <c r="E60" s="35"/>
      <c r="F60" s="121" t="str">
        <f>IF($C60="","",SUMIFS(Emiss_rate_w_controls_CPMS!$K$24:$K$500,Emiss_rate_w_controls_CPMS!$C$24:$C$500,$C60,Emiss_rate_w_controls_CPMS!$D$24:$D$500,$D60))</f>
        <v/>
      </c>
      <c r="G60" s="129" t="str">
        <f t="shared" si="1"/>
        <v/>
      </c>
    </row>
    <row r="61" spans="2:7" x14ac:dyDescent="0.35">
      <c r="B61" s="275" t="str">
        <f t="shared" si="0"/>
        <v/>
      </c>
      <c r="C61" s="35"/>
      <c r="D61" s="35"/>
      <c r="E61" s="35"/>
      <c r="F61" s="121" t="str">
        <f>IF($C61="","",SUMIFS(Emiss_rate_w_controls_CPMS!$K$24:$K$500,Emiss_rate_w_controls_CPMS!$C$24:$C$500,$C61,Emiss_rate_w_controls_CPMS!$D$24:$D$500,$D61))</f>
        <v/>
      </c>
      <c r="G61" s="129" t="str">
        <f t="shared" si="1"/>
        <v/>
      </c>
    </row>
    <row r="62" spans="2:7" x14ac:dyDescent="0.35">
      <c r="B62" s="275" t="str">
        <f t="shared" si="0"/>
        <v/>
      </c>
      <c r="C62" s="35"/>
      <c r="D62" s="35"/>
      <c r="E62" s="35"/>
      <c r="F62" s="121" t="str">
        <f>IF($C62="","",SUMIFS(Emiss_rate_w_controls_CPMS!$K$24:$K$500,Emiss_rate_w_controls_CPMS!$C$24:$C$500,$C62,Emiss_rate_w_controls_CPMS!$D$24:$D$500,$D62))</f>
        <v/>
      </c>
      <c r="G62" s="129" t="str">
        <f t="shared" si="1"/>
        <v/>
      </c>
    </row>
    <row r="63" spans="2:7" x14ac:dyDescent="0.35">
      <c r="B63" s="275" t="str">
        <f t="shared" si="0"/>
        <v/>
      </c>
      <c r="C63" s="35"/>
      <c r="D63" s="35"/>
      <c r="E63" s="35"/>
      <c r="F63" s="121" t="str">
        <f>IF($C63="","",SUMIFS(Emiss_rate_w_controls_CPMS!$K$24:$K$500,Emiss_rate_w_controls_CPMS!$C$24:$C$500,$C63,Emiss_rate_w_controls_CPMS!$D$24:$D$500,$D63))</f>
        <v/>
      </c>
      <c r="G63" s="129" t="str">
        <f t="shared" si="1"/>
        <v/>
      </c>
    </row>
    <row r="64" spans="2:7" x14ac:dyDescent="0.35">
      <c r="B64" s="275" t="str">
        <f t="shared" si="0"/>
        <v/>
      </c>
      <c r="C64" s="35"/>
      <c r="D64" s="35"/>
      <c r="E64" s="35"/>
      <c r="F64" s="121" t="str">
        <f>IF($C64="","",SUMIFS(Emiss_rate_w_controls_CPMS!$K$24:$K$500,Emiss_rate_w_controls_CPMS!$C$24:$C$500,$C64,Emiss_rate_w_controls_CPMS!$D$24:$D$500,$D64))</f>
        <v/>
      </c>
      <c r="G64" s="129" t="str">
        <f t="shared" si="1"/>
        <v/>
      </c>
    </row>
    <row r="65" spans="2:7" x14ac:dyDescent="0.35">
      <c r="B65" s="275" t="str">
        <f t="shared" si="0"/>
        <v/>
      </c>
      <c r="C65" s="35"/>
      <c r="D65" s="35"/>
      <c r="E65" s="35"/>
      <c r="F65" s="121" t="str">
        <f>IF($C65="","",SUMIFS(Emiss_rate_w_controls_CPMS!$K$24:$K$500,Emiss_rate_w_controls_CPMS!$C$24:$C$500,$C65,Emiss_rate_w_controls_CPMS!$D$24:$D$500,$D65))</f>
        <v/>
      </c>
      <c r="G65" s="129" t="str">
        <f t="shared" si="1"/>
        <v/>
      </c>
    </row>
    <row r="66" spans="2:7" x14ac:dyDescent="0.35">
      <c r="B66" s="275" t="str">
        <f t="shared" si="0"/>
        <v/>
      </c>
      <c r="C66" s="35"/>
      <c r="D66" s="35"/>
      <c r="E66" s="35"/>
      <c r="F66" s="121" t="str">
        <f>IF($C66="","",SUMIFS(Emiss_rate_w_controls_CPMS!$K$24:$K$500,Emiss_rate_w_controls_CPMS!$C$24:$C$500,$C66,Emiss_rate_w_controls_CPMS!$D$24:$D$500,$D66))</f>
        <v/>
      </c>
      <c r="G66" s="129" t="str">
        <f t="shared" si="1"/>
        <v/>
      </c>
    </row>
    <row r="67" spans="2:7" x14ac:dyDescent="0.35">
      <c r="B67" s="275" t="str">
        <f t="shared" si="0"/>
        <v/>
      </c>
      <c r="C67" s="35"/>
      <c r="D67" s="35"/>
      <c r="E67" s="35"/>
      <c r="F67" s="121" t="str">
        <f>IF($C67="","",SUMIFS(Emiss_rate_w_controls_CPMS!$K$24:$K$500,Emiss_rate_w_controls_CPMS!$C$24:$C$500,$C67,Emiss_rate_w_controls_CPMS!$D$24:$D$500,$D67))</f>
        <v/>
      </c>
      <c r="G67" s="129" t="str">
        <f t="shared" si="1"/>
        <v/>
      </c>
    </row>
    <row r="68" spans="2:7" x14ac:dyDescent="0.35">
      <c r="B68" s="275" t="str">
        <f t="shared" si="0"/>
        <v/>
      </c>
      <c r="C68" s="35"/>
      <c r="D68" s="35"/>
      <c r="E68" s="35"/>
      <c r="F68" s="121" t="str">
        <f>IF($C68="","",SUMIFS(Emiss_rate_w_controls_CPMS!$K$24:$K$500,Emiss_rate_w_controls_CPMS!$C$24:$C$500,$C68,Emiss_rate_w_controls_CPMS!$D$24:$D$500,$D68))</f>
        <v/>
      </c>
      <c r="G68" s="129" t="str">
        <f t="shared" si="1"/>
        <v/>
      </c>
    </row>
    <row r="69" spans="2:7" x14ac:dyDescent="0.35">
      <c r="B69" s="275" t="str">
        <f t="shared" si="0"/>
        <v/>
      </c>
      <c r="C69" s="35"/>
      <c r="D69" s="35"/>
      <c r="E69" s="35"/>
      <c r="F69" s="121" t="str">
        <f>IF($C69="","",SUMIFS(Emiss_rate_w_controls_CPMS!$K$24:$K$500,Emiss_rate_w_controls_CPMS!$C$24:$C$500,$C69,Emiss_rate_w_controls_CPMS!$D$24:$D$500,$D69))</f>
        <v/>
      </c>
      <c r="G69" s="129" t="str">
        <f t="shared" si="1"/>
        <v/>
      </c>
    </row>
    <row r="70" spans="2:7" x14ac:dyDescent="0.35">
      <c r="B70" s="275" t="str">
        <f t="shared" si="0"/>
        <v/>
      </c>
      <c r="C70" s="35"/>
      <c r="D70" s="35"/>
      <c r="E70" s="35"/>
      <c r="F70" s="121" t="str">
        <f>IF($C70="","",SUMIFS(Emiss_rate_w_controls_CPMS!$K$24:$K$500,Emiss_rate_w_controls_CPMS!$C$24:$C$500,$C70,Emiss_rate_w_controls_CPMS!$D$24:$D$500,$D70))</f>
        <v/>
      </c>
      <c r="G70" s="129" t="str">
        <f t="shared" si="1"/>
        <v/>
      </c>
    </row>
    <row r="71" spans="2:7" x14ac:dyDescent="0.35">
      <c r="B71" s="275" t="str">
        <f t="shared" si="0"/>
        <v/>
      </c>
      <c r="C71" s="35"/>
      <c r="D71" s="35"/>
      <c r="E71" s="35"/>
      <c r="F71" s="121" t="str">
        <f>IF($C71="","",SUMIFS(Emiss_rate_w_controls_CPMS!$K$24:$K$500,Emiss_rate_w_controls_CPMS!$C$24:$C$500,$C71,Emiss_rate_w_controls_CPMS!$D$24:$D$500,$D71))</f>
        <v/>
      </c>
      <c r="G71" s="129" t="str">
        <f t="shared" si="1"/>
        <v/>
      </c>
    </row>
    <row r="72" spans="2:7" x14ac:dyDescent="0.35">
      <c r="B72" s="275" t="str">
        <f t="shared" si="0"/>
        <v/>
      </c>
      <c r="C72" s="35"/>
      <c r="D72" s="35"/>
      <c r="E72" s="35"/>
      <c r="F72" s="121" t="str">
        <f>IF($C72="","",SUMIFS(Emiss_rate_w_controls_CPMS!$K$24:$K$500,Emiss_rate_w_controls_CPMS!$C$24:$C$500,$C72,Emiss_rate_w_controls_CPMS!$D$24:$D$500,$D72))</f>
        <v/>
      </c>
      <c r="G72" s="129" t="str">
        <f t="shared" si="1"/>
        <v/>
      </c>
    </row>
    <row r="73" spans="2:7" x14ac:dyDescent="0.35">
      <c r="B73" s="275" t="str">
        <f t="shared" si="0"/>
        <v/>
      </c>
      <c r="C73" s="35"/>
      <c r="D73" s="35"/>
      <c r="E73" s="35"/>
      <c r="F73" s="121" t="str">
        <f>IF($C73="","",SUMIFS(Emiss_rate_w_controls_CPMS!$K$24:$K$500,Emiss_rate_w_controls_CPMS!$C$24:$C$500,$C73,Emiss_rate_w_controls_CPMS!$D$24:$D$500,$D73))</f>
        <v/>
      </c>
      <c r="G73" s="129" t="str">
        <f t="shared" si="1"/>
        <v/>
      </c>
    </row>
    <row r="74" spans="2:7" x14ac:dyDescent="0.35">
      <c r="B74" s="275" t="str">
        <f t="shared" si="0"/>
        <v/>
      </c>
      <c r="C74" s="35"/>
      <c r="D74" s="35"/>
      <c r="E74" s="35"/>
      <c r="F74" s="121" t="str">
        <f>IF($C74="","",SUMIFS(Emiss_rate_w_controls_CPMS!$K$24:$K$500,Emiss_rate_w_controls_CPMS!$C$24:$C$500,$C74,Emiss_rate_w_controls_CPMS!$D$24:$D$500,$D74))</f>
        <v/>
      </c>
      <c r="G74" s="129" t="str">
        <f t="shared" si="1"/>
        <v/>
      </c>
    </row>
    <row r="75" spans="2:7" x14ac:dyDescent="0.35">
      <c r="B75" s="275" t="str">
        <f t="shared" si="0"/>
        <v/>
      </c>
      <c r="C75" s="35"/>
      <c r="D75" s="35"/>
      <c r="E75" s="35"/>
      <c r="F75" s="121" t="str">
        <f>IF($C75="","",SUMIFS(Emiss_rate_w_controls_CPMS!$K$24:$K$500,Emiss_rate_w_controls_CPMS!$C$24:$C$500,$C75,Emiss_rate_w_controls_CPMS!$D$24:$D$500,$D75))</f>
        <v/>
      </c>
      <c r="G75" s="129" t="str">
        <f t="shared" si="1"/>
        <v/>
      </c>
    </row>
    <row r="76" spans="2:7" x14ac:dyDescent="0.35">
      <c r="B76" s="275" t="str">
        <f t="shared" si="0"/>
        <v/>
      </c>
      <c r="C76" s="35"/>
      <c r="D76" s="35"/>
      <c r="E76" s="35"/>
      <c r="F76" s="121" t="str">
        <f>IF($C76="","",SUMIFS(Emiss_rate_w_controls_CPMS!$K$24:$K$500,Emiss_rate_w_controls_CPMS!$C$24:$C$500,$C76,Emiss_rate_w_controls_CPMS!$D$24:$D$500,$D76))</f>
        <v/>
      </c>
      <c r="G76" s="129" t="str">
        <f t="shared" si="1"/>
        <v/>
      </c>
    </row>
    <row r="77" spans="2:7" x14ac:dyDescent="0.35">
      <c r="B77" s="275" t="str">
        <f t="shared" si="0"/>
        <v/>
      </c>
      <c r="C77" s="35"/>
      <c r="D77" s="35"/>
      <c r="E77" s="35"/>
      <c r="F77" s="121" t="str">
        <f>IF($C77="","",SUMIFS(Emiss_rate_w_controls_CPMS!$K$24:$K$500,Emiss_rate_w_controls_CPMS!$C$24:$C$500,$C77,Emiss_rate_w_controls_CPMS!$D$24:$D$500,$D77))</f>
        <v/>
      </c>
      <c r="G77" s="129" t="str">
        <f t="shared" si="1"/>
        <v/>
      </c>
    </row>
    <row r="78" spans="2:7" x14ac:dyDescent="0.35">
      <c r="B78" s="275" t="str">
        <f t="shared" si="0"/>
        <v/>
      </c>
      <c r="C78" s="35"/>
      <c r="D78" s="35"/>
      <c r="E78" s="35"/>
      <c r="F78" s="121" t="str">
        <f>IF($C78="","",SUMIFS(Emiss_rate_w_controls_CPMS!$K$24:$K$500,Emiss_rate_w_controls_CPMS!$C$24:$C$500,$C78,Emiss_rate_w_controls_CPMS!$D$24:$D$500,$D78))</f>
        <v/>
      </c>
      <c r="G78" s="129" t="str">
        <f t="shared" si="1"/>
        <v/>
      </c>
    </row>
    <row r="79" spans="2:7" x14ac:dyDescent="0.35">
      <c r="B79" s="275" t="str">
        <f t="shared" si="0"/>
        <v/>
      </c>
      <c r="C79" s="35"/>
      <c r="D79" s="35"/>
      <c r="E79" s="35"/>
      <c r="F79" s="121" t="str">
        <f>IF($C79="","",SUMIFS(Emiss_rate_w_controls_CPMS!$K$24:$K$500,Emiss_rate_w_controls_CPMS!$C$24:$C$500,$C79,Emiss_rate_w_controls_CPMS!$D$24:$D$500,$D79))</f>
        <v/>
      </c>
      <c r="G79" s="129" t="str">
        <f t="shared" si="1"/>
        <v/>
      </c>
    </row>
    <row r="80" spans="2:7" x14ac:dyDescent="0.35">
      <c r="B80" s="275" t="str">
        <f t="shared" si="0"/>
        <v/>
      </c>
      <c r="C80" s="35"/>
      <c r="D80" s="35"/>
      <c r="E80" s="35"/>
      <c r="F80" s="121" t="str">
        <f>IF($C80="","",SUMIFS(Emiss_rate_w_controls_CPMS!$K$24:$K$500,Emiss_rate_w_controls_CPMS!$C$24:$C$500,$C80,Emiss_rate_w_controls_CPMS!$D$24:$D$500,$D80))</f>
        <v/>
      </c>
      <c r="G80" s="129" t="str">
        <f t="shared" si="1"/>
        <v/>
      </c>
    </row>
    <row r="81" spans="2:7" x14ac:dyDescent="0.35">
      <c r="B81" s="275" t="str">
        <f t="shared" si="0"/>
        <v/>
      </c>
      <c r="C81" s="35"/>
      <c r="D81" s="35"/>
      <c r="E81" s="35"/>
      <c r="F81" s="121" t="str">
        <f>IF($C81="","",SUMIFS(Emiss_rate_w_controls_CPMS!$K$24:$K$500,Emiss_rate_w_controls_CPMS!$C$24:$C$500,$C81,Emiss_rate_w_controls_CPMS!$D$24:$D$500,$D81))</f>
        <v/>
      </c>
      <c r="G81" s="129" t="str">
        <f t="shared" si="1"/>
        <v/>
      </c>
    </row>
    <row r="82" spans="2:7" x14ac:dyDescent="0.35">
      <c r="B82" s="275" t="str">
        <f t="shared" si="0"/>
        <v/>
      </c>
      <c r="C82" s="35"/>
      <c r="D82" s="35"/>
      <c r="E82" s="35"/>
      <c r="F82" s="121" t="str">
        <f>IF($C82="","",SUMIFS(Emiss_rate_w_controls_CPMS!$K$24:$K$500,Emiss_rate_w_controls_CPMS!$C$24:$C$500,$C82,Emiss_rate_w_controls_CPMS!$D$24:$D$500,$D82))</f>
        <v/>
      </c>
      <c r="G82" s="129" t="str">
        <f t="shared" si="1"/>
        <v/>
      </c>
    </row>
    <row r="83" spans="2:7" x14ac:dyDescent="0.35">
      <c r="B83" s="275" t="str">
        <f t="shared" si="0"/>
        <v/>
      </c>
      <c r="C83" s="35"/>
      <c r="D83" s="35"/>
      <c r="E83" s="35"/>
      <c r="F83" s="121" t="str">
        <f>IF($C83="","",SUMIFS(Emiss_rate_w_controls_CPMS!$K$24:$K$500,Emiss_rate_w_controls_CPMS!$C$24:$C$500,$C83,Emiss_rate_w_controls_CPMS!$D$24:$D$500,$D83))</f>
        <v/>
      </c>
      <c r="G83" s="129" t="str">
        <f t="shared" si="1"/>
        <v/>
      </c>
    </row>
    <row r="84" spans="2:7" x14ac:dyDescent="0.35">
      <c r="B84" s="275" t="str">
        <f t="shared" si="0"/>
        <v/>
      </c>
      <c r="C84" s="35"/>
      <c r="D84" s="35"/>
      <c r="E84" s="35"/>
      <c r="F84" s="121" t="str">
        <f>IF($C84="","",SUMIFS(Emiss_rate_w_controls_CPMS!$K$24:$K$500,Emiss_rate_w_controls_CPMS!$C$24:$C$500,$C84,Emiss_rate_w_controls_CPMS!$D$24:$D$500,$D84))</f>
        <v/>
      </c>
      <c r="G84" s="129" t="str">
        <f t="shared" si="1"/>
        <v/>
      </c>
    </row>
    <row r="85" spans="2:7" x14ac:dyDescent="0.35">
      <c r="B85" s="275" t="str">
        <f t="shared" si="0"/>
        <v/>
      </c>
      <c r="C85" s="35"/>
      <c r="D85" s="35"/>
      <c r="E85" s="35"/>
      <c r="F85" s="121" t="str">
        <f>IF($C85="","",SUMIFS(Emiss_rate_w_controls_CPMS!$K$24:$K$500,Emiss_rate_w_controls_CPMS!$C$24:$C$500,$C85,Emiss_rate_w_controls_CPMS!$D$24:$D$500,$D85))</f>
        <v/>
      </c>
      <c r="G85" s="129" t="str">
        <f t="shared" si="1"/>
        <v/>
      </c>
    </row>
    <row r="86" spans="2:7" x14ac:dyDescent="0.35">
      <c r="B86" s="275" t="str">
        <f t="shared" si="0"/>
        <v/>
      </c>
      <c r="C86" s="35"/>
      <c r="D86" s="35"/>
      <c r="E86" s="35"/>
      <c r="F86" s="121" t="str">
        <f>IF($C86="","",SUMIFS(Emiss_rate_w_controls_CPMS!$K$24:$K$500,Emiss_rate_w_controls_CPMS!$C$24:$C$500,$C86,Emiss_rate_w_controls_CPMS!$D$24:$D$500,$D86))</f>
        <v/>
      </c>
      <c r="G86" s="129" t="str">
        <f t="shared" si="1"/>
        <v/>
      </c>
    </row>
    <row r="87" spans="2:7" x14ac:dyDescent="0.35">
      <c r="B87" s="275" t="str">
        <f t="shared" si="0"/>
        <v/>
      </c>
      <c r="C87" s="35"/>
      <c r="D87" s="35"/>
      <c r="E87" s="35"/>
      <c r="F87" s="121" t="str">
        <f>IF($C87="","",SUMIFS(Emiss_rate_w_controls_CPMS!$K$24:$K$500,Emiss_rate_w_controls_CPMS!$C$24:$C$500,$C87,Emiss_rate_w_controls_CPMS!$D$24:$D$500,$D87))</f>
        <v/>
      </c>
      <c r="G87" s="129" t="str">
        <f t="shared" si="1"/>
        <v/>
      </c>
    </row>
    <row r="88" spans="2:7" x14ac:dyDescent="0.35">
      <c r="B88" s="275" t="str">
        <f t="shared" si="0"/>
        <v/>
      </c>
      <c r="C88" s="35"/>
      <c r="D88" s="35"/>
      <c r="E88" s="35"/>
      <c r="F88" s="121" t="str">
        <f>IF($C88="","",SUMIFS(Emiss_rate_w_controls_CPMS!$K$24:$K$500,Emiss_rate_w_controls_CPMS!$C$24:$C$500,$C88,Emiss_rate_w_controls_CPMS!$D$24:$D$500,$D88))</f>
        <v/>
      </c>
      <c r="G88" s="129" t="str">
        <f t="shared" si="1"/>
        <v/>
      </c>
    </row>
    <row r="89" spans="2:7" x14ac:dyDescent="0.35">
      <c r="B89" s="275" t="str">
        <f t="shared" ref="B89:B100" si="2">IF(C89="","",1)</f>
        <v/>
      </c>
      <c r="C89" s="35"/>
      <c r="D89" s="35"/>
      <c r="E89" s="35"/>
      <c r="F89" s="121" t="str">
        <f>IF($C89="","",SUMIFS(Emiss_rate_w_controls_CPMS!$K$24:$K$500,Emiss_rate_w_controls_CPMS!$C$24:$C$500,$C89,Emiss_rate_w_controls_CPMS!$D$24:$D$500,$D89))</f>
        <v/>
      </c>
      <c r="G89" s="129" t="str">
        <f t="shared" ref="G89:G100" si="3">IF($C89="","",IF(F89=0,"N/A",F89/$E89))</f>
        <v/>
      </c>
    </row>
    <row r="90" spans="2:7" x14ac:dyDescent="0.35">
      <c r="B90" s="275" t="str">
        <f t="shared" si="2"/>
        <v/>
      </c>
      <c r="C90" s="35"/>
      <c r="D90" s="35"/>
      <c r="E90" s="35"/>
      <c r="F90" s="121" t="str">
        <f>IF($C90="","",SUMIFS(Emiss_rate_w_controls_CPMS!$K$24:$K$500,Emiss_rate_w_controls_CPMS!$C$24:$C$500,$C90,Emiss_rate_w_controls_CPMS!$D$24:$D$500,$D90))</f>
        <v/>
      </c>
      <c r="G90" s="129" t="str">
        <f t="shared" si="3"/>
        <v/>
      </c>
    </row>
    <row r="91" spans="2:7" x14ac:dyDescent="0.35">
      <c r="B91" s="275" t="str">
        <f t="shared" si="2"/>
        <v/>
      </c>
      <c r="C91" s="35"/>
      <c r="D91" s="35"/>
      <c r="E91" s="35"/>
      <c r="F91" s="121" t="str">
        <f>IF($C91="","",SUMIFS(Emiss_rate_w_controls_CPMS!$K$24:$K$500,Emiss_rate_w_controls_CPMS!$C$24:$C$500,$C91,Emiss_rate_w_controls_CPMS!$D$24:$D$500,$D91))</f>
        <v/>
      </c>
      <c r="G91" s="129" t="str">
        <f t="shared" si="3"/>
        <v/>
      </c>
    </row>
    <row r="92" spans="2:7" x14ac:dyDescent="0.35">
      <c r="B92" s="286" t="str">
        <f t="shared" si="2"/>
        <v/>
      </c>
      <c r="C92" s="35"/>
      <c r="D92" s="35"/>
      <c r="E92" s="35"/>
      <c r="F92" s="121" t="str">
        <f>IF($C92="","",SUMIFS(Emiss_rate_w_controls_CPMS!$K$24:$K$500,Emiss_rate_w_controls_CPMS!$C$24:$C$500,$C92,Emiss_rate_w_controls_CPMS!$D$24:$D$500,$D92))</f>
        <v/>
      </c>
      <c r="G92" s="129" t="str">
        <f t="shared" si="3"/>
        <v/>
      </c>
    </row>
    <row r="93" spans="2:7" x14ac:dyDescent="0.35">
      <c r="B93" s="286" t="str">
        <f t="shared" si="2"/>
        <v/>
      </c>
      <c r="C93" s="35"/>
      <c r="D93" s="35"/>
      <c r="E93" s="35"/>
      <c r="F93" s="121" t="str">
        <f>IF($C93="","",SUMIFS(Emiss_rate_w_controls_CPMS!$K$24:$K$500,Emiss_rate_w_controls_CPMS!$C$24:$C$500,$C93,Emiss_rate_w_controls_CPMS!$D$24:$D$500,$D93))</f>
        <v/>
      </c>
      <c r="G93" s="129" t="str">
        <f t="shared" si="3"/>
        <v/>
      </c>
    </row>
    <row r="94" spans="2:7" x14ac:dyDescent="0.35">
      <c r="B94" s="286" t="str">
        <f t="shared" si="2"/>
        <v/>
      </c>
      <c r="C94" s="35"/>
      <c r="D94" s="35"/>
      <c r="E94" s="35"/>
      <c r="F94" s="121" t="str">
        <f>IF($C94="","",SUMIFS(Emiss_rate_w_controls_CPMS!$K$24:$K$500,Emiss_rate_w_controls_CPMS!$C$24:$C$500,$C94,Emiss_rate_w_controls_CPMS!$D$24:$D$500,$D94))</f>
        <v/>
      </c>
      <c r="G94" s="129" t="str">
        <f t="shared" si="3"/>
        <v/>
      </c>
    </row>
    <row r="95" spans="2:7" x14ac:dyDescent="0.35">
      <c r="B95" s="286" t="str">
        <f t="shared" si="2"/>
        <v/>
      </c>
      <c r="C95" s="35"/>
      <c r="D95" s="35"/>
      <c r="E95" s="35"/>
      <c r="F95" s="121" t="str">
        <f>IF($C95="","",SUMIFS(Emiss_rate_w_controls_CPMS!$K$24:$K$500,Emiss_rate_w_controls_CPMS!$C$24:$C$500,$C95,Emiss_rate_w_controls_CPMS!$D$24:$D$500,$D95))</f>
        <v/>
      </c>
      <c r="G95" s="129" t="str">
        <f t="shared" si="3"/>
        <v/>
      </c>
    </row>
    <row r="96" spans="2:7" x14ac:dyDescent="0.35">
      <c r="B96" s="286" t="str">
        <f t="shared" si="2"/>
        <v/>
      </c>
      <c r="C96" s="35"/>
      <c r="D96" s="35"/>
      <c r="E96" s="35"/>
      <c r="F96" s="121" t="str">
        <f>IF($C96="","",SUMIFS(Emiss_rate_w_controls_CPMS!$K$24:$K$500,Emiss_rate_w_controls_CPMS!$C$24:$C$500,$C96,Emiss_rate_w_controls_CPMS!$D$24:$D$500,$D96))</f>
        <v/>
      </c>
      <c r="G96" s="129" t="str">
        <f t="shared" si="3"/>
        <v/>
      </c>
    </row>
    <row r="97" spans="2:7" x14ac:dyDescent="0.35">
      <c r="B97" s="286" t="str">
        <f t="shared" si="2"/>
        <v/>
      </c>
      <c r="C97" s="35"/>
      <c r="D97" s="35"/>
      <c r="E97" s="35"/>
      <c r="F97" s="121" t="str">
        <f>IF($C97="","",SUMIFS(Emiss_rate_w_controls_CPMS!$K$24:$K$500,Emiss_rate_w_controls_CPMS!$C$24:$C$500,$C97,Emiss_rate_w_controls_CPMS!$D$24:$D$500,$D97))</f>
        <v/>
      </c>
      <c r="G97" s="129" t="str">
        <f t="shared" si="3"/>
        <v/>
      </c>
    </row>
    <row r="98" spans="2:7" x14ac:dyDescent="0.35">
      <c r="B98" s="286" t="str">
        <f t="shared" si="2"/>
        <v/>
      </c>
      <c r="C98" s="35"/>
      <c r="D98" s="35"/>
      <c r="E98" s="35"/>
      <c r="F98" s="121" t="str">
        <f>IF($C98="","",SUMIFS(Emiss_rate_w_controls_CPMS!$K$24:$K$500,Emiss_rate_w_controls_CPMS!$C$24:$C$500,$C98,Emiss_rate_w_controls_CPMS!$D$24:$D$500,$D98))</f>
        <v/>
      </c>
      <c r="G98" s="129" t="str">
        <f t="shared" si="3"/>
        <v/>
      </c>
    </row>
    <row r="99" spans="2:7" x14ac:dyDescent="0.35">
      <c r="B99" s="286" t="str">
        <f t="shared" si="2"/>
        <v/>
      </c>
      <c r="C99" s="35"/>
      <c r="D99" s="35"/>
      <c r="E99" s="35"/>
      <c r="F99" s="121" t="str">
        <f>IF($C99="","",SUMIFS(Emiss_rate_w_controls_CPMS!$K$24:$K$500,Emiss_rate_w_controls_CPMS!$C$24:$C$500,$C99,Emiss_rate_w_controls_CPMS!$D$24:$D$500,$D99))</f>
        <v/>
      </c>
      <c r="G99" s="129" t="str">
        <f t="shared" si="3"/>
        <v/>
      </c>
    </row>
    <row r="100" spans="2:7" x14ac:dyDescent="0.35">
      <c r="B100" s="277" t="str">
        <f t="shared" si="2"/>
        <v/>
      </c>
      <c r="C100" s="35"/>
      <c r="D100" s="35"/>
      <c r="E100" s="35"/>
      <c r="F100" s="121" t="str">
        <f>IF($C100="","",SUMIFS(Emiss_rate_w_controls_CPMS!$K$24:$K$500,Emiss_rate_w_controls_CPMS!$C$24:$C$500,$C100,Emiss_rate_w_controls_CPMS!$D$24:$D$500,$D100))</f>
        <v/>
      </c>
      <c r="G100" s="129" t="str">
        <f t="shared" si="3"/>
        <v/>
      </c>
    </row>
  </sheetData>
  <sheetProtection algorithmName="SHA-512" hashValue="iodTQV7jjiMACSrFUHZTMhRW0wE1Mus83girymOmlJxt/+i4MTC6h3vKGIJqdboQVCynCiN5BKC0h/ycYLCOuQ==" saltValue="ldBb4kzXmnRScScp0TCYQg==" spinCount="100000" sheet="1" sort="0" autoFilter="0"/>
  <dataValidations count="3">
    <dataValidation type="list" allowBlank="1" showInputMessage="1" showErrorMessage="1" sqref="C24:C100" xr:uid="{00000000-0002-0000-0900-000000000000}">
      <formula1>Operationname</formula1>
    </dataValidation>
    <dataValidation allowBlank="1" showInputMessage="1" showErrorMessage="1" prompt="XML Tag" sqref="B13:G13" xr:uid="{00000000-0002-0000-0900-000001000000}"/>
    <dataValidation type="list" allowBlank="1" showInputMessage="1" showErrorMessage="1" sqref="D24:D100" xr:uid="{00000000-0002-0000-0900-000002000000}">
      <formula1>CPMSDescription</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sheetPr>
  <dimension ref="B1:X500"/>
  <sheetViews>
    <sheetView showGridLines="0" topLeftCell="C12" zoomScaleNormal="100" workbookViewId="0">
      <selection activeCell="C23" sqref="A15:XFD23"/>
    </sheetView>
  </sheetViews>
  <sheetFormatPr defaultColWidth="0" defaultRowHeight="14.5" zeroHeight="1" x14ac:dyDescent="0.35"/>
  <cols>
    <col min="1" max="1" width="9.1796875" hidden="1" customWidth="1"/>
    <col min="2" max="2" width="16.26953125" style="212" hidden="1" customWidth="1"/>
    <col min="3" max="3" width="33.54296875" customWidth="1"/>
    <col min="4" max="4" width="47.26953125" customWidth="1"/>
    <col min="5" max="5" width="20.81640625" style="116" customWidth="1"/>
    <col min="6" max="8" width="20.81640625" style="117" customWidth="1"/>
    <col min="9" max="9" width="23.453125" customWidth="1"/>
    <col min="10" max="10" width="32.26953125" customWidth="1"/>
    <col min="11" max="19" width="23.453125" hidden="1" customWidth="1"/>
    <col min="20" max="21" width="15.54296875" hidden="1" customWidth="1"/>
    <col min="22" max="22" width="29.26953125" hidden="1" customWidth="1"/>
    <col min="23" max="23" width="15.54296875" hidden="1" customWidth="1"/>
    <col min="24" max="24" width="33.7265625" hidden="1" customWidth="1"/>
    <col min="25" max="16384" width="9.1796875" hidden="1"/>
  </cols>
  <sheetData>
    <row r="1" spans="2:14" s="61" customFormat="1" ht="13" hidden="1" x14ac:dyDescent="0.3">
      <c r="B1" s="200" t="s">
        <v>0</v>
      </c>
      <c r="C1" s="191" t="str">
        <f>+Welcome!B2</f>
        <v>63.4720 Semiannual Compliance Report</v>
      </c>
      <c r="D1" s="94"/>
      <c r="E1" s="94"/>
      <c r="F1" s="94"/>
      <c r="G1" s="94"/>
      <c r="H1" s="94"/>
      <c r="I1" s="94"/>
      <c r="J1" s="94"/>
    </row>
    <row r="2" spans="2:14" s="61" customFormat="1" ht="13" hidden="1" x14ac:dyDescent="0.3">
      <c r="B2" s="233" t="s">
        <v>1</v>
      </c>
      <c r="C2" s="192" t="str">
        <f>+Welcome!B3</f>
        <v>63.4720(a)</v>
      </c>
      <c r="D2" s="38"/>
      <c r="E2" s="38"/>
      <c r="F2" s="38"/>
      <c r="G2" s="38"/>
      <c r="H2" s="38"/>
      <c r="I2" s="38"/>
      <c r="J2" s="38"/>
    </row>
    <row r="3" spans="2:14" s="61" customFormat="1" ht="13" hidden="1" x14ac:dyDescent="0.3">
      <c r="B3" s="234" t="s">
        <v>3</v>
      </c>
      <c r="C3" s="84" t="str">
        <f>+Welcome!B4</f>
        <v>v2.02</v>
      </c>
      <c r="D3" s="60"/>
      <c r="E3" s="60"/>
      <c r="F3" s="60"/>
      <c r="G3" s="60"/>
      <c r="H3" s="60"/>
      <c r="I3" s="60"/>
      <c r="J3" s="60"/>
    </row>
    <row r="4" spans="2:14" s="61" customFormat="1" ht="13" hidden="1" x14ac:dyDescent="0.3">
      <c r="B4" s="234" t="s">
        <v>5</v>
      </c>
      <c r="C4" s="72">
        <f>+Welcome!B5</f>
        <v>45505</v>
      </c>
      <c r="D4" s="62"/>
      <c r="E4" s="62"/>
      <c r="F4" s="62"/>
      <c r="G4" s="62"/>
      <c r="H4" s="62"/>
      <c r="I4" s="62"/>
      <c r="J4" s="62"/>
    </row>
    <row r="5" spans="2:14" s="61" customFormat="1" hidden="1" x14ac:dyDescent="0.35">
      <c r="B5" s="234" t="s">
        <v>6</v>
      </c>
      <c r="C5" s="193" t="str">
        <f>+Welcome!B6</f>
        <v>OMB Control Number: 2060-0510</v>
      </c>
      <c r="D5" s="188"/>
      <c r="E5" s="188"/>
      <c r="F5" s="188"/>
      <c r="G5" s="188"/>
      <c r="H5" s="188"/>
      <c r="I5" s="188"/>
      <c r="J5" s="188"/>
    </row>
    <row r="6" spans="2:14" ht="21" x14ac:dyDescent="0.5">
      <c r="C6" s="13" t="s">
        <v>177</v>
      </c>
      <c r="E6"/>
      <c r="F6"/>
      <c r="G6"/>
      <c r="H6"/>
    </row>
    <row r="7" spans="2:14" ht="18.5" x14ac:dyDescent="0.45">
      <c r="C7" s="23" t="s">
        <v>149</v>
      </c>
      <c r="D7" s="14"/>
      <c r="E7" s="95"/>
      <c r="F7" s="95"/>
      <c r="G7" s="95"/>
      <c r="H7" s="95"/>
      <c r="I7" s="95"/>
      <c r="J7" s="105"/>
      <c r="K7" s="105"/>
      <c r="L7" s="105"/>
      <c r="M7" s="105"/>
      <c r="N7" s="105"/>
    </row>
    <row r="8" spans="2:14" ht="17.25" customHeight="1" x14ac:dyDescent="0.35">
      <c r="C8" s="31" t="s">
        <v>178</v>
      </c>
      <c r="E8" s="106"/>
      <c r="F8" s="106"/>
      <c r="G8" s="106"/>
      <c r="H8" s="106"/>
      <c r="I8" s="106"/>
      <c r="J8" s="106"/>
      <c r="K8" s="96"/>
      <c r="L8" s="96"/>
      <c r="M8" s="96"/>
      <c r="N8" s="96"/>
    </row>
    <row r="9" spans="2:14" ht="17.25" customHeight="1" x14ac:dyDescent="0.35">
      <c r="C9" s="51" t="s">
        <v>129</v>
      </c>
      <c r="D9" s="18" t="str">
        <f>Gen_requirements!B6&amp;Gen_requirements!B7</f>
        <v/>
      </c>
      <c r="E9" s="108"/>
      <c r="F9" s="108"/>
      <c r="G9" s="108"/>
      <c r="H9" s="108"/>
      <c r="I9" s="108"/>
      <c r="J9" s="108"/>
      <c r="K9" s="96"/>
      <c r="L9" s="96"/>
      <c r="M9" s="96"/>
      <c r="N9" s="96"/>
    </row>
    <row r="10" spans="2:14" x14ac:dyDescent="0.35">
      <c r="C10" s="51" t="s">
        <v>130</v>
      </c>
      <c r="D10" s="55" t="str">
        <f>+TEXT(Gen_requirements!B22,"mm/dd/yyyy")&amp;" - "&amp;TEXT(Gen_requirements!B23,"mm/dd/yyyy")</f>
        <v>01/00/1900 - 01/00/1900</v>
      </c>
      <c r="E10" s="20"/>
      <c r="F10" s="20"/>
      <c r="G10" s="20"/>
      <c r="H10" s="20"/>
      <c r="I10" s="20"/>
      <c r="J10" s="20"/>
      <c r="K10" s="108"/>
      <c r="L10" s="108"/>
      <c r="M10" s="108"/>
      <c r="N10" s="108"/>
    </row>
    <row r="11" spans="2:14" ht="15" hidden="1" thickBot="1" x14ac:dyDescent="0.4">
      <c r="B11" s="283"/>
      <c r="C11" s="97"/>
      <c r="D11" s="109"/>
      <c r="E11" s="109"/>
      <c r="F11" s="109"/>
      <c r="G11" s="109"/>
      <c r="H11" s="109"/>
      <c r="I11" s="109"/>
      <c r="J11" s="110"/>
    </row>
    <row r="12" spans="2:14" s="111" customFormat="1" ht="102" thickBot="1" x14ac:dyDescent="0.4">
      <c r="B12" s="288" t="s">
        <v>79</v>
      </c>
      <c r="C12" s="16" t="s">
        <v>217</v>
      </c>
      <c r="D12" s="158" t="s">
        <v>227</v>
      </c>
      <c r="E12" s="158" t="s">
        <v>179</v>
      </c>
      <c r="F12" s="158" t="s">
        <v>180</v>
      </c>
      <c r="G12" s="158" t="s">
        <v>181</v>
      </c>
      <c r="H12" s="158" t="s">
        <v>182</v>
      </c>
      <c r="I12" s="158" t="s">
        <v>228</v>
      </c>
      <c r="J12" s="158" t="s">
        <v>229</v>
      </c>
    </row>
    <row r="13" spans="2:14" x14ac:dyDescent="0.35">
      <c r="B13" s="287" t="s">
        <v>436</v>
      </c>
      <c r="C13" s="172" t="s">
        <v>236</v>
      </c>
      <c r="D13" s="118" t="s">
        <v>275</v>
      </c>
      <c r="E13" s="118" t="s">
        <v>253</v>
      </c>
      <c r="F13" s="118" t="s">
        <v>276</v>
      </c>
      <c r="G13" s="118" t="s">
        <v>254</v>
      </c>
      <c r="H13" s="118" t="s">
        <v>277</v>
      </c>
      <c r="I13" s="118" t="s">
        <v>278</v>
      </c>
      <c r="J13" s="118" t="s">
        <v>248</v>
      </c>
    </row>
    <row r="14" spans="2:14" s="328" customFormat="1" ht="15" customHeight="1" x14ac:dyDescent="0.35">
      <c r="B14" s="314">
        <v>1</v>
      </c>
      <c r="C14" s="320" t="s">
        <v>323</v>
      </c>
      <c r="D14" s="326" t="s">
        <v>170</v>
      </c>
      <c r="E14" s="326" t="s">
        <v>173</v>
      </c>
      <c r="F14" s="326" t="s">
        <v>183</v>
      </c>
      <c r="G14" s="326" t="s">
        <v>339</v>
      </c>
      <c r="H14" s="326" t="s">
        <v>183</v>
      </c>
      <c r="I14" s="326" t="s">
        <v>340</v>
      </c>
      <c r="J14" s="326" t="s">
        <v>184</v>
      </c>
    </row>
    <row r="15" spans="2:14" hidden="1" x14ac:dyDescent="0.35">
      <c r="B15" s="255">
        <f>IF(ISBLANK(D15),"",ROW(B15)-23)</f>
        <v>-8</v>
      </c>
      <c r="C15" s="113" t="s">
        <v>433</v>
      </c>
      <c r="D15" s="113" t="s">
        <v>433</v>
      </c>
      <c r="E15" s="113" t="s">
        <v>433</v>
      </c>
      <c r="F15" s="113" t="s">
        <v>433</v>
      </c>
      <c r="G15" s="113" t="s">
        <v>433</v>
      </c>
      <c r="H15" s="113" t="s">
        <v>433</v>
      </c>
      <c r="I15" s="113" t="s">
        <v>433</v>
      </c>
      <c r="J15" s="113" t="s">
        <v>433</v>
      </c>
    </row>
    <row r="16" spans="2:14" hidden="1" x14ac:dyDescent="0.35">
      <c r="B16" s="255">
        <f>IF(ISBLANK(D16),"",ROW(B16)-23)</f>
        <v>-7</v>
      </c>
      <c r="C16" s="113" t="s">
        <v>433</v>
      </c>
      <c r="D16" s="113" t="s">
        <v>433</v>
      </c>
      <c r="E16" s="113" t="s">
        <v>433</v>
      </c>
      <c r="F16" s="113" t="s">
        <v>433</v>
      </c>
      <c r="G16" s="113" t="s">
        <v>433</v>
      </c>
      <c r="H16" s="113" t="s">
        <v>433</v>
      </c>
      <c r="I16" s="113" t="s">
        <v>433</v>
      </c>
      <c r="J16" s="113" t="s">
        <v>433</v>
      </c>
    </row>
    <row r="17" spans="2:10" hidden="1" x14ac:dyDescent="0.35">
      <c r="B17" s="255">
        <f>IF(ISBLANK(D17),"",ROW(B17)-23)</f>
        <v>-6</v>
      </c>
      <c r="C17" s="113" t="s">
        <v>433</v>
      </c>
      <c r="D17" s="113" t="s">
        <v>433</v>
      </c>
      <c r="E17" s="113" t="s">
        <v>433</v>
      </c>
      <c r="F17" s="113" t="s">
        <v>433</v>
      </c>
      <c r="G17" s="113" t="s">
        <v>433</v>
      </c>
      <c r="H17" s="113" t="s">
        <v>433</v>
      </c>
      <c r="I17" s="113" t="s">
        <v>433</v>
      </c>
      <c r="J17" s="113" t="s">
        <v>433</v>
      </c>
    </row>
    <row r="18" spans="2:10" hidden="1" x14ac:dyDescent="0.35">
      <c r="B18" s="255">
        <f t="shared" ref="B18:B23" si="0">IF(ISBLANK(D18),"",ROW(B18)-23)</f>
        <v>-5</v>
      </c>
      <c r="C18" s="113" t="s">
        <v>433</v>
      </c>
      <c r="D18" s="113" t="s">
        <v>433</v>
      </c>
      <c r="E18" s="113" t="s">
        <v>433</v>
      </c>
      <c r="F18" s="113" t="s">
        <v>433</v>
      </c>
      <c r="G18" s="113" t="s">
        <v>433</v>
      </c>
      <c r="H18" s="113" t="s">
        <v>433</v>
      </c>
      <c r="I18" s="113" t="s">
        <v>433</v>
      </c>
      <c r="J18" s="113" t="s">
        <v>433</v>
      </c>
    </row>
    <row r="19" spans="2:10" hidden="1" x14ac:dyDescent="0.35">
      <c r="B19" s="255">
        <f t="shared" si="0"/>
        <v>-4</v>
      </c>
      <c r="C19" s="113" t="s">
        <v>433</v>
      </c>
      <c r="D19" s="113" t="s">
        <v>433</v>
      </c>
      <c r="E19" s="113" t="s">
        <v>433</v>
      </c>
      <c r="F19" s="113" t="s">
        <v>433</v>
      </c>
      <c r="G19" s="113" t="s">
        <v>433</v>
      </c>
      <c r="H19" s="113" t="s">
        <v>433</v>
      </c>
      <c r="I19" s="113" t="s">
        <v>433</v>
      </c>
      <c r="J19" s="113" t="s">
        <v>433</v>
      </c>
    </row>
    <row r="20" spans="2:10" hidden="1" x14ac:dyDescent="0.35">
      <c r="B20" s="255">
        <f t="shared" si="0"/>
        <v>-3</v>
      </c>
      <c r="C20" s="113" t="s">
        <v>433</v>
      </c>
      <c r="D20" s="113" t="s">
        <v>433</v>
      </c>
      <c r="E20" s="113" t="s">
        <v>433</v>
      </c>
      <c r="F20" s="113" t="s">
        <v>433</v>
      </c>
      <c r="G20" s="113" t="s">
        <v>433</v>
      </c>
      <c r="H20" s="113" t="s">
        <v>433</v>
      </c>
      <c r="I20" s="113" t="s">
        <v>433</v>
      </c>
      <c r="J20" s="113" t="s">
        <v>433</v>
      </c>
    </row>
    <row r="21" spans="2:10" hidden="1" x14ac:dyDescent="0.35">
      <c r="B21" s="255">
        <f t="shared" si="0"/>
        <v>-2</v>
      </c>
      <c r="C21" s="113" t="s">
        <v>433</v>
      </c>
      <c r="D21" s="113" t="s">
        <v>433</v>
      </c>
      <c r="E21" s="113" t="s">
        <v>433</v>
      </c>
      <c r="F21" s="113" t="s">
        <v>433</v>
      </c>
      <c r="G21" s="113" t="s">
        <v>433</v>
      </c>
      <c r="H21" s="113" t="s">
        <v>433</v>
      </c>
      <c r="I21" s="113" t="s">
        <v>433</v>
      </c>
      <c r="J21" s="113" t="s">
        <v>433</v>
      </c>
    </row>
    <row r="22" spans="2:10" hidden="1" x14ac:dyDescent="0.35">
      <c r="B22" s="255">
        <f t="shared" si="0"/>
        <v>-1</v>
      </c>
      <c r="C22" s="113" t="s">
        <v>433</v>
      </c>
      <c r="D22" s="113" t="s">
        <v>433</v>
      </c>
      <c r="E22" s="113" t="s">
        <v>433</v>
      </c>
      <c r="F22" s="113" t="s">
        <v>433</v>
      </c>
      <c r="G22" s="113" t="s">
        <v>433</v>
      </c>
      <c r="H22" s="113" t="s">
        <v>433</v>
      </c>
      <c r="I22" s="113" t="s">
        <v>433</v>
      </c>
      <c r="J22" s="113" t="s">
        <v>433</v>
      </c>
    </row>
    <row r="23" spans="2:10" hidden="1" x14ac:dyDescent="0.35">
      <c r="B23" s="255">
        <f t="shared" si="0"/>
        <v>0</v>
      </c>
      <c r="C23" s="113" t="s">
        <v>433</v>
      </c>
      <c r="D23" s="113" t="s">
        <v>433</v>
      </c>
      <c r="E23" s="113" t="s">
        <v>433</v>
      </c>
      <c r="F23" s="113" t="s">
        <v>433</v>
      </c>
      <c r="G23" s="113" t="s">
        <v>433</v>
      </c>
      <c r="H23" s="113" t="s">
        <v>433</v>
      </c>
      <c r="I23" s="113" t="s">
        <v>433</v>
      </c>
      <c r="J23" s="113" t="s">
        <v>433</v>
      </c>
    </row>
    <row r="24" spans="2:10" x14ac:dyDescent="0.35">
      <c r="B24" s="275" t="str">
        <f>IF(C24="","",1)</f>
        <v/>
      </c>
      <c r="C24" s="35"/>
      <c r="D24" s="35"/>
      <c r="E24" s="114"/>
      <c r="F24" s="115"/>
      <c r="G24" s="114"/>
      <c r="H24" s="115"/>
      <c r="I24" s="121" t="str">
        <f>IF(H24="","",(VALUE(TEXT(G24,"m/dd/yy ")&amp;TEXT(H24,"hh:mm:ss"))-(VALUE(TEXT(E24,"m/dd/yy ")&amp;TEXT(F24,"hh:mm:ss"))))*24)</f>
        <v/>
      </c>
      <c r="J24" s="35"/>
    </row>
    <row r="25" spans="2:10" x14ac:dyDescent="0.35">
      <c r="B25" s="275" t="str">
        <f t="shared" ref="B25:B56" si="1">IF(C25="","",1)</f>
        <v/>
      </c>
      <c r="C25" s="35"/>
      <c r="D25" s="35"/>
      <c r="E25" s="114"/>
      <c r="F25" s="115"/>
      <c r="G25" s="114"/>
      <c r="H25" s="115"/>
      <c r="I25" s="121" t="str">
        <f t="shared" ref="I25:I88" si="2">IF(H25="","",(VALUE(TEXT(G25,"m/dd/yy ")&amp;TEXT(H25,"hh:mm:ss"))-(VALUE(TEXT(E25,"m/dd/yy ")&amp;TEXT(F25,"hh:mm:ss"))))*24)</f>
        <v/>
      </c>
      <c r="J25" s="35"/>
    </row>
    <row r="26" spans="2:10" x14ac:dyDescent="0.35">
      <c r="B26" s="275" t="str">
        <f t="shared" si="1"/>
        <v/>
      </c>
      <c r="C26" s="35"/>
      <c r="D26" s="35"/>
      <c r="E26" s="114"/>
      <c r="F26" s="115"/>
      <c r="G26" s="114"/>
      <c r="H26" s="115"/>
      <c r="I26" s="121" t="str">
        <f t="shared" si="2"/>
        <v/>
      </c>
      <c r="J26" s="35"/>
    </row>
    <row r="27" spans="2:10" x14ac:dyDescent="0.35">
      <c r="B27" s="275" t="str">
        <f t="shared" si="1"/>
        <v/>
      </c>
      <c r="C27" s="35"/>
      <c r="D27" s="35"/>
      <c r="E27" s="114"/>
      <c r="F27" s="115"/>
      <c r="G27" s="114"/>
      <c r="H27" s="115"/>
      <c r="I27" s="121" t="str">
        <f t="shared" si="2"/>
        <v/>
      </c>
      <c r="J27" s="35"/>
    </row>
    <row r="28" spans="2:10" x14ac:dyDescent="0.35">
      <c r="B28" s="275" t="str">
        <f t="shared" si="1"/>
        <v/>
      </c>
      <c r="C28" s="35"/>
      <c r="D28" s="35"/>
      <c r="E28" s="114"/>
      <c r="F28" s="115"/>
      <c r="G28" s="114"/>
      <c r="H28" s="115"/>
      <c r="I28" s="121" t="str">
        <f t="shared" si="2"/>
        <v/>
      </c>
      <c r="J28" s="35"/>
    </row>
    <row r="29" spans="2:10" x14ac:dyDescent="0.35">
      <c r="B29" s="275" t="str">
        <f t="shared" si="1"/>
        <v/>
      </c>
      <c r="C29" s="35"/>
      <c r="D29" s="35"/>
      <c r="E29" s="114"/>
      <c r="F29" s="115"/>
      <c r="G29" s="114"/>
      <c r="H29" s="115"/>
      <c r="I29" s="121" t="str">
        <f t="shared" si="2"/>
        <v/>
      </c>
      <c r="J29" s="35"/>
    </row>
    <row r="30" spans="2:10" x14ac:dyDescent="0.35">
      <c r="B30" s="275" t="str">
        <f t="shared" si="1"/>
        <v/>
      </c>
      <c r="C30" s="35"/>
      <c r="D30" s="35"/>
      <c r="E30" s="114"/>
      <c r="F30" s="115"/>
      <c r="G30" s="114"/>
      <c r="H30" s="115"/>
      <c r="I30" s="121" t="str">
        <f t="shared" si="2"/>
        <v/>
      </c>
      <c r="J30" s="35"/>
    </row>
    <row r="31" spans="2:10" x14ac:dyDescent="0.35">
      <c r="B31" s="275" t="str">
        <f t="shared" si="1"/>
        <v/>
      </c>
      <c r="C31" s="35"/>
      <c r="D31" s="35"/>
      <c r="E31" s="114"/>
      <c r="F31" s="115"/>
      <c r="G31" s="114"/>
      <c r="H31" s="115"/>
      <c r="I31" s="121" t="str">
        <f t="shared" si="2"/>
        <v/>
      </c>
      <c r="J31" s="35"/>
    </row>
    <row r="32" spans="2:10" x14ac:dyDescent="0.35">
      <c r="B32" s="275" t="str">
        <f t="shared" si="1"/>
        <v/>
      </c>
      <c r="C32" s="35"/>
      <c r="D32" s="35"/>
      <c r="E32" s="114"/>
      <c r="F32" s="115"/>
      <c r="G32" s="114"/>
      <c r="H32" s="115"/>
      <c r="I32" s="121" t="str">
        <f t="shared" si="2"/>
        <v/>
      </c>
      <c r="J32" s="35"/>
    </row>
    <row r="33" spans="2:10" x14ac:dyDescent="0.35">
      <c r="B33" s="275" t="str">
        <f t="shared" si="1"/>
        <v/>
      </c>
      <c r="C33" s="35"/>
      <c r="D33" s="35"/>
      <c r="E33" s="114"/>
      <c r="F33" s="115"/>
      <c r="G33" s="114"/>
      <c r="H33" s="115"/>
      <c r="I33" s="121" t="str">
        <f t="shared" si="2"/>
        <v/>
      </c>
      <c r="J33" s="35"/>
    </row>
    <row r="34" spans="2:10" x14ac:dyDescent="0.35">
      <c r="B34" s="275" t="str">
        <f t="shared" si="1"/>
        <v/>
      </c>
      <c r="C34" s="35"/>
      <c r="D34" s="35"/>
      <c r="E34" s="114"/>
      <c r="F34" s="115"/>
      <c r="G34" s="114"/>
      <c r="H34" s="115"/>
      <c r="I34" s="121" t="str">
        <f t="shared" si="2"/>
        <v/>
      </c>
      <c r="J34" s="35"/>
    </row>
    <row r="35" spans="2:10" x14ac:dyDescent="0.35">
      <c r="B35" s="275" t="str">
        <f t="shared" si="1"/>
        <v/>
      </c>
      <c r="C35" s="35"/>
      <c r="D35" s="35"/>
      <c r="E35" s="114"/>
      <c r="F35" s="115"/>
      <c r="G35" s="114"/>
      <c r="H35" s="115"/>
      <c r="I35" s="121" t="str">
        <f t="shared" si="2"/>
        <v/>
      </c>
      <c r="J35" s="35"/>
    </row>
    <row r="36" spans="2:10" x14ac:dyDescent="0.35">
      <c r="B36" s="275" t="str">
        <f t="shared" si="1"/>
        <v/>
      </c>
      <c r="C36" s="35"/>
      <c r="D36" s="35"/>
      <c r="E36" s="114"/>
      <c r="F36" s="115"/>
      <c r="G36" s="114"/>
      <c r="H36" s="115"/>
      <c r="I36" s="121" t="str">
        <f t="shared" si="2"/>
        <v/>
      </c>
      <c r="J36" s="35"/>
    </row>
    <row r="37" spans="2:10" x14ac:dyDescent="0.35">
      <c r="B37" s="275" t="str">
        <f t="shared" si="1"/>
        <v/>
      </c>
      <c r="C37" s="35"/>
      <c r="D37" s="35"/>
      <c r="E37" s="114"/>
      <c r="F37" s="115"/>
      <c r="G37" s="114"/>
      <c r="H37" s="115"/>
      <c r="I37" s="121" t="str">
        <f t="shared" si="2"/>
        <v/>
      </c>
      <c r="J37" s="35"/>
    </row>
    <row r="38" spans="2:10" x14ac:dyDescent="0.35">
      <c r="B38" s="275" t="str">
        <f t="shared" si="1"/>
        <v/>
      </c>
      <c r="C38" s="35"/>
      <c r="D38" s="35"/>
      <c r="E38" s="114"/>
      <c r="F38" s="115"/>
      <c r="G38" s="114"/>
      <c r="H38" s="115"/>
      <c r="I38" s="121" t="str">
        <f t="shared" si="2"/>
        <v/>
      </c>
      <c r="J38" s="35"/>
    </row>
    <row r="39" spans="2:10" x14ac:dyDescent="0.35">
      <c r="B39" s="275" t="str">
        <f t="shared" si="1"/>
        <v/>
      </c>
      <c r="C39" s="35"/>
      <c r="D39" s="35"/>
      <c r="E39" s="114"/>
      <c r="F39" s="115"/>
      <c r="G39" s="114"/>
      <c r="H39" s="115"/>
      <c r="I39" s="121" t="str">
        <f t="shared" si="2"/>
        <v/>
      </c>
      <c r="J39" s="35"/>
    </row>
    <row r="40" spans="2:10" x14ac:dyDescent="0.35">
      <c r="B40" s="275" t="str">
        <f t="shared" si="1"/>
        <v/>
      </c>
      <c r="C40" s="35"/>
      <c r="D40" s="35"/>
      <c r="E40" s="114"/>
      <c r="F40" s="115"/>
      <c r="G40" s="114"/>
      <c r="H40" s="115"/>
      <c r="I40" s="121" t="str">
        <f t="shared" si="2"/>
        <v/>
      </c>
      <c r="J40" s="35"/>
    </row>
    <row r="41" spans="2:10" x14ac:dyDescent="0.35">
      <c r="B41" s="275" t="str">
        <f t="shared" si="1"/>
        <v/>
      </c>
      <c r="C41" s="35"/>
      <c r="D41" s="35"/>
      <c r="E41" s="114"/>
      <c r="F41" s="115"/>
      <c r="G41" s="114"/>
      <c r="H41" s="115"/>
      <c r="I41" s="121" t="str">
        <f t="shared" si="2"/>
        <v/>
      </c>
      <c r="J41" s="35"/>
    </row>
    <row r="42" spans="2:10" x14ac:dyDescent="0.35">
      <c r="B42" s="275" t="str">
        <f t="shared" si="1"/>
        <v/>
      </c>
      <c r="C42" s="35"/>
      <c r="D42" s="35"/>
      <c r="E42" s="114"/>
      <c r="F42" s="115"/>
      <c r="G42" s="114"/>
      <c r="H42" s="115"/>
      <c r="I42" s="121" t="str">
        <f t="shared" si="2"/>
        <v/>
      </c>
      <c r="J42" s="35"/>
    </row>
    <row r="43" spans="2:10" x14ac:dyDescent="0.35">
      <c r="B43" s="275" t="str">
        <f t="shared" si="1"/>
        <v/>
      </c>
      <c r="C43" s="35"/>
      <c r="D43" s="35"/>
      <c r="E43" s="114"/>
      <c r="F43" s="115"/>
      <c r="G43" s="114"/>
      <c r="H43" s="115"/>
      <c r="I43" s="121" t="str">
        <f t="shared" si="2"/>
        <v/>
      </c>
      <c r="J43" s="35"/>
    </row>
    <row r="44" spans="2:10" x14ac:dyDescent="0.35">
      <c r="B44" s="275" t="str">
        <f t="shared" si="1"/>
        <v/>
      </c>
      <c r="C44" s="35"/>
      <c r="D44" s="35"/>
      <c r="E44" s="114"/>
      <c r="F44" s="115"/>
      <c r="G44" s="114"/>
      <c r="H44" s="115"/>
      <c r="I44" s="121" t="str">
        <f t="shared" si="2"/>
        <v/>
      </c>
      <c r="J44" s="35"/>
    </row>
    <row r="45" spans="2:10" x14ac:dyDescent="0.35">
      <c r="B45" s="275" t="str">
        <f t="shared" si="1"/>
        <v/>
      </c>
      <c r="C45" s="35"/>
      <c r="D45" s="35"/>
      <c r="E45" s="114"/>
      <c r="F45" s="115"/>
      <c r="G45" s="114"/>
      <c r="H45" s="115"/>
      <c r="I45" s="121" t="str">
        <f t="shared" si="2"/>
        <v/>
      </c>
      <c r="J45" s="35"/>
    </row>
    <row r="46" spans="2:10" x14ac:dyDescent="0.35">
      <c r="B46" s="275" t="str">
        <f t="shared" si="1"/>
        <v/>
      </c>
      <c r="C46" s="35"/>
      <c r="D46" s="35"/>
      <c r="E46" s="114"/>
      <c r="F46" s="115"/>
      <c r="G46" s="114"/>
      <c r="H46" s="115"/>
      <c r="I46" s="121" t="str">
        <f t="shared" si="2"/>
        <v/>
      </c>
      <c r="J46" s="35"/>
    </row>
    <row r="47" spans="2:10" x14ac:dyDescent="0.35">
      <c r="B47" s="275" t="str">
        <f t="shared" si="1"/>
        <v/>
      </c>
      <c r="C47" s="35"/>
      <c r="D47" s="35"/>
      <c r="E47" s="114"/>
      <c r="F47" s="115"/>
      <c r="G47" s="114"/>
      <c r="H47" s="115"/>
      <c r="I47" s="121" t="str">
        <f t="shared" si="2"/>
        <v/>
      </c>
      <c r="J47" s="35"/>
    </row>
    <row r="48" spans="2:10" x14ac:dyDescent="0.35">
      <c r="B48" s="275" t="str">
        <f t="shared" si="1"/>
        <v/>
      </c>
      <c r="C48" s="35"/>
      <c r="D48" s="35"/>
      <c r="E48" s="114"/>
      <c r="F48" s="115"/>
      <c r="G48" s="114"/>
      <c r="H48" s="115"/>
      <c r="I48" s="121" t="str">
        <f t="shared" si="2"/>
        <v/>
      </c>
      <c r="J48" s="35"/>
    </row>
    <row r="49" spans="2:10" x14ac:dyDescent="0.35">
      <c r="B49" s="275" t="str">
        <f t="shared" si="1"/>
        <v/>
      </c>
      <c r="C49" s="35"/>
      <c r="D49" s="35"/>
      <c r="E49" s="114"/>
      <c r="F49" s="115"/>
      <c r="G49" s="114"/>
      <c r="H49" s="115"/>
      <c r="I49" s="121" t="str">
        <f t="shared" si="2"/>
        <v/>
      </c>
      <c r="J49" s="35"/>
    </row>
    <row r="50" spans="2:10" x14ac:dyDescent="0.35">
      <c r="B50" s="275" t="str">
        <f t="shared" si="1"/>
        <v/>
      </c>
      <c r="C50" s="35"/>
      <c r="D50" s="35"/>
      <c r="E50" s="114"/>
      <c r="F50" s="115"/>
      <c r="G50" s="114"/>
      <c r="H50" s="115"/>
      <c r="I50" s="121" t="str">
        <f t="shared" si="2"/>
        <v/>
      </c>
      <c r="J50" s="35"/>
    </row>
    <row r="51" spans="2:10" x14ac:dyDescent="0.35">
      <c r="B51" s="275" t="str">
        <f t="shared" si="1"/>
        <v/>
      </c>
      <c r="C51" s="35"/>
      <c r="D51" s="35"/>
      <c r="E51" s="114"/>
      <c r="F51" s="115"/>
      <c r="G51" s="114"/>
      <c r="H51" s="115"/>
      <c r="I51" s="121" t="str">
        <f t="shared" si="2"/>
        <v/>
      </c>
      <c r="J51" s="35"/>
    </row>
    <row r="52" spans="2:10" x14ac:dyDescent="0.35">
      <c r="B52" s="275" t="str">
        <f t="shared" si="1"/>
        <v/>
      </c>
      <c r="C52" s="35"/>
      <c r="D52" s="35"/>
      <c r="E52" s="114"/>
      <c r="F52" s="115"/>
      <c r="G52" s="114"/>
      <c r="H52" s="115"/>
      <c r="I52" s="121" t="str">
        <f t="shared" si="2"/>
        <v/>
      </c>
      <c r="J52" s="35"/>
    </row>
    <row r="53" spans="2:10" x14ac:dyDescent="0.35">
      <c r="B53" s="275" t="str">
        <f t="shared" si="1"/>
        <v/>
      </c>
      <c r="C53" s="35"/>
      <c r="D53" s="35"/>
      <c r="E53" s="114"/>
      <c r="F53" s="115"/>
      <c r="G53" s="114"/>
      <c r="H53" s="115"/>
      <c r="I53" s="121" t="str">
        <f t="shared" si="2"/>
        <v/>
      </c>
      <c r="J53" s="35"/>
    </row>
    <row r="54" spans="2:10" x14ac:dyDescent="0.35">
      <c r="B54" s="275" t="str">
        <f t="shared" si="1"/>
        <v/>
      </c>
      <c r="C54" s="35"/>
      <c r="D54" s="35"/>
      <c r="E54" s="114"/>
      <c r="F54" s="115"/>
      <c r="G54" s="114"/>
      <c r="H54" s="115"/>
      <c r="I54" s="121" t="str">
        <f t="shared" si="2"/>
        <v/>
      </c>
      <c r="J54" s="35"/>
    </row>
    <row r="55" spans="2:10" x14ac:dyDescent="0.35">
      <c r="B55" s="275" t="str">
        <f t="shared" si="1"/>
        <v/>
      </c>
      <c r="C55" s="35"/>
      <c r="D55" s="35"/>
      <c r="E55" s="114"/>
      <c r="F55" s="115"/>
      <c r="G55" s="114"/>
      <c r="H55" s="115"/>
      <c r="I55" s="121" t="str">
        <f t="shared" si="2"/>
        <v/>
      </c>
      <c r="J55" s="35"/>
    </row>
    <row r="56" spans="2:10" x14ac:dyDescent="0.35">
      <c r="B56" s="275" t="str">
        <f t="shared" si="1"/>
        <v/>
      </c>
      <c r="C56" s="35"/>
      <c r="D56" s="35"/>
      <c r="E56" s="114"/>
      <c r="F56" s="115"/>
      <c r="G56" s="114"/>
      <c r="H56" s="115"/>
      <c r="I56" s="121" t="str">
        <f t="shared" si="2"/>
        <v/>
      </c>
      <c r="J56" s="35"/>
    </row>
    <row r="57" spans="2:10" x14ac:dyDescent="0.35">
      <c r="B57" s="275" t="str">
        <f t="shared" ref="B57:B88" si="3">IF(C57="","",1)</f>
        <v/>
      </c>
      <c r="C57" s="35"/>
      <c r="D57" s="35"/>
      <c r="E57" s="114"/>
      <c r="F57" s="115"/>
      <c r="G57" s="114"/>
      <c r="H57" s="115"/>
      <c r="I57" s="121" t="str">
        <f t="shared" si="2"/>
        <v/>
      </c>
      <c r="J57" s="35"/>
    </row>
    <row r="58" spans="2:10" x14ac:dyDescent="0.35">
      <c r="B58" s="275" t="str">
        <f t="shared" si="3"/>
        <v/>
      </c>
      <c r="C58" s="35"/>
      <c r="D58" s="35"/>
      <c r="E58" s="114"/>
      <c r="F58" s="115"/>
      <c r="G58" s="114"/>
      <c r="H58" s="115"/>
      <c r="I58" s="121" t="str">
        <f t="shared" si="2"/>
        <v/>
      </c>
      <c r="J58" s="35"/>
    </row>
    <row r="59" spans="2:10" x14ac:dyDescent="0.35">
      <c r="B59" s="275" t="str">
        <f t="shared" si="3"/>
        <v/>
      </c>
      <c r="C59" s="35"/>
      <c r="D59" s="35"/>
      <c r="E59" s="114"/>
      <c r="F59" s="115"/>
      <c r="G59" s="114"/>
      <c r="H59" s="115"/>
      <c r="I59" s="121" t="str">
        <f t="shared" si="2"/>
        <v/>
      </c>
      <c r="J59" s="35"/>
    </row>
    <row r="60" spans="2:10" x14ac:dyDescent="0.35">
      <c r="B60" s="275" t="str">
        <f t="shared" si="3"/>
        <v/>
      </c>
      <c r="C60" s="35"/>
      <c r="D60" s="35"/>
      <c r="E60" s="114"/>
      <c r="F60" s="115"/>
      <c r="G60" s="114"/>
      <c r="H60" s="115"/>
      <c r="I60" s="121" t="str">
        <f t="shared" si="2"/>
        <v/>
      </c>
      <c r="J60" s="35"/>
    </row>
    <row r="61" spans="2:10" x14ac:dyDescent="0.35">
      <c r="B61" s="275" t="str">
        <f t="shared" si="3"/>
        <v/>
      </c>
      <c r="C61" s="35"/>
      <c r="D61" s="35"/>
      <c r="E61" s="114"/>
      <c r="F61" s="115"/>
      <c r="G61" s="114"/>
      <c r="H61" s="115"/>
      <c r="I61" s="121" t="str">
        <f t="shared" si="2"/>
        <v/>
      </c>
      <c r="J61" s="35"/>
    </row>
    <row r="62" spans="2:10" x14ac:dyDescent="0.35">
      <c r="B62" s="275" t="str">
        <f t="shared" si="3"/>
        <v/>
      </c>
      <c r="C62" s="35"/>
      <c r="D62" s="35"/>
      <c r="E62" s="114"/>
      <c r="F62" s="115"/>
      <c r="G62" s="114"/>
      <c r="H62" s="115"/>
      <c r="I62" s="121" t="str">
        <f t="shared" si="2"/>
        <v/>
      </c>
      <c r="J62" s="35"/>
    </row>
    <row r="63" spans="2:10" x14ac:dyDescent="0.35">
      <c r="B63" s="275" t="str">
        <f t="shared" si="3"/>
        <v/>
      </c>
      <c r="C63" s="35"/>
      <c r="D63" s="35"/>
      <c r="E63" s="114"/>
      <c r="F63" s="115"/>
      <c r="G63" s="114"/>
      <c r="H63" s="115"/>
      <c r="I63" s="121" t="str">
        <f t="shared" si="2"/>
        <v/>
      </c>
      <c r="J63" s="35"/>
    </row>
    <row r="64" spans="2:10" x14ac:dyDescent="0.35">
      <c r="B64" s="275" t="str">
        <f t="shared" si="3"/>
        <v/>
      </c>
      <c r="C64" s="35"/>
      <c r="D64" s="35"/>
      <c r="E64" s="114"/>
      <c r="F64" s="115"/>
      <c r="G64" s="114"/>
      <c r="H64" s="115"/>
      <c r="I64" s="121" t="str">
        <f t="shared" si="2"/>
        <v/>
      </c>
      <c r="J64" s="35"/>
    </row>
    <row r="65" spans="2:10" x14ac:dyDescent="0.35">
      <c r="B65" s="275" t="str">
        <f t="shared" si="3"/>
        <v/>
      </c>
      <c r="C65" s="35"/>
      <c r="D65" s="35"/>
      <c r="E65" s="114"/>
      <c r="F65" s="115"/>
      <c r="G65" s="114"/>
      <c r="H65" s="115"/>
      <c r="I65" s="121" t="str">
        <f t="shared" si="2"/>
        <v/>
      </c>
      <c r="J65" s="35"/>
    </row>
    <row r="66" spans="2:10" x14ac:dyDescent="0.35">
      <c r="B66" s="275" t="str">
        <f t="shared" si="3"/>
        <v/>
      </c>
      <c r="C66" s="35"/>
      <c r="D66" s="35"/>
      <c r="E66" s="114"/>
      <c r="F66" s="115"/>
      <c r="G66" s="114"/>
      <c r="H66" s="115"/>
      <c r="I66" s="121" t="str">
        <f t="shared" si="2"/>
        <v/>
      </c>
      <c r="J66" s="35"/>
    </row>
    <row r="67" spans="2:10" x14ac:dyDescent="0.35">
      <c r="B67" s="275" t="str">
        <f t="shared" si="3"/>
        <v/>
      </c>
      <c r="C67" s="35"/>
      <c r="D67" s="35"/>
      <c r="E67" s="114"/>
      <c r="F67" s="115"/>
      <c r="G67" s="114"/>
      <c r="H67" s="115"/>
      <c r="I67" s="121" t="str">
        <f t="shared" si="2"/>
        <v/>
      </c>
      <c r="J67" s="35"/>
    </row>
    <row r="68" spans="2:10" x14ac:dyDescent="0.35">
      <c r="B68" s="275" t="str">
        <f t="shared" si="3"/>
        <v/>
      </c>
      <c r="C68" s="35"/>
      <c r="D68" s="35"/>
      <c r="E68" s="114"/>
      <c r="F68" s="115"/>
      <c r="G68" s="114"/>
      <c r="H68" s="115"/>
      <c r="I68" s="121" t="str">
        <f t="shared" si="2"/>
        <v/>
      </c>
      <c r="J68" s="35"/>
    </row>
    <row r="69" spans="2:10" x14ac:dyDescent="0.35">
      <c r="B69" s="275" t="str">
        <f t="shared" si="3"/>
        <v/>
      </c>
      <c r="C69" s="35"/>
      <c r="D69" s="35"/>
      <c r="E69" s="114"/>
      <c r="F69" s="115"/>
      <c r="G69" s="114"/>
      <c r="H69" s="115"/>
      <c r="I69" s="121" t="str">
        <f t="shared" si="2"/>
        <v/>
      </c>
      <c r="J69" s="35"/>
    </row>
    <row r="70" spans="2:10" x14ac:dyDescent="0.35">
      <c r="B70" s="275" t="str">
        <f t="shared" si="3"/>
        <v/>
      </c>
      <c r="C70" s="35"/>
      <c r="D70" s="35"/>
      <c r="E70" s="114"/>
      <c r="F70" s="115"/>
      <c r="G70" s="114"/>
      <c r="H70" s="115"/>
      <c r="I70" s="121" t="str">
        <f t="shared" si="2"/>
        <v/>
      </c>
      <c r="J70" s="35"/>
    </row>
    <row r="71" spans="2:10" x14ac:dyDescent="0.35">
      <c r="B71" s="275" t="str">
        <f t="shared" si="3"/>
        <v/>
      </c>
      <c r="C71" s="35"/>
      <c r="D71" s="35"/>
      <c r="E71" s="114"/>
      <c r="F71" s="115"/>
      <c r="G71" s="114"/>
      <c r="H71" s="115"/>
      <c r="I71" s="121" t="str">
        <f t="shared" si="2"/>
        <v/>
      </c>
      <c r="J71" s="35"/>
    </row>
    <row r="72" spans="2:10" x14ac:dyDescent="0.35">
      <c r="B72" s="275" t="str">
        <f t="shared" si="3"/>
        <v/>
      </c>
      <c r="C72" s="35"/>
      <c r="D72" s="35"/>
      <c r="E72" s="114"/>
      <c r="F72" s="115"/>
      <c r="G72" s="114"/>
      <c r="H72" s="115"/>
      <c r="I72" s="121" t="str">
        <f t="shared" si="2"/>
        <v/>
      </c>
      <c r="J72" s="35"/>
    </row>
    <row r="73" spans="2:10" x14ac:dyDescent="0.35">
      <c r="B73" s="275" t="str">
        <f t="shared" si="3"/>
        <v/>
      </c>
      <c r="C73" s="35"/>
      <c r="D73" s="35"/>
      <c r="E73" s="114"/>
      <c r="F73" s="115"/>
      <c r="G73" s="114"/>
      <c r="H73" s="115"/>
      <c r="I73" s="121" t="str">
        <f t="shared" si="2"/>
        <v/>
      </c>
      <c r="J73" s="35"/>
    </row>
    <row r="74" spans="2:10" x14ac:dyDescent="0.35">
      <c r="B74" s="275" t="str">
        <f t="shared" si="3"/>
        <v/>
      </c>
      <c r="C74" s="35"/>
      <c r="D74" s="35"/>
      <c r="E74" s="114"/>
      <c r="F74" s="115"/>
      <c r="G74" s="114"/>
      <c r="H74" s="115"/>
      <c r="I74" s="121" t="str">
        <f t="shared" si="2"/>
        <v/>
      </c>
      <c r="J74" s="35"/>
    </row>
    <row r="75" spans="2:10" x14ac:dyDescent="0.35">
      <c r="B75" s="275" t="str">
        <f t="shared" si="3"/>
        <v/>
      </c>
      <c r="C75" s="35"/>
      <c r="D75" s="35"/>
      <c r="E75" s="114"/>
      <c r="F75" s="115"/>
      <c r="G75" s="114"/>
      <c r="H75" s="115"/>
      <c r="I75" s="121" t="str">
        <f t="shared" si="2"/>
        <v/>
      </c>
      <c r="J75" s="35"/>
    </row>
    <row r="76" spans="2:10" x14ac:dyDescent="0.35">
      <c r="B76" s="275" t="str">
        <f t="shared" si="3"/>
        <v/>
      </c>
      <c r="C76" s="35"/>
      <c r="D76" s="35"/>
      <c r="E76" s="114"/>
      <c r="F76" s="115"/>
      <c r="G76" s="114"/>
      <c r="H76" s="115"/>
      <c r="I76" s="121" t="str">
        <f t="shared" si="2"/>
        <v/>
      </c>
      <c r="J76" s="35"/>
    </row>
    <row r="77" spans="2:10" x14ac:dyDescent="0.35">
      <c r="B77" s="275" t="str">
        <f t="shared" si="3"/>
        <v/>
      </c>
      <c r="C77" s="35"/>
      <c r="D77" s="35"/>
      <c r="E77" s="114"/>
      <c r="F77" s="115"/>
      <c r="G77" s="114"/>
      <c r="H77" s="115"/>
      <c r="I77" s="121" t="str">
        <f t="shared" si="2"/>
        <v/>
      </c>
      <c r="J77" s="35"/>
    </row>
    <row r="78" spans="2:10" x14ac:dyDescent="0.35">
      <c r="B78" s="275" t="str">
        <f t="shared" si="3"/>
        <v/>
      </c>
      <c r="C78" s="35"/>
      <c r="D78" s="35"/>
      <c r="E78" s="114"/>
      <c r="F78" s="115"/>
      <c r="G78" s="114"/>
      <c r="H78" s="115"/>
      <c r="I78" s="121" t="str">
        <f t="shared" si="2"/>
        <v/>
      </c>
      <c r="J78" s="35"/>
    </row>
    <row r="79" spans="2:10" x14ac:dyDescent="0.35">
      <c r="B79" s="275" t="str">
        <f t="shared" si="3"/>
        <v/>
      </c>
      <c r="C79" s="35"/>
      <c r="D79" s="35"/>
      <c r="E79" s="114"/>
      <c r="F79" s="115"/>
      <c r="G79" s="114"/>
      <c r="H79" s="115"/>
      <c r="I79" s="121" t="str">
        <f t="shared" si="2"/>
        <v/>
      </c>
      <c r="J79" s="35"/>
    </row>
    <row r="80" spans="2:10" x14ac:dyDescent="0.35">
      <c r="B80" s="275" t="str">
        <f t="shared" si="3"/>
        <v/>
      </c>
      <c r="C80" s="35"/>
      <c r="D80" s="35"/>
      <c r="E80" s="114"/>
      <c r="F80" s="115"/>
      <c r="G80" s="114"/>
      <c r="H80" s="115"/>
      <c r="I80" s="121" t="str">
        <f t="shared" si="2"/>
        <v/>
      </c>
      <c r="J80" s="35"/>
    </row>
    <row r="81" spans="2:10" x14ac:dyDescent="0.35">
      <c r="B81" s="275" t="str">
        <f t="shared" si="3"/>
        <v/>
      </c>
      <c r="C81" s="35"/>
      <c r="D81" s="35"/>
      <c r="E81" s="114"/>
      <c r="F81" s="115"/>
      <c r="G81" s="114"/>
      <c r="H81" s="115"/>
      <c r="I81" s="121" t="str">
        <f t="shared" si="2"/>
        <v/>
      </c>
      <c r="J81" s="35"/>
    </row>
    <row r="82" spans="2:10" x14ac:dyDescent="0.35">
      <c r="B82" s="275" t="str">
        <f t="shared" si="3"/>
        <v/>
      </c>
      <c r="C82" s="35"/>
      <c r="D82" s="35"/>
      <c r="E82" s="114"/>
      <c r="F82" s="115"/>
      <c r="G82" s="114"/>
      <c r="H82" s="115"/>
      <c r="I82" s="121" t="str">
        <f t="shared" si="2"/>
        <v/>
      </c>
      <c r="J82" s="35"/>
    </row>
    <row r="83" spans="2:10" x14ac:dyDescent="0.35">
      <c r="B83" s="275" t="str">
        <f t="shared" si="3"/>
        <v/>
      </c>
      <c r="C83" s="35"/>
      <c r="D83" s="35"/>
      <c r="E83" s="114"/>
      <c r="F83" s="115"/>
      <c r="G83" s="114"/>
      <c r="H83" s="115"/>
      <c r="I83" s="121" t="str">
        <f t="shared" si="2"/>
        <v/>
      </c>
      <c r="J83" s="35"/>
    </row>
    <row r="84" spans="2:10" x14ac:dyDescent="0.35">
      <c r="B84" s="275" t="str">
        <f t="shared" si="3"/>
        <v/>
      </c>
      <c r="C84" s="35"/>
      <c r="D84" s="35"/>
      <c r="E84" s="114"/>
      <c r="F84" s="115"/>
      <c r="G84" s="114"/>
      <c r="H84" s="115"/>
      <c r="I84" s="121" t="str">
        <f t="shared" si="2"/>
        <v/>
      </c>
      <c r="J84" s="35"/>
    </row>
    <row r="85" spans="2:10" x14ac:dyDescent="0.35">
      <c r="B85" s="275" t="str">
        <f t="shared" si="3"/>
        <v/>
      </c>
      <c r="C85" s="35"/>
      <c r="D85" s="35"/>
      <c r="E85" s="114"/>
      <c r="F85" s="115"/>
      <c r="G85" s="114"/>
      <c r="H85" s="115"/>
      <c r="I85" s="121" t="str">
        <f t="shared" si="2"/>
        <v/>
      </c>
      <c r="J85" s="35"/>
    </row>
    <row r="86" spans="2:10" x14ac:dyDescent="0.35">
      <c r="B86" s="275" t="str">
        <f t="shared" si="3"/>
        <v/>
      </c>
      <c r="C86" s="35"/>
      <c r="D86" s="35"/>
      <c r="E86" s="114"/>
      <c r="F86" s="115"/>
      <c r="G86" s="114"/>
      <c r="H86" s="115"/>
      <c r="I86" s="121" t="str">
        <f t="shared" si="2"/>
        <v/>
      </c>
      <c r="J86" s="35"/>
    </row>
    <row r="87" spans="2:10" x14ac:dyDescent="0.35">
      <c r="B87" s="275" t="str">
        <f t="shared" si="3"/>
        <v/>
      </c>
      <c r="C87" s="35"/>
      <c r="D87" s="35"/>
      <c r="E87" s="114"/>
      <c r="F87" s="115"/>
      <c r="G87" s="114"/>
      <c r="H87" s="115"/>
      <c r="I87" s="121" t="str">
        <f t="shared" si="2"/>
        <v/>
      </c>
      <c r="J87" s="35"/>
    </row>
    <row r="88" spans="2:10" x14ac:dyDescent="0.35">
      <c r="B88" s="275" t="str">
        <f t="shared" si="3"/>
        <v/>
      </c>
      <c r="C88" s="35"/>
      <c r="D88" s="35"/>
      <c r="E88" s="114"/>
      <c r="F88" s="115"/>
      <c r="G88" s="114"/>
      <c r="H88" s="115"/>
      <c r="I88" s="121" t="str">
        <f t="shared" si="2"/>
        <v/>
      </c>
      <c r="J88" s="35"/>
    </row>
    <row r="89" spans="2:10" x14ac:dyDescent="0.35">
      <c r="B89" s="275" t="str">
        <f t="shared" ref="B89:B100" si="4">IF(C89="","",1)</f>
        <v/>
      </c>
      <c r="C89" s="35"/>
      <c r="D89" s="35"/>
      <c r="E89" s="114"/>
      <c r="F89" s="115"/>
      <c r="G89" s="114"/>
      <c r="H89" s="115"/>
      <c r="I89" s="121" t="str">
        <f t="shared" ref="I89:I152" si="5">IF(H89="","",(VALUE(TEXT(G89,"m/dd/yy ")&amp;TEXT(H89,"hh:mm:ss"))-(VALUE(TEXT(E89,"m/dd/yy ")&amp;TEXT(F89,"hh:mm:ss"))))*24)</f>
        <v/>
      </c>
      <c r="J89" s="35"/>
    </row>
    <row r="90" spans="2:10" x14ac:dyDescent="0.35">
      <c r="B90" s="275" t="str">
        <f t="shared" si="4"/>
        <v/>
      </c>
      <c r="C90" s="35"/>
      <c r="D90" s="35"/>
      <c r="E90" s="114"/>
      <c r="F90" s="115"/>
      <c r="G90" s="114"/>
      <c r="H90" s="115"/>
      <c r="I90" s="121" t="str">
        <f t="shared" si="5"/>
        <v/>
      </c>
      <c r="J90" s="35"/>
    </row>
    <row r="91" spans="2:10" x14ac:dyDescent="0.35">
      <c r="B91" s="275" t="str">
        <f t="shared" si="4"/>
        <v/>
      </c>
      <c r="C91" s="35"/>
      <c r="D91" s="35"/>
      <c r="E91" s="114"/>
      <c r="F91" s="115"/>
      <c r="G91" s="114"/>
      <c r="H91" s="115"/>
      <c r="I91" s="121" t="str">
        <f t="shared" si="5"/>
        <v/>
      </c>
      <c r="J91" s="35"/>
    </row>
    <row r="92" spans="2:10" x14ac:dyDescent="0.35">
      <c r="B92" s="275" t="str">
        <f t="shared" si="4"/>
        <v/>
      </c>
      <c r="C92" s="35"/>
      <c r="D92" s="35"/>
      <c r="E92" s="114"/>
      <c r="F92" s="115"/>
      <c r="G92" s="114"/>
      <c r="H92" s="115"/>
      <c r="I92" s="121" t="str">
        <f t="shared" si="5"/>
        <v/>
      </c>
      <c r="J92" s="35"/>
    </row>
    <row r="93" spans="2:10" x14ac:dyDescent="0.35">
      <c r="B93" s="275" t="str">
        <f t="shared" si="4"/>
        <v/>
      </c>
      <c r="C93" s="35"/>
      <c r="D93" s="35"/>
      <c r="E93" s="114"/>
      <c r="F93" s="115"/>
      <c r="G93" s="114"/>
      <c r="H93" s="115"/>
      <c r="I93" s="121" t="str">
        <f t="shared" si="5"/>
        <v/>
      </c>
      <c r="J93" s="35"/>
    </row>
    <row r="94" spans="2:10" x14ac:dyDescent="0.35">
      <c r="B94" s="275" t="str">
        <f t="shared" si="4"/>
        <v/>
      </c>
      <c r="C94" s="35"/>
      <c r="D94" s="35"/>
      <c r="E94" s="114"/>
      <c r="F94" s="115"/>
      <c r="G94" s="114"/>
      <c r="H94" s="115"/>
      <c r="I94" s="121" t="str">
        <f t="shared" si="5"/>
        <v/>
      </c>
      <c r="J94" s="35"/>
    </row>
    <row r="95" spans="2:10" x14ac:dyDescent="0.35">
      <c r="B95" s="275" t="str">
        <f t="shared" si="4"/>
        <v/>
      </c>
      <c r="C95" s="35"/>
      <c r="D95" s="35"/>
      <c r="E95" s="114"/>
      <c r="F95" s="115"/>
      <c r="G95" s="114"/>
      <c r="H95" s="115"/>
      <c r="I95" s="121" t="str">
        <f t="shared" si="5"/>
        <v/>
      </c>
      <c r="J95" s="35"/>
    </row>
    <row r="96" spans="2:10" x14ac:dyDescent="0.35">
      <c r="B96" s="275" t="str">
        <f t="shared" si="4"/>
        <v/>
      </c>
      <c r="C96" s="35"/>
      <c r="D96" s="35"/>
      <c r="E96" s="114"/>
      <c r="F96" s="115"/>
      <c r="G96" s="114"/>
      <c r="H96" s="115"/>
      <c r="I96" s="121" t="str">
        <f t="shared" si="5"/>
        <v/>
      </c>
      <c r="J96" s="35"/>
    </row>
    <row r="97" spans="2:10" x14ac:dyDescent="0.35">
      <c r="B97" s="275" t="str">
        <f t="shared" si="4"/>
        <v/>
      </c>
      <c r="C97" s="35"/>
      <c r="D97" s="35"/>
      <c r="E97" s="114"/>
      <c r="F97" s="115"/>
      <c r="G97" s="114"/>
      <c r="H97" s="115"/>
      <c r="I97" s="121" t="str">
        <f t="shared" si="5"/>
        <v/>
      </c>
      <c r="J97" s="35"/>
    </row>
    <row r="98" spans="2:10" x14ac:dyDescent="0.35">
      <c r="B98" s="275" t="str">
        <f t="shared" si="4"/>
        <v/>
      </c>
      <c r="C98" s="35"/>
      <c r="D98" s="35"/>
      <c r="E98" s="114"/>
      <c r="F98" s="115"/>
      <c r="G98" s="114"/>
      <c r="H98" s="115"/>
      <c r="I98" s="121" t="str">
        <f t="shared" si="5"/>
        <v/>
      </c>
      <c r="J98" s="35"/>
    </row>
    <row r="99" spans="2:10" x14ac:dyDescent="0.35">
      <c r="B99" s="275" t="str">
        <f t="shared" si="4"/>
        <v/>
      </c>
      <c r="C99" s="35"/>
      <c r="D99" s="35"/>
      <c r="E99" s="114"/>
      <c r="F99" s="115"/>
      <c r="G99" s="114"/>
      <c r="H99" s="115"/>
      <c r="I99" s="121" t="str">
        <f t="shared" si="5"/>
        <v/>
      </c>
      <c r="J99" s="35"/>
    </row>
    <row r="100" spans="2:10" x14ac:dyDescent="0.35">
      <c r="B100" s="275" t="str">
        <f t="shared" si="4"/>
        <v/>
      </c>
      <c r="C100" s="35"/>
      <c r="D100" s="35"/>
      <c r="E100" s="114"/>
      <c r="F100" s="115"/>
      <c r="G100" s="114"/>
      <c r="H100" s="115"/>
      <c r="I100" s="121" t="str">
        <f t="shared" si="5"/>
        <v/>
      </c>
      <c r="J100" s="35"/>
    </row>
    <row r="101" spans="2:10" x14ac:dyDescent="0.35">
      <c r="B101" s="275" t="str">
        <f t="shared" ref="B101:B132" si="6">IF(C101="","",1)</f>
        <v/>
      </c>
      <c r="C101" s="35"/>
      <c r="D101" s="35"/>
      <c r="E101" s="114"/>
      <c r="F101" s="115"/>
      <c r="G101" s="114"/>
      <c r="H101" s="115"/>
      <c r="I101" s="121" t="str">
        <f t="shared" si="5"/>
        <v/>
      </c>
      <c r="J101" s="35"/>
    </row>
    <row r="102" spans="2:10" x14ac:dyDescent="0.35">
      <c r="B102" s="275" t="str">
        <f t="shared" si="6"/>
        <v/>
      </c>
      <c r="C102" s="35"/>
      <c r="D102" s="35"/>
      <c r="E102" s="114"/>
      <c r="F102" s="115"/>
      <c r="G102" s="114"/>
      <c r="H102" s="115"/>
      <c r="I102" s="121" t="str">
        <f t="shared" si="5"/>
        <v/>
      </c>
      <c r="J102" s="35"/>
    </row>
    <row r="103" spans="2:10" x14ac:dyDescent="0.35">
      <c r="B103" s="275" t="str">
        <f t="shared" si="6"/>
        <v/>
      </c>
      <c r="C103" s="35"/>
      <c r="D103" s="35"/>
      <c r="E103" s="114"/>
      <c r="F103" s="115"/>
      <c r="G103" s="114"/>
      <c r="H103" s="115"/>
      <c r="I103" s="121" t="str">
        <f t="shared" si="5"/>
        <v/>
      </c>
      <c r="J103" s="35"/>
    </row>
    <row r="104" spans="2:10" x14ac:dyDescent="0.35">
      <c r="B104" s="275" t="str">
        <f t="shared" si="6"/>
        <v/>
      </c>
      <c r="C104" s="35"/>
      <c r="D104" s="35"/>
      <c r="E104" s="114"/>
      <c r="F104" s="115"/>
      <c r="G104" s="114"/>
      <c r="H104" s="115"/>
      <c r="I104" s="121" t="str">
        <f t="shared" si="5"/>
        <v/>
      </c>
      <c r="J104" s="35"/>
    </row>
    <row r="105" spans="2:10" x14ac:dyDescent="0.35">
      <c r="B105" s="275" t="str">
        <f t="shared" si="6"/>
        <v/>
      </c>
      <c r="C105" s="35"/>
      <c r="D105" s="35"/>
      <c r="E105" s="114"/>
      <c r="F105" s="115"/>
      <c r="G105" s="114"/>
      <c r="H105" s="115"/>
      <c r="I105" s="121" t="str">
        <f t="shared" si="5"/>
        <v/>
      </c>
      <c r="J105" s="35"/>
    </row>
    <row r="106" spans="2:10" x14ac:dyDescent="0.35">
      <c r="B106" s="275" t="str">
        <f t="shared" si="6"/>
        <v/>
      </c>
      <c r="C106" s="35"/>
      <c r="D106" s="35"/>
      <c r="E106" s="114"/>
      <c r="F106" s="115"/>
      <c r="G106" s="114"/>
      <c r="H106" s="115"/>
      <c r="I106" s="121" t="str">
        <f t="shared" si="5"/>
        <v/>
      </c>
      <c r="J106" s="35"/>
    </row>
    <row r="107" spans="2:10" x14ac:dyDescent="0.35">
      <c r="B107" s="275" t="str">
        <f t="shared" si="6"/>
        <v/>
      </c>
      <c r="C107" s="35"/>
      <c r="D107" s="35"/>
      <c r="E107" s="114"/>
      <c r="F107" s="115"/>
      <c r="G107" s="114"/>
      <c r="H107" s="115"/>
      <c r="I107" s="121" t="str">
        <f t="shared" si="5"/>
        <v/>
      </c>
      <c r="J107" s="35"/>
    </row>
    <row r="108" spans="2:10" x14ac:dyDescent="0.35">
      <c r="B108" s="275" t="str">
        <f t="shared" si="6"/>
        <v/>
      </c>
      <c r="C108" s="35"/>
      <c r="D108" s="35"/>
      <c r="E108" s="114"/>
      <c r="F108" s="115"/>
      <c r="G108" s="114"/>
      <c r="H108" s="115"/>
      <c r="I108" s="121" t="str">
        <f t="shared" si="5"/>
        <v/>
      </c>
      <c r="J108" s="35"/>
    </row>
    <row r="109" spans="2:10" x14ac:dyDescent="0.35">
      <c r="B109" s="275" t="str">
        <f t="shared" si="6"/>
        <v/>
      </c>
      <c r="C109" s="35"/>
      <c r="D109" s="35"/>
      <c r="E109" s="114"/>
      <c r="F109" s="115"/>
      <c r="G109" s="114"/>
      <c r="H109" s="115"/>
      <c r="I109" s="121" t="str">
        <f t="shared" si="5"/>
        <v/>
      </c>
      <c r="J109" s="35"/>
    </row>
    <row r="110" spans="2:10" x14ac:dyDescent="0.35">
      <c r="B110" s="275" t="str">
        <f t="shared" si="6"/>
        <v/>
      </c>
      <c r="C110" s="35"/>
      <c r="D110" s="35"/>
      <c r="E110" s="114"/>
      <c r="F110" s="115"/>
      <c r="G110" s="114"/>
      <c r="H110" s="115"/>
      <c r="I110" s="121" t="str">
        <f t="shared" si="5"/>
        <v/>
      </c>
      <c r="J110" s="35"/>
    </row>
    <row r="111" spans="2:10" x14ac:dyDescent="0.35">
      <c r="B111" s="275" t="str">
        <f t="shared" si="6"/>
        <v/>
      </c>
      <c r="C111" s="35"/>
      <c r="D111" s="35"/>
      <c r="E111" s="114"/>
      <c r="F111" s="115"/>
      <c r="G111" s="114"/>
      <c r="H111" s="115"/>
      <c r="I111" s="121" t="str">
        <f t="shared" si="5"/>
        <v/>
      </c>
      <c r="J111" s="35"/>
    </row>
    <row r="112" spans="2:10" x14ac:dyDescent="0.35">
      <c r="B112" s="275" t="str">
        <f t="shared" si="6"/>
        <v/>
      </c>
      <c r="C112" s="35"/>
      <c r="D112" s="35"/>
      <c r="E112" s="114"/>
      <c r="F112" s="115"/>
      <c r="G112" s="114"/>
      <c r="H112" s="115"/>
      <c r="I112" s="121" t="str">
        <f t="shared" si="5"/>
        <v/>
      </c>
      <c r="J112" s="35"/>
    </row>
    <row r="113" spans="2:10" x14ac:dyDescent="0.35">
      <c r="B113" s="275" t="str">
        <f t="shared" si="6"/>
        <v/>
      </c>
      <c r="C113" s="35"/>
      <c r="D113" s="35"/>
      <c r="E113" s="114"/>
      <c r="F113" s="115"/>
      <c r="G113" s="114"/>
      <c r="H113" s="115"/>
      <c r="I113" s="121" t="str">
        <f t="shared" si="5"/>
        <v/>
      </c>
      <c r="J113" s="35"/>
    </row>
    <row r="114" spans="2:10" x14ac:dyDescent="0.35">
      <c r="B114" s="275" t="str">
        <f t="shared" si="6"/>
        <v/>
      </c>
      <c r="C114" s="35"/>
      <c r="D114" s="35"/>
      <c r="E114" s="114"/>
      <c r="F114" s="115"/>
      <c r="G114" s="114"/>
      <c r="H114" s="115"/>
      <c r="I114" s="121" t="str">
        <f t="shared" si="5"/>
        <v/>
      </c>
      <c r="J114" s="35"/>
    </row>
    <row r="115" spans="2:10" x14ac:dyDescent="0.35">
      <c r="B115" s="275" t="str">
        <f t="shared" si="6"/>
        <v/>
      </c>
      <c r="C115" s="35"/>
      <c r="D115" s="35"/>
      <c r="E115" s="114"/>
      <c r="F115" s="115"/>
      <c r="G115" s="114"/>
      <c r="H115" s="115"/>
      <c r="I115" s="121" t="str">
        <f t="shared" si="5"/>
        <v/>
      </c>
      <c r="J115" s="35"/>
    </row>
    <row r="116" spans="2:10" x14ac:dyDescent="0.35">
      <c r="B116" s="275" t="str">
        <f t="shared" si="6"/>
        <v/>
      </c>
      <c r="C116" s="35"/>
      <c r="D116" s="35"/>
      <c r="E116" s="114"/>
      <c r="F116" s="115"/>
      <c r="G116" s="114"/>
      <c r="H116" s="115"/>
      <c r="I116" s="121" t="str">
        <f t="shared" si="5"/>
        <v/>
      </c>
      <c r="J116" s="35"/>
    </row>
    <row r="117" spans="2:10" x14ac:dyDescent="0.35">
      <c r="B117" s="275" t="str">
        <f t="shared" si="6"/>
        <v/>
      </c>
      <c r="C117" s="35"/>
      <c r="D117" s="35"/>
      <c r="E117" s="114"/>
      <c r="F117" s="115"/>
      <c r="G117" s="114"/>
      <c r="H117" s="115"/>
      <c r="I117" s="121" t="str">
        <f t="shared" si="5"/>
        <v/>
      </c>
      <c r="J117" s="35"/>
    </row>
    <row r="118" spans="2:10" x14ac:dyDescent="0.35">
      <c r="B118" s="275" t="str">
        <f t="shared" si="6"/>
        <v/>
      </c>
      <c r="C118" s="35"/>
      <c r="D118" s="35"/>
      <c r="E118" s="114"/>
      <c r="F118" s="115"/>
      <c r="G118" s="114"/>
      <c r="H118" s="115"/>
      <c r="I118" s="121" t="str">
        <f t="shared" si="5"/>
        <v/>
      </c>
      <c r="J118" s="35"/>
    </row>
    <row r="119" spans="2:10" x14ac:dyDescent="0.35">
      <c r="B119" s="275" t="str">
        <f t="shared" si="6"/>
        <v/>
      </c>
      <c r="C119" s="35"/>
      <c r="D119" s="35"/>
      <c r="E119" s="114"/>
      <c r="F119" s="115"/>
      <c r="G119" s="114"/>
      <c r="H119" s="115"/>
      <c r="I119" s="121" t="str">
        <f t="shared" si="5"/>
        <v/>
      </c>
      <c r="J119" s="35"/>
    </row>
    <row r="120" spans="2:10" x14ac:dyDescent="0.35">
      <c r="B120" s="275" t="str">
        <f t="shared" si="6"/>
        <v/>
      </c>
      <c r="C120" s="35"/>
      <c r="D120" s="35"/>
      <c r="E120" s="114"/>
      <c r="F120" s="115"/>
      <c r="G120" s="114"/>
      <c r="H120" s="115"/>
      <c r="I120" s="121" t="str">
        <f t="shared" si="5"/>
        <v/>
      </c>
      <c r="J120" s="35"/>
    </row>
    <row r="121" spans="2:10" x14ac:dyDescent="0.35">
      <c r="B121" s="275" t="str">
        <f t="shared" si="6"/>
        <v/>
      </c>
      <c r="C121" s="35"/>
      <c r="D121" s="35"/>
      <c r="E121" s="114"/>
      <c r="F121" s="115"/>
      <c r="G121" s="114"/>
      <c r="H121" s="115"/>
      <c r="I121" s="121" t="str">
        <f t="shared" si="5"/>
        <v/>
      </c>
      <c r="J121" s="35"/>
    </row>
    <row r="122" spans="2:10" x14ac:dyDescent="0.35">
      <c r="B122" s="275" t="str">
        <f t="shared" si="6"/>
        <v/>
      </c>
      <c r="C122" s="35"/>
      <c r="D122" s="35"/>
      <c r="E122" s="114"/>
      <c r="F122" s="115"/>
      <c r="G122" s="114"/>
      <c r="H122" s="115"/>
      <c r="I122" s="121" t="str">
        <f t="shared" si="5"/>
        <v/>
      </c>
      <c r="J122" s="35"/>
    </row>
    <row r="123" spans="2:10" x14ac:dyDescent="0.35">
      <c r="B123" s="275" t="str">
        <f t="shared" si="6"/>
        <v/>
      </c>
      <c r="C123" s="35"/>
      <c r="D123" s="35"/>
      <c r="E123" s="114"/>
      <c r="F123" s="115"/>
      <c r="G123" s="114"/>
      <c r="H123" s="115"/>
      <c r="I123" s="121" t="str">
        <f t="shared" si="5"/>
        <v/>
      </c>
      <c r="J123" s="35"/>
    </row>
    <row r="124" spans="2:10" x14ac:dyDescent="0.35">
      <c r="B124" s="275" t="str">
        <f t="shared" si="6"/>
        <v/>
      </c>
      <c r="C124" s="35"/>
      <c r="D124" s="35"/>
      <c r="E124" s="114"/>
      <c r="F124" s="115"/>
      <c r="G124" s="114"/>
      <c r="H124" s="115"/>
      <c r="I124" s="121" t="str">
        <f t="shared" si="5"/>
        <v/>
      </c>
      <c r="J124" s="35"/>
    </row>
    <row r="125" spans="2:10" x14ac:dyDescent="0.35">
      <c r="B125" s="275" t="str">
        <f t="shared" si="6"/>
        <v/>
      </c>
      <c r="C125" s="35"/>
      <c r="D125" s="35"/>
      <c r="E125" s="114"/>
      <c r="F125" s="115"/>
      <c r="G125" s="114"/>
      <c r="H125" s="115"/>
      <c r="I125" s="121" t="str">
        <f t="shared" si="5"/>
        <v/>
      </c>
      <c r="J125" s="35"/>
    </row>
    <row r="126" spans="2:10" x14ac:dyDescent="0.35">
      <c r="B126" s="275" t="str">
        <f t="shared" si="6"/>
        <v/>
      </c>
      <c r="C126" s="35"/>
      <c r="D126" s="35"/>
      <c r="E126" s="114"/>
      <c r="F126" s="115"/>
      <c r="G126" s="114"/>
      <c r="H126" s="115"/>
      <c r="I126" s="121" t="str">
        <f t="shared" si="5"/>
        <v/>
      </c>
      <c r="J126" s="35"/>
    </row>
    <row r="127" spans="2:10" x14ac:dyDescent="0.35">
      <c r="B127" s="275" t="str">
        <f t="shared" si="6"/>
        <v/>
      </c>
      <c r="C127" s="35"/>
      <c r="D127" s="35"/>
      <c r="E127" s="114"/>
      <c r="F127" s="115"/>
      <c r="G127" s="114"/>
      <c r="H127" s="115"/>
      <c r="I127" s="121" t="str">
        <f t="shared" si="5"/>
        <v/>
      </c>
      <c r="J127" s="35"/>
    </row>
    <row r="128" spans="2:10" x14ac:dyDescent="0.35">
      <c r="B128" s="275" t="str">
        <f t="shared" si="6"/>
        <v/>
      </c>
      <c r="C128" s="35"/>
      <c r="D128" s="35"/>
      <c r="E128" s="114"/>
      <c r="F128" s="115"/>
      <c r="G128" s="114"/>
      <c r="H128" s="115"/>
      <c r="I128" s="121" t="str">
        <f t="shared" si="5"/>
        <v/>
      </c>
      <c r="J128" s="35"/>
    </row>
    <row r="129" spans="2:10" x14ac:dyDescent="0.35">
      <c r="B129" s="275" t="str">
        <f t="shared" si="6"/>
        <v/>
      </c>
      <c r="C129" s="35"/>
      <c r="D129" s="35"/>
      <c r="E129" s="114"/>
      <c r="F129" s="115"/>
      <c r="G129" s="114"/>
      <c r="H129" s="115"/>
      <c r="I129" s="121" t="str">
        <f t="shared" si="5"/>
        <v/>
      </c>
      <c r="J129" s="35"/>
    </row>
    <row r="130" spans="2:10" x14ac:dyDescent="0.35">
      <c r="B130" s="275" t="str">
        <f t="shared" si="6"/>
        <v/>
      </c>
      <c r="C130" s="35"/>
      <c r="D130" s="35"/>
      <c r="E130" s="114"/>
      <c r="F130" s="115"/>
      <c r="G130" s="114"/>
      <c r="H130" s="115"/>
      <c r="I130" s="121" t="str">
        <f t="shared" si="5"/>
        <v/>
      </c>
      <c r="J130" s="35"/>
    </row>
    <row r="131" spans="2:10" x14ac:dyDescent="0.35">
      <c r="B131" s="275" t="str">
        <f t="shared" si="6"/>
        <v/>
      </c>
      <c r="C131" s="35"/>
      <c r="D131" s="35"/>
      <c r="E131" s="114"/>
      <c r="F131" s="115"/>
      <c r="G131" s="114"/>
      <c r="H131" s="115"/>
      <c r="I131" s="121" t="str">
        <f t="shared" si="5"/>
        <v/>
      </c>
      <c r="J131" s="35"/>
    </row>
    <row r="132" spans="2:10" x14ac:dyDescent="0.35">
      <c r="B132" s="275" t="str">
        <f t="shared" si="6"/>
        <v/>
      </c>
      <c r="C132" s="35"/>
      <c r="D132" s="35"/>
      <c r="E132" s="114"/>
      <c r="F132" s="115"/>
      <c r="G132" s="114"/>
      <c r="H132" s="115"/>
      <c r="I132" s="121" t="str">
        <f t="shared" si="5"/>
        <v/>
      </c>
      <c r="J132" s="35"/>
    </row>
    <row r="133" spans="2:10" x14ac:dyDescent="0.35">
      <c r="B133" s="275" t="str">
        <f t="shared" ref="B133:B164" si="7">IF(C133="","",1)</f>
        <v/>
      </c>
      <c r="C133" s="35"/>
      <c r="D133" s="35"/>
      <c r="E133" s="114"/>
      <c r="F133" s="115"/>
      <c r="G133" s="114"/>
      <c r="H133" s="115"/>
      <c r="I133" s="121" t="str">
        <f t="shared" si="5"/>
        <v/>
      </c>
      <c r="J133" s="35"/>
    </row>
    <row r="134" spans="2:10" x14ac:dyDescent="0.35">
      <c r="B134" s="275" t="str">
        <f t="shared" si="7"/>
        <v/>
      </c>
      <c r="C134" s="35"/>
      <c r="D134" s="35"/>
      <c r="E134" s="114"/>
      <c r="F134" s="115"/>
      <c r="G134" s="114"/>
      <c r="H134" s="115"/>
      <c r="I134" s="121" t="str">
        <f t="shared" si="5"/>
        <v/>
      </c>
      <c r="J134" s="35"/>
    </row>
    <row r="135" spans="2:10" x14ac:dyDescent="0.35">
      <c r="B135" s="275" t="str">
        <f t="shared" si="7"/>
        <v/>
      </c>
      <c r="C135" s="35"/>
      <c r="D135" s="35"/>
      <c r="E135" s="114"/>
      <c r="F135" s="115"/>
      <c r="G135" s="114"/>
      <c r="H135" s="115"/>
      <c r="I135" s="121" t="str">
        <f t="shared" si="5"/>
        <v/>
      </c>
      <c r="J135" s="35"/>
    </row>
    <row r="136" spans="2:10" x14ac:dyDescent="0.35">
      <c r="B136" s="275" t="str">
        <f t="shared" si="7"/>
        <v/>
      </c>
      <c r="C136" s="35"/>
      <c r="D136" s="35"/>
      <c r="E136" s="114"/>
      <c r="F136" s="115"/>
      <c r="G136" s="114"/>
      <c r="H136" s="115"/>
      <c r="I136" s="121" t="str">
        <f t="shared" si="5"/>
        <v/>
      </c>
      <c r="J136" s="35"/>
    </row>
    <row r="137" spans="2:10" x14ac:dyDescent="0.35">
      <c r="B137" s="275" t="str">
        <f t="shared" si="7"/>
        <v/>
      </c>
      <c r="C137" s="35"/>
      <c r="D137" s="35"/>
      <c r="E137" s="114"/>
      <c r="F137" s="115"/>
      <c r="G137" s="114"/>
      <c r="H137" s="115"/>
      <c r="I137" s="121" t="str">
        <f t="shared" si="5"/>
        <v/>
      </c>
      <c r="J137" s="35"/>
    </row>
    <row r="138" spans="2:10" x14ac:dyDescent="0.35">
      <c r="B138" s="275" t="str">
        <f t="shared" si="7"/>
        <v/>
      </c>
      <c r="C138" s="35"/>
      <c r="D138" s="35"/>
      <c r="E138" s="114"/>
      <c r="F138" s="115"/>
      <c r="G138" s="114"/>
      <c r="H138" s="115"/>
      <c r="I138" s="121" t="str">
        <f t="shared" si="5"/>
        <v/>
      </c>
      <c r="J138" s="35"/>
    </row>
    <row r="139" spans="2:10" x14ac:dyDescent="0.35">
      <c r="B139" s="275" t="str">
        <f t="shared" si="7"/>
        <v/>
      </c>
      <c r="C139" s="35"/>
      <c r="D139" s="35"/>
      <c r="E139" s="114"/>
      <c r="F139" s="115"/>
      <c r="G139" s="114"/>
      <c r="H139" s="115"/>
      <c r="I139" s="121" t="str">
        <f t="shared" si="5"/>
        <v/>
      </c>
      <c r="J139" s="35"/>
    </row>
    <row r="140" spans="2:10" x14ac:dyDescent="0.35">
      <c r="B140" s="275" t="str">
        <f t="shared" si="7"/>
        <v/>
      </c>
      <c r="C140" s="35"/>
      <c r="D140" s="35"/>
      <c r="E140" s="114"/>
      <c r="F140" s="115"/>
      <c r="G140" s="114"/>
      <c r="H140" s="115"/>
      <c r="I140" s="121" t="str">
        <f t="shared" si="5"/>
        <v/>
      </c>
      <c r="J140" s="35"/>
    </row>
    <row r="141" spans="2:10" x14ac:dyDescent="0.35">
      <c r="B141" s="275" t="str">
        <f t="shared" si="7"/>
        <v/>
      </c>
      <c r="C141" s="35"/>
      <c r="D141" s="35"/>
      <c r="E141" s="114"/>
      <c r="F141" s="115"/>
      <c r="G141" s="114"/>
      <c r="H141" s="115"/>
      <c r="I141" s="121" t="str">
        <f t="shared" si="5"/>
        <v/>
      </c>
      <c r="J141" s="35"/>
    </row>
    <row r="142" spans="2:10" x14ac:dyDescent="0.35">
      <c r="B142" s="275" t="str">
        <f t="shared" si="7"/>
        <v/>
      </c>
      <c r="C142" s="35"/>
      <c r="D142" s="35"/>
      <c r="E142" s="114"/>
      <c r="F142" s="115"/>
      <c r="G142" s="114"/>
      <c r="H142" s="115"/>
      <c r="I142" s="121" t="str">
        <f t="shared" si="5"/>
        <v/>
      </c>
      <c r="J142" s="35"/>
    </row>
    <row r="143" spans="2:10" x14ac:dyDescent="0.35">
      <c r="B143" s="275" t="str">
        <f t="shared" si="7"/>
        <v/>
      </c>
      <c r="C143" s="35"/>
      <c r="D143" s="35"/>
      <c r="E143" s="114"/>
      <c r="F143" s="115"/>
      <c r="G143" s="114"/>
      <c r="H143" s="115"/>
      <c r="I143" s="121" t="str">
        <f t="shared" si="5"/>
        <v/>
      </c>
      <c r="J143" s="35"/>
    </row>
    <row r="144" spans="2:10" x14ac:dyDescent="0.35">
      <c r="B144" s="275" t="str">
        <f t="shared" si="7"/>
        <v/>
      </c>
      <c r="C144" s="35"/>
      <c r="D144" s="35"/>
      <c r="E144" s="114"/>
      <c r="F144" s="115"/>
      <c r="G144" s="114"/>
      <c r="H144" s="115"/>
      <c r="I144" s="121" t="str">
        <f t="shared" si="5"/>
        <v/>
      </c>
      <c r="J144" s="35"/>
    </row>
    <row r="145" spans="2:10" x14ac:dyDescent="0.35">
      <c r="B145" s="275" t="str">
        <f t="shared" si="7"/>
        <v/>
      </c>
      <c r="C145" s="35"/>
      <c r="D145" s="35"/>
      <c r="E145" s="114"/>
      <c r="F145" s="115"/>
      <c r="G145" s="114"/>
      <c r="H145" s="115"/>
      <c r="I145" s="121" t="str">
        <f t="shared" si="5"/>
        <v/>
      </c>
      <c r="J145" s="35"/>
    </row>
    <row r="146" spans="2:10" x14ac:dyDescent="0.35">
      <c r="B146" s="275" t="str">
        <f t="shared" si="7"/>
        <v/>
      </c>
      <c r="C146" s="35"/>
      <c r="D146" s="35"/>
      <c r="E146" s="114"/>
      <c r="F146" s="115"/>
      <c r="G146" s="114"/>
      <c r="H146" s="115"/>
      <c r="I146" s="121" t="str">
        <f t="shared" si="5"/>
        <v/>
      </c>
      <c r="J146" s="35"/>
    </row>
    <row r="147" spans="2:10" x14ac:dyDescent="0.35">
      <c r="B147" s="275" t="str">
        <f t="shared" si="7"/>
        <v/>
      </c>
      <c r="C147" s="35"/>
      <c r="D147" s="35"/>
      <c r="E147" s="114"/>
      <c r="F147" s="115"/>
      <c r="G147" s="114"/>
      <c r="H147" s="115"/>
      <c r="I147" s="121" t="str">
        <f t="shared" si="5"/>
        <v/>
      </c>
      <c r="J147" s="35"/>
    </row>
    <row r="148" spans="2:10" x14ac:dyDescent="0.35">
      <c r="B148" s="275" t="str">
        <f t="shared" si="7"/>
        <v/>
      </c>
      <c r="C148" s="35"/>
      <c r="D148" s="35"/>
      <c r="E148" s="114"/>
      <c r="F148" s="115"/>
      <c r="G148" s="114"/>
      <c r="H148" s="115"/>
      <c r="I148" s="121" t="str">
        <f t="shared" si="5"/>
        <v/>
      </c>
      <c r="J148" s="35"/>
    </row>
    <row r="149" spans="2:10" x14ac:dyDescent="0.35">
      <c r="B149" s="275" t="str">
        <f t="shared" si="7"/>
        <v/>
      </c>
      <c r="C149" s="35"/>
      <c r="D149" s="35"/>
      <c r="E149" s="114"/>
      <c r="F149" s="115"/>
      <c r="G149" s="114"/>
      <c r="H149" s="115"/>
      <c r="I149" s="121" t="str">
        <f t="shared" si="5"/>
        <v/>
      </c>
      <c r="J149" s="35"/>
    </row>
    <row r="150" spans="2:10" x14ac:dyDescent="0.35">
      <c r="B150" s="275" t="str">
        <f t="shared" si="7"/>
        <v/>
      </c>
      <c r="C150" s="35"/>
      <c r="D150" s="35"/>
      <c r="E150" s="114"/>
      <c r="F150" s="115"/>
      <c r="G150" s="114"/>
      <c r="H150" s="115"/>
      <c r="I150" s="121" t="str">
        <f t="shared" si="5"/>
        <v/>
      </c>
      <c r="J150" s="35"/>
    </row>
    <row r="151" spans="2:10" x14ac:dyDescent="0.35">
      <c r="B151" s="275" t="str">
        <f t="shared" si="7"/>
        <v/>
      </c>
      <c r="C151" s="35"/>
      <c r="D151" s="35"/>
      <c r="E151" s="114"/>
      <c r="F151" s="115"/>
      <c r="G151" s="114"/>
      <c r="H151" s="115"/>
      <c r="I151" s="121" t="str">
        <f t="shared" si="5"/>
        <v/>
      </c>
      <c r="J151" s="35"/>
    </row>
    <row r="152" spans="2:10" x14ac:dyDescent="0.35">
      <c r="B152" s="275" t="str">
        <f t="shared" si="7"/>
        <v/>
      </c>
      <c r="C152" s="35"/>
      <c r="D152" s="35"/>
      <c r="E152" s="114"/>
      <c r="F152" s="115"/>
      <c r="G152" s="114"/>
      <c r="H152" s="115"/>
      <c r="I152" s="121" t="str">
        <f t="shared" si="5"/>
        <v/>
      </c>
      <c r="J152" s="35"/>
    </row>
    <row r="153" spans="2:10" x14ac:dyDescent="0.35">
      <c r="B153" s="275" t="str">
        <f t="shared" si="7"/>
        <v/>
      </c>
      <c r="C153" s="35"/>
      <c r="D153" s="35"/>
      <c r="E153" s="114"/>
      <c r="F153" s="115"/>
      <c r="G153" s="114"/>
      <c r="H153" s="115"/>
      <c r="I153" s="121" t="str">
        <f t="shared" ref="I153:I216" si="8">IF(H153="","",(VALUE(TEXT(G153,"m/dd/yy ")&amp;TEXT(H153,"hh:mm:ss"))-(VALUE(TEXT(E153,"m/dd/yy ")&amp;TEXT(F153,"hh:mm:ss"))))*24)</f>
        <v/>
      </c>
      <c r="J153" s="35"/>
    </row>
    <row r="154" spans="2:10" x14ac:dyDescent="0.35">
      <c r="B154" s="275" t="str">
        <f t="shared" si="7"/>
        <v/>
      </c>
      <c r="C154" s="35"/>
      <c r="D154" s="35"/>
      <c r="E154" s="114"/>
      <c r="F154" s="115"/>
      <c r="G154" s="114"/>
      <c r="H154" s="115"/>
      <c r="I154" s="121" t="str">
        <f t="shared" si="8"/>
        <v/>
      </c>
      <c r="J154" s="35"/>
    </row>
    <row r="155" spans="2:10" x14ac:dyDescent="0.35">
      <c r="B155" s="275" t="str">
        <f t="shared" si="7"/>
        <v/>
      </c>
      <c r="C155" s="35"/>
      <c r="D155" s="35"/>
      <c r="E155" s="114"/>
      <c r="F155" s="115"/>
      <c r="G155" s="114"/>
      <c r="H155" s="115"/>
      <c r="I155" s="121" t="str">
        <f t="shared" si="8"/>
        <v/>
      </c>
      <c r="J155" s="35"/>
    </row>
    <row r="156" spans="2:10" x14ac:dyDescent="0.35">
      <c r="B156" s="275" t="str">
        <f t="shared" si="7"/>
        <v/>
      </c>
      <c r="C156" s="35"/>
      <c r="D156" s="35"/>
      <c r="E156" s="114"/>
      <c r="F156" s="115"/>
      <c r="G156" s="114"/>
      <c r="H156" s="115"/>
      <c r="I156" s="121" t="str">
        <f t="shared" si="8"/>
        <v/>
      </c>
      <c r="J156" s="35"/>
    </row>
    <row r="157" spans="2:10" x14ac:dyDescent="0.35">
      <c r="B157" s="275" t="str">
        <f t="shared" si="7"/>
        <v/>
      </c>
      <c r="C157" s="35"/>
      <c r="D157" s="35"/>
      <c r="E157" s="114"/>
      <c r="F157" s="115"/>
      <c r="G157" s="114"/>
      <c r="H157" s="115"/>
      <c r="I157" s="121" t="str">
        <f t="shared" si="8"/>
        <v/>
      </c>
      <c r="J157" s="35"/>
    </row>
    <row r="158" spans="2:10" x14ac:dyDescent="0.35">
      <c r="B158" s="275" t="str">
        <f t="shared" si="7"/>
        <v/>
      </c>
      <c r="C158" s="35"/>
      <c r="D158" s="35"/>
      <c r="E158" s="114"/>
      <c r="F158" s="115"/>
      <c r="G158" s="114"/>
      <c r="H158" s="115"/>
      <c r="I158" s="121" t="str">
        <f t="shared" si="8"/>
        <v/>
      </c>
      <c r="J158" s="35"/>
    </row>
    <row r="159" spans="2:10" x14ac:dyDescent="0.35">
      <c r="B159" s="275" t="str">
        <f t="shared" si="7"/>
        <v/>
      </c>
      <c r="C159" s="35"/>
      <c r="D159" s="35"/>
      <c r="E159" s="114"/>
      <c r="F159" s="115"/>
      <c r="G159" s="114"/>
      <c r="H159" s="115"/>
      <c r="I159" s="121" t="str">
        <f t="shared" si="8"/>
        <v/>
      </c>
      <c r="J159" s="35"/>
    </row>
    <row r="160" spans="2:10" x14ac:dyDescent="0.35">
      <c r="B160" s="275" t="str">
        <f t="shared" si="7"/>
        <v/>
      </c>
      <c r="C160" s="35"/>
      <c r="D160" s="35"/>
      <c r="E160" s="114"/>
      <c r="F160" s="115"/>
      <c r="G160" s="114"/>
      <c r="H160" s="115"/>
      <c r="I160" s="121" t="str">
        <f t="shared" si="8"/>
        <v/>
      </c>
      <c r="J160" s="35"/>
    </row>
    <row r="161" spans="2:10" x14ac:dyDescent="0.35">
      <c r="B161" s="275" t="str">
        <f t="shared" si="7"/>
        <v/>
      </c>
      <c r="C161" s="35"/>
      <c r="D161" s="35"/>
      <c r="E161" s="114"/>
      <c r="F161" s="115"/>
      <c r="G161" s="114"/>
      <c r="H161" s="115"/>
      <c r="I161" s="121" t="str">
        <f t="shared" si="8"/>
        <v/>
      </c>
      <c r="J161" s="35"/>
    </row>
    <row r="162" spans="2:10" x14ac:dyDescent="0.35">
      <c r="B162" s="275" t="str">
        <f t="shared" si="7"/>
        <v/>
      </c>
      <c r="C162" s="35"/>
      <c r="D162" s="35"/>
      <c r="E162" s="114"/>
      <c r="F162" s="115"/>
      <c r="G162" s="114"/>
      <c r="H162" s="115"/>
      <c r="I162" s="121" t="str">
        <f t="shared" si="8"/>
        <v/>
      </c>
      <c r="J162" s="35"/>
    </row>
    <row r="163" spans="2:10" x14ac:dyDescent="0.35">
      <c r="B163" s="275" t="str">
        <f t="shared" si="7"/>
        <v/>
      </c>
      <c r="C163" s="35"/>
      <c r="D163" s="35"/>
      <c r="E163" s="114"/>
      <c r="F163" s="115"/>
      <c r="G163" s="114"/>
      <c r="H163" s="115"/>
      <c r="I163" s="121" t="str">
        <f t="shared" si="8"/>
        <v/>
      </c>
      <c r="J163" s="35"/>
    </row>
    <row r="164" spans="2:10" x14ac:dyDescent="0.35">
      <c r="B164" s="275" t="str">
        <f t="shared" si="7"/>
        <v/>
      </c>
      <c r="C164" s="35"/>
      <c r="D164" s="35"/>
      <c r="E164" s="114"/>
      <c r="F164" s="115"/>
      <c r="G164" s="114"/>
      <c r="H164" s="115"/>
      <c r="I164" s="121" t="str">
        <f t="shared" si="8"/>
        <v/>
      </c>
      <c r="J164" s="35"/>
    </row>
    <row r="165" spans="2:10" x14ac:dyDescent="0.35">
      <c r="B165" s="275" t="str">
        <f t="shared" ref="B165:B176" si="9">IF(C165="","",1)</f>
        <v/>
      </c>
      <c r="C165" s="35"/>
      <c r="D165" s="35"/>
      <c r="E165" s="114"/>
      <c r="F165" s="115"/>
      <c r="G165" s="114"/>
      <c r="H165" s="115"/>
      <c r="I165" s="121" t="str">
        <f t="shared" si="8"/>
        <v/>
      </c>
      <c r="J165" s="35"/>
    </row>
    <row r="166" spans="2:10" x14ac:dyDescent="0.35">
      <c r="B166" s="275" t="str">
        <f t="shared" si="9"/>
        <v/>
      </c>
      <c r="C166" s="35"/>
      <c r="D166" s="35"/>
      <c r="E166" s="114"/>
      <c r="F166" s="115"/>
      <c r="G166" s="114"/>
      <c r="H166" s="115"/>
      <c r="I166" s="121" t="str">
        <f t="shared" si="8"/>
        <v/>
      </c>
      <c r="J166" s="35"/>
    </row>
    <row r="167" spans="2:10" x14ac:dyDescent="0.35">
      <c r="B167" s="275" t="str">
        <f t="shared" si="9"/>
        <v/>
      </c>
      <c r="C167" s="35"/>
      <c r="D167" s="35"/>
      <c r="E167" s="114"/>
      <c r="F167" s="115"/>
      <c r="G167" s="114"/>
      <c r="H167" s="115"/>
      <c r="I167" s="121" t="str">
        <f t="shared" si="8"/>
        <v/>
      </c>
      <c r="J167" s="35"/>
    </row>
    <row r="168" spans="2:10" x14ac:dyDescent="0.35">
      <c r="B168" s="275" t="str">
        <f t="shared" si="9"/>
        <v/>
      </c>
      <c r="C168" s="35"/>
      <c r="D168" s="35"/>
      <c r="E168" s="114"/>
      <c r="F168" s="115"/>
      <c r="G168" s="114"/>
      <c r="H168" s="115"/>
      <c r="I168" s="121" t="str">
        <f t="shared" si="8"/>
        <v/>
      </c>
      <c r="J168" s="35"/>
    </row>
    <row r="169" spans="2:10" x14ac:dyDescent="0.35">
      <c r="B169" s="275" t="str">
        <f t="shared" si="9"/>
        <v/>
      </c>
      <c r="C169" s="35"/>
      <c r="D169" s="35"/>
      <c r="E169" s="114"/>
      <c r="F169" s="115"/>
      <c r="G169" s="114"/>
      <c r="H169" s="115"/>
      <c r="I169" s="121" t="str">
        <f t="shared" si="8"/>
        <v/>
      </c>
      <c r="J169" s="35"/>
    </row>
    <row r="170" spans="2:10" x14ac:dyDescent="0.35">
      <c r="B170" s="275" t="str">
        <f t="shared" si="9"/>
        <v/>
      </c>
      <c r="C170" s="35"/>
      <c r="D170" s="35"/>
      <c r="E170" s="114"/>
      <c r="F170" s="115"/>
      <c r="G170" s="114"/>
      <c r="H170" s="115"/>
      <c r="I170" s="121" t="str">
        <f t="shared" si="8"/>
        <v/>
      </c>
      <c r="J170" s="35"/>
    </row>
    <row r="171" spans="2:10" x14ac:dyDescent="0.35">
      <c r="B171" s="275" t="str">
        <f t="shared" si="9"/>
        <v/>
      </c>
      <c r="C171" s="35"/>
      <c r="D171" s="35"/>
      <c r="E171" s="114"/>
      <c r="F171" s="115"/>
      <c r="G171" s="114"/>
      <c r="H171" s="115"/>
      <c r="I171" s="121" t="str">
        <f t="shared" si="8"/>
        <v/>
      </c>
      <c r="J171" s="35"/>
    </row>
    <row r="172" spans="2:10" x14ac:dyDescent="0.35">
      <c r="B172" s="275" t="str">
        <f t="shared" si="9"/>
        <v/>
      </c>
      <c r="C172" s="35"/>
      <c r="D172" s="35"/>
      <c r="E172" s="114"/>
      <c r="F172" s="115"/>
      <c r="G172" s="114"/>
      <c r="H172" s="115"/>
      <c r="I172" s="121" t="str">
        <f t="shared" si="8"/>
        <v/>
      </c>
      <c r="J172" s="35"/>
    </row>
    <row r="173" spans="2:10" x14ac:dyDescent="0.35">
      <c r="B173" s="275" t="str">
        <f t="shared" si="9"/>
        <v/>
      </c>
      <c r="C173" s="35"/>
      <c r="D173" s="35"/>
      <c r="E173" s="114"/>
      <c r="F173" s="115"/>
      <c r="G173" s="114"/>
      <c r="H173" s="115"/>
      <c r="I173" s="121" t="str">
        <f t="shared" si="8"/>
        <v/>
      </c>
      <c r="J173" s="35"/>
    </row>
    <row r="174" spans="2:10" x14ac:dyDescent="0.35">
      <c r="B174" s="275" t="str">
        <f t="shared" si="9"/>
        <v/>
      </c>
      <c r="C174" s="35"/>
      <c r="D174" s="35"/>
      <c r="E174" s="114"/>
      <c r="F174" s="115"/>
      <c r="G174" s="114"/>
      <c r="H174" s="115"/>
      <c r="I174" s="121" t="str">
        <f t="shared" si="8"/>
        <v/>
      </c>
      <c r="J174" s="35"/>
    </row>
    <row r="175" spans="2:10" x14ac:dyDescent="0.35">
      <c r="B175" s="275" t="str">
        <f t="shared" si="9"/>
        <v/>
      </c>
      <c r="C175" s="35"/>
      <c r="D175" s="35"/>
      <c r="E175" s="114"/>
      <c r="F175" s="115"/>
      <c r="G175" s="114"/>
      <c r="H175" s="115"/>
      <c r="I175" s="121" t="str">
        <f t="shared" si="8"/>
        <v/>
      </c>
      <c r="J175" s="35"/>
    </row>
    <row r="176" spans="2:10" x14ac:dyDescent="0.35">
      <c r="B176" s="275" t="str">
        <f t="shared" si="9"/>
        <v/>
      </c>
      <c r="C176" s="35"/>
      <c r="D176" s="35"/>
      <c r="E176" s="114"/>
      <c r="F176" s="115"/>
      <c r="G176" s="114"/>
      <c r="H176" s="115"/>
      <c r="I176" s="121" t="str">
        <f t="shared" si="8"/>
        <v/>
      </c>
      <c r="J176" s="35"/>
    </row>
    <row r="177" spans="2:10" x14ac:dyDescent="0.35">
      <c r="B177" s="275" t="str">
        <f t="shared" ref="B177:B194" si="10">IF(C177="","",1)</f>
        <v/>
      </c>
      <c r="C177" s="35"/>
      <c r="D177" s="35"/>
      <c r="E177" s="114"/>
      <c r="F177" s="115"/>
      <c r="G177" s="114"/>
      <c r="H177" s="115"/>
      <c r="I177" s="121" t="str">
        <f t="shared" si="8"/>
        <v/>
      </c>
      <c r="J177" s="35"/>
    </row>
    <row r="178" spans="2:10" x14ac:dyDescent="0.35">
      <c r="B178" s="275" t="str">
        <f t="shared" si="10"/>
        <v/>
      </c>
      <c r="C178" s="35"/>
      <c r="D178" s="35"/>
      <c r="E178" s="114"/>
      <c r="F178" s="115"/>
      <c r="G178" s="114"/>
      <c r="H178" s="115"/>
      <c r="I178" s="121" t="str">
        <f t="shared" si="8"/>
        <v/>
      </c>
      <c r="J178" s="35"/>
    </row>
    <row r="179" spans="2:10" x14ac:dyDescent="0.35">
      <c r="B179" s="275" t="str">
        <f t="shared" si="10"/>
        <v/>
      </c>
      <c r="C179" s="35"/>
      <c r="D179" s="35"/>
      <c r="E179" s="114"/>
      <c r="F179" s="115"/>
      <c r="G179" s="114"/>
      <c r="H179" s="115"/>
      <c r="I179" s="121" t="str">
        <f t="shared" si="8"/>
        <v/>
      </c>
      <c r="J179" s="35"/>
    </row>
    <row r="180" spans="2:10" x14ac:dyDescent="0.35">
      <c r="B180" s="275" t="str">
        <f t="shared" si="10"/>
        <v/>
      </c>
      <c r="C180" s="35"/>
      <c r="D180" s="35"/>
      <c r="E180" s="114"/>
      <c r="F180" s="115"/>
      <c r="G180" s="114"/>
      <c r="H180" s="115"/>
      <c r="I180" s="121" t="str">
        <f t="shared" si="8"/>
        <v/>
      </c>
      <c r="J180" s="35"/>
    </row>
    <row r="181" spans="2:10" x14ac:dyDescent="0.35">
      <c r="B181" s="275" t="str">
        <f t="shared" si="10"/>
        <v/>
      </c>
      <c r="C181" s="35"/>
      <c r="D181" s="35"/>
      <c r="E181" s="114"/>
      <c r="F181" s="115"/>
      <c r="G181" s="114"/>
      <c r="H181" s="115"/>
      <c r="I181" s="121" t="str">
        <f t="shared" si="8"/>
        <v/>
      </c>
      <c r="J181" s="35"/>
    </row>
    <row r="182" spans="2:10" x14ac:dyDescent="0.35">
      <c r="B182" s="275" t="str">
        <f t="shared" si="10"/>
        <v/>
      </c>
      <c r="C182" s="35"/>
      <c r="D182" s="35"/>
      <c r="E182" s="114"/>
      <c r="F182" s="115"/>
      <c r="G182" s="114"/>
      <c r="H182" s="115"/>
      <c r="I182" s="121" t="str">
        <f t="shared" si="8"/>
        <v/>
      </c>
      <c r="J182" s="35"/>
    </row>
    <row r="183" spans="2:10" x14ac:dyDescent="0.35">
      <c r="B183" s="275" t="str">
        <f t="shared" si="10"/>
        <v/>
      </c>
      <c r="C183" s="35"/>
      <c r="D183" s="35"/>
      <c r="E183" s="114"/>
      <c r="F183" s="115"/>
      <c r="G183" s="114"/>
      <c r="H183" s="115"/>
      <c r="I183" s="121" t="str">
        <f t="shared" si="8"/>
        <v/>
      </c>
      <c r="J183" s="35"/>
    </row>
    <row r="184" spans="2:10" x14ac:dyDescent="0.35">
      <c r="B184" s="275" t="str">
        <f t="shared" si="10"/>
        <v/>
      </c>
      <c r="C184" s="35"/>
      <c r="D184" s="35"/>
      <c r="E184" s="114"/>
      <c r="F184" s="115"/>
      <c r="G184" s="114"/>
      <c r="H184" s="115"/>
      <c r="I184" s="121" t="str">
        <f t="shared" si="8"/>
        <v/>
      </c>
      <c r="J184" s="35"/>
    </row>
    <row r="185" spans="2:10" x14ac:dyDescent="0.35">
      <c r="B185" s="275" t="str">
        <f t="shared" si="10"/>
        <v/>
      </c>
      <c r="C185" s="35"/>
      <c r="D185" s="35"/>
      <c r="E185" s="114"/>
      <c r="F185" s="115"/>
      <c r="G185" s="114"/>
      <c r="H185" s="115"/>
      <c r="I185" s="121" t="str">
        <f t="shared" si="8"/>
        <v/>
      </c>
      <c r="J185" s="35"/>
    </row>
    <row r="186" spans="2:10" x14ac:dyDescent="0.35">
      <c r="B186" s="275" t="str">
        <f t="shared" si="10"/>
        <v/>
      </c>
      <c r="C186" s="35"/>
      <c r="D186" s="35"/>
      <c r="E186" s="114"/>
      <c r="F186" s="115"/>
      <c r="G186" s="114"/>
      <c r="H186" s="115"/>
      <c r="I186" s="121" t="str">
        <f t="shared" si="8"/>
        <v/>
      </c>
      <c r="J186" s="35"/>
    </row>
    <row r="187" spans="2:10" x14ac:dyDescent="0.35">
      <c r="B187" s="275" t="str">
        <f t="shared" si="10"/>
        <v/>
      </c>
      <c r="C187" s="35"/>
      <c r="D187" s="35"/>
      <c r="E187" s="114"/>
      <c r="F187" s="115"/>
      <c r="G187" s="114"/>
      <c r="H187" s="115"/>
      <c r="I187" s="121" t="str">
        <f t="shared" si="8"/>
        <v/>
      </c>
      <c r="J187" s="35"/>
    </row>
    <row r="188" spans="2:10" x14ac:dyDescent="0.35">
      <c r="B188" s="275" t="str">
        <f t="shared" si="10"/>
        <v/>
      </c>
      <c r="C188" s="35"/>
      <c r="D188" s="35"/>
      <c r="E188" s="114"/>
      <c r="F188" s="115"/>
      <c r="G188" s="114"/>
      <c r="H188" s="115"/>
      <c r="I188" s="121" t="str">
        <f t="shared" si="8"/>
        <v/>
      </c>
      <c r="J188" s="35"/>
    </row>
    <row r="189" spans="2:10" x14ac:dyDescent="0.35">
      <c r="B189" s="275" t="str">
        <f t="shared" si="10"/>
        <v/>
      </c>
      <c r="C189" s="35"/>
      <c r="D189" s="35"/>
      <c r="E189" s="114"/>
      <c r="F189" s="115"/>
      <c r="G189" s="114"/>
      <c r="H189" s="115"/>
      <c r="I189" s="121" t="str">
        <f t="shared" si="8"/>
        <v/>
      </c>
      <c r="J189" s="35"/>
    </row>
    <row r="190" spans="2:10" x14ac:dyDescent="0.35">
      <c r="B190" s="275" t="str">
        <f t="shared" si="10"/>
        <v/>
      </c>
      <c r="C190" s="35"/>
      <c r="D190" s="35"/>
      <c r="E190" s="114"/>
      <c r="F190" s="115"/>
      <c r="G190" s="114"/>
      <c r="H190" s="115"/>
      <c r="I190" s="121" t="str">
        <f t="shared" si="8"/>
        <v/>
      </c>
      <c r="J190" s="35"/>
    </row>
    <row r="191" spans="2:10" x14ac:dyDescent="0.35">
      <c r="B191" s="275" t="str">
        <f t="shared" si="10"/>
        <v/>
      </c>
      <c r="C191" s="35"/>
      <c r="D191" s="35"/>
      <c r="E191" s="114"/>
      <c r="F191" s="115"/>
      <c r="G191" s="114"/>
      <c r="H191" s="115"/>
      <c r="I191" s="121" t="str">
        <f t="shared" si="8"/>
        <v/>
      </c>
      <c r="J191" s="35"/>
    </row>
    <row r="192" spans="2:10" x14ac:dyDescent="0.35">
      <c r="B192" s="275" t="str">
        <f t="shared" si="10"/>
        <v/>
      </c>
      <c r="C192" s="35"/>
      <c r="D192" s="35"/>
      <c r="E192" s="114"/>
      <c r="F192" s="115"/>
      <c r="G192" s="114"/>
      <c r="H192" s="115"/>
      <c r="I192" s="121" t="str">
        <f t="shared" si="8"/>
        <v/>
      </c>
      <c r="J192" s="35"/>
    </row>
    <row r="193" spans="2:10" x14ac:dyDescent="0.35">
      <c r="B193" s="275" t="str">
        <f t="shared" si="10"/>
        <v/>
      </c>
      <c r="C193" s="35"/>
      <c r="D193" s="35"/>
      <c r="E193" s="114"/>
      <c r="F193" s="115"/>
      <c r="G193" s="114"/>
      <c r="H193" s="115"/>
      <c r="I193" s="121" t="str">
        <f t="shared" si="8"/>
        <v/>
      </c>
      <c r="J193" s="35"/>
    </row>
    <row r="194" spans="2:10" x14ac:dyDescent="0.35">
      <c r="B194" s="275" t="str">
        <f t="shared" si="10"/>
        <v/>
      </c>
      <c r="C194" s="35"/>
      <c r="D194" s="35"/>
      <c r="E194" s="114"/>
      <c r="F194" s="115"/>
      <c r="G194" s="114"/>
      <c r="H194" s="115"/>
      <c r="I194" s="121" t="str">
        <f t="shared" si="8"/>
        <v/>
      </c>
      <c r="J194" s="35"/>
    </row>
    <row r="195" spans="2:10" x14ac:dyDescent="0.35">
      <c r="B195" s="275" t="str">
        <f t="shared" ref="B195:B226" si="11">IF(C195="","",1)</f>
        <v/>
      </c>
      <c r="C195" s="35"/>
      <c r="D195" s="35"/>
      <c r="E195" s="114"/>
      <c r="F195" s="115"/>
      <c r="G195" s="114"/>
      <c r="H195" s="115"/>
      <c r="I195" s="121" t="str">
        <f t="shared" si="8"/>
        <v/>
      </c>
      <c r="J195" s="35"/>
    </row>
    <row r="196" spans="2:10" x14ac:dyDescent="0.35">
      <c r="B196" s="275" t="str">
        <f t="shared" si="11"/>
        <v/>
      </c>
      <c r="C196" s="35"/>
      <c r="D196" s="35"/>
      <c r="E196" s="114"/>
      <c r="F196" s="115"/>
      <c r="G196" s="114"/>
      <c r="H196" s="115"/>
      <c r="I196" s="121" t="str">
        <f t="shared" si="8"/>
        <v/>
      </c>
      <c r="J196" s="35"/>
    </row>
    <row r="197" spans="2:10" x14ac:dyDescent="0.35">
      <c r="B197" s="275" t="str">
        <f t="shared" si="11"/>
        <v/>
      </c>
      <c r="C197" s="35"/>
      <c r="D197" s="35"/>
      <c r="E197" s="114"/>
      <c r="F197" s="115"/>
      <c r="G197" s="114"/>
      <c r="H197" s="115"/>
      <c r="I197" s="121" t="str">
        <f t="shared" si="8"/>
        <v/>
      </c>
      <c r="J197" s="35"/>
    </row>
    <row r="198" spans="2:10" x14ac:dyDescent="0.35">
      <c r="B198" s="275" t="str">
        <f t="shared" si="11"/>
        <v/>
      </c>
      <c r="C198" s="35"/>
      <c r="D198" s="35"/>
      <c r="E198" s="114"/>
      <c r="F198" s="115"/>
      <c r="G198" s="114"/>
      <c r="H198" s="115"/>
      <c r="I198" s="121" t="str">
        <f t="shared" si="8"/>
        <v/>
      </c>
      <c r="J198" s="35"/>
    </row>
    <row r="199" spans="2:10" x14ac:dyDescent="0.35">
      <c r="B199" s="275" t="str">
        <f t="shared" si="11"/>
        <v/>
      </c>
      <c r="C199" s="35"/>
      <c r="D199" s="35"/>
      <c r="E199" s="114"/>
      <c r="F199" s="115"/>
      <c r="G199" s="114"/>
      <c r="H199" s="115"/>
      <c r="I199" s="121" t="str">
        <f t="shared" si="8"/>
        <v/>
      </c>
      <c r="J199" s="35"/>
    </row>
    <row r="200" spans="2:10" x14ac:dyDescent="0.35">
      <c r="B200" s="275" t="str">
        <f t="shared" si="11"/>
        <v/>
      </c>
      <c r="C200" s="35"/>
      <c r="D200" s="35"/>
      <c r="E200" s="114"/>
      <c r="F200" s="115"/>
      <c r="G200" s="114"/>
      <c r="H200" s="115"/>
      <c r="I200" s="121" t="str">
        <f t="shared" si="8"/>
        <v/>
      </c>
      <c r="J200" s="35"/>
    </row>
    <row r="201" spans="2:10" x14ac:dyDescent="0.35">
      <c r="B201" s="275" t="str">
        <f t="shared" si="11"/>
        <v/>
      </c>
      <c r="C201" s="35"/>
      <c r="D201" s="35"/>
      <c r="E201" s="114"/>
      <c r="F201" s="115"/>
      <c r="G201" s="114"/>
      <c r="H201" s="115"/>
      <c r="I201" s="121" t="str">
        <f t="shared" si="8"/>
        <v/>
      </c>
      <c r="J201" s="35"/>
    </row>
    <row r="202" spans="2:10" x14ac:dyDescent="0.35">
      <c r="B202" s="275" t="str">
        <f t="shared" si="11"/>
        <v/>
      </c>
      <c r="C202" s="35"/>
      <c r="D202" s="35"/>
      <c r="E202" s="114"/>
      <c r="F202" s="115"/>
      <c r="G202" s="114"/>
      <c r="H202" s="115"/>
      <c r="I202" s="121" t="str">
        <f t="shared" si="8"/>
        <v/>
      </c>
      <c r="J202" s="35"/>
    </row>
    <row r="203" spans="2:10" x14ac:dyDescent="0.35">
      <c r="B203" s="275" t="str">
        <f t="shared" si="11"/>
        <v/>
      </c>
      <c r="C203" s="35"/>
      <c r="D203" s="35"/>
      <c r="E203" s="114"/>
      <c r="F203" s="115"/>
      <c r="G203" s="114"/>
      <c r="H203" s="115"/>
      <c r="I203" s="121" t="str">
        <f t="shared" si="8"/>
        <v/>
      </c>
      <c r="J203" s="35"/>
    </row>
    <row r="204" spans="2:10" x14ac:dyDescent="0.35">
      <c r="B204" s="275" t="str">
        <f t="shared" si="11"/>
        <v/>
      </c>
      <c r="C204" s="35"/>
      <c r="D204" s="35"/>
      <c r="E204" s="114"/>
      <c r="F204" s="115"/>
      <c r="G204" s="114"/>
      <c r="H204" s="115"/>
      <c r="I204" s="121" t="str">
        <f t="shared" si="8"/>
        <v/>
      </c>
      <c r="J204" s="35"/>
    </row>
    <row r="205" spans="2:10" x14ac:dyDescent="0.35">
      <c r="B205" s="275" t="str">
        <f t="shared" si="11"/>
        <v/>
      </c>
      <c r="C205" s="35"/>
      <c r="D205" s="35"/>
      <c r="E205" s="114"/>
      <c r="F205" s="115"/>
      <c r="G205" s="114"/>
      <c r="H205" s="115"/>
      <c r="I205" s="121" t="str">
        <f t="shared" si="8"/>
        <v/>
      </c>
      <c r="J205" s="35"/>
    </row>
    <row r="206" spans="2:10" x14ac:dyDescent="0.35">
      <c r="B206" s="275" t="str">
        <f t="shared" si="11"/>
        <v/>
      </c>
      <c r="C206" s="35"/>
      <c r="D206" s="35"/>
      <c r="E206" s="114"/>
      <c r="F206" s="115"/>
      <c r="G206" s="114"/>
      <c r="H206" s="115"/>
      <c r="I206" s="121" t="str">
        <f t="shared" si="8"/>
        <v/>
      </c>
      <c r="J206" s="35"/>
    </row>
    <row r="207" spans="2:10" x14ac:dyDescent="0.35">
      <c r="B207" s="275" t="str">
        <f t="shared" si="11"/>
        <v/>
      </c>
      <c r="C207" s="35"/>
      <c r="D207" s="35"/>
      <c r="E207" s="114"/>
      <c r="F207" s="115"/>
      <c r="G207" s="114"/>
      <c r="H207" s="115"/>
      <c r="I207" s="121" t="str">
        <f t="shared" si="8"/>
        <v/>
      </c>
      <c r="J207" s="35"/>
    </row>
    <row r="208" spans="2:10" x14ac:dyDescent="0.35">
      <c r="B208" s="275" t="str">
        <f t="shared" si="11"/>
        <v/>
      </c>
      <c r="C208" s="35"/>
      <c r="D208" s="35"/>
      <c r="E208" s="114"/>
      <c r="F208" s="115"/>
      <c r="G208" s="114"/>
      <c r="H208" s="115"/>
      <c r="I208" s="121" t="str">
        <f t="shared" si="8"/>
        <v/>
      </c>
      <c r="J208" s="35"/>
    </row>
    <row r="209" spans="2:10" x14ac:dyDescent="0.35">
      <c r="B209" s="275" t="str">
        <f t="shared" si="11"/>
        <v/>
      </c>
      <c r="C209" s="35"/>
      <c r="D209" s="35"/>
      <c r="E209" s="114"/>
      <c r="F209" s="115"/>
      <c r="G209" s="114"/>
      <c r="H209" s="115"/>
      <c r="I209" s="121" t="str">
        <f t="shared" si="8"/>
        <v/>
      </c>
      <c r="J209" s="35"/>
    </row>
    <row r="210" spans="2:10" x14ac:dyDescent="0.35">
      <c r="B210" s="275" t="str">
        <f t="shared" si="11"/>
        <v/>
      </c>
      <c r="C210" s="35"/>
      <c r="D210" s="35"/>
      <c r="E210" s="114"/>
      <c r="F210" s="115"/>
      <c r="G210" s="114"/>
      <c r="H210" s="115"/>
      <c r="I210" s="121" t="str">
        <f t="shared" si="8"/>
        <v/>
      </c>
      <c r="J210" s="35"/>
    </row>
    <row r="211" spans="2:10" x14ac:dyDescent="0.35">
      <c r="B211" s="275" t="str">
        <f t="shared" si="11"/>
        <v/>
      </c>
      <c r="C211" s="35"/>
      <c r="D211" s="35"/>
      <c r="E211" s="114"/>
      <c r="F211" s="115"/>
      <c r="G211" s="114"/>
      <c r="H211" s="115"/>
      <c r="I211" s="121" t="str">
        <f t="shared" si="8"/>
        <v/>
      </c>
      <c r="J211" s="35"/>
    </row>
    <row r="212" spans="2:10" x14ac:dyDescent="0.35">
      <c r="B212" s="275" t="str">
        <f t="shared" si="11"/>
        <v/>
      </c>
      <c r="C212" s="35"/>
      <c r="D212" s="35"/>
      <c r="E212" s="114"/>
      <c r="F212" s="115"/>
      <c r="G212" s="114"/>
      <c r="H212" s="115"/>
      <c r="I212" s="121" t="str">
        <f t="shared" si="8"/>
        <v/>
      </c>
      <c r="J212" s="35"/>
    </row>
    <row r="213" spans="2:10" x14ac:dyDescent="0.35">
      <c r="B213" s="275" t="str">
        <f t="shared" si="11"/>
        <v/>
      </c>
      <c r="C213" s="35"/>
      <c r="D213" s="35"/>
      <c r="E213" s="114"/>
      <c r="F213" s="115"/>
      <c r="G213" s="114"/>
      <c r="H213" s="115"/>
      <c r="I213" s="121" t="str">
        <f t="shared" si="8"/>
        <v/>
      </c>
      <c r="J213" s="35"/>
    </row>
    <row r="214" spans="2:10" x14ac:dyDescent="0.35">
      <c r="B214" s="275" t="str">
        <f t="shared" si="11"/>
        <v/>
      </c>
      <c r="C214" s="35"/>
      <c r="D214" s="35"/>
      <c r="E214" s="114"/>
      <c r="F214" s="115"/>
      <c r="G214" s="114"/>
      <c r="H214" s="115"/>
      <c r="I214" s="121" t="str">
        <f t="shared" si="8"/>
        <v/>
      </c>
      <c r="J214" s="35"/>
    </row>
    <row r="215" spans="2:10" x14ac:dyDescent="0.35">
      <c r="B215" s="275" t="str">
        <f t="shared" si="11"/>
        <v/>
      </c>
      <c r="C215" s="35"/>
      <c r="D215" s="35"/>
      <c r="E215" s="114"/>
      <c r="F215" s="115"/>
      <c r="G215" s="114"/>
      <c r="H215" s="115"/>
      <c r="I215" s="121" t="str">
        <f t="shared" si="8"/>
        <v/>
      </c>
      <c r="J215" s="35"/>
    </row>
    <row r="216" spans="2:10" x14ac:dyDescent="0.35">
      <c r="B216" s="275" t="str">
        <f t="shared" si="11"/>
        <v/>
      </c>
      <c r="C216" s="35"/>
      <c r="D216" s="35"/>
      <c r="E216" s="114"/>
      <c r="F216" s="115"/>
      <c r="G216" s="114"/>
      <c r="H216" s="115"/>
      <c r="I216" s="121" t="str">
        <f t="shared" si="8"/>
        <v/>
      </c>
      <c r="J216" s="35"/>
    </row>
    <row r="217" spans="2:10" x14ac:dyDescent="0.35">
      <c r="B217" s="275" t="str">
        <f t="shared" si="11"/>
        <v/>
      </c>
      <c r="C217" s="35"/>
      <c r="D217" s="35"/>
      <c r="E217" s="114"/>
      <c r="F217" s="115"/>
      <c r="G217" s="114"/>
      <c r="H217" s="115"/>
      <c r="I217" s="121" t="str">
        <f t="shared" ref="I217:I280" si="12">IF(H217="","",(VALUE(TEXT(G217,"m/dd/yy ")&amp;TEXT(H217,"hh:mm:ss"))-(VALUE(TEXT(E217,"m/dd/yy ")&amp;TEXT(F217,"hh:mm:ss"))))*24)</f>
        <v/>
      </c>
      <c r="J217" s="35"/>
    </row>
    <row r="218" spans="2:10" x14ac:dyDescent="0.35">
      <c r="B218" s="275" t="str">
        <f t="shared" si="11"/>
        <v/>
      </c>
      <c r="C218" s="35"/>
      <c r="D218" s="35"/>
      <c r="E218" s="114"/>
      <c r="F218" s="115"/>
      <c r="G218" s="114"/>
      <c r="H218" s="115"/>
      <c r="I218" s="121" t="str">
        <f t="shared" si="12"/>
        <v/>
      </c>
      <c r="J218" s="35"/>
    </row>
    <row r="219" spans="2:10" x14ac:dyDescent="0.35">
      <c r="B219" s="275" t="str">
        <f t="shared" si="11"/>
        <v/>
      </c>
      <c r="C219" s="35"/>
      <c r="D219" s="35"/>
      <c r="E219" s="114"/>
      <c r="F219" s="115"/>
      <c r="G219" s="114"/>
      <c r="H219" s="115"/>
      <c r="I219" s="121" t="str">
        <f t="shared" si="12"/>
        <v/>
      </c>
      <c r="J219" s="35"/>
    </row>
    <row r="220" spans="2:10" x14ac:dyDescent="0.35">
      <c r="B220" s="275" t="str">
        <f t="shared" si="11"/>
        <v/>
      </c>
      <c r="C220" s="35"/>
      <c r="D220" s="35"/>
      <c r="E220" s="114"/>
      <c r="F220" s="115"/>
      <c r="G220" s="114"/>
      <c r="H220" s="115"/>
      <c r="I220" s="121" t="str">
        <f t="shared" si="12"/>
        <v/>
      </c>
      <c r="J220" s="35"/>
    </row>
    <row r="221" spans="2:10" x14ac:dyDescent="0.35">
      <c r="B221" s="275" t="str">
        <f t="shared" si="11"/>
        <v/>
      </c>
      <c r="C221" s="35"/>
      <c r="D221" s="35"/>
      <c r="E221" s="114"/>
      <c r="F221" s="115"/>
      <c r="G221" s="114"/>
      <c r="H221" s="115"/>
      <c r="I221" s="121" t="str">
        <f t="shared" si="12"/>
        <v/>
      </c>
      <c r="J221" s="35"/>
    </row>
    <row r="222" spans="2:10" x14ac:dyDescent="0.35">
      <c r="B222" s="275" t="str">
        <f t="shared" si="11"/>
        <v/>
      </c>
      <c r="C222" s="35"/>
      <c r="D222" s="35"/>
      <c r="E222" s="114"/>
      <c r="F222" s="115"/>
      <c r="G222" s="114"/>
      <c r="H222" s="115"/>
      <c r="I222" s="121" t="str">
        <f t="shared" si="12"/>
        <v/>
      </c>
      <c r="J222" s="35"/>
    </row>
    <row r="223" spans="2:10" x14ac:dyDescent="0.35">
      <c r="B223" s="275" t="str">
        <f t="shared" si="11"/>
        <v/>
      </c>
      <c r="C223" s="35"/>
      <c r="D223" s="35"/>
      <c r="E223" s="114"/>
      <c r="F223" s="115"/>
      <c r="G223" s="114"/>
      <c r="H223" s="115"/>
      <c r="I223" s="121" t="str">
        <f t="shared" si="12"/>
        <v/>
      </c>
      <c r="J223" s="35"/>
    </row>
    <row r="224" spans="2:10" x14ac:dyDescent="0.35">
      <c r="B224" s="275" t="str">
        <f t="shared" si="11"/>
        <v/>
      </c>
      <c r="C224" s="35"/>
      <c r="D224" s="35"/>
      <c r="E224" s="114"/>
      <c r="F224" s="115"/>
      <c r="G224" s="114"/>
      <c r="H224" s="115"/>
      <c r="I224" s="121" t="str">
        <f t="shared" si="12"/>
        <v/>
      </c>
      <c r="J224" s="35"/>
    </row>
    <row r="225" spans="2:10" x14ac:dyDescent="0.35">
      <c r="B225" s="275" t="str">
        <f t="shared" si="11"/>
        <v/>
      </c>
      <c r="C225" s="35"/>
      <c r="D225" s="35"/>
      <c r="E225" s="114"/>
      <c r="F225" s="115"/>
      <c r="G225" s="114"/>
      <c r="H225" s="115"/>
      <c r="I225" s="121" t="str">
        <f t="shared" si="12"/>
        <v/>
      </c>
      <c r="J225" s="35"/>
    </row>
    <row r="226" spans="2:10" x14ac:dyDescent="0.35">
      <c r="B226" s="275" t="str">
        <f t="shared" si="11"/>
        <v/>
      </c>
      <c r="C226" s="35"/>
      <c r="D226" s="35"/>
      <c r="E226" s="114"/>
      <c r="F226" s="115"/>
      <c r="G226" s="114"/>
      <c r="H226" s="115"/>
      <c r="I226" s="121" t="str">
        <f t="shared" si="12"/>
        <v/>
      </c>
      <c r="J226" s="35"/>
    </row>
    <row r="227" spans="2:10" x14ac:dyDescent="0.35">
      <c r="B227" s="275" t="str">
        <f t="shared" ref="B227:B258" si="13">IF(C227="","",1)</f>
        <v/>
      </c>
      <c r="C227" s="35"/>
      <c r="D227" s="35"/>
      <c r="E227" s="114"/>
      <c r="F227" s="115"/>
      <c r="G227" s="114"/>
      <c r="H227" s="115"/>
      <c r="I227" s="121" t="str">
        <f t="shared" si="12"/>
        <v/>
      </c>
      <c r="J227" s="35"/>
    </row>
    <row r="228" spans="2:10" x14ac:dyDescent="0.35">
      <c r="B228" s="275" t="str">
        <f t="shared" si="13"/>
        <v/>
      </c>
      <c r="C228" s="35"/>
      <c r="D228" s="35"/>
      <c r="E228" s="114"/>
      <c r="F228" s="115"/>
      <c r="G228" s="114"/>
      <c r="H228" s="115"/>
      <c r="I228" s="121" t="str">
        <f t="shared" si="12"/>
        <v/>
      </c>
      <c r="J228" s="35"/>
    </row>
    <row r="229" spans="2:10" x14ac:dyDescent="0.35">
      <c r="B229" s="275" t="str">
        <f t="shared" si="13"/>
        <v/>
      </c>
      <c r="C229" s="35"/>
      <c r="D229" s="35"/>
      <c r="E229" s="114"/>
      <c r="F229" s="115"/>
      <c r="G229" s="114"/>
      <c r="H229" s="115"/>
      <c r="I229" s="121" t="str">
        <f t="shared" si="12"/>
        <v/>
      </c>
      <c r="J229" s="35"/>
    </row>
    <row r="230" spans="2:10" x14ac:dyDescent="0.35">
      <c r="B230" s="275" t="str">
        <f t="shared" si="13"/>
        <v/>
      </c>
      <c r="C230" s="35"/>
      <c r="D230" s="35"/>
      <c r="E230" s="114"/>
      <c r="F230" s="115"/>
      <c r="G230" s="114"/>
      <c r="H230" s="115"/>
      <c r="I230" s="121" t="str">
        <f t="shared" si="12"/>
        <v/>
      </c>
      <c r="J230" s="35"/>
    </row>
    <row r="231" spans="2:10" x14ac:dyDescent="0.35">
      <c r="B231" s="275" t="str">
        <f t="shared" si="13"/>
        <v/>
      </c>
      <c r="C231" s="35"/>
      <c r="D231" s="35"/>
      <c r="E231" s="114"/>
      <c r="F231" s="115"/>
      <c r="G231" s="114"/>
      <c r="H231" s="115"/>
      <c r="I231" s="121" t="str">
        <f t="shared" si="12"/>
        <v/>
      </c>
      <c r="J231" s="35"/>
    </row>
    <row r="232" spans="2:10" x14ac:dyDescent="0.35">
      <c r="B232" s="275" t="str">
        <f t="shared" si="13"/>
        <v/>
      </c>
      <c r="C232" s="35"/>
      <c r="D232" s="35"/>
      <c r="E232" s="114"/>
      <c r="F232" s="115"/>
      <c r="G232" s="114"/>
      <c r="H232" s="115"/>
      <c r="I232" s="121" t="str">
        <f t="shared" si="12"/>
        <v/>
      </c>
      <c r="J232" s="35"/>
    </row>
    <row r="233" spans="2:10" x14ac:dyDescent="0.35">
      <c r="B233" s="275" t="str">
        <f t="shared" si="13"/>
        <v/>
      </c>
      <c r="C233" s="35"/>
      <c r="D233" s="35"/>
      <c r="E233" s="114"/>
      <c r="F233" s="115"/>
      <c r="G233" s="114"/>
      <c r="H233" s="115"/>
      <c r="I233" s="121" t="str">
        <f t="shared" si="12"/>
        <v/>
      </c>
      <c r="J233" s="35"/>
    </row>
    <row r="234" spans="2:10" x14ac:dyDescent="0.35">
      <c r="B234" s="275" t="str">
        <f t="shared" si="13"/>
        <v/>
      </c>
      <c r="C234" s="35"/>
      <c r="D234" s="35"/>
      <c r="E234" s="114"/>
      <c r="F234" s="115"/>
      <c r="G234" s="114"/>
      <c r="H234" s="115"/>
      <c r="I234" s="121" t="str">
        <f t="shared" si="12"/>
        <v/>
      </c>
      <c r="J234" s="35"/>
    </row>
    <row r="235" spans="2:10" x14ac:dyDescent="0.35">
      <c r="B235" s="275" t="str">
        <f t="shared" si="13"/>
        <v/>
      </c>
      <c r="C235" s="35"/>
      <c r="D235" s="35"/>
      <c r="E235" s="114"/>
      <c r="F235" s="115"/>
      <c r="G235" s="114"/>
      <c r="H235" s="115"/>
      <c r="I235" s="121" t="str">
        <f t="shared" si="12"/>
        <v/>
      </c>
      <c r="J235" s="35"/>
    </row>
    <row r="236" spans="2:10" x14ac:dyDescent="0.35">
      <c r="B236" s="275" t="str">
        <f t="shared" si="13"/>
        <v/>
      </c>
      <c r="C236" s="35"/>
      <c r="D236" s="35"/>
      <c r="E236" s="114"/>
      <c r="F236" s="115"/>
      <c r="G236" s="114"/>
      <c r="H236" s="115"/>
      <c r="I236" s="121" t="str">
        <f t="shared" si="12"/>
        <v/>
      </c>
      <c r="J236" s="35"/>
    </row>
    <row r="237" spans="2:10" x14ac:dyDescent="0.35">
      <c r="B237" s="275" t="str">
        <f t="shared" si="13"/>
        <v/>
      </c>
      <c r="C237" s="35"/>
      <c r="D237" s="35"/>
      <c r="E237" s="114"/>
      <c r="F237" s="115"/>
      <c r="G237" s="114"/>
      <c r="H237" s="115"/>
      <c r="I237" s="121" t="str">
        <f t="shared" si="12"/>
        <v/>
      </c>
      <c r="J237" s="35"/>
    </row>
    <row r="238" spans="2:10" x14ac:dyDescent="0.35">
      <c r="B238" s="275" t="str">
        <f t="shared" si="13"/>
        <v/>
      </c>
      <c r="C238" s="35"/>
      <c r="D238" s="35"/>
      <c r="E238" s="114"/>
      <c r="F238" s="115"/>
      <c r="G238" s="114"/>
      <c r="H238" s="115"/>
      <c r="I238" s="121" t="str">
        <f t="shared" si="12"/>
        <v/>
      </c>
      <c r="J238" s="35"/>
    </row>
    <row r="239" spans="2:10" x14ac:dyDescent="0.35">
      <c r="B239" s="275" t="str">
        <f t="shared" si="13"/>
        <v/>
      </c>
      <c r="C239" s="35"/>
      <c r="D239" s="35"/>
      <c r="E239" s="114"/>
      <c r="F239" s="115"/>
      <c r="G239" s="114"/>
      <c r="H239" s="115"/>
      <c r="I239" s="121" t="str">
        <f t="shared" si="12"/>
        <v/>
      </c>
      <c r="J239" s="35"/>
    </row>
    <row r="240" spans="2:10" x14ac:dyDescent="0.35">
      <c r="B240" s="275" t="str">
        <f t="shared" si="13"/>
        <v/>
      </c>
      <c r="C240" s="35"/>
      <c r="D240" s="35"/>
      <c r="E240" s="114"/>
      <c r="F240" s="115"/>
      <c r="G240" s="114"/>
      <c r="H240" s="115"/>
      <c r="I240" s="121" t="str">
        <f t="shared" si="12"/>
        <v/>
      </c>
      <c r="J240" s="35"/>
    </row>
    <row r="241" spans="2:10" x14ac:dyDescent="0.35">
      <c r="B241" s="275" t="str">
        <f t="shared" si="13"/>
        <v/>
      </c>
      <c r="C241" s="35"/>
      <c r="D241" s="35"/>
      <c r="E241" s="114"/>
      <c r="F241" s="115"/>
      <c r="G241" s="114"/>
      <c r="H241" s="115"/>
      <c r="I241" s="121" t="str">
        <f t="shared" si="12"/>
        <v/>
      </c>
      <c r="J241" s="35"/>
    </row>
    <row r="242" spans="2:10" x14ac:dyDescent="0.35">
      <c r="B242" s="275" t="str">
        <f t="shared" si="13"/>
        <v/>
      </c>
      <c r="C242" s="35"/>
      <c r="D242" s="35"/>
      <c r="E242" s="114"/>
      <c r="F242" s="115"/>
      <c r="G242" s="114"/>
      <c r="H242" s="115"/>
      <c r="I242" s="121" t="str">
        <f t="shared" si="12"/>
        <v/>
      </c>
      <c r="J242" s="35"/>
    </row>
    <row r="243" spans="2:10" x14ac:dyDescent="0.35">
      <c r="B243" s="275" t="str">
        <f t="shared" si="13"/>
        <v/>
      </c>
      <c r="C243" s="35"/>
      <c r="D243" s="35"/>
      <c r="E243" s="114"/>
      <c r="F243" s="115"/>
      <c r="G243" s="114"/>
      <c r="H243" s="115"/>
      <c r="I243" s="121" t="str">
        <f t="shared" si="12"/>
        <v/>
      </c>
      <c r="J243" s="35"/>
    </row>
    <row r="244" spans="2:10" x14ac:dyDescent="0.35">
      <c r="B244" s="275" t="str">
        <f t="shared" si="13"/>
        <v/>
      </c>
      <c r="C244" s="35"/>
      <c r="D244" s="35"/>
      <c r="E244" s="114"/>
      <c r="F244" s="115"/>
      <c r="G244" s="114"/>
      <c r="H244" s="115"/>
      <c r="I244" s="121" t="str">
        <f t="shared" si="12"/>
        <v/>
      </c>
      <c r="J244" s="35"/>
    </row>
    <row r="245" spans="2:10" x14ac:dyDescent="0.35">
      <c r="B245" s="275" t="str">
        <f t="shared" si="13"/>
        <v/>
      </c>
      <c r="C245" s="35"/>
      <c r="D245" s="35"/>
      <c r="E245" s="114"/>
      <c r="F245" s="115"/>
      <c r="G245" s="114"/>
      <c r="H245" s="115"/>
      <c r="I245" s="121" t="str">
        <f t="shared" si="12"/>
        <v/>
      </c>
      <c r="J245" s="35"/>
    </row>
    <row r="246" spans="2:10" x14ac:dyDescent="0.35">
      <c r="B246" s="275" t="str">
        <f t="shared" si="13"/>
        <v/>
      </c>
      <c r="C246" s="35"/>
      <c r="D246" s="35"/>
      <c r="E246" s="114"/>
      <c r="F246" s="115"/>
      <c r="G246" s="114"/>
      <c r="H246" s="115"/>
      <c r="I246" s="121" t="str">
        <f t="shared" si="12"/>
        <v/>
      </c>
      <c r="J246" s="35"/>
    </row>
    <row r="247" spans="2:10" x14ac:dyDescent="0.35">
      <c r="B247" s="275" t="str">
        <f t="shared" si="13"/>
        <v/>
      </c>
      <c r="C247" s="35"/>
      <c r="D247" s="35"/>
      <c r="E247" s="114"/>
      <c r="F247" s="115"/>
      <c r="G247" s="114"/>
      <c r="H247" s="115"/>
      <c r="I247" s="121" t="str">
        <f t="shared" si="12"/>
        <v/>
      </c>
      <c r="J247" s="35"/>
    </row>
    <row r="248" spans="2:10" x14ac:dyDescent="0.35">
      <c r="B248" s="275" t="str">
        <f t="shared" si="13"/>
        <v/>
      </c>
      <c r="C248" s="35"/>
      <c r="D248" s="35"/>
      <c r="E248" s="114"/>
      <c r="F248" s="115"/>
      <c r="G248" s="114"/>
      <c r="H248" s="115"/>
      <c r="I248" s="121" t="str">
        <f t="shared" si="12"/>
        <v/>
      </c>
      <c r="J248" s="35"/>
    </row>
    <row r="249" spans="2:10" x14ac:dyDescent="0.35">
      <c r="B249" s="275" t="str">
        <f t="shared" si="13"/>
        <v/>
      </c>
      <c r="C249" s="35"/>
      <c r="D249" s="35"/>
      <c r="E249" s="114"/>
      <c r="F249" s="115"/>
      <c r="G249" s="114"/>
      <c r="H249" s="115"/>
      <c r="I249" s="121" t="str">
        <f t="shared" si="12"/>
        <v/>
      </c>
      <c r="J249" s="35"/>
    </row>
    <row r="250" spans="2:10" x14ac:dyDescent="0.35">
      <c r="B250" s="275" t="str">
        <f t="shared" si="13"/>
        <v/>
      </c>
      <c r="C250" s="35"/>
      <c r="D250" s="35"/>
      <c r="E250" s="114"/>
      <c r="F250" s="115"/>
      <c r="G250" s="114"/>
      <c r="H250" s="115"/>
      <c r="I250" s="121" t="str">
        <f t="shared" si="12"/>
        <v/>
      </c>
      <c r="J250" s="35"/>
    </row>
    <row r="251" spans="2:10" x14ac:dyDescent="0.35">
      <c r="B251" s="275" t="str">
        <f t="shared" si="13"/>
        <v/>
      </c>
      <c r="C251" s="35"/>
      <c r="D251" s="35"/>
      <c r="E251" s="114"/>
      <c r="F251" s="115"/>
      <c r="G251" s="114"/>
      <c r="H251" s="115"/>
      <c r="I251" s="121" t="str">
        <f t="shared" si="12"/>
        <v/>
      </c>
      <c r="J251" s="35"/>
    </row>
    <row r="252" spans="2:10" x14ac:dyDescent="0.35">
      <c r="B252" s="275" t="str">
        <f t="shared" si="13"/>
        <v/>
      </c>
      <c r="C252" s="35"/>
      <c r="D252" s="35"/>
      <c r="E252" s="114"/>
      <c r="F252" s="115"/>
      <c r="G252" s="114"/>
      <c r="H252" s="115"/>
      <c r="I252" s="121" t="str">
        <f t="shared" si="12"/>
        <v/>
      </c>
      <c r="J252" s="35"/>
    </row>
    <row r="253" spans="2:10" x14ac:dyDescent="0.35">
      <c r="B253" s="275" t="str">
        <f t="shared" si="13"/>
        <v/>
      </c>
      <c r="C253" s="35"/>
      <c r="D253" s="35"/>
      <c r="E253" s="114"/>
      <c r="F253" s="115"/>
      <c r="G253" s="114"/>
      <c r="H253" s="115"/>
      <c r="I253" s="121" t="str">
        <f t="shared" si="12"/>
        <v/>
      </c>
      <c r="J253" s="35"/>
    </row>
    <row r="254" spans="2:10" x14ac:dyDescent="0.35">
      <c r="B254" s="275" t="str">
        <f t="shared" si="13"/>
        <v/>
      </c>
      <c r="C254" s="35"/>
      <c r="D254" s="35"/>
      <c r="E254" s="114"/>
      <c r="F254" s="115"/>
      <c r="G254" s="114"/>
      <c r="H254" s="115"/>
      <c r="I254" s="121" t="str">
        <f t="shared" si="12"/>
        <v/>
      </c>
      <c r="J254" s="35"/>
    </row>
    <row r="255" spans="2:10" x14ac:dyDescent="0.35">
      <c r="B255" s="275" t="str">
        <f t="shared" si="13"/>
        <v/>
      </c>
      <c r="C255" s="35"/>
      <c r="D255" s="35"/>
      <c r="E255" s="114"/>
      <c r="F255" s="115"/>
      <c r="G255" s="114"/>
      <c r="H255" s="115"/>
      <c r="I255" s="121" t="str">
        <f t="shared" si="12"/>
        <v/>
      </c>
      <c r="J255" s="35"/>
    </row>
    <row r="256" spans="2:10" x14ac:dyDescent="0.35">
      <c r="B256" s="275" t="str">
        <f t="shared" si="13"/>
        <v/>
      </c>
      <c r="C256" s="35"/>
      <c r="D256" s="35"/>
      <c r="E256" s="114"/>
      <c r="F256" s="115"/>
      <c r="G256" s="114"/>
      <c r="H256" s="115"/>
      <c r="I256" s="121" t="str">
        <f t="shared" si="12"/>
        <v/>
      </c>
      <c r="J256" s="35"/>
    </row>
    <row r="257" spans="2:10" x14ac:dyDescent="0.35">
      <c r="B257" s="275" t="str">
        <f t="shared" si="13"/>
        <v/>
      </c>
      <c r="C257" s="35"/>
      <c r="D257" s="35"/>
      <c r="E257" s="114"/>
      <c r="F257" s="115"/>
      <c r="G257" s="114"/>
      <c r="H257" s="115"/>
      <c r="I257" s="121" t="str">
        <f t="shared" si="12"/>
        <v/>
      </c>
      <c r="J257" s="35"/>
    </row>
    <row r="258" spans="2:10" x14ac:dyDescent="0.35">
      <c r="B258" s="275" t="str">
        <f t="shared" si="13"/>
        <v/>
      </c>
      <c r="C258" s="35"/>
      <c r="D258" s="35"/>
      <c r="E258" s="114"/>
      <c r="F258" s="115"/>
      <c r="G258" s="114"/>
      <c r="H258" s="115"/>
      <c r="I258" s="121" t="str">
        <f t="shared" si="12"/>
        <v/>
      </c>
      <c r="J258" s="35"/>
    </row>
    <row r="259" spans="2:10" x14ac:dyDescent="0.35">
      <c r="B259" s="275" t="str">
        <f t="shared" ref="B259:B290" si="14">IF(C259="","",1)</f>
        <v/>
      </c>
      <c r="C259" s="35"/>
      <c r="D259" s="35"/>
      <c r="E259" s="114"/>
      <c r="F259" s="115"/>
      <c r="G259" s="114"/>
      <c r="H259" s="115"/>
      <c r="I259" s="121" t="str">
        <f t="shared" si="12"/>
        <v/>
      </c>
      <c r="J259" s="35"/>
    </row>
    <row r="260" spans="2:10" x14ac:dyDescent="0.35">
      <c r="B260" s="275" t="str">
        <f t="shared" si="14"/>
        <v/>
      </c>
      <c r="C260" s="35"/>
      <c r="D260" s="35"/>
      <c r="E260" s="114"/>
      <c r="F260" s="115"/>
      <c r="G260" s="114"/>
      <c r="H260" s="115"/>
      <c r="I260" s="121" t="str">
        <f t="shared" si="12"/>
        <v/>
      </c>
      <c r="J260" s="35"/>
    </row>
    <row r="261" spans="2:10" x14ac:dyDescent="0.35">
      <c r="B261" s="275" t="str">
        <f t="shared" si="14"/>
        <v/>
      </c>
      <c r="C261" s="35"/>
      <c r="D261" s="35"/>
      <c r="E261" s="114"/>
      <c r="F261" s="115"/>
      <c r="G261" s="114"/>
      <c r="H261" s="115"/>
      <c r="I261" s="121" t="str">
        <f t="shared" si="12"/>
        <v/>
      </c>
      <c r="J261" s="35"/>
    </row>
    <row r="262" spans="2:10" x14ac:dyDescent="0.35">
      <c r="B262" s="275" t="str">
        <f t="shared" si="14"/>
        <v/>
      </c>
      <c r="C262" s="35"/>
      <c r="D262" s="35"/>
      <c r="E262" s="114"/>
      <c r="F262" s="115"/>
      <c r="G262" s="114"/>
      <c r="H262" s="115"/>
      <c r="I262" s="121" t="str">
        <f t="shared" si="12"/>
        <v/>
      </c>
      <c r="J262" s="35"/>
    </row>
    <row r="263" spans="2:10" x14ac:dyDescent="0.35">
      <c r="B263" s="275" t="str">
        <f t="shared" si="14"/>
        <v/>
      </c>
      <c r="C263" s="35"/>
      <c r="D263" s="35"/>
      <c r="E263" s="114"/>
      <c r="F263" s="115"/>
      <c r="G263" s="114"/>
      <c r="H263" s="115"/>
      <c r="I263" s="121" t="str">
        <f t="shared" si="12"/>
        <v/>
      </c>
      <c r="J263" s="35"/>
    </row>
    <row r="264" spans="2:10" x14ac:dyDescent="0.35">
      <c r="B264" s="275" t="str">
        <f t="shared" si="14"/>
        <v/>
      </c>
      <c r="C264" s="35"/>
      <c r="D264" s="35"/>
      <c r="E264" s="114"/>
      <c r="F264" s="115"/>
      <c r="G264" s="114"/>
      <c r="H264" s="115"/>
      <c r="I264" s="121" t="str">
        <f t="shared" si="12"/>
        <v/>
      </c>
      <c r="J264" s="35"/>
    </row>
    <row r="265" spans="2:10" x14ac:dyDescent="0.35">
      <c r="B265" s="275" t="str">
        <f t="shared" si="14"/>
        <v/>
      </c>
      <c r="C265" s="35"/>
      <c r="D265" s="35"/>
      <c r="E265" s="114"/>
      <c r="F265" s="115"/>
      <c r="G265" s="114"/>
      <c r="H265" s="115"/>
      <c r="I265" s="121" t="str">
        <f t="shared" si="12"/>
        <v/>
      </c>
      <c r="J265" s="35"/>
    </row>
    <row r="266" spans="2:10" x14ac:dyDescent="0.35">
      <c r="B266" s="275" t="str">
        <f t="shared" si="14"/>
        <v/>
      </c>
      <c r="C266" s="35"/>
      <c r="D266" s="35"/>
      <c r="E266" s="114"/>
      <c r="F266" s="115"/>
      <c r="G266" s="114"/>
      <c r="H266" s="115"/>
      <c r="I266" s="121" t="str">
        <f t="shared" si="12"/>
        <v/>
      </c>
      <c r="J266" s="35"/>
    </row>
    <row r="267" spans="2:10" x14ac:dyDescent="0.35">
      <c r="B267" s="275" t="str">
        <f t="shared" si="14"/>
        <v/>
      </c>
      <c r="C267" s="35"/>
      <c r="D267" s="35"/>
      <c r="E267" s="114"/>
      <c r="F267" s="115"/>
      <c r="G267" s="114"/>
      <c r="H267" s="115"/>
      <c r="I267" s="121" t="str">
        <f t="shared" si="12"/>
        <v/>
      </c>
      <c r="J267" s="35"/>
    </row>
    <row r="268" spans="2:10" x14ac:dyDescent="0.35">
      <c r="B268" s="275" t="str">
        <f t="shared" si="14"/>
        <v/>
      </c>
      <c r="C268" s="35"/>
      <c r="D268" s="35"/>
      <c r="E268" s="114"/>
      <c r="F268" s="115"/>
      <c r="G268" s="114"/>
      <c r="H268" s="115"/>
      <c r="I268" s="121" t="str">
        <f t="shared" si="12"/>
        <v/>
      </c>
      <c r="J268" s="35"/>
    </row>
    <row r="269" spans="2:10" x14ac:dyDescent="0.35">
      <c r="B269" s="275" t="str">
        <f t="shared" si="14"/>
        <v/>
      </c>
      <c r="C269" s="35"/>
      <c r="D269" s="35"/>
      <c r="E269" s="114"/>
      <c r="F269" s="115"/>
      <c r="G269" s="114"/>
      <c r="H269" s="115"/>
      <c r="I269" s="121" t="str">
        <f t="shared" si="12"/>
        <v/>
      </c>
      <c r="J269" s="35"/>
    </row>
    <row r="270" spans="2:10" x14ac:dyDescent="0.35">
      <c r="B270" s="275" t="str">
        <f t="shared" si="14"/>
        <v/>
      </c>
      <c r="C270" s="35"/>
      <c r="D270" s="35"/>
      <c r="E270" s="114"/>
      <c r="F270" s="115"/>
      <c r="G270" s="114"/>
      <c r="H270" s="115"/>
      <c r="I270" s="121" t="str">
        <f t="shared" si="12"/>
        <v/>
      </c>
      <c r="J270" s="35"/>
    </row>
    <row r="271" spans="2:10" x14ac:dyDescent="0.35">
      <c r="B271" s="275" t="str">
        <f t="shared" si="14"/>
        <v/>
      </c>
      <c r="C271" s="35"/>
      <c r="D271" s="35"/>
      <c r="E271" s="114"/>
      <c r="F271" s="115"/>
      <c r="G271" s="114"/>
      <c r="H271" s="115"/>
      <c r="I271" s="121" t="str">
        <f t="shared" si="12"/>
        <v/>
      </c>
      <c r="J271" s="35"/>
    </row>
    <row r="272" spans="2:10" x14ac:dyDescent="0.35">
      <c r="B272" s="275" t="str">
        <f t="shared" si="14"/>
        <v/>
      </c>
      <c r="C272" s="35"/>
      <c r="D272" s="35"/>
      <c r="E272" s="114"/>
      <c r="F272" s="115"/>
      <c r="G272" s="114"/>
      <c r="H272" s="115"/>
      <c r="I272" s="121" t="str">
        <f t="shared" si="12"/>
        <v/>
      </c>
      <c r="J272" s="35"/>
    </row>
    <row r="273" spans="2:10" x14ac:dyDescent="0.35">
      <c r="B273" s="275" t="str">
        <f t="shared" si="14"/>
        <v/>
      </c>
      <c r="C273" s="35"/>
      <c r="D273" s="35"/>
      <c r="E273" s="114"/>
      <c r="F273" s="115"/>
      <c r="G273" s="114"/>
      <c r="H273" s="115"/>
      <c r="I273" s="121" t="str">
        <f t="shared" si="12"/>
        <v/>
      </c>
      <c r="J273" s="35"/>
    </row>
    <row r="274" spans="2:10" x14ac:dyDescent="0.35">
      <c r="B274" s="275" t="str">
        <f t="shared" si="14"/>
        <v/>
      </c>
      <c r="C274" s="35"/>
      <c r="D274" s="35"/>
      <c r="E274" s="114"/>
      <c r="F274" s="115"/>
      <c r="G274" s="114"/>
      <c r="H274" s="115"/>
      <c r="I274" s="121" t="str">
        <f t="shared" si="12"/>
        <v/>
      </c>
      <c r="J274" s="35"/>
    </row>
    <row r="275" spans="2:10" x14ac:dyDescent="0.35">
      <c r="B275" s="275" t="str">
        <f t="shared" si="14"/>
        <v/>
      </c>
      <c r="C275" s="35"/>
      <c r="D275" s="35"/>
      <c r="E275" s="114"/>
      <c r="F275" s="115"/>
      <c r="G275" s="114"/>
      <c r="H275" s="115"/>
      <c r="I275" s="121" t="str">
        <f t="shared" si="12"/>
        <v/>
      </c>
      <c r="J275" s="35"/>
    </row>
    <row r="276" spans="2:10" x14ac:dyDescent="0.35">
      <c r="B276" s="275" t="str">
        <f t="shared" si="14"/>
        <v/>
      </c>
      <c r="C276" s="35"/>
      <c r="D276" s="35"/>
      <c r="E276" s="114"/>
      <c r="F276" s="115"/>
      <c r="G276" s="114"/>
      <c r="H276" s="115"/>
      <c r="I276" s="121" t="str">
        <f t="shared" si="12"/>
        <v/>
      </c>
      <c r="J276" s="35"/>
    </row>
    <row r="277" spans="2:10" x14ac:dyDescent="0.35">
      <c r="B277" s="275" t="str">
        <f t="shared" si="14"/>
        <v/>
      </c>
      <c r="C277" s="35"/>
      <c r="D277" s="35"/>
      <c r="E277" s="114"/>
      <c r="F277" s="115"/>
      <c r="G277" s="114"/>
      <c r="H277" s="115"/>
      <c r="I277" s="121" t="str">
        <f t="shared" si="12"/>
        <v/>
      </c>
      <c r="J277" s="35"/>
    </row>
    <row r="278" spans="2:10" x14ac:dyDescent="0.35">
      <c r="B278" s="275" t="str">
        <f t="shared" si="14"/>
        <v/>
      </c>
      <c r="C278" s="35"/>
      <c r="D278" s="35"/>
      <c r="E278" s="114"/>
      <c r="F278" s="115"/>
      <c r="G278" s="114"/>
      <c r="H278" s="115"/>
      <c r="I278" s="121" t="str">
        <f t="shared" si="12"/>
        <v/>
      </c>
      <c r="J278" s="35"/>
    </row>
    <row r="279" spans="2:10" x14ac:dyDescent="0.35">
      <c r="B279" s="275" t="str">
        <f t="shared" si="14"/>
        <v/>
      </c>
      <c r="C279" s="35"/>
      <c r="D279" s="35"/>
      <c r="E279" s="114"/>
      <c r="F279" s="115"/>
      <c r="G279" s="114"/>
      <c r="H279" s="115"/>
      <c r="I279" s="121" t="str">
        <f t="shared" si="12"/>
        <v/>
      </c>
      <c r="J279" s="35"/>
    </row>
    <row r="280" spans="2:10" x14ac:dyDescent="0.35">
      <c r="B280" s="275" t="str">
        <f t="shared" si="14"/>
        <v/>
      </c>
      <c r="C280" s="35"/>
      <c r="D280" s="35"/>
      <c r="E280" s="114"/>
      <c r="F280" s="115"/>
      <c r="G280" s="114"/>
      <c r="H280" s="115"/>
      <c r="I280" s="121" t="str">
        <f t="shared" si="12"/>
        <v/>
      </c>
      <c r="J280" s="35"/>
    </row>
    <row r="281" spans="2:10" x14ac:dyDescent="0.35">
      <c r="B281" s="275" t="str">
        <f t="shared" si="14"/>
        <v/>
      </c>
      <c r="C281" s="35"/>
      <c r="D281" s="35"/>
      <c r="E281" s="114"/>
      <c r="F281" s="115"/>
      <c r="G281" s="114"/>
      <c r="H281" s="115"/>
      <c r="I281" s="121" t="str">
        <f t="shared" ref="I281:I344" si="15">IF(H281="","",(VALUE(TEXT(G281,"m/dd/yy ")&amp;TEXT(H281,"hh:mm:ss"))-(VALUE(TEXT(E281,"m/dd/yy ")&amp;TEXT(F281,"hh:mm:ss"))))*24)</f>
        <v/>
      </c>
      <c r="J281" s="35"/>
    </row>
    <row r="282" spans="2:10" x14ac:dyDescent="0.35">
      <c r="B282" s="275" t="str">
        <f t="shared" si="14"/>
        <v/>
      </c>
      <c r="C282" s="35"/>
      <c r="D282" s="35"/>
      <c r="E282" s="114"/>
      <c r="F282" s="115"/>
      <c r="G282" s="114"/>
      <c r="H282" s="115"/>
      <c r="I282" s="121" t="str">
        <f t="shared" si="15"/>
        <v/>
      </c>
      <c r="J282" s="35"/>
    </row>
    <row r="283" spans="2:10" x14ac:dyDescent="0.35">
      <c r="B283" s="275" t="str">
        <f t="shared" si="14"/>
        <v/>
      </c>
      <c r="C283" s="35"/>
      <c r="D283" s="35"/>
      <c r="E283" s="114"/>
      <c r="F283" s="115"/>
      <c r="G283" s="114"/>
      <c r="H283" s="115"/>
      <c r="I283" s="121" t="str">
        <f t="shared" si="15"/>
        <v/>
      </c>
      <c r="J283" s="35"/>
    </row>
    <row r="284" spans="2:10" x14ac:dyDescent="0.35">
      <c r="B284" s="275" t="str">
        <f t="shared" si="14"/>
        <v/>
      </c>
      <c r="C284" s="35"/>
      <c r="D284" s="35"/>
      <c r="E284" s="114"/>
      <c r="F284" s="115"/>
      <c r="G284" s="114"/>
      <c r="H284" s="115"/>
      <c r="I284" s="121" t="str">
        <f t="shared" si="15"/>
        <v/>
      </c>
      <c r="J284" s="35"/>
    </row>
    <row r="285" spans="2:10" x14ac:dyDescent="0.35">
      <c r="B285" s="275" t="str">
        <f t="shared" si="14"/>
        <v/>
      </c>
      <c r="C285" s="35"/>
      <c r="D285" s="35"/>
      <c r="E285" s="114"/>
      <c r="F285" s="115"/>
      <c r="G285" s="114"/>
      <c r="H285" s="115"/>
      <c r="I285" s="121" t="str">
        <f t="shared" si="15"/>
        <v/>
      </c>
      <c r="J285" s="35"/>
    </row>
    <row r="286" spans="2:10" x14ac:dyDescent="0.35">
      <c r="B286" s="275" t="str">
        <f t="shared" si="14"/>
        <v/>
      </c>
      <c r="C286" s="35"/>
      <c r="D286" s="35"/>
      <c r="E286" s="114"/>
      <c r="F286" s="115"/>
      <c r="G286" s="114"/>
      <c r="H286" s="115"/>
      <c r="I286" s="121" t="str">
        <f t="shared" si="15"/>
        <v/>
      </c>
      <c r="J286" s="35"/>
    </row>
    <row r="287" spans="2:10" x14ac:dyDescent="0.35">
      <c r="B287" s="275" t="str">
        <f t="shared" si="14"/>
        <v/>
      </c>
      <c r="C287" s="35"/>
      <c r="D287" s="35"/>
      <c r="E287" s="114"/>
      <c r="F287" s="115"/>
      <c r="G287" s="114"/>
      <c r="H287" s="115"/>
      <c r="I287" s="121" t="str">
        <f t="shared" si="15"/>
        <v/>
      </c>
      <c r="J287" s="35"/>
    </row>
    <row r="288" spans="2:10" x14ac:dyDescent="0.35">
      <c r="B288" s="275" t="str">
        <f t="shared" si="14"/>
        <v/>
      </c>
      <c r="C288" s="35"/>
      <c r="D288" s="35"/>
      <c r="E288" s="114"/>
      <c r="F288" s="115"/>
      <c r="G288" s="114"/>
      <c r="H288" s="115"/>
      <c r="I288" s="121" t="str">
        <f t="shared" si="15"/>
        <v/>
      </c>
      <c r="J288" s="35"/>
    </row>
    <row r="289" spans="2:10" x14ac:dyDescent="0.35">
      <c r="B289" s="275" t="str">
        <f t="shared" si="14"/>
        <v/>
      </c>
      <c r="C289" s="35"/>
      <c r="D289" s="35"/>
      <c r="E289" s="114"/>
      <c r="F289" s="115"/>
      <c r="G289" s="114"/>
      <c r="H289" s="115"/>
      <c r="I289" s="121" t="str">
        <f t="shared" si="15"/>
        <v/>
      </c>
      <c r="J289" s="35"/>
    </row>
    <row r="290" spans="2:10" x14ac:dyDescent="0.35">
      <c r="B290" s="275" t="str">
        <f t="shared" si="14"/>
        <v/>
      </c>
      <c r="C290" s="35"/>
      <c r="D290" s="35"/>
      <c r="E290" s="114"/>
      <c r="F290" s="115"/>
      <c r="G290" s="114"/>
      <c r="H290" s="115"/>
      <c r="I290" s="121" t="str">
        <f t="shared" si="15"/>
        <v/>
      </c>
      <c r="J290" s="35"/>
    </row>
    <row r="291" spans="2:10" x14ac:dyDescent="0.35">
      <c r="B291" s="275" t="str">
        <f t="shared" ref="B291:B322" si="16">IF(C291="","",1)</f>
        <v/>
      </c>
      <c r="C291" s="35"/>
      <c r="D291" s="35"/>
      <c r="E291" s="114"/>
      <c r="F291" s="115"/>
      <c r="G291" s="114"/>
      <c r="H291" s="115"/>
      <c r="I291" s="121" t="str">
        <f t="shared" si="15"/>
        <v/>
      </c>
      <c r="J291" s="35"/>
    </row>
    <row r="292" spans="2:10" x14ac:dyDescent="0.35">
      <c r="B292" s="275" t="str">
        <f t="shared" si="16"/>
        <v/>
      </c>
      <c r="C292" s="35"/>
      <c r="D292" s="35"/>
      <c r="E292" s="114"/>
      <c r="F292" s="115"/>
      <c r="G292" s="114"/>
      <c r="H292" s="115"/>
      <c r="I292" s="121" t="str">
        <f t="shared" si="15"/>
        <v/>
      </c>
      <c r="J292" s="35"/>
    </row>
    <row r="293" spans="2:10" x14ac:dyDescent="0.35">
      <c r="B293" s="275" t="str">
        <f t="shared" si="16"/>
        <v/>
      </c>
      <c r="C293" s="35"/>
      <c r="D293" s="35"/>
      <c r="E293" s="114"/>
      <c r="F293" s="115"/>
      <c r="G293" s="114"/>
      <c r="H293" s="115"/>
      <c r="I293" s="121" t="str">
        <f t="shared" si="15"/>
        <v/>
      </c>
      <c r="J293" s="35"/>
    </row>
    <row r="294" spans="2:10" x14ac:dyDescent="0.35">
      <c r="B294" s="275" t="str">
        <f t="shared" si="16"/>
        <v/>
      </c>
      <c r="C294" s="35"/>
      <c r="D294" s="35"/>
      <c r="E294" s="114"/>
      <c r="F294" s="115"/>
      <c r="G294" s="114"/>
      <c r="H294" s="115"/>
      <c r="I294" s="121" t="str">
        <f t="shared" si="15"/>
        <v/>
      </c>
      <c r="J294" s="35"/>
    </row>
    <row r="295" spans="2:10" x14ac:dyDescent="0.35">
      <c r="B295" s="275" t="str">
        <f t="shared" si="16"/>
        <v/>
      </c>
      <c r="C295" s="35"/>
      <c r="D295" s="35"/>
      <c r="E295" s="114"/>
      <c r="F295" s="115"/>
      <c r="G295" s="114"/>
      <c r="H295" s="115"/>
      <c r="I295" s="121" t="str">
        <f t="shared" si="15"/>
        <v/>
      </c>
      <c r="J295" s="35"/>
    </row>
    <row r="296" spans="2:10" x14ac:dyDescent="0.35">
      <c r="B296" s="275" t="str">
        <f t="shared" si="16"/>
        <v/>
      </c>
      <c r="C296" s="35"/>
      <c r="D296" s="35"/>
      <c r="E296" s="114"/>
      <c r="F296" s="115"/>
      <c r="G296" s="114"/>
      <c r="H296" s="115"/>
      <c r="I296" s="121" t="str">
        <f t="shared" si="15"/>
        <v/>
      </c>
      <c r="J296" s="35"/>
    </row>
    <row r="297" spans="2:10" x14ac:dyDescent="0.35">
      <c r="B297" s="275" t="str">
        <f t="shared" si="16"/>
        <v/>
      </c>
      <c r="C297" s="35"/>
      <c r="D297" s="35"/>
      <c r="E297" s="114"/>
      <c r="F297" s="115"/>
      <c r="G297" s="114"/>
      <c r="H297" s="115"/>
      <c r="I297" s="121" t="str">
        <f t="shared" si="15"/>
        <v/>
      </c>
      <c r="J297" s="35"/>
    </row>
    <row r="298" spans="2:10" x14ac:dyDescent="0.35">
      <c r="B298" s="275" t="str">
        <f t="shared" si="16"/>
        <v/>
      </c>
      <c r="C298" s="35"/>
      <c r="D298" s="35"/>
      <c r="E298" s="114"/>
      <c r="F298" s="115"/>
      <c r="G298" s="114"/>
      <c r="H298" s="115"/>
      <c r="I298" s="121" t="str">
        <f t="shared" si="15"/>
        <v/>
      </c>
      <c r="J298" s="35"/>
    </row>
    <row r="299" spans="2:10" x14ac:dyDescent="0.35">
      <c r="B299" s="275" t="str">
        <f t="shared" si="16"/>
        <v/>
      </c>
      <c r="C299" s="35"/>
      <c r="D299" s="35"/>
      <c r="E299" s="114"/>
      <c r="F299" s="115"/>
      <c r="G299" s="114"/>
      <c r="H299" s="115"/>
      <c r="I299" s="121" t="str">
        <f t="shared" si="15"/>
        <v/>
      </c>
      <c r="J299" s="35"/>
    </row>
    <row r="300" spans="2:10" x14ac:dyDescent="0.35">
      <c r="B300" s="275" t="str">
        <f t="shared" si="16"/>
        <v/>
      </c>
      <c r="C300" s="35"/>
      <c r="D300" s="35"/>
      <c r="E300" s="114"/>
      <c r="F300" s="115"/>
      <c r="G300" s="114"/>
      <c r="H300" s="115"/>
      <c r="I300" s="121" t="str">
        <f t="shared" si="15"/>
        <v/>
      </c>
      <c r="J300" s="35"/>
    </row>
    <row r="301" spans="2:10" x14ac:dyDescent="0.35">
      <c r="B301" s="275" t="str">
        <f t="shared" si="16"/>
        <v/>
      </c>
      <c r="C301" s="35"/>
      <c r="D301" s="35"/>
      <c r="E301" s="114"/>
      <c r="F301" s="115"/>
      <c r="G301" s="114"/>
      <c r="H301" s="115"/>
      <c r="I301" s="121" t="str">
        <f t="shared" si="15"/>
        <v/>
      </c>
      <c r="J301" s="35"/>
    </row>
    <row r="302" spans="2:10" x14ac:dyDescent="0.35">
      <c r="B302" s="275" t="str">
        <f t="shared" si="16"/>
        <v/>
      </c>
      <c r="C302" s="35"/>
      <c r="D302" s="35"/>
      <c r="E302" s="114"/>
      <c r="F302" s="115"/>
      <c r="G302" s="114"/>
      <c r="H302" s="115"/>
      <c r="I302" s="121" t="str">
        <f t="shared" si="15"/>
        <v/>
      </c>
      <c r="J302" s="35"/>
    </row>
    <row r="303" spans="2:10" x14ac:dyDescent="0.35">
      <c r="B303" s="275" t="str">
        <f t="shared" si="16"/>
        <v/>
      </c>
      <c r="C303" s="35"/>
      <c r="D303" s="35"/>
      <c r="E303" s="114"/>
      <c r="F303" s="115"/>
      <c r="G303" s="114"/>
      <c r="H303" s="115"/>
      <c r="I303" s="121" t="str">
        <f t="shared" si="15"/>
        <v/>
      </c>
      <c r="J303" s="35"/>
    </row>
    <row r="304" spans="2:10" x14ac:dyDescent="0.35">
      <c r="B304" s="275" t="str">
        <f t="shared" si="16"/>
        <v/>
      </c>
      <c r="C304" s="35"/>
      <c r="D304" s="35"/>
      <c r="E304" s="114"/>
      <c r="F304" s="115"/>
      <c r="G304" s="114"/>
      <c r="H304" s="115"/>
      <c r="I304" s="121" t="str">
        <f t="shared" si="15"/>
        <v/>
      </c>
      <c r="J304" s="35"/>
    </row>
    <row r="305" spans="2:10" x14ac:dyDescent="0.35">
      <c r="B305" s="275" t="str">
        <f t="shared" si="16"/>
        <v/>
      </c>
      <c r="C305" s="35"/>
      <c r="D305" s="35"/>
      <c r="E305" s="114"/>
      <c r="F305" s="115"/>
      <c r="G305" s="114"/>
      <c r="H305" s="115"/>
      <c r="I305" s="121" t="str">
        <f t="shared" si="15"/>
        <v/>
      </c>
      <c r="J305" s="35"/>
    </row>
    <row r="306" spans="2:10" x14ac:dyDescent="0.35">
      <c r="B306" s="275" t="str">
        <f t="shared" si="16"/>
        <v/>
      </c>
      <c r="C306" s="35"/>
      <c r="D306" s="35"/>
      <c r="E306" s="114"/>
      <c r="F306" s="115"/>
      <c r="G306" s="114"/>
      <c r="H306" s="115"/>
      <c r="I306" s="121" t="str">
        <f t="shared" si="15"/>
        <v/>
      </c>
      <c r="J306" s="35"/>
    </row>
    <row r="307" spans="2:10" x14ac:dyDescent="0.35">
      <c r="B307" s="275" t="str">
        <f t="shared" si="16"/>
        <v/>
      </c>
      <c r="C307" s="35"/>
      <c r="D307" s="35"/>
      <c r="E307" s="114"/>
      <c r="F307" s="115"/>
      <c r="G307" s="114"/>
      <c r="H307" s="115"/>
      <c r="I307" s="121" t="str">
        <f t="shared" si="15"/>
        <v/>
      </c>
      <c r="J307" s="35"/>
    </row>
    <row r="308" spans="2:10" x14ac:dyDescent="0.35">
      <c r="B308" s="275" t="str">
        <f t="shared" si="16"/>
        <v/>
      </c>
      <c r="C308" s="35"/>
      <c r="D308" s="35"/>
      <c r="E308" s="114"/>
      <c r="F308" s="115"/>
      <c r="G308" s="114"/>
      <c r="H308" s="115"/>
      <c r="I308" s="121" t="str">
        <f t="shared" si="15"/>
        <v/>
      </c>
      <c r="J308" s="35"/>
    </row>
    <row r="309" spans="2:10" x14ac:dyDescent="0.35">
      <c r="B309" s="275" t="str">
        <f t="shared" si="16"/>
        <v/>
      </c>
      <c r="C309" s="35"/>
      <c r="D309" s="35"/>
      <c r="E309" s="114"/>
      <c r="F309" s="115"/>
      <c r="G309" s="114"/>
      <c r="H309" s="115"/>
      <c r="I309" s="121" t="str">
        <f t="shared" si="15"/>
        <v/>
      </c>
      <c r="J309" s="35"/>
    </row>
    <row r="310" spans="2:10" x14ac:dyDescent="0.35">
      <c r="B310" s="275" t="str">
        <f t="shared" si="16"/>
        <v/>
      </c>
      <c r="C310" s="35"/>
      <c r="D310" s="35"/>
      <c r="E310" s="114"/>
      <c r="F310" s="115"/>
      <c r="G310" s="114"/>
      <c r="H310" s="115"/>
      <c r="I310" s="121" t="str">
        <f t="shared" si="15"/>
        <v/>
      </c>
      <c r="J310" s="35"/>
    </row>
    <row r="311" spans="2:10" x14ac:dyDescent="0.35">
      <c r="B311" s="275" t="str">
        <f t="shared" si="16"/>
        <v/>
      </c>
      <c r="C311" s="35"/>
      <c r="D311" s="35"/>
      <c r="E311" s="114"/>
      <c r="F311" s="115"/>
      <c r="G311" s="114"/>
      <c r="H311" s="115"/>
      <c r="I311" s="121" t="str">
        <f t="shared" si="15"/>
        <v/>
      </c>
      <c r="J311" s="35"/>
    </row>
    <row r="312" spans="2:10" x14ac:dyDescent="0.35">
      <c r="B312" s="275" t="str">
        <f t="shared" si="16"/>
        <v/>
      </c>
      <c r="C312" s="35"/>
      <c r="D312" s="35"/>
      <c r="E312" s="114"/>
      <c r="F312" s="115"/>
      <c r="G312" s="114"/>
      <c r="H312" s="115"/>
      <c r="I312" s="121" t="str">
        <f t="shared" si="15"/>
        <v/>
      </c>
      <c r="J312" s="35"/>
    </row>
    <row r="313" spans="2:10" x14ac:dyDescent="0.35">
      <c r="B313" s="275" t="str">
        <f t="shared" si="16"/>
        <v/>
      </c>
      <c r="C313" s="35"/>
      <c r="D313" s="35"/>
      <c r="E313" s="114"/>
      <c r="F313" s="115"/>
      <c r="G313" s="114"/>
      <c r="H313" s="115"/>
      <c r="I313" s="121" t="str">
        <f t="shared" si="15"/>
        <v/>
      </c>
      <c r="J313" s="35"/>
    </row>
    <row r="314" spans="2:10" x14ac:dyDescent="0.35">
      <c r="B314" s="275" t="str">
        <f t="shared" si="16"/>
        <v/>
      </c>
      <c r="C314" s="35"/>
      <c r="D314" s="35"/>
      <c r="E314" s="114"/>
      <c r="F314" s="115"/>
      <c r="G314" s="114"/>
      <c r="H314" s="115"/>
      <c r="I314" s="121" t="str">
        <f t="shared" si="15"/>
        <v/>
      </c>
      <c r="J314" s="35"/>
    </row>
    <row r="315" spans="2:10" x14ac:dyDescent="0.35">
      <c r="B315" s="275" t="str">
        <f t="shared" si="16"/>
        <v/>
      </c>
      <c r="C315" s="35"/>
      <c r="D315" s="35"/>
      <c r="E315" s="114"/>
      <c r="F315" s="115"/>
      <c r="G315" s="114"/>
      <c r="H315" s="115"/>
      <c r="I315" s="121" t="str">
        <f t="shared" si="15"/>
        <v/>
      </c>
      <c r="J315" s="35"/>
    </row>
    <row r="316" spans="2:10" x14ac:dyDescent="0.35">
      <c r="B316" s="275" t="str">
        <f t="shared" si="16"/>
        <v/>
      </c>
      <c r="C316" s="35"/>
      <c r="D316" s="35"/>
      <c r="E316" s="114"/>
      <c r="F316" s="115"/>
      <c r="G316" s="114"/>
      <c r="H316" s="115"/>
      <c r="I316" s="121" t="str">
        <f t="shared" si="15"/>
        <v/>
      </c>
      <c r="J316" s="35"/>
    </row>
    <row r="317" spans="2:10" x14ac:dyDescent="0.35">
      <c r="B317" s="275" t="str">
        <f t="shared" si="16"/>
        <v/>
      </c>
      <c r="C317" s="35"/>
      <c r="D317" s="35"/>
      <c r="E317" s="114"/>
      <c r="F317" s="115"/>
      <c r="G317" s="114"/>
      <c r="H317" s="115"/>
      <c r="I317" s="121" t="str">
        <f t="shared" si="15"/>
        <v/>
      </c>
      <c r="J317" s="35"/>
    </row>
    <row r="318" spans="2:10" x14ac:dyDescent="0.35">
      <c r="B318" s="275" t="str">
        <f t="shared" si="16"/>
        <v/>
      </c>
      <c r="C318" s="35"/>
      <c r="D318" s="35"/>
      <c r="E318" s="114"/>
      <c r="F318" s="115"/>
      <c r="G318" s="114"/>
      <c r="H318" s="115"/>
      <c r="I318" s="121" t="str">
        <f t="shared" si="15"/>
        <v/>
      </c>
      <c r="J318" s="35"/>
    </row>
    <row r="319" spans="2:10" x14ac:dyDescent="0.35">
      <c r="B319" s="275" t="str">
        <f t="shared" si="16"/>
        <v/>
      </c>
      <c r="C319" s="35"/>
      <c r="D319" s="35"/>
      <c r="E319" s="114"/>
      <c r="F319" s="115"/>
      <c r="G319" s="114"/>
      <c r="H319" s="115"/>
      <c r="I319" s="121" t="str">
        <f t="shared" si="15"/>
        <v/>
      </c>
      <c r="J319" s="35"/>
    </row>
    <row r="320" spans="2:10" x14ac:dyDescent="0.35">
      <c r="B320" s="275" t="str">
        <f t="shared" si="16"/>
        <v/>
      </c>
      <c r="C320" s="35"/>
      <c r="D320" s="35"/>
      <c r="E320" s="114"/>
      <c r="F320" s="115"/>
      <c r="G320" s="114"/>
      <c r="H320" s="115"/>
      <c r="I320" s="121" t="str">
        <f t="shared" si="15"/>
        <v/>
      </c>
      <c r="J320" s="35"/>
    </row>
    <row r="321" spans="2:10" x14ac:dyDescent="0.35">
      <c r="B321" s="275" t="str">
        <f t="shared" si="16"/>
        <v/>
      </c>
      <c r="C321" s="35"/>
      <c r="D321" s="35"/>
      <c r="E321" s="114"/>
      <c r="F321" s="115"/>
      <c r="G321" s="114"/>
      <c r="H321" s="115"/>
      <c r="I321" s="121" t="str">
        <f t="shared" si="15"/>
        <v/>
      </c>
      <c r="J321" s="35"/>
    </row>
    <row r="322" spans="2:10" x14ac:dyDescent="0.35">
      <c r="B322" s="275" t="str">
        <f t="shared" si="16"/>
        <v/>
      </c>
      <c r="C322" s="35"/>
      <c r="D322" s="35"/>
      <c r="E322" s="114"/>
      <c r="F322" s="115"/>
      <c r="G322" s="114"/>
      <c r="H322" s="115"/>
      <c r="I322" s="121" t="str">
        <f t="shared" si="15"/>
        <v/>
      </c>
      <c r="J322" s="35"/>
    </row>
    <row r="323" spans="2:10" x14ac:dyDescent="0.35">
      <c r="B323" s="275" t="str">
        <f t="shared" ref="B323:B341" si="17">IF(C323="","",1)</f>
        <v/>
      </c>
      <c r="C323" s="35"/>
      <c r="D323" s="35"/>
      <c r="E323" s="114"/>
      <c r="F323" s="115"/>
      <c r="G323" s="114"/>
      <c r="H323" s="115"/>
      <c r="I323" s="121" t="str">
        <f t="shared" si="15"/>
        <v/>
      </c>
      <c r="J323" s="35"/>
    </row>
    <row r="324" spans="2:10" x14ac:dyDescent="0.35">
      <c r="B324" s="275" t="str">
        <f t="shared" si="17"/>
        <v/>
      </c>
      <c r="C324" s="35"/>
      <c r="D324" s="35"/>
      <c r="E324" s="114"/>
      <c r="F324" s="115"/>
      <c r="G324" s="114"/>
      <c r="H324" s="115"/>
      <c r="I324" s="121" t="str">
        <f t="shared" si="15"/>
        <v/>
      </c>
      <c r="J324" s="35"/>
    </row>
    <row r="325" spans="2:10" x14ac:dyDescent="0.35">
      <c r="B325" s="275" t="str">
        <f t="shared" si="17"/>
        <v/>
      </c>
      <c r="C325" s="35"/>
      <c r="D325" s="35"/>
      <c r="E325" s="114"/>
      <c r="F325" s="115"/>
      <c r="G325" s="114"/>
      <c r="H325" s="115"/>
      <c r="I325" s="121" t="str">
        <f t="shared" si="15"/>
        <v/>
      </c>
      <c r="J325" s="35"/>
    </row>
    <row r="326" spans="2:10" x14ac:dyDescent="0.35">
      <c r="B326" s="275" t="str">
        <f t="shared" si="17"/>
        <v/>
      </c>
      <c r="C326" s="35"/>
      <c r="D326" s="35"/>
      <c r="E326" s="114"/>
      <c r="F326" s="115"/>
      <c r="G326" s="114"/>
      <c r="H326" s="115"/>
      <c r="I326" s="121" t="str">
        <f t="shared" si="15"/>
        <v/>
      </c>
      <c r="J326" s="35"/>
    </row>
    <row r="327" spans="2:10" x14ac:dyDescent="0.35">
      <c r="B327" s="275" t="str">
        <f t="shared" si="17"/>
        <v/>
      </c>
      <c r="C327" s="35"/>
      <c r="D327" s="35"/>
      <c r="E327" s="114"/>
      <c r="F327" s="115"/>
      <c r="G327" s="114"/>
      <c r="H327" s="115"/>
      <c r="I327" s="121" t="str">
        <f t="shared" si="15"/>
        <v/>
      </c>
      <c r="J327" s="35"/>
    </row>
    <row r="328" spans="2:10" x14ac:dyDescent="0.35">
      <c r="B328" s="275" t="str">
        <f t="shared" si="17"/>
        <v/>
      </c>
      <c r="C328" s="35"/>
      <c r="D328" s="35"/>
      <c r="E328" s="114"/>
      <c r="F328" s="115"/>
      <c r="G328" s="114"/>
      <c r="H328" s="115"/>
      <c r="I328" s="121" t="str">
        <f t="shared" si="15"/>
        <v/>
      </c>
      <c r="J328" s="35"/>
    </row>
    <row r="329" spans="2:10" x14ac:dyDescent="0.35">
      <c r="B329" s="275" t="str">
        <f t="shared" si="17"/>
        <v/>
      </c>
      <c r="C329" s="35"/>
      <c r="D329" s="35"/>
      <c r="E329" s="114"/>
      <c r="F329" s="115"/>
      <c r="G329" s="114"/>
      <c r="H329" s="115"/>
      <c r="I329" s="121" t="str">
        <f t="shared" si="15"/>
        <v/>
      </c>
      <c r="J329" s="35"/>
    </row>
    <row r="330" spans="2:10" x14ac:dyDescent="0.35">
      <c r="B330" s="275" t="str">
        <f t="shared" si="17"/>
        <v/>
      </c>
      <c r="C330" s="35"/>
      <c r="D330" s="35"/>
      <c r="E330" s="114"/>
      <c r="F330" s="115"/>
      <c r="G330" s="114"/>
      <c r="H330" s="115"/>
      <c r="I330" s="121" t="str">
        <f t="shared" si="15"/>
        <v/>
      </c>
      <c r="J330" s="35"/>
    </row>
    <row r="331" spans="2:10" x14ac:dyDescent="0.35">
      <c r="B331" s="275" t="str">
        <f t="shared" si="17"/>
        <v/>
      </c>
      <c r="C331" s="35"/>
      <c r="D331" s="35"/>
      <c r="E331" s="114"/>
      <c r="F331" s="115"/>
      <c r="G331" s="114"/>
      <c r="H331" s="115"/>
      <c r="I331" s="121" t="str">
        <f t="shared" si="15"/>
        <v/>
      </c>
      <c r="J331" s="35"/>
    </row>
    <row r="332" spans="2:10" x14ac:dyDescent="0.35">
      <c r="B332" s="275" t="str">
        <f t="shared" si="17"/>
        <v/>
      </c>
      <c r="C332" s="35"/>
      <c r="D332" s="35"/>
      <c r="E332" s="114"/>
      <c r="F332" s="115"/>
      <c r="G332" s="114"/>
      <c r="H332" s="115"/>
      <c r="I332" s="121" t="str">
        <f t="shared" si="15"/>
        <v/>
      </c>
      <c r="J332" s="35"/>
    </row>
    <row r="333" spans="2:10" x14ac:dyDescent="0.35">
      <c r="B333" s="275" t="str">
        <f t="shared" si="17"/>
        <v/>
      </c>
      <c r="C333" s="35"/>
      <c r="D333" s="35"/>
      <c r="E333" s="114"/>
      <c r="F333" s="115"/>
      <c r="G333" s="114"/>
      <c r="H333" s="115"/>
      <c r="I333" s="121" t="str">
        <f t="shared" si="15"/>
        <v/>
      </c>
      <c r="J333" s="35"/>
    </row>
    <row r="334" spans="2:10" x14ac:dyDescent="0.35">
      <c r="B334" s="275" t="str">
        <f t="shared" si="17"/>
        <v/>
      </c>
      <c r="C334" s="35"/>
      <c r="D334" s="35"/>
      <c r="E334" s="114"/>
      <c r="F334" s="115"/>
      <c r="G334" s="114"/>
      <c r="H334" s="115"/>
      <c r="I334" s="121" t="str">
        <f t="shared" si="15"/>
        <v/>
      </c>
      <c r="J334" s="35"/>
    </row>
    <row r="335" spans="2:10" x14ac:dyDescent="0.35">
      <c r="B335" s="275" t="str">
        <f t="shared" si="17"/>
        <v/>
      </c>
      <c r="C335" s="35"/>
      <c r="D335" s="35"/>
      <c r="E335" s="114"/>
      <c r="F335" s="115"/>
      <c r="G335" s="114"/>
      <c r="H335" s="115"/>
      <c r="I335" s="121" t="str">
        <f t="shared" si="15"/>
        <v/>
      </c>
      <c r="J335" s="35"/>
    </row>
    <row r="336" spans="2:10" x14ac:dyDescent="0.35">
      <c r="B336" s="275" t="str">
        <f t="shared" si="17"/>
        <v/>
      </c>
      <c r="C336" s="35"/>
      <c r="D336" s="35"/>
      <c r="E336" s="114"/>
      <c r="F336" s="115"/>
      <c r="G336" s="114"/>
      <c r="H336" s="115"/>
      <c r="I336" s="121" t="str">
        <f t="shared" si="15"/>
        <v/>
      </c>
      <c r="J336" s="35"/>
    </row>
    <row r="337" spans="2:10" x14ac:dyDescent="0.35">
      <c r="B337" s="275" t="str">
        <f t="shared" si="17"/>
        <v/>
      </c>
      <c r="C337" s="35"/>
      <c r="D337" s="35"/>
      <c r="E337" s="114"/>
      <c r="F337" s="115"/>
      <c r="G337" s="114"/>
      <c r="H337" s="115"/>
      <c r="I337" s="121" t="str">
        <f t="shared" si="15"/>
        <v/>
      </c>
      <c r="J337" s="35"/>
    </row>
    <row r="338" spans="2:10" x14ac:dyDescent="0.35">
      <c r="B338" s="275" t="str">
        <f t="shared" si="17"/>
        <v/>
      </c>
      <c r="C338" s="35"/>
      <c r="D338" s="35"/>
      <c r="E338" s="114"/>
      <c r="F338" s="115"/>
      <c r="G338" s="114"/>
      <c r="H338" s="115"/>
      <c r="I338" s="121" t="str">
        <f t="shared" si="15"/>
        <v/>
      </c>
      <c r="J338" s="35"/>
    </row>
    <row r="339" spans="2:10" x14ac:dyDescent="0.35">
      <c r="B339" s="275" t="str">
        <f t="shared" si="17"/>
        <v/>
      </c>
      <c r="C339" s="35"/>
      <c r="D339" s="35"/>
      <c r="E339" s="114"/>
      <c r="F339" s="115"/>
      <c r="G339" s="114"/>
      <c r="H339" s="115"/>
      <c r="I339" s="121" t="str">
        <f t="shared" si="15"/>
        <v/>
      </c>
      <c r="J339" s="35"/>
    </row>
    <row r="340" spans="2:10" x14ac:dyDescent="0.35">
      <c r="B340" s="275" t="str">
        <f t="shared" si="17"/>
        <v/>
      </c>
      <c r="C340" s="35"/>
      <c r="D340" s="35"/>
      <c r="E340" s="114"/>
      <c r="F340" s="115"/>
      <c r="G340" s="114"/>
      <c r="H340" s="115"/>
      <c r="I340" s="121" t="str">
        <f t="shared" si="15"/>
        <v/>
      </c>
      <c r="J340" s="35"/>
    </row>
    <row r="341" spans="2:10" x14ac:dyDescent="0.35">
      <c r="B341" s="275" t="str">
        <f t="shared" si="17"/>
        <v/>
      </c>
      <c r="C341" s="35"/>
      <c r="D341" s="35"/>
      <c r="E341" s="114"/>
      <c r="F341" s="115"/>
      <c r="G341" s="114"/>
      <c r="H341" s="115"/>
      <c r="I341" s="121" t="str">
        <f t="shared" si="15"/>
        <v/>
      </c>
      <c r="J341" s="35"/>
    </row>
    <row r="342" spans="2:10" x14ac:dyDescent="0.35">
      <c r="B342" s="275" t="str">
        <f t="shared" ref="B342:B373" si="18">IF(C342="","",1)</f>
        <v/>
      </c>
      <c r="C342" s="35"/>
      <c r="D342" s="35"/>
      <c r="E342" s="114"/>
      <c r="F342" s="115"/>
      <c r="G342" s="114"/>
      <c r="H342" s="115"/>
      <c r="I342" s="121" t="str">
        <f t="shared" si="15"/>
        <v/>
      </c>
      <c r="J342" s="35"/>
    </row>
    <row r="343" spans="2:10" x14ac:dyDescent="0.35">
      <c r="B343" s="275" t="str">
        <f t="shared" si="18"/>
        <v/>
      </c>
      <c r="C343" s="35"/>
      <c r="D343" s="35"/>
      <c r="E343" s="114"/>
      <c r="F343" s="115"/>
      <c r="G343" s="114"/>
      <c r="H343" s="115"/>
      <c r="I343" s="121" t="str">
        <f t="shared" si="15"/>
        <v/>
      </c>
      <c r="J343" s="35"/>
    </row>
    <row r="344" spans="2:10" x14ac:dyDescent="0.35">
      <c r="B344" s="275" t="str">
        <f t="shared" si="18"/>
        <v/>
      </c>
      <c r="C344" s="35"/>
      <c r="D344" s="35"/>
      <c r="E344" s="114"/>
      <c r="F344" s="115"/>
      <c r="G344" s="114"/>
      <c r="H344" s="115"/>
      <c r="I344" s="121" t="str">
        <f t="shared" si="15"/>
        <v/>
      </c>
      <c r="J344" s="35"/>
    </row>
    <row r="345" spans="2:10" x14ac:dyDescent="0.35">
      <c r="B345" s="275" t="str">
        <f t="shared" si="18"/>
        <v/>
      </c>
      <c r="C345" s="35"/>
      <c r="D345" s="35"/>
      <c r="E345" s="114"/>
      <c r="F345" s="115"/>
      <c r="G345" s="114"/>
      <c r="H345" s="115"/>
      <c r="I345" s="121" t="str">
        <f t="shared" ref="I345:I408" si="19">IF(H345="","",(VALUE(TEXT(G345,"m/dd/yy ")&amp;TEXT(H345,"hh:mm:ss"))-(VALUE(TEXT(E345,"m/dd/yy ")&amp;TEXT(F345,"hh:mm:ss"))))*24)</f>
        <v/>
      </c>
      <c r="J345" s="35"/>
    </row>
    <row r="346" spans="2:10" x14ac:dyDescent="0.35">
      <c r="B346" s="275" t="str">
        <f t="shared" si="18"/>
        <v/>
      </c>
      <c r="C346" s="35"/>
      <c r="D346" s="35"/>
      <c r="E346" s="114"/>
      <c r="F346" s="115"/>
      <c r="G346" s="114"/>
      <c r="H346" s="115"/>
      <c r="I346" s="121" t="str">
        <f t="shared" si="19"/>
        <v/>
      </c>
      <c r="J346" s="35"/>
    </row>
    <row r="347" spans="2:10" x14ac:dyDescent="0.35">
      <c r="B347" s="275" t="str">
        <f t="shared" si="18"/>
        <v/>
      </c>
      <c r="C347" s="35"/>
      <c r="D347" s="35"/>
      <c r="E347" s="114"/>
      <c r="F347" s="115"/>
      <c r="G347" s="114"/>
      <c r="H347" s="115"/>
      <c r="I347" s="121" t="str">
        <f t="shared" si="19"/>
        <v/>
      </c>
      <c r="J347" s="35"/>
    </row>
    <row r="348" spans="2:10" x14ac:dyDescent="0.35">
      <c r="B348" s="275" t="str">
        <f t="shared" si="18"/>
        <v/>
      </c>
      <c r="C348" s="35"/>
      <c r="D348" s="35"/>
      <c r="E348" s="114"/>
      <c r="F348" s="115"/>
      <c r="G348" s="114"/>
      <c r="H348" s="115"/>
      <c r="I348" s="121" t="str">
        <f t="shared" si="19"/>
        <v/>
      </c>
      <c r="J348" s="35"/>
    </row>
    <row r="349" spans="2:10" x14ac:dyDescent="0.35">
      <c r="B349" s="275" t="str">
        <f t="shared" si="18"/>
        <v/>
      </c>
      <c r="C349" s="35"/>
      <c r="D349" s="35"/>
      <c r="E349" s="114"/>
      <c r="F349" s="115"/>
      <c r="G349" s="114"/>
      <c r="H349" s="115"/>
      <c r="I349" s="121" t="str">
        <f t="shared" si="19"/>
        <v/>
      </c>
      <c r="J349" s="35"/>
    </row>
    <row r="350" spans="2:10" x14ac:dyDescent="0.35">
      <c r="B350" s="275" t="str">
        <f t="shared" si="18"/>
        <v/>
      </c>
      <c r="C350" s="35"/>
      <c r="D350" s="35"/>
      <c r="E350" s="114"/>
      <c r="F350" s="115"/>
      <c r="G350" s="114"/>
      <c r="H350" s="115"/>
      <c r="I350" s="121" t="str">
        <f t="shared" si="19"/>
        <v/>
      </c>
      <c r="J350" s="35"/>
    </row>
    <row r="351" spans="2:10" x14ac:dyDescent="0.35">
      <c r="B351" s="275" t="str">
        <f t="shared" si="18"/>
        <v/>
      </c>
      <c r="C351" s="35"/>
      <c r="D351" s="35"/>
      <c r="E351" s="114"/>
      <c r="F351" s="115"/>
      <c r="G351" s="114"/>
      <c r="H351" s="115"/>
      <c r="I351" s="121" t="str">
        <f t="shared" si="19"/>
        <v/>
      </c>
      <c r="J351" s="35"/>
    </row>
    <row r="352" spans="2:10" x14ac:dyDescent="0.35">
      <c r="B352" s="275" t="str">
        <f t="shared" si="18"/>
        <v/>
      </c>
      <c r="C352" s="35"/>
      <c r="D352" s="35"/>
      <c r="E352" s="114"/>
      <c r="F352" s="115"/>
      <c r="G352" s="114"/>
      <c r="H352" s="115"/>
      <c r="I352" s="121" t="str">
        <f t="shared" si="19"/>
        <v/>
      </c>
      <c r="J352" s="35"/>
    </row>
    <row r="353" spans="2:10" x14ac:dyDescent="0.35">
      <c r="B353" s="275" t="str">
        <f t="shared" si="18"/>
        <v/>
      </c>
      <c r="C353" s="35"/>
      <c r="D353" s="35"/>
      <c r="E353" s="114"/>
      <c r="F353" s="115"/>
      <c r="G353" s="114"/>
      <c r="H353" s="115"/>
      <c r="I353" s="121" t="str">
        <f t="shared" si="19"/>
        <v/>
      </c>
      <c r="J353" s="35"/>
    </row>
    <row r="354" spans="2:10" x14ac:dyDescent="0.35">
      <c r="B354" s="275" t="str">
        <f t="shared" si="18"/>
        <v/>
      </c>
      <c r="C354" s="35"/>
      <c r="D354" s="35"/>
      <c r="E354" s="114"/>
      <c r="F354" s="115"/>
      <c r="G354" s="114"/>
      <c r="H354" s="115"/>
      <c r="I354" s="121" t="str">
        <f t="shared" si="19"/>
        <v/>
      </c>
      <c r="J354" s="35"/>
    </row>
    <row r="355" spans="2:10" x14ac:dyDescent="0.35">
      <c r="B355" s="275" t="str">
        <f t="shared" si="18"/>
        <v/>
      </c>
      <c r="C355" s="35"/>
      <c r="D355" s="35"/>
      <c r="E355" s="114"/>
      <c r="F355" s="115"/>
      <c r="G355" s="114"/>
      <c r="H355" s="115"/>
      <c r="I355" s="121" t="str">
        <f t="shared" si="19"/>
        <v/>
      </c>
      <c r="J355" s="35"/>
    </row>
    <row r="356" spans="2:10" x14ac:dyDescent="0.35">
      <c r="B356" s="275" t="str">
        <f t="shared" si="18"/>
        <v/>
      </c>
      <c r="C356" s="35"/>
      <c r="D356" s="35"/>
      <c r="E356" s="114"/>
      <c r="F356" s="115"/>
      <c r="G356" s="114"/>
      <c r="H356" s="115"/>
      <c r="I356" s="121" t="str">
        <f t="shared" si="19"/>
        <v/>
      </c>
      <c r="J356" s="35"/>
    </row>
    <row r="357" spans="2:10" x14ac:dyDescent="0.35">
      <c r="B357" s="275" t="str">
        <f t="shared" si="18"/>
        <v/>
      </c>
      <c r="C357" s="35"/>
      <c r="D357" s="35"/>
      <c r="E357" s="114"/>
      <c r="F357" s="115"/>
      <c r="G357" s="114"/>
      <c r="H357" s="115"/>
      <c r="I357" s="121" t="str">
        <f t="shared" si="19"/>
        <v/>
      </c>
      <c r="J357" s="35"/>
    </row>
    <row r="358" spans="2:10" x14ac:dyDescent="0.35">
      <c r="B358" s="275" t="str">
        <f t="shared" si="18"/>
        <v/>
      </c>
      <c r="C358" s="35"/>
      <c r="D358" s="35"/>
      <c r="E358" s="114"/>
      <c r="F358" s="115"/>
      <c r="G358" s="114"/>
      <c r="H358" s="115"/>
      <c r="I358" s="121" t="str">
        <f t="shared" si="19"/>
        <v/>
      </c>
      <c r="J358" s="35"/>
    </row>
    <row r="359" spans="2:10" x14ac:dyDescent="0.35">
      <c r="B359" s="275" t="str">
        <f t="shared" si="18"/>
        <v/>
      </c>
      <c r="C359" s="35"/>
      <c r="D359" s="35"/>
      <c r="E359" s="114"/>
      <c r="F359" s="115"/>
      <c r="G359" s="114"/>
      <c r="H359" s="115"/>
      <c r="I359" s="121" t="str">
        <f t="shared" si="19"/>
        <v/>
      </c>
      <c r="J359" s="35"/>
    </row>
    <row r="360" spans="2:10" x14ac:dyDescent="0.35">
      <c r="B360" s="275" t="str">
        <f t="shared" si="18"/>
        <v/>
      </c>
      <c r="C360" s="35"/>
      <c r="D360" s="35"/>
      <c r="E360" s="114"/>
      <c r="F360" s="115"/>
      <c r="G360" s="114"/>
      <c r="H360" s="115"/>
      <c r="I360" s="121" t="str">
        <f t="shared" si="19"/>
        <v/>
      </c>
      <c r="J360" s="35"/>
    </row>
    <row r="361" spans="2:10" x14ac:dyDescent="0.35">
      <c r="B361" s="275" t="str">
        <f t="shared" si="18"/>
        <v/>
      </c>
      <c r="C361" s="35"/>
      <c r="D361" s="35"/>
      <c r="E361" s="114"/>
      <c r="F361" s="115"/>
      <c r="G361" s="114"/>
      <c r="H361" s="115"/>
      <c r="I361" s="121" t="str">
        <f t="shared" si="19"/>
        <v/>
      </c>
      <c r="J361" s="35"/>
    </row>
    <row r="362" spans="2:10" x14ac:dyDescent="0.35">
      <c r="B362" s="275" t="str">
        <f t="shared" si="18"/>
        <v/>
      </c>
      <c r="C362" s="35"/>
      <c r="D362" s="35"/>
      <c r="E362" s="114"/>
      <c r="F362" s="115"/>
      <c r="G362" s="114"/>
      <c r="H362" s="115"/>
      <c r="I362" s="121" t="str">
        <f t="shared" si="19"/>
        <v/>
      </c>
      <c r="J362" s="35"/>
    </row>
    <row r="363" spans="2:10" x14ac:dyDescent="0.35">
      <c r="B363" s="275" t="str">
        <f t="shared" si="18"/>
        <v/>
      </c>
      <c r="C363" s="35"/>
      <c r="D363" s="35"/>
      <c r="E363" s="114"/>
      <c r="F363" s="115"/>
      <c r="G363" s="114"/>
      <c r="H363" s="115"/>
      <c r="I363" s="121" t="str">
        <f t="shared" si="19"/>
        <v/>
      </c>
      <c r="J363" s="35"/>
    </row>
    <row r="364" spans="2:10" x14ac:dyDescent="0.35">
      <c r="B364" s="275" t="str">
        <f t="shared" si="18"/>
        <v/>
      </c>
      <c r="C364" s="35"/>
      <c r="D364" s="35"/>
      <c r="E364" s="114"/>
      <c r="F364" s="115"/>
      <c r="G364" s="114"/>
      <c r="H364" s="115"/>
      <c r="I364" s="121" t="str">
        <f t="shared" si="19"/>
        <v/>
      </c>
      <c r="J364" s="35"/>
    </row>
    <row r="365" spans="2:10" x14ac:dyDescent="0.35">
      <c r="B365" s="275" t="str">
        <f t="shared" si="18"/>
        <v/>
      </c>
      <c r="C365" s="35"/>
      <c r="D365" s="35"/>
      <c r="E365" s="114"/>
      <c r="F365" s="115"/>
      <c r="G365" s="114"/>
      <c r="H365" s="115"/>
      <c r="I365" s="121" t="str">
        <f t="shared" si="19"/>
        <v/>
      </c>
      <c r="J365" s="35"/>
    </row>
    <row r="366" spans="2:10" x14ac:dyDescent="0.35">
      <c r="B366" s="275" t="str">
        <f t="shared" si="18"/>
        <v/>
      </c>
      <c r="C366" s="35"/>
      <c r="D366" s="35"/>
      <c r="E366" s="114"/>
      <c r="F366" s="115"/>
      <c r="G366" s="114"/>
      <c r="H366" s="115"/>
      <c r="I366" s="121" t="str">
        <f t="shared" si="19"/>
        <v/>
      </c>
      <c r="J366" s="35"/>
    </row>
    <row r="367" spans="2:10" x14ac:dyDescent="0.35">
      <c r="B367" s="275" t="str">
        <f t="shared" si="18"/>
        <v/>
      </c>
      <c r="C367" s="35"/>
      <c r="D367" s="35"/>
      <c r="E367" s="114"/>
      <c r="F367" s="115"/>
      <c r="G367" s="114"/>
      <c r="H367" s="115"/>
      <c r="I367" s="121" t="str">
        <f t="shared" si="19"/>
        <v/>
      </c>
      <c r="J367" s="35"/>
    </row>
    <row r="368" spans="2:10" x14ac:dyDescent="0.35">
      <c r="B368" s="275" t="str">
        <f t="shared" si="18"/>
        <v/>
      </c>
      <c r="C368" s="35"/>
      <c r="D368" s="35"/>
      <c r="E368" s="114"/>
      <c r="F368" s="115"/>
      <c r="G368" s="114"/>
      <c r="H368" s="115"/>
      <c r="I368" s="121" t="str">
        <f t="shared" si="19"/>
        <v/>
      </c>
      <c r="J368" s="35"/>
    </row>
    <row r="369" spans="2:10" x14ac:dyDescent="0.35">
      <c r="B369" s="275" t="str">
        <f t="shared" si="18"/>
        <v/>
      </c>
      <c r="C369" s="35"/>
      <c r="D369" s="35"/>
      <c r="E369" s="114"/>
      <c r="F369" s="115"/>
      <c r="G369" s="114"/>
      <c r="H369" s="115"/>
      <c r="I369" s="121" t="str">
        <f t="shared" si="19"/>
        <v/>
      </c>
      <c r="J369" s="35"/>
    </row>
    <row r="370" spans="2:10" x14ac:dyDescent="0.35">
      <c r="B370" s="275" t="str">
        <f t="shared" si="18"/>
        <v/>
      </c>
      <c r="C370" s="35"/>
      <c r="D370" s="35"/>
      <c r="E370" s="114"/>
      <c r="F370" s="115"/>
      <c r="G370" s="114"/>
      <c r="H370" s="115"/>
      <c r="I370" s="121" t="str">
        <f t="shared" si="19"/>
        <v/>
      </c>
      <c r="J370" s="35"/>
    </row>
    <row r="371" spans="2:10" x14ac:dyDescent="0.35">
      <c r="B371" s="275" t="str">
        <f t="shared" si="18"/>
        <v/>
      </c>
      <c r="C371" s="35"/>
      <c r="D371" s="35"/>
      <c r="E371" s="114"/>
      <c r="F371" s="115"/>
      <c r="G371" s="114"/>
      <c r="H371" s="115"/>
      <c r="I371" s="121" t="str">
        <f t="shared" si="19"/>
        <v/>
      </c>
      <c r="J371" s="35"/>
    </row>
    <row r="372" spans="2:10" x14ac:dyDescent="0.35">
      <c r="B372" s="275" t="str">
        <f t="shared" si="18"/>
        <v/>
      </c>
      <c r="C372" s="35"/>
      <c r="D372" s="35"/>
      <c r="E372" s="114"/>
      <c r="F372" s="115"/>
      <c r="G372" s="114"/>
      <c r="H372" s="115"/>
      <c r="I372" s="121" t="str">
        <f t="shared" si="19"/>
        <v/>
      </c>
      <c r="J372" s="35"/>
    </row>
    <row r="373" spans="2:10" x14ac:dyDescent="0.35">
      <c r="B373" s="275" t="str">
        <f t="shared" si="18"/>
        <v/>
      </c>
      <c r="C373" s="35"/>
      <c r="D373" s="35"/>
      <c r="E373" s="114"/>
      <c r="F373" s="115"/>
      <c r="G373" s="114"/>
      <c r="H373" s="115"/>
      <c r="I373" s="121" t="str">
        <f t="shared" si="19"/>
        <v/>
      </c>
      <c r="J373" s="35"/>
    </row>
    <row r="374" spans="2:10" x14ac:dyDescent="0.35">
      <c r="B374" s="275" t="str">
        <f t="shared" ref="B374:B385" si="20">IF(C374="","",1)</f>
        <v/>
      </c>
      <c r="C374" s="35"/>
      <c r="D374" s="35"/>
      <c r="E374" s="114"/>
      <c r="F374" s="115"/>
      <c r="G374" s="114"/>
      <c r="H374" s="115"/>
      <c r="I374" s="121" t="str">
        <f t="shared" si="19"/>
        <v/>
      </c>
      <c r="J374" s="35"/>
    </row>
    <row r="375" spans="2:10" x14ac:dyDescent="0.35">
      <c r="B375" s="275" t="str">
        <f t="shared" si="20"/>
        <v/>
      </c>
      <c r="C375" s="35"/>
      <c r="D375" s="35"/>
      <c r="E375" s="114"/>
      <c r="F375" s="115"/>
      <c r="G375" s="114"/>
      <c r="H375" s="115"/>
      <c r="I375" s="121" t="str">
        <f t="shared" si="19"/>
        <v/>
      </c>
      <c r="J375" s="35"/>
    </row>
    <row r="376" spans="2:10" x14ac:dyDescent="0.35">
      <c r="B376" s="275" t="str">
        <f t="shared" si="20"/>
        <v/>
      </c>
      <c r="C376" s="35"/>
      <c r="D376" s="35"/>
      <c r="E376" s="114"/>
      <c r="F376" s="115"/>
      <c r="G376" s="114"/>
      <c r="H376" s="115"/>
      <c r="I376" s="121" t="str">
        <f t="shared" si="19"/>
        <v/>
      </c>
      <c r="J376" s="35"/>
    </row>
    <row r="377" spans="2:10" x14ac:dyDescent="0.35">
      <c r="B377" s="275" t="str">
        <f t="shared" si="20"/>
        <v/>
      </c>
      <c r="C377" s="35"/>
      <c r="D377" s="35"/>
      <c r="E377" s="114"/>
      <c r="F377" s="115"/>
      <c r="G377" s="114"/>
      <c r="H377" s="115"/>
      <c r="I377" s="121" t="str">
        <f t="shared" si="19"/>
        <v/>
      </c>
      <c r="J377" s="35"/>
    </row>
    <row r="378" spans="2:10" x14ac:dyDescent="0.35">
      <c r="B378" s="275" t="str">
        <f t="shared" si="20"/>
        <v/>
      </c>
      <c r="C378" s="35"/>
      <c r="D378" s="35"/>
      <c r="E378" s="114"/>
      <c r="F378" s="115"/>
      <c r="G378" s="114"/>
      <c r="H378" s="115"/>
      <c r="I378" s="121" t="str">
        <f t="shared" si="19"/>
        <v/>
      </c>
      <c r="J378" s="35"/>
    </row>
    <row r="379" spans="2:10" x14ac:dyDescent="0.35">
      <c r="B379" s="275" t="str">
        <f t="shared" si="20"/>
        <v/>
      </c>
      <c r="C379" s="35"/>
      <c r="D379" s="35"/>
      <c r="E379" s="114"/>
      <c r="F379" s="115"/>
      <c r="G379" s="114"/>
      <c r="H379" s="115"/>
      <c r="I379" s="121" t="str">
        <f t="shared" si="19"/>
        <v/>
      </c>
      <c r="J379" s="35"/>
    </row>
    <row r="380" spans="2:10" x14ac:dyDescent="0.35">
      <c r="B380" s="275" t="str">
        <f t="shared" si="20"/>
        <v/>
      </c>
      <c r="C380" s="35"/>
      <c r="D380" s="35"/>
      <c r="E380" s="114"/>
      <c r="F380" s="115"/>
      <c r="G380" s="114"/>
      <c r="H380" s="115"/>
      <c r="I380" s="121" t="str">
        <f t="shared" si="19"/>
        <v/>
      </c>
      <c r="J380" s="35"/>
    </row>
    <row r="381" spans="2:10" x14ac:dyDescent="0.35">
      <c r="B381" s="275" t="str">
        <f t="shared" si="20"/>
        <v/>
      </c>
      <c r="C381" s="35"/>
      <c r="D381" s="35"/>
      <c r="E381" s="114"/>
      <c r="F381" s="115"/>
      <c r="G381" s="114"/>
      <c r="H381" s="115"/>
      <c r="I381" s="121" t="str">
        <f t="shared" si="19"/>
        <v/>
      </c>
      <c r="J381" s="35"/>
    </row>
    <row r="382" spans="2:10" x14ac:dyDescent="0.35">
      <c r="B382" s="275" t="str">
        <f t="shared" si="20"/>
        <v/>
      </c>
      <c r="C382" s="35"/>
      <c r="D382" s="35"/>
      <c r="E382" s="114"/>
      <c r="F382" s="115"/>
      <c r="G382" s="114"/>
      <c r="H382" s="115"/>
      <c r="I382" s="121" t="str">
        <f t="shared" si="19"/>
        <v/>
      </c>
      <c r="J382" s="35"/>
    </row>
    <row r="383" spans="2:10" x14ac:dyDescent="0.35">
      <c r="B383" s="275" t="str">
        <f t="shared" si="20"/>
        <v/>
      </c>
      <c r="C383" s="35"/>
      <c r="D383" s="35"/>
      <c r="E383" s="114"/>
      <c r="F383" s="115"/>
      <c r="G383" s="114"/>
      <c r="H383" s="115"/>
      <c r="I383" s="121" t="str">
        <f t="shared" si="19"/>
        <v/>
      </c>
      <c r="J383" s="35"/>
    </row>
    <row r="384" spans="2:10" x14ac:dyDescent="0.35">
      <c r="B384" s="275" t="str">
        <f t="shared" si="20"/>
        <v/>
      </c>
      <c r="C384" s="35"/>
      <c r="D384" s="35"/>
      <c r="E384" s="114"/>
      <c r="F384" s="115"/>
      <c r="G384" s="114"/>
      <c r="H384" s="115"/>
      <c r="I384" s="121" t="str">
        <f t="shared" si="19"/>
        <v/>
      </c>
      <c r="J384" s="35"/>
    </row>
    <row r="385" spans="2:10" x14ac:dyDescent="0.35">
      <c r="B385" s="275" t="str">
        <f t="shared" si="20"/>
        <v/>
      </c>
      <c r="C385" s="35"/>
      <c r="D385" s="35"/>
      <c r="E385" s="114"/>
      <c r="F385" s="115"/>
      <c r="G385" s="114"/>
      <c r="H385" s="115"/>
      <c r="I385" s="121" t="str">
        <f t="shared" si="19"/>
        <v/>
      </c>
      <c r="J385" s="35"/>
    </row>
    <row r="386" spans="2:10" x14ac:dyDescent="0.35">
      <c r="B386" s="275" t="str">
        <f t="shared" ref="B386:B500" si="21">IF(C386="","",1)</f>
        <v/>
      </c>
      <c r="C386" s="35"/>
      <c r="D386" s="35"/>
      <c r="E386" s="114"/>
      <c r="F386" s="115"/>
      <c r="G386" s="114"/>
      <c r="H386" s="115"/>
      <c r="I386" s="121" t="str">
        <f t="shared" si="19"/>
        <v/>
      </c>
      <c r="J386" s="35"/>
    </row>
    <row r="387" spans="2:10" x14ac:dyDescent="0.35">
      <c r="B387" s="275" t="str">
        <f t="shared" si="21"/>
        <v/>
      </c>
      <c r="C387" s="35"/>
      <c r="D387" s="35"/>
      <c r="E387" s="114"/>
      <c r="F387" s="115"/>
      <c r="G387" s="114"/>
      <c r="H387" s="115"/>
      <c r="I387" s="121" t="str">
        <f t="shared" si="19"/>
        <v/>
      </c>
      <c r="J387" s="35"/>
    </row>
    <row r="388" spans="2:10" x14ac:dyDescent="0.35">
      <c r="B388" s="275" t="str">
        <f t="shared" si="21"/>
        <v/>
      </c>
      <c r="C388" s="35"/>
      <c r="D388" s="35"/>
      <c r="E388" s="114"/>
      <c r="F388" s="115"/>
      <c r="G388" s="114"/>
      <c r="H388" s="115"/>
      <c r="I388" s="121" t="str">
        <f t="shared" si="19"/>
        <v/>
      </c>
      <c r="J388" s="35"/>
    </row>
    <row r="389" spans="2:10" x14ac:dyDescent="0.35">
      <c r="B389" s="275" t="str">
        <f t="shared" si="21"/>
        <v/>
      </c>
      <c r="C389" s="35"/>
      <c r="D389" s="35"/>
      <c r="E389" s="114"/>
      <c r="F389" s="115"/>
      <c r="G389" s="114"/>
      <c r="H389" s="115"/>
      <c r="I389" s="121" t="str">
        <f t="shared" si="19"/>
        <v/>
      </c>
      <c r="J389" s="35"/>
    </row>
    <row r="390" spans="2:10" x14ac:dyDescent="0.35">
      <c r="B390" s="275" t="str">
        <f t="shared" si="21"/>
        <v/>
      </c>
      <c r="C390" s="35"/>
      <c r="D390" s="35"/>
      <c r="E390" s="114"/>
      <c r="F390" s="115"/>
      <c r="G390" s="114"/>
      <c r="H390" s="115"/>
      <c r="I390" s="121" t="str">
        <f t="shared" si="19"/>
        <v/>
      </c>
      <c r="J390" s="35"/>
    </row>
    <row r="391" spans="2:10" x14ac:dyDescent="0.35">
      <c r="B391" s="275" t="str">
        <f t="shared" si="21"/>
        <v/>
      </c>
      <c r="C391" s="35"/>
      <c r="D391" s="35"/>
      <c r="E391" s="114"/>
      <c r="F391" s="115"/>
      <c r="G391" s="114"/>
      <c r="H391" s="115"/>
      <c r="I391" s="121" t="str">
        <f t="shared" si="19"/>
        <v/>
      </c>
      <c r="J391" s="35"/>
    </row>
    <row r="392" spans="2:10" x14ac:dyDescent="0.35">
      <c r="B392" s="275" t="str">
        <f t="shared" si="21"/>
        <v/>
      </c>
      <c r="C392" s="35"/>
      <c r="D392" s="35"/>
      <c r="E392" s="114"/>
      <c r="F392" s="115"/>
      <c r="G392" s="114"/>
      <c r="H392" s="115"/>
      <c r="I392" s="121" t="str">
        <f t="shared" si="19"/>
        <v/>
      </c>
      <c r="J392" s="35"/>
    </row>
    <row r="393" spans="2:10" x14ac:dyDescent="0.35">
      <c r="B393" s="275" t="str">
        <f t="shared" si="21"/>
        <v/>
      </c>
      <c r="C393" s="35"/>
      <c r="D393" s="35"/>
      <c r="E393" s="114"/>
      <c r="F393" s="115"/>
      <c r="G393" s="114"/>
      <c r="H393" s="115"/>
      <c r="I393" s="121" t="str">
        <f t="shared" si="19"/>
        <v/>
      </c>
      <c r="J393" s="35"/>
    </row>
    <row r="394" spans="2:10" x14ac:dyDescent="0.35">
      <c r="B394" s="275" t="str">
        <f t="shared" si="21"/>
        <v/>
      </c>
      <c r="C394" s="35"/>
      <c r="D394" s="35"/>
      <c r="E394" s="114"/>
      <c r="F394" s="115"/>
      <c r="G394" s="114"/>
      <c r="H394" s="115"/>
      <c r="I394" s="121" t="str">
        <f t="shared" si="19"/>
        <v/>
      </c>
      <c r="J394" s="35"/>
    </row>
    <row r="395" spans="2:10" x14ac:dyDescent="0.35">
      <c r="B395" s="275" t="str">
        <f t="shared" si="21"/>
        <v/>
      </c>
      <c r="C395" s="35"/>
      <c r="D395" s="35"/>
      <c r="E395" s="114"/>
      <c r="F395" s="115"/>
      <c r="G395" s="114"/>
      <c r="H395" s="115"/>
      <c r="I395" s="121" t="str">
        <f t="shared" si="19"/>
        <v/>
      </c>
      <c r="J395" s="35"/>
    </row>
    <row r="396" spans="2:10" x14ac:dyDescent="0.35">
      <c r="B396" s="275" t="str">
        <f t="shared" si="21"/>
        <v/>
      </c>
      <c r="C396" s="35"/>
      <c r="D396" s="35"/>
      <c r="E396" s="114"/>
      <c r="F396" s="115"/>
      <c r="G396" s="114"/>
      <c r="H396" s="115"/>
      <c r="I396" s="121" t="str">
        <f t="shared" si="19"/>
        <v/>
      </c>
      <c r="J396" s="35"/>
    </row>
    <row r="397" spans="2:10" x14ac:dyDescent="0.35">
      <c r="B397" s="275" t="str">
        <f t="shared" si="21"/>
        <v/>
      </c>
      <c r="C397" s="35"/>
      <c r="D397" s="35"/>
      <c r="E397" s="114"/>
      <c r="F397" s="115"/>
      <c r="G397" s="114"/>
      <c r="H397" s="115"/>
      <c r="I397" s="121" t="str">
        <f t="shared" si="19"/>
        <v/>
      </c>
      <c r="J397" s="35"/>
    </row>
    <row r="398" spans="2:10" x14ac:dyDescent="0.35">
      <c r="B398" s="275" t="str">
        <f t="shared" si="21"/>
        <v/>
      </c>
      <c r="C398" s="35"/>
      <c r="D398" s="35"/>
      <c r="E398" s="114"/>
      <c r="F398" s="115"/>
      <c r="G398" s="114"/>
      <c r="H398" s="115"/>
      <c r="I398" s="121" t="str">
        <f t="shared" si="19"/>
        <v/>
      </c>
      <c r="J398" s="35"/>
    </row>
    <row r="399" spans="2:10" x14ac:dyDescent="0.35">
      <c r="B399" s="275" t="str">
        <f t="shared" si="21"/>
        <v/>
      </c>
      <c r="C399" s="35"/>
      <c r="D399" s="35"/>
      <c r="E399" s="114"/>
      <c r="F399" s="115"/>
      <c r="G399" s="114"/>
      <c r="H399" s="115"/>
      <c r="I399" s="121" t="str">
        <f t="shared" si="19"/>
        <v/>
      </c>
      <c r="J399" s="35"/>
    </row>
    <row r="400" spans="2:10" x14ac:dyDescent="0.35">
      <c r="B400" s="275" t="str">
        <f t="shared" si="21"/>
        <v/>
      </c>
      <c r="C400" s="35"/>
      <c r="D400" s="35"/>
      <c r="E400" s="114"/>
      <c r="F400" s="115"/>
      <c r="G400" s="114"/>
      <c r="H400" s="115"/>
      <c r="I400" s="121" t="str">
        <f t="shared" si="19"/>
        <v/>
      </c>
      <c r="J400" s="35"/>
    </row>
    <row r="401" spans="2:10" x14ac:dyDescent="0.35">
      <c r="B401" s="275" t="str">
        <f t="shared" si="21"/>
        <v/>
      </c>
      <c r="C401" s="35"/>
      <c r="D401" s="35"/>
      <c r="E401" s="114"/>
      <c r="F401" s="115"/>
      <c r="G401" s="114"/>
      <c r="H401" s="115"/>
      <c r="I401" s="121" t="str">
        <f t="shared" si="19"/>
        <v/>
      </c>
      <c r="J401" s="35"/>
    </row>
    <row r="402" spans="2:10" x14ac:dyDescent="0.35">
      <c r="B402" s="275" t="str">
        <f t="shared" si="21"/>
        <v/>
      </c>
      <c r="C402" s="35"/>
      <c r="D402" s="35"/>
      <c r="E402" s="114"/>
      <c r="F402" s="115"/>
      <c r="G402" s="114"/>
      <c r="H402" s="115"/>
      <c r="I402" s="121" t="str">
        <f t="shared" si="19"/>
        <v/>
      </c>
      <c r="J402" s="35"/>
    </row>
    <row r="403" spans="2:10" x14ac:dyDescent="0.35">
      <c r="B403" s="275" t="str">
        <f t="shared" si="21"/>
        <v/>
      </c>
      <c r="C403" s="35"/>
      <c r="D403" s="35"/>
      <c r="E403" s="114"/>
      <c r="F403" s="115"/>
      <c r="G403" s="114"/>
      <c r="H403" s="115"/>
      <c r="I403" s="121" t="str">
        <f t="shared" si="19"/>
        <v/>
      </c>
      <c r="J403" s="35"/>
    </row>
    <row r="404" spans="2:10" x14ac:dyDescent="0.35">
      <c r="B404" s="275" t="str">
        <f t="shared" si="21"/>
        <v/>
      </c>
      <c r="C404" s="35"/>
      <c r="D404" s="35"/>
      <c r="E404" s="114"/>
      <c r="F404" s="115"/>
      <c r="G404" s="114"/>
      <c r="H404" s="115"/>
      <c r="I404" s="121" t="str">
        <f t="shared" si="19"/>
        <v/>
      </c>
      <c r="J404" s="35"/>
    </row>
    <row r="405" spans="2:10" x14ac:dyDescent="0.35">
      <c r="B405" s="275" t="str">
        <f t="shared" si="21"/>
        <v/>
      </c>
      <c r="C405" s="35"/>
      <c r="D405" s="35"/>
      <c r="E405" s="114"/>
      <c r="F405" s="115"/>
      <c r="G405" s="114"/>
      <c r="H405" s="115"/>
      <c r="I405" s="121" t="str">
        <f t="shared" si="19"/>
        <v/>
      </c>
      <c r="J405" s="35"/>
    </row>
    <row r="406" spans="2:10" x14ac:dyDescent="0.35">
      <c r="B406" s="275" t="str">
        <f t="shared" si="21"/>
        <v/>
      </c>
      <c r="C406" s="35"/>
      <c r="D406" s="35"/>
      <c r="E406" s="114"/>
      <c r="F406" s="115"/>
      <c r="G406" s="114"/>
      <c r="H406" s="115"/>
      <c r="I406" s="121" t="str">
        <f t="shared" si="19"/>
        <v/>
      </c>
      <c r="J406" s="35"/>
    </row>
    <row r="407" spans="2:10" x14ac:dyDescent="0.35">
      <c r="B407" s="275" t="str">
        <f t="shared" si="21"/>
        <v/>
      </c>
      <c r="C407" s="35"/>
      <c r="D407" s="35"/>
      <c r="E407" s="114"/>
      <c r="F407" s="115"/>
      <c r="G407" s="114"/>
      <c r="H407" s="115"/>
      <c r="I407" s="121" t="str">
        <f t="shared" si="19"/>
        <v/>
      </c>
      <c r="J407" s="35"/>
    </row>
    <row r="408" spans="2:10" x14ac:dyDescent="0.35">
      <c r="B408" s="275" t="str">
        <f t="shared" si="21"/>
        <v/>
      </c>
      <c r="C408" s="35"/>
      <c r="D408" s="35"/>
      <c r="E408" s="114"/>
      <c r="F408" s="115"/>
      <c r="G408" s="114"/>
      <c r="H408" s="115"/>
      <c r="I408" s="121" t="str">
        <f t="shared" si="19"/>
        <v/>
      </c>
      <c r="J408" s="35"/>
    </row>
    <row r="409" spans="2:10" x14ac:dyDescent="0.35">
      <c r="B409" s="275" t="str">
        <f t="shared" si="21"/>
        <v/>
      </c>
      <c r="C409" s="35"/>
      <c r="D409" s="35"/>
      <c r="E409" s="114"/>
      <c r="F409" s="115"/>
      <c r="G409" s="114"/>
      <c r="H409" s="115"/>
      <c r="I409" s="121" t="str">
        <f t="shared" ref="I409:I472" si="22">IF(H409="","",(VALUE(TEXT(G409,"m/dd/yy ")&amp;TEXT(H409,"hh:mm:ss"))-(VALUE(TEXT(E409,"m/dd/yy ")&amp;TEXT(F409,"hh:mm:ss"))))*24)</f>
        <v/>
      </c>
      <c r="J409" s="35"/>
    </row>
    <row r="410" spans="2:10" x14ac:dyDescent="0.35">
      <c r="B410" s="275" t="str">
        <f t="shared" ref="B410:B441" si="23">IF(C410="","",1)</f>
        <v/>
      </c>
      <c r="C410" s="35"/>
      <c r="D410" s="35"/>
      <c r="E410" s="114"/>
      <c r="F410" s="115"/>
      <c r="G410" s="114"/>
      <c r="H410" s="115"/>
      <c r="I410" s="121" t="str">
        <f t="shared" si="22"/>
        <v/>
      </c>
      <c r="J410" s="35"/>
    </row>
    <row r="411" spans="2:10" x14ac:dyDescent="0.35">
      <c r="B411" s="275" t="str">
        <f t="shared" si="23"/>
        <v/>
      </c>
      <c r="C411" s="35"/>
      <c r="D411" s="35"/>
      <c r="E411" s="114"/>
      <c r="F411" s="115"/>
      <c r="G411" s="114"/>
      <c r="H411" s="115"/>
      <c r="I411" s="121" t="str">
        <f t="shared" si="22"/>
        <v/>
      </c>
      <c r="J411" s="35"/>
    </row>
    <row r="412" spans="2:10" x14ac:dyDescent="0.35">
      <c r="B412" s="275" t="str">
        <f t="shared" si="23"/>
        <v/>
      </c>
      <c r="C412" s="35"/>
      <c r="D412" s="35"/>
      <c r="E412" s="114"/>
      <c r="F412" s="115"/>
      <c r="G412" s="114"/>
      <c r="H412" s="115"/>
      <c r="I412" s="121" t="str">
        <f t="shared" si="22"/>
        <v/>
      </c>
      <c r="J412" s="35"/>
    </row>
    <row r="413" spans="2:10" x14ac:dyDescent="0.35">
      <c r="B413" s="275" t="str">
        <f t="shared" si="23"/>
        <v/>
      </c>
      <c r="C413" s="35"/>
      <c r="D413" s="35"/>
      <c r="E413" s="114"/>
      <c r="F413" s="115"/>
      <c r="G413" s="114"/>
      <c r="H413" s="115"/>
      <c r="I413" s="121" t="str">
        <f t="shared" si="22"/>
        <v/>
      </c>
      <c r="J413" s="35"/>
    </row>
    <row r="414" spans="2:10" x14ac:dyDescent="0.35">
      <c r="B414" s="275" t="str">
        <f t="shared" si="23"/>
        <v/>
      </c>
      <c r="C414" s="35"/>
      <c r="D414" s="35"/>
      <c r="E414" s="114"/>
      <c r="F414" s="115"/>
      <c r="G414" s="114"/>
      <c r="H414" s="115"/>
      <c r="I414" s="121" t="str">
        <f t="shared" si="22"/>
        <v/>
      </c>
      <c r="J414" s="35"/>
    </row>
    <row r="415" spans="2:10" x14ac:dyDescent="0.35">
      <c r="B415" s="275" t="str">
        <f t="shared" si="23"/>
        <v/>
      </c>
      <c r="C415" s="35"/>
      <c r="D415" s="35"/>
      <c r="E415" s="114"/>
      <c r="F415" s="115"/>
      <c r="G415" s="114"/>
      <c r="H415" s="115"/>
      <c r="I415" s="121" t="str">
        <f t="shared" si="22"/>
        <v/>
      </c>
      <c r="J415" s="35"/>
    </row>
    <row r="416" spans="2:10" x14ac:dyDescent="0.35">
      <c r="B416" s="275" t="str">
        <f t="shared" si="23"/>
        <v/>
      </c>
      <c r="C416" s="35"/>
      <c r="D416" s="35"/>
      <c r="E416" s="114"/>
      <c r="F416" s="115"/>
      <c r="G416" s="114"/>
      <c r="H416" s="115"/>
      <c r="I416" s="121" t="str">
        <f t="shared" si="22"/>
        <v/>
      </c>
      <c r="J416" s="35"/>
    </row>
    <row r="417" spans="2:10" x14ac:dyDescent="0.35">
      <c r="B417" s="275" t="str">
        <f t="shared" si="23"/>
        <v/>
      </c>
      <c r="C417" s="35"/>
      <c r="D417" s="35"/>
      <c r="E417" s="114"/>
      <c r="F417" s="115"/>
      <c r="G417" s="114"/>
      <c r="H417" s="115"/>
      <c r="I417" s="121" t="str">
        <f t="shared" si="22"/>
        <v/>
      </c>
      <c r="J417" s="35"/>
    </row>
    <row r="418" spans="2:10" x14ac:dyDescent="0.35">
      <c r="B418" s="275" t="str">
        <f t="shared" si="23"/>
        <v/>
      </c>
      <c r="C418" s="35"/>
      <c r="D418" s="35"/>
      <c r="E418" s="114"/>
      <c r="F418" s="115"/>
      <c r="G418" s="114"/>
      <c r="H418" s="115"/>
      <c r="I418" s="121" t="str">
        <f t="shared" si="22"/>
        <v/>
      </c>
      <c r="J418" s="35"/>
    </row>
    <row r="419" spans="2:10" x14ac:dyDescent="0.35">
      <c r="B419" s="275" t="str">
        <f t="shared" si="23"/>
        <v/>
      </c>
      <c r="C419" s="35"/>
      <c r="D419" s="35"/>
      <c r="E419" s="114"/>
      <c r="F419" s="115"/>
      <c r="G419" s="114"/>
      <c r="H419" s="115"/>
      <c r="I419" s="121" t="str">
        <f t="shared" si="22"/>
        <v/>
      </c>
      <c r="J419" s="35"/>
    </row>
    <row r="420" spans="2:10" x14ac:dyDescent="0.35">
      <c r="B420" s="275" t="str">
        <f t="shared" si="23"/>
        <v/>
      </c>
      <c r="C420" s="35"/>
      <c r="D420" s="35"/>
      <c r="E420" s="114"/>
      <c r="F420" s="115"/>
      <c r="G420" s="114"/>
      <c r="H420" s="115"/>
      <c r="I420" s="121" t="str">
        <f t="shared" si="22"/>
        <v/>
      </c>
      <c r="J420" s="35"/>
    </row>
    <row r="421" spans="2:10" x14ac:dyDescent="0.35">
      <c r="B421" s="275" t="str">
        <f t="shared" si="23"/>
        <v/>
      </c>
      <c r="C421" s="35"/>
      <c r="D421" s="35"/>
      <c r="E421" s="114"/>
      <c r="F421" s="115"/>
      <c r="G421" s="114"/>
      <c r="H421" s="115"/>
      <c r="I421" s="121" t="str">
        <f t="shared" si="22"/>
        <v/>
      </c>
      <c r="J421" s="35"/>
    </row>
    <row r="422" spans="2:10" x14ac:dyDescent="0.35">
      <c r="B422" s="275" t="str">
        <f t="shared" si="23"/>
        <v/>
      </c>
      <c r="C422" s="35"/>
      <c r="D422" s="35"/>
      <c r="E422" s="114"/>
      <c r="F422" s="115"/>
      <c r="G422" s="114"/>
      <c r="H422" s="115"/>
      <c r="I422" s="121" t="str">
        <f t="shared" si="22"/>
        <v/>
      </c>
      <c r="J422" s="35"/>
    </row>
    <row r="423" spans="2:10" x14ac:dyDescent="0.35">
      <c r="B423" s="275" t="str">
        <f t="shared" si="23"/>
        <v/>
      </c>
      <c r="C423" s="35"/>
      <c r="D423" s="35"/>
      <c r="E423" s="114"/>
      <c r="F423" s="115"/>
      <c r="G423" s="114"/>
      <c r="H423" s="115"/>
      <c r="I423" s="121" t="str">
        <f t="shared" si="22"/>
        <v/>
      </c>
      <c r="J423" s="35"/>
    </row>
    <row r="424" spans="2:10" x14ac:dyDescent="0.35">
      <c r="B424" s="275" t="str">
        <f t="shared" si="23"/>
        <v/>
      </c>
      <c r="C424" s="35"/>
      <c r="D424" s="35"/>
      <c r="E424" s="114"/>
      <c r="F424" s="115"/>
      <c r="G424" s="114"/>
      <c r="H424" s="115"/>
      <c r="I424" s="121" t="str">
        <f t="shared" si="22"/>
        <v/>
      </c>
      <c r="J424" s="35"/>
    </row>
    <row r="425" spans="2:10" x14ac:dyDescent="0.35">
      <c r="B425" s="275" t="str">
        <f t="shared" si="23"/>
        <v/>
      </c>
      <c r="C425" s="35"/>
      <c r="D425" s="35"/>
      <c r="E425" s="114"/>
      <c r="F425" s="115"/>
      <c r="G425" s="114"/>
      <c r="H425" s="115"/>
      <c r="I425" s="121" t="str">
        <f t="shared" si="22"/>
        <v/>
      </c>
      <c r="J425" s="35"/>
    </row>
    <row r="426" spans="2:10" x14ac:dyDescent="0.35">
      <c r="B426" s="275" t="str">
        <f t="shared" si="23"/>
        <v/>
      </c>
      <c r="C426" s="35"/>
      <c r="D426" s="35"/>
      <c r="E426" s="114"/>
      <c r="F426" s="115"/>
      <c r="G426" s="114"/>
      <c r="H426" s="115"/>
      <c r="I426" s="121" t="str">
        <f t="shared" si="22"/>
        <v/>
      </c>
      <c r="J426" s="35"/>
    </row>
    <row r="427" spans="2:10" x14ac:dyDescent="0.35">
      <c r="B427" s="275" t="str">
        <f t="shared" si="23"/>
        <v/>
      </c>
      <c r="C427" s="35"/>
      <c r="D427" s="35"/>
      <c r="E427" s="114"/>
      <c r="F427" s="115"/>
      <c r="G427" s="114"/>
      <c r="H427" s="115"/>
      <c r="I427" s="121" t="str">
        <f t="shared" si="22"/>
        <v/>
      </c>
      <c r="J427" s="35"/>
    </row>
    <row r="428" spans="2:10" x14ac:dyDescent="0.35">
      <c r="B428" s="275" t="str">
        <f t="shared" si="23"/>
        <v/>
      </c>
      <c r="C428" s="35"/>
      <c r="D428" s="35"/>
      <c r="E428" s="114"/>
      <c r="F428" s="115"/>
      <c r="G428" s="114"/>
      <c r="H428" s="115"/>
      <c r="I428" s="121" t="str">
        <f t="shared" si="22"/>
        <v/>
      </c>
      <c r="J428" s="35"/>
    </row>
    <row r="429" spans="2:10" x14ac:dyDescent="0.35">
      <c r="B429" s="275" t="str">
        <f t="shared" si="23"/>
        <v/>
      </c>
      <c r="C429" s="35"/>
      <c r="D429" s="35"/>
      <c r="E429" s="114"/>
      <c r="F429" s="115"/>
      <c r="G429" s="114"/>
      <c r="H429" s="115"/>
      <c r="I429" s="121" t="str">
        <f t="shared" si="22"/>
        <v/>
      </c>
      <c r="J429" s="35"/>
    </row>
    <row r="430" spans="2:10" x14ac:dyDescent="0.35">
      <c r="B430" s="275" t="str">
        <f t="shared" si="23"/>
        <v/>
      </c>
      <c r="C430" s="35"/>
      <c r="D430" s="35"/>
      <c r="E430" s="114"/>
      <c r="F430" s="115"/>
      <c r="G430" s="114"/>
      <c r="H430" s="115"/>
      <c r="I430" s="121" t="str">
        <f t="shared" si="22"/>
        <v/>
      </c>
      <c r="J430" s="35"/>
    </row>
    <row r="431" spans="2:10" x14ac:dyDescent="0.35">
      <c r="B431" s="275" t="str">
        <f t="shared" si="23"/>
        <v/>
      </c>
      <c r="C431" s="35"/>
      <c r="D431" s="35"/>
      <c r="E431" s="114"/>
      <c r="F431" s="115"/>
      <c r="G431" s="114"/>
      <c r="H431" s="115"/>
      <c r="I431" s="121" t="str">
        <f t="shared" si="22"/>
        <v/>
      </c>
      <c r="J431" s="35"/>
    </row>
    <row r="432" spans="2:10" x14ac:dyDescent="0.35">
      <c r="B432" s="275" t="str">
        <f t="shared" si="23"/>
        <v/>
      </c>
      <c r="C432" s="35"/>
      <c r="D432" s="35"/>
      <c r="E432" s="114"/>
      <c r="F432" s="115"/>
      <c r="G432" s="114"/>
      <c r="H432" s="115"/>
      <c r="I432" s="121" t="str">
        <f t="shared" si="22"/>
        <v/>
      </c>
      <c r="J432" s="35"/>
    </row>
    <row r="433" spans="2:10" x14ac:dyDescent="0.35">
      <c r="B433" s="275" t="str">
        <f t="shared" si="23"/>
        <v/>
      </c>
      <c r="C433" s="35"/>
      <c r="D433" s="35"/>
      <c r="E433" s="114"/>
      <c r="F433" s="115"/>
      <c r="G433" s="114"/>
      <c r="H433" s="115"/>
      <c r="I433" s="121" t="str">
        <f t="shared" si="22"/>
        <v/>
      </c>
      <c r="J433" s="35"/>
    </row>
    <row r="434" spans="2:10" x14ac:dyDescent="0.35">
      <c r="B434" s="275" t="str">
        <f t="shared" si="23"/>
        <v/>
      </c>
      <c r="C434" s="35"/>
      <c r="D434" s="35"/>
      <c r="E434" s="114"/>
      <c r="F434" s="115"/>
      <c r="G434" s="114"/>
      <c r="H434" s="115"/>
      <c r="I434" s="121" t="str">
        <f t="shared" si="22"/>
        <v/>
      </c>
      <c r="J434" s="35"/>
    </row>
    <row r="435" spans="2:10" x14ac:dyDescent="0.35">
      <c r="B435" s="275" t="str">
        <f t="shared" si="23"/>
        <v/>
      </c>
      <c r="C435" s="35"/>
      <c r="D435" s="35"/>
      <c r="E435" s="114"/>
      <c r="F435" s="115"/>
      <c r="G435" s="114"/>
      <c r="H435" s="115"/>
      <c r="I435" s="121" t="str">
        <f t="shared" si="22"/>
        <v/>
      </c>
      <c r="J435" s="35"/>
    </row>
    <row r="436" spans="2:10" x14ac:dyDescent="0.35">
      <c r="B436" s="275" t="str">
        <f t="shared" si="23"/>
        <v/>
      </c>
      <c r="C436" s="35"/>
      <c r="D436" s="35"/>
      <c r="E436" s="114"/>
      <c r="F436" s="115"/>
      <c r="G436" s="114"/>
      <c r="H436" s="115"/>
      <c r="I436" s="121" t="str">
        <f t="shared" si="22"/>
        <v/>
      </c>
      <c r="J436" s="35"/>
    </row>
    <row r="437" spans="2:10" x14ac:dyDescent="0.35">
      <c r="B437" s="275" t="str">
        <f t="shared" si="23"/>
        <v/>
      </c>
      <c r="C437" s="35"/>
      <c r="D437" s="35"/>
      <c r="E437" s="114"/>
      <c r="F437" s="115"/>
      <c r="G437" s="114"/>
      <c r="H437" s="115"/>
      <c r="I437" s="121" t="str">
        <f t="shared" si="22"/>
        <v/>
      </c>
      <c r="J437" s="35"/>
    </row>
    <row r="438" spans="2:10" x14ac:dyDescent="0.35">
      <c r="B438" s="275" t="str">
        <f t="shared" si="23"/>
        <v/>
      </c>
      <c r="C438" s="35"/>
      <c r="D438" s="35"/>
      <c r="E438" s="114"/>
      <c r="F438" s="115"/>
      <c r="G438" s="114"/>
      <c r="H438" s="115"/>
      <c r="I438" s="121" t="str">
        <f t="shared" si="22"/>
        <v/>
      </c>
      <c r="J438" s="35"/>
    </row>
    <row r="439" spans="2:10" x14ac:dyDescent="0.35">
      <c r="B439" s="275" t="str">
        <f t="shared" si="23"/>
        <v/>
      </c>
      <c r="C439" s="35"/>
      <c r="D439" s="35"/>
      <c r="E439" s="114"/>
      <c r="F439" s="115"/>
      <c r="G439" s="114"/>
      <c r="H439" s="115"/>
      <c r="I439" s="121" t="str">
        <f t="shared" si="22"/>
        <v/>
      </c>
      <c r="J439" s="35"/>
    </row>
    <row r="440" spans="2:10" x14ac:dyDescent="0.35">
      <c r="B440" s="275" t="str">
        <f t="shared" si="23"/>
        <v/>
      </c>
      <c r="C440" s="35"/>
      <c r="D440" s="35"/>
      <c r="E440" s="114"/>
      <c r="F440" s="115"/>
      <c r="G440" s="114"/>
      <c r="H440" s="115"/>
      <c r="I440" s="121" t="str">
        <f t="shared" si="22"/>
        <v/>
      </c>
      <c r="J440" s="35"/>
    </row>
    <row r="441" spans="2:10" x14ac:dyDescent="0.35">
      <c r="B441" s="275" t="str">
        <f t="shared" si="23"/>
        <v/>
      </c>
      <c r="C441" s="35"/>
      <c r="D441" s="35"/>
      <c r="E441" s="114"/>
      <c r="F441" s="115"/>
      <c r="G441" s="114"/>
      <c r="H441" s="115"/>
      <c r="I441" s="121" t="str">
        <f t="shared" si="22"/>
        <v/>
      </c>
      <c r="J441" s="35"/>
    </row>
    <row r="442" spans="2:10" x14ac:dyDescent="0.35">
      <c r="B442" s="275" t="str">
        <f t="shared" ref="B442:B460" si="24">IF(C442="","",1)</f>
        <v/>
      </c>
      <c r="C442" s="35"/>
      <c r="D442" s="35"/>
      <c r="E442" s="114"/>
      <c r="F442" s="115"/>
      <c r="G442" s="114"/>
      <c r="H442" s="115"/>
      <c r="I442" s="121" t="str">
        <f t="shared" si="22"/>
        <v/>
      </c>
      <c r="J442" s="35"/>
    </row>
    <row r="443" spans="2:10" x14ac:dyDescent="0.35">
      <c r="B443" s="275" t="str">
        <f t="shared" si="24"/>
        <v/>
      </c>
      <c r="C443" s="35"/>
      <c r="D443" s="35"/>
      <c r="E443" s="114"/>
      <c r="F443" s="115"/>
      <c r="G443" s="114"/>
      <c r="H443" s="115"/>
      <c r="I443" s="121" t="str">
        <f t="shared" si="22"/>
        <v/>
      </c>
      <c r="J443" s="35"/>
    </row>
    <row r="444" spans="2:10" x14ac:dyDescent="0.35">
      <c r="B444" s="275" t="str">
        <f t="shared" si="24"/>
        <v/>
      </c>
      <c r="C444" s="35"/>
      <c r="D444" s="35"/>
      <c r="E444" s="114"/>
      <c r="F444" s="115"/>
      <c r="G444" s="114"/>
      <c r="H444" s="115"/>
      <c r="I444" s="121" t="str">
        <f t="shared" si="22"/>
        <v/>
      </c>
      <c r="J444" s="35"/>
    </row>
    <row r="445" spans="2:10" x14ac:dyDescent="0.35">
      <c r="B445" s="275" t="str">
        <f t="shared" si="24"/>
        <v/>
      </c>
      <c r="C445" s="35"/>
      <c r="D445" s="35"/>
      <c r="E445" s="114"/>
      <c r="F445" s="115"/>
      <c r="G445" s="114"/>
      <c r="H445" s="115"/>
      <c r="I445" s="121" t="str">
        <f t="shared" si="22"/>
        <v/>
      </c>
      <c r="J445" s="35"/>
    </row>
    <row r="446" spans="2:10" x14ac:dyDescent="0.35">
      <c r="B446" s="275" t="str">
        <f t="shared" si="24"/>
        <v/>
      </c>
      <c r="C446" s="35"/>
      <c r="D446" s="35"/>
      <c r="E446" s="114"/>
      <c r="F446" s="115"/>
      <c r="G446" s="114"/>
      <c r="H446" s="115"/>
      <c r="I446" s="121" t="str">
        <f t="shared" si="22"/>
        <v/>
      </c>
      <c r="J446" s="35"/>
    </row>
    <row r="447" spans="2:10" x14ac:dyDescent="0.35">
      <c r="B447" s="275" t="str">
        <f t="shared" si="24"/>
        <v/>
      </c>
      <c r="C447" s="35"/>
      <c r="D447" s="35"/>
      <c r="E447" s="114"/>
      <c r="F447" s="115"/>
      <c r="G447" s="114"/>
      <c r="H447" s="115"/>
      <c r="I447" s="121" t="str">
        <f t="shared" si="22"/>
        <v/>
      </c>
      <c r="J447" s="35"/>
    </row>
    <row r="448" spans="2:10" x14ac:dyDescent="0.35">
      <c r="B448" s="275" t="str">
        <f t="shared" si="24"/>
        <v/>
      </c>
      <c r="C448" s="35"/>
      <c r="D448" s="35"/>
      <c r="E448" s="114"/>
      <c r="F448" s="115"/>
      <c r="G448" s="114"/>
      <c r="H448" s="115"/>
      <c r="I448" s="121" t="str">
        <f t="shared" si="22"/>
        <v/>
      </c>
      <c r="J448" s="35"/>
    </row>
    <row r="449" spans="2:10" x14ac:dyDescent="0.35">
      <c r="B449" s="275" t="str">
        <f t="shared" si="24"/>
        <v/>
      </c>
      <c r="C449" s="35"/>
      <c r="D449" s="35"/>
      <c r="E449" s="114"/>
      <c r="F449" s="115"/>
      <c r="G449" s="114"/>
      <c r="H449" s="115"/>
      <c r="I449" s="121" t="str">
        <f t="shared" si="22"/>
        <v/>
      </c>
      <c r="J449" s="35"/>
    </row>
    <row r="450" spans="2:10" x14ac:dyDescent="0.35">
      <c r="B450" s="275" t="str">
        <f t="shared" si="24"/>
        <v/>
      </c>
      <c r="C450" s="35"/>
      <c r="D450" s="35"/>
      <c r="E450" s="114"/>
      <c r="F450" s="115"/>
      <c r="G450" s="114"/>
      <c r="H450" s="115"/>
      <c r="I450" s="121" t="str">
        <f t="shared" si="22"/>
        <v/>
      </c>
      <c r="J450" s="35"/>
    </row>
    <row r="451" spans="2:10" x14ac:dyDescent="0.35">
      <c r="B451" s="275" t="str">
        <f t="shared" si="24"/>
        <v/>
      </c>
      <c r="C451" s="35"/>
      <c r="D451" s="35"/>
      <c r="E451" s="114"/>
      <c r="F451" s="115"/>
      <c r="G451" s="114"/>
      <c r="H451" s="115"/>
      <c r="I451" s="121" t="str">
        <f t="shared" si="22"/>
        <v/>
      </c>
      <c r="J451" s="35"/>
    </row>
    <row r="452" spans="2:10" x14ac:dyDescent="0.35">
      <c r="B452" s="275" t="str">
        <f t="shared" si="24"/>
        <v/>
      </c>
      <c r="C452" s="35"/>
      <c r="D452" s="35"/>
      <c r="E452" s="114"/>
      <c r="F452" s="115"/>
      <c r="G452" s="114"/>
      <c r="H452" s="115"/>
      <c r="I452" s="121" t="str">
        <f t="shared" si="22"/>
        <v/>
      </c>
      <c r="J452" s="35"/>
    </row>
    <row r="453" spans="2:10" x14ac:dyDescent="0.35">
      <c r="B453" s="275" t="str">
        <f t="shared" si="24"/>
        <v/>
      </c>
      <c r="C453" s="35"/>
      <c r="D453" s="35"/>
      <c r="E453" s="114"/>
      <c r="F453" s="115"/>
      <c r="G453" s="114"/>
      <c r="H453" s="115"/>
      <c r="I453" s="121" t="str">
        <f t="shared" si="22"/>
        <v/>
      </c>
      <c r="J453" s="35"/>
    </row>
    <row r="454" spans="2:10" x14ac:dyDescent="0.35">
      <c r="B454" s="275" t="str">
        <f t="shared" si="24"/>
        <v/>
      </c>
      <c r="C454" s="35"/>
      <c r="D454" s="35"/>
      <c r="E454" s="114"/>
      <c r="F454" s="115"/>
      <c r="G454" s="114"/>
      <c r="H454" s="115"/>
      <c r="I454" s="121" t="str">
        <f t="shared" si="22"/>
        <v/>
      </c>
      <c r="J454" s="35"/>
    </row>
    <row r="455" spans="2:10" x14ac:dyDescent="0.35">
      <c r="B455" s="275" t="str">
        <f t="shared" si="24"/>
        <v/>
      </c>
      <c r="C455" s="35"/>
      <c r="D455" s="35"/>
      <c r="E455" s="114"/>
      <c r="F455" s="115"/>
      <c r="G455" s="114"/>
      <c r="H455" s="115"/>
      <c r="I455" s="121" t="str">
        <f t="shared" si="22"/>
        <v/>
      </c>
      <c r="J455" s="35"/>
    </row>
    <row r="456" spans="2:10" x14ac:dyDescent="0.35">
      <c r="B456" s="275" t="str">
        <f t="shared" si="24"/>
        <v/>
      </c>
      <c r="C456" s="35"/>
      <c r="D456" s="35"/>
      <c r="E456" s="114"/>
      <c r="F456" s="115"/>
      <c r="G456" s="114"/>
      <c r="H456" s="115"/>
      <c r="I456" s="121" t="str">
        <f t="shared" si="22"/>
        <v/>
      </c>
      <c r="J456" s="35"/>
    </row>
    <row r="457" spans="2:10" x14ac:dyDescent="0.35">
      <c r="B457" s="275" t="str">
        <f t="shared" si="24"/>
        <v/>
      </c>
      <c r="C457" s="35"/>
      <c r="D457" s="35"/>
      <c r="E457" s="114"/>
      <c r="F457" s="115"/>
      <c r="G457" s="114"/>
      <c r="H457" s="115"/>
      <c r="I457" s="121" t="str">
        <f t="shared" si="22"/>
        <v/>
      </c>
      <c r="J457" s="35"/>
    </row>
    <row r="458" spans="2:10" x14ac:dyDescent="0.35">
      <c r="B458" s="275" t="str">
        <f t="shared" si="24"/>
        <v/>
      </c>
      <c r="C458" s="35"/>
      <c r="D458" s="35"/>
      <c r="E458" s="114"/>
      <c r="F458" s="115"/>
      <c r="G458" s="114"/>
      <c r="H458" s="115"/>
      <c r="I458" s="121" t="str">
        <f t="shared" si="22"/>
        <v/>
      </c>
      <c r="J458" s="35"/>
    </row>
    <row r="459" spans="2:10" x14ac:dyDescent="0.35">
      <c r="B459" s="275" t="str">
        <f t="shared" si="24"/>
        <v/>
      </c>
      <c r="C459" s="35"/>
      <c r="D459" s="35"/>
      <c r="E459" s="114"/>
      <c r="F459" s="115"/>
      <c r="G459" s="114"/>
      <c r="H459" s="115"/>
      <c r="I459" s="121" t="str">
        <f t="shared" si="22"/>
        <v/>
      </c>
      <c r="J459" s="35"/>
    </row>
    <row r="460" spans="2:10" x14ac:dyDescent="0.35">
      <c r="B460" s="275" t="str">
        <f t="shared" si="24"/>
        <v/>
      </c>
      <c r="C460" s="35"/>
      <c r="D460" s="35"/>
      <c r="E460" s="114"/>
      <c r="F460" s="115"/>
      <c r="G460" s="114"/>
      <c r="H460" s="115"/>
      <c r="I460" s="121" t="str">
        <f t="shared" si="22"/>
        <v/>
      </c>
      <c r="J460" s="35"/>
    </row>
    <row r="461" spans="2:10" x14ac:dyDescent="0.35">
      <c r="B461" s="275" t="str">
        <f t="shared" si="21"/>
        <v/>
      </c>
      <c r="C461" s="35"/>
      <c r="D461" s="35"/>
      <c r="E461" s="114"/>
      <c r="F461" s="115"/>
      <c r="G461" s="114"/>
      <c r="H461" s="115"/>
      <c r="I461" s="121" t="str">
        <f t="shared" si="22"/>
        <v/>
      </c>
      <c r="J461" s="35"/>
    </row>
    <row r="462" spans="2:10" x14ac:dyDescent="0.35">
      <c r="B462" s="275" t="str">
        <f t="shared" si="21"/>
        <v/>
      </c>
      <c r="C462" s="35"/>
      <c r="D462" s="35"/>
      <c r="E462" s="114"/>
      <c r="F462" s="115"/>
      <c r="G462" s="114"/>
      <c r="H462" s="115"/>
      <c r="I462" s="121" t="str">
        <f t="shared" si="22"/>
        <v/>
      </c>
      <c r="J462" s="35"/>
    </row>
    <row r="463" spans="2:10" x14ac:dyDescent="0.35">
      <c r="B463" s="275" t="str">
        <f t="shared" si="21"/>
        <v/>
      </c>
      <c r="C463" s="35"/>
      <c r="D463" s="35"/>
      <c r="E463" s="114"/>
      <c r="F463" s="115"/>
      <c r="G463" s="114"/>
      <c r="H463" s="115"/>
      <c r="I463" s="121" t="str">
        <f t="shared" si="22"/>
        <v/>
      </c>
      <c r="J463" s="35"/>
    </row>
    <row r="464" spans="2:10" x14ac:dyDescent="0.35">
      <c r="B464" s="275" t="str">
        <f t="shared" si="21"/>
        <v/>
      </c>
      <c r="C464" s="35"/>
      <c r="D464" s="35"/>
      <c r="E464" s="114"/>
      <c r="F464" s="115"/>
      <c r="G464" s="114"/>
      <c r="H464" s="115"/>
      <c r="I464" s="121" t="str">
        <f t="shared" si="22"/>
        <v/>
      </c>
      <c r="J464" s="35"/>
    </row>
    <row r="465" spans="2:10" x14ac:dyDescent="0.35">
      <c r="B465" s="275" t="str">
        <f t="shared" si="21"/>
        <v/>
      </c>
      <c r="C465" s="35"/>
      <c r="D465" s="35"/>
      <c r="E465" s="114"/>
      <c r="F465" s="115"/>
      <c r="G465" s="114"/>
      <c r="H465" s="115"/>
      <c r="I465" s="121" t="str">
        <f t="shared" si="22"/>
        <v/>
      </c>
      <c r="J465" s="35"/>
    </row>
    <row r="466" spans="2:10" x14ac:dyDescent="0.35">
      <c r="B466" s="275" t="str">
        <f t="shared" si="21"/>
        <v/>
      </c>
      <c r="C466" s="35"/>
      <c r="D466" s="35"/>
      <c r="E466" s="114"/>
      <c r="F466" s="115"/>
      <c r="G466" s="114"/>
      <c r="H466" s="115"/>
      <c r="I466" s="121" t="str">
        <f t="shared" si="22"/>
        <v/>
      </c>
      <c r="J466" s="35"/>
    </row>
    <row r="467" spans="2:10" x14ac:dyDescent="0.35">
      <c r="B467" s="275" t="str">
        <f t="shared" si="21"/>
        <v/>
      </c>
      <c r="C467" s="35"/>
      <c r="D467" s="35"/>
      <c r="E467" s="114"/>
      <c r="F467" s="115"/>
      <c r="G467" s="114"/>
      <c r="H467" s="115"/>
      <c r="I467" s="121" t="str">
        <f t="shared" si="22"/>
        <v/>
      </c>
      <c r="J467" s="35"/>
    </row>
    <row r="468" spans="2:10" x14ac:dyDescent="0.35">
      <c r="B468" s="275" t="str">
        <f t="shared" si="21"/>
        <v/>
      </c>
      <c r="C468" s="35"/>
      <c r="D468" s="35"/>
      <c r="E468" s="114"/>
      <c r="F468" s="115"/>
      <c r="G468" s="114"/>
      <c r="H468" s="115"/>
      <c r="I468" s="121" t="str">
        <f t="shared" si="22"/>
        <v/>
      </c>
      <c r="J468" s="35"/>
    </row>
    <row r="469" spans="2:10" x14ac:dyDescent="0.35">
      <c r="B469" s="275" t="str">
        <f t="shared" si="21"/>
        <v/>
      </c>
      <c r="C469" s="35"/>
      <c r="D469" s="35"/>
      <c r="E469" s="114"/>
      <c r="F469" s="115"/>
      <c r="G469" s="114"/>
      <c r="H469" s="115"/>
      <c r="I469" s="121" t="str">
        <f t="shared" si="22"/>
        <v/>
      </c>
      <c r="J469" s="35"/>
    </row>
    <row r="470" spans="2:10" x14ac:dyDescent="0.35">
      <c r="B470" s="275" t="str">
        <f t="shared" si="21"/>
        <v/>
      </c>
      <c r="C470" s="35"/>
      <c r="D470" s="35"/>
      <c r="E470" s="114"/>
      <c r="F470" s="115"/>
      <c r="G470" s="114"/>
      <c r="H470" s="115"/>
      <c r="I470" s="121" t="str">
        <f t="shared" si="22"/>
        <v/>
      </c>
      <c r="J470" s="35"/>
    </row>
    <row r="471" spans="2:10" x14ac:dyDescent="0.35">
      <c r="B471" s="275" t="str">
        <f t="shared" si="21"/>
        <v/>
      </c>
      <c r="C471" s="35"/>
      <c r="D471" s="35"/>
      <c r="E471" s="114"/>
      <c r="F471" s="115"/>
      <c r="G471" s="114"/>
      <c r="H471" s="115"/>
      <c r="I471" s="121" t="str">
        <f t="shared" si="22"/>
        <v/>
      </c>
      <c r="J471" s="35"/>
    </row>
    <row r="472" spans="2:10" x14ac:dyDescent="0.35">
      <c r="B472" s="275" t="str">
        <f t="shared" si="21"/>
        <v/>
      </c>
      <c r="C472" s="35"/>
      <c r="D472" s="35"/>
      <c r="E472" s="114"/>
      <c r="F472" s="115"/>
      <c r="G472" s="114"/>
      <c r="H472" s="115"/>
      <c r="I472" s="121" t="str">
        <f t="shared" si="22"/>
        <v/>
      </c>
      <c r="J472" s="35"/>
    </row>
    <row r="473" spans="2:10" x14ac:dyDescent="0.35">
      <c r="B473" s="275" t="str">
        <f t="shared" si="21"/>
        <v/>
      </c>
      <c r="C473" s="35"/>
      <c r="D473" s="35"/>
      <c r="E473" s="114"/>
      <c r="F473" s="115"/>
      <c r="G473" s="114"/>
      <c r="H473" s="115"/>
      <c r="I473" s="121" t="str">
        <f t="shared" ref="I473:I500" si="25">IF(H473="","",(VALUE(TEXT(G473,"m/dd/yy ")&amp;TEXT(H473,"hh:mm:ss"))-(VALUE(TEXT(E473,"m/dd/yy ")&amp;TEXT(F473,"hh:mm:ss"))))*24)</f>
        <v/>
      </c>
      <c r="J473" s="35"/>
    </row>
    <row r="474" spans="2:10" x14ac:dyDescent="0.35">
      <c r="B474" s="275" t="str">
        <f t="shared" si="21"/>
        <v/>
      </c>
      <c r="C474" s="35"/>
      <c r="D474" s="35"/>
      <c r="E474" s="114"/>
      <c r="F474" s="115"/>
      <c r="G474" s="114"/>
      <c r="H474" s="115"/>
      <c r="I474" s="121" t="str">
        <f t="shared" si="25"/>
        <v/>
      </c>
      <c r="J474" s="35"/>
    </row>
    <row r="475" spans="2:10" x14ac:dyDescent="0.35">
      <c r="B475" s="275" t="str">
        <f t="shared" si="21"/>
        <v/>
      </c>
      <c r="C475" s="35"/>
      <c r="D475" s="35"/>
      <c r="E475" s="114"/>
      <c r="F475" s="115"/>
      <c r="G475" s="114"/>
      <c r="H475" s="115"/>
      <c r="I475" s="121" t="str">
        <f t="shared" si="25"/>
        <v/>
      </c>
      <c r="J475" s="35"/>
    </row>
    <row r="476" spans="2:10" x14ac:dyDescent="0.35">
      <c r="B476" s="275" t="str">
        <f t="shared" si="21"/>
        <v/>
      </c>
      <c r="C476" s="35"/>
      <c r="D476" s="35"/>
      <c r="E476" s="114"/>
      <c r="F476" s="115"/>
      <c r="G476" s="114"/>
      <c r="H476" s="115"/>
      <c r="I476" s="121" t="str">
        <f t="shared" si="25"/>
        <v/>
      </c>
      <c r="J476" s="35"/>
    </row>
    <row r="477" spans="2:10" x14ac:dyDescent="0.35">
      <c r="B477" s="275" t="str">
        <f t="shared" si="21"/>
        <v/>
      </c>
      <c r="C477" s="35"/>
      <c r="D477" s="35"/>
      <c r="E477" s="114"/>
      <c r="F477" s="115"/>
      <c r="G477" s="114"/>
      <c r="H477" s="115"/>
      <c r="I477" s="121" t="str">
        <f t="shared" si="25"/>
        <v/>
      </c>
      <c r="J477" s="35"/>
    </row>
    <row r="478" spans="2:10" x14ac:dyDescent="0.35">
      <c r="B478" s="275" t="str">
        <f t="shared" si="21"/>
        <v/>
      </c>
      <c r="C478" s="35"/>
      <c r="D478" s="35"/>
      <c r="E478" s="114"/>
      <c r="F478" s="115"/>
      <c r="G478" s="114"/>
      <c r="H478" s="115"/>
      <c r="I478" s="121" t="str">
        <f t="shared" si="25"/>
        <v/>
      </c>
      <c r="J478" s="35"/>
    </row>
    <row r="479" spans="2:10" x14ac:dyDescent="0.35">
      <c r="B479" s="275" t="str">
        <f t="shared" si="21"/>
        <v/>
      </c>
      <c r="C479" s="35"/>
      <c r="D479" s="35"/>
      <c r="E479" s="114"/>
      <c r="F479" s="115"/>
      <c r="G479" s="114"/>
      <c r="H479" s="115"/>
      <c r="I479" s="121" t="str">
        <f t="shared" si="25"/>
        <v/>
      </c>
      <c r="J479" s="35"/>
    </row>
    <row r="480" spans="2:10" x14ac:dyDescent="0.35">
      <c r="B480" s="275" t="str">
        <f t="shared" si="21"/>
        <v/>
      </c>
      <c r="C480" s="35"/>
      <c r="D480" s="35"/>
      <c r="E480" s="114"/>
      <c r="F480" s="115"/>
      <c r="G480" s="114"/>
      <c r="H480" s="115"/>
      <c r="I480" s="121" t="str">
        <f t="shared" si="25"/>
        <v/>
      </c>
      <c r="J480" s="35"/>
    </row>
    <row r="481" spans="2:10" x14ac:dyDescent="0.35">
      <c r="B481" s="275" t="str">
        <f t="shared" si="21"/>
        <v/>
      </c>
      <c r="C481" s="35"/>
      <c r="D481" s="35"/>
      <c r="E481" s="114"/>
      <c r="F481" s="115"/>
      <c r="G481" s="114"/>
      <c r="H481" s="115"/>
      <c r="I481" s="121" t="str">
        <f t="shared" si="25"/>
        <v/>
      </c>
      <c r="J481" s="35"/>
    </row>
    <row r="482" spans="2:10" x14ac:dyDescent="0.35">
      <c r="B482" s="275" t="str">
        <f t="shared" si="21"/>
        <v/>
      </c>
      <c r="C482" s="35"/>
      <c r="D482" s="35"/>
      <c r="E482" s="114"/>
      <c r="F482" s="115"/>
      <c r="G482" s="114"/>
      <c r="H482" s="115"/>
      <c r="I482" s="121" t="str">
        <f t="shared" si="25"/>
        <v/>
      </c>
      <c r="J482" s="35"/>
    </row>
    <row r="483" spans="2:10" x14ac:dyDescent="0.35">
      <c r="B483" s="275" t="str">
        <f t="shared" si="21"/>
        <v/>
      </c>
      <c r="C483" s="35"/>
      <c r="D483" s="35"/>
      <c r="E483" s="114"/>
      <c r="F483" s="115"/>
      <c r="G483" s="114"/>
      <c r="H483" s="115"/>
      <c r="I483" s="121" t="str">
        <f t="shared" si="25"/>
        <v/>
      </c>
      <c r="J483" s="35"/>
    </row>
    <row r="484" spans="2:10" x14ac:dyDescent="0.35">
      <c r="B484" s="275" t="str">
        <f t="shared" si="21"/>
        <v/>
      </c>
      <c r="C484" s="35"/>
      <c r="D484" s="35"/>
      <c r="E484" s="114"/>
      <c r="F484" s="115"/>
      <c r="G484" s="114"/>
      <c r="H484" s="115"/>
      <c r="I484" s="121" t="str">
        <f t="shared" si="25"/>
        <v/>
      </c>
      <c r="J484" s="35"/>
    </row>
    <row r="485" spans="2:10" x14ac:dyDescent="0.35">
      <c r="B485" s="275" t="str">
        <f t="shared" si="21"/>
        <v/>
      </c>
      <c r="C485" s="35"/>
      <c r="D485" s="35"/>
      <c r="E485" s="114"/>
      <c r="F485" s="115"/>
      <c r="G485" s="114"/>
      <c r="H485" s="115"/>
      <c r="I485" s="121" t="str">
        <f t="shared" si="25"/>
        <v/>
      </c>
      <c r="J485" s="35"/>
    </row>
    <row r="486" spans="2:10" x14ac:dyDescent="0.35">
      <c r="B486" s="275" t="str">
        <f t="shared" si="21"/>
        <v/>
      </c>
      <c r="C486" s="35"/>
      <c r="D486" s="35"/>
      <c r="E486" s="114"/>
      <c r="F486" s="115"/>
      <c r="G486" s="114"/>
      <c r="H486" s="115"/>
      <c r="I486" s="121" t="str">
        <f t="shared" si="25"/>
        <v/>
      </c>
      <c r="J486" s="35"/>
    </row>
    <row r="487" spans="2:10" x14ac:dyDescent="0.35">
      <c r="B487" s="275" t="str">
        <f t="shared" si="21"/>
        <v/>
      </c>
      <c r="C487" s="35"/>
      <c r="D487" s="35"/>
      <c r="E487" s="114"/>
      <c r="F487" s="115"/>
      <c r="G487" s="114"/>
      <c r="H487" s="115"/>
      <c r="I487" s="121" t="str">
        <f t="shared" si="25"/>
        <v/>
      </c>
      <c r="J487" s="35"/>
    </row>
    <row r="488" spans="2:10" x14ac:dyDescent="0.35">
      <c r="B488" s="275" t="str">
        <f t="shared" si="21"/>
        <v/>
      </c>
      <c r="C488" s="35"/>
      <c r="D488" s="35"/>
      <c r="E488" s="114"/>
      <c r="F488" s="115"/>
      <c r="G488" s="114"/>
      <c r="H488" s="115"/>
      <c r="I488" s="121" t="str">
        <f t="shared" si="25"/>
        <v/>
      </c>
      <c r="J488" s="35"/>
    </row>
    <row r="489" spans="2:10" x14ac:dyDescent="0.35">
      <c r="B489" s="275" t="str">
        <f t="shared" si="21"/>
        <v/>
      </c>
      <c r="C489" s="35"/>
      <c r="D489" s="35"/>
      <c r="E489" s="114"/>
      <c r="F489" s="115"/>
      <c r="G489" s="114"/>
      <c r="H489" s="115"/>
      <c r="I489" s="121" t="str">
        <f t="shared" si="25"/>
        <v/>
      </c>
      <c r="J489" s="35"/>
    </row>
    <row r="490" spans="2:10" x14ac:dyDescent="0.35">
      <c r="B490" s="275" t="str">
        <f t="shared" si="21"/>
        <v/>
      </c>
      <c r="C490" s="35"/>
      <c r="D490" s="35"/>
      <c r="E490" s="114"/>
      <c r="F490" s="115"/>
      <c r="G490" s="114"/>
      <c r="H490" s="115"/>
      <c r="I490" s="121" t="str">
        <f t="shared" si="25"/>
        <v/>
      </c>
      <c r="J490" s="35"/>
    </row>
    <row r="491" spans="2:10" x14ac:dyDescent="0.35">
      <c r="B491" s="275" t="str">
        <f t="shared" si="21"/>
        <v/>
      </c>
      <c r="C491" s="35"/>
      <c r="D491" s="35"/>
      <c r="E491" s="114"/>
      <c r="F491" s="115"/>
      <c r="G491" s="114"/>
      <c r="H491" s="115"/>
      <c r="I491" s="121" t="str">
        <f t="shared" si="25"/>
        <v/>
      </c>
      <c r="J491" s="35"/>
    </row>
    <row r="492" spans="2:10" x14ac:dyDescent="0.35">
      <c r="B492" s="275" t="str">
        <f t="shared" si="21"/>
        <v/>
      </c>
      <c r="C492" s="35"/>
      <c r="D492" s="35"/>
      <c r="E492" s="114"/>
      <c r="F492" s="115"/>
      <c r="G492" s="114"/>
      <c r="H492" s="115"/>
      <c r="I492" s="121" t="str">
        <f t="shared" si="25"/>
        <v/>
      </c>
      <c r="J492" s="35"/>
    </row>
    <row r="493" spans="2:10" x14ac:dyDescent="0.35">
      <c r="B493" s="275" t="str">
        <f t="shared" si="21"/>
        <v/>
      </c>
      <c r="C493" s="35"/>
      <c r="D493" s="35"/>
      <c r="E493" s="114"/>
      <c r="F493" s="115"/>
      <c r="G493" s="114"/>
      <c r="H493" s="115"/>
      <c r="I493" s="121" t="str">
        <f t="shared" si="25"/>
        <v/>
      </c>
      <c r="J493" s="35"/>
    </row>
    <row r="494" spans="2:10" x14ac:dyDescent="0.35">
      <c r="B494" s="275" t="str">
        <f t="shared" si="21"/>
        <v/>
      </c>
      <c r="C494" s="35"/>
      <c r="D494" s="35"/>
      <c r="E494" s="114"/>
      <c r="F494" s="115"/>
      <c r="G494" s="114"/>
      <c r="H494" s="115"/>
      <c r="I494" s="121" t="str">
        <f t="shared" si="25"/>
        <v/>
      </c>
      <c r="J494" s="35"/>
    </row>
    <row r="495" spans="2:10" x14ac:dyDescent="0.35">
      <c r="B495" s="275" t="str">
        <f t="shared" si="21"/>
        <v/>
      </c>
      <c r="C495" s="35"/>
      <c r="D495" s="35"/>
      <c r="E495" s="114"/>
      <c r="F495" s="115"/>
      <c r="G495" s="114"/>
      <c r="H495" s="115"/>
      <c r="I495" s="121" t="str">
        <f t="shared" si="25"/>
        <v/>
      </c>
      <c r="J495" s="35"/>
    </row>
    <row r="496" spans="2:10" x14ac:dyDescent="0.35">
      <c r="B496" s="275" t="str">
        <f t="shared" si="21"/>
        <v/>
      </c>
      <c r="C496" s="35"/>
      <c r="D496" s="35"/>
      <c r="E496" s="114"/>
      <c r="F496" s="115"/>
      <c r="G496" s="114"/>
      <c r="H496" s="115"/>
      <c r="I496" s="121" t="str">
        <f t="shared" si="25"/>
        <v/>
      </c>
      <c r="J496" s="35"/>
    </row>
    <row r="497" spans="2:10" x14ac:dyDescent="0.35">
      <c r="B497" s="275" t="str">
        <f t="shared" si="21"/>
        <v/>
      </c>
      <c r="C497" s="35"/>
      <c r="D497" s="35"/>
      <c r="E497" s="114"/>
      <c r="F497" s="115"/>
      <c r="G497" s="114"/>
      <c r="H497" s="115"/>
      <c r="I497" s="121" t="str">
        <f t="shared" si="25"/>
        <v/>
      </c>
      <c r="J497" s="35"/>
    </row>
    <row r="498" spans="2:10" x14ac:dyDescent="0.35">
      <c r="B498" s="275" t="str">
        <f t="shared" si="21"/>
        <v/>
      </c>
      <c r="C498" s="35"/>
      <c r="D498" s="35"/>
      <c r="E498" s="114"/>
      <c r="F498" s="115"/>
      <c r="G498" s="114"/>
      <c r="H498" s="115"/>
      <c r="I498" s="121" t="str">
        <f t="shared" si="25"/>
        <v/>
      </c>
      <c r="J498" s="35"/>
    </row>
    <row r="499" spans="2:10" x14ac:dyDescent="0.35">
      <c r="B499" s="275" t="str">
        <f t="shared" si="21"/>
        <v/>
      </c>
      <c r="C499" s="35"/>
      <c r="D499" s="35"/>
      <c r="E499" s="114"/>
      <c r="F499" s="115"/>
      <c r="G499" s="114"/>
      <c r="H499" s="115"/>
      <c r="I499" s="121" t="str">
        <f t="shared" si="25"/>
        <v/>
      </c>
      <c r="J499" s="35"/>
    </row>
    <row r="500" spans="2:10" x14ac:dyDescent="0.35">
      <c r="B500" s="275" t="str">
        <f t="shared" si="21"/>
        <v/>
      </c>
      <c r="C500" s="35"/>
      <c r="D500" s="35"/>
      <c r="E500" s="114"/>
      <c r="F500" s="115"/>
      <c r="G500" s="114"/>
      <c r="H500" s="115"/>
      <c r="I500" s="121" t="str">
        <f t="shared" si="25"/>
        <v/>
      </c>
      <c r="J500" s="35"/>
    </row>
  </sheetData>
  <sheetProtection algorithmName="SHA-512" hashValue="gdbe44mIgwBN7n9jDrdysHP444IFHtuaWjq6y+rWgrBllVa8BXHwd/JXFlfAwxdmKxXj0BHxwKo7ZO/xkFkEog==" saltValue="tKcn6iOy30yD1r3jjqrTlw==" spinCount="100000" sheet="1" sort="0" autoFilter="0"/>
  <dataValidations count="6">
    <dataValidation type="whole" operator="greaterThan" allowBlank="1" showInputMessage="1" showErrorMessage="1" sqref="E7" xr:uid="{00000000-0002-0000-0A00-000000000000}">
      <formula1>9999</formula1>
    </dataValidation>
    <dataValidation type="list" allowBlank="1" showInputMessage="1" showErrorMessage="1" sqref="C24:C500" xr:uid="{00000000-0002-0000-0A00-000001000000}">
      <formula1>Operationname</formula1>
    </dataValidation>
    <dataValidation type="list" allowBlank="1" showInputMessage="1" showErrorMessage="1" sqref="J15:J23" xr:uid="{00000000-0002-0000-0A00-000002000000}">
      <formula1>"Control Equipment Problems, Process Problems, Other Known Causes, Other Unknown Causes"</formula1>
    </dataValidation>
    <dataValidation type="list" allowBlank="1" showInputMessage="1" showErrorMessage="1" sqref="D15:D23" xr:uid="{00000000-0002-0000-0A00-000003000000}">
      <formula1>"Deviation from Operating Limit, Bypass"</formula1>
    </dataValidation>
    <dataValidation type="date" operator="greaterThan" allowBlank="1" showInputMessage="1" showErrorMessage="1" sqref="K7:L9" xr:uid="{00000000-0002-0000-0A00-000004000000}">
      <formula1>42370</formula1>
    </dataValidation>
    <dataValidation allowBlank="1" showInputMessage="1" showErrorMessage="1" prompt="XML Tag" sqref="C13:J13" xr:uid="{00000000-0002-0000-0A00-000005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6000000}">
          <x14:formula1>
            <xm:f>dropdown!$I$28:$I$40</xm:f>
          </x14:formula1>
          <xm:sqref>D24:D500</xm:sqref>
        </x14:dataValidation>
        <x14:dataValidation type="list" allowBlank="1" showInputMessage="1" showErrorMessage="1" xr:uid="{00000000-0002-0000-0A00-000007000000}">
          <x14:formula1>
            <xm:f>dropdown!$J$19:$J$22</xm:f>
          </x14:formula1>
          <xm:sqref>J24:J500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9"/>
  </sheetPr>
  <dimension ref="A1:O708"/>
  <sheetViews>
    <sheetView showGridLines="0" topLeftCell="C7" workbookViewId="0">
      <selection activeCell="C23" sqref="A15:XFD23"/>
    </sheetView>
  </sheetViews>
  <sheetFormatPr defaultColWidth="0" defaultRowHeight="14.5" zeroHeight="1" x14ac:dyDescent="0.35"/>
  <cols>
    <col min="1" max="1" width="9.1796875" style="212" hidden="1" customWidth="1"/>
    <col min="2" max="2" width="25.54296875" style="212" hidden="1" customWidth="1"/>
    <col min="3" max="3" width="50.7265625" style="20" customWidth="1"/>
    <col min="4" max="4" width="43.7265625" customWidth="1"/>
    <col min="5" max="5" width="21.81640625" style="116" customWidth="1"/>
    <col min="6" max="6" width="21.26953125" style="116" customWidth="1"/>
    <col min="7" max="7" width="20" style="116" customWidth="1"/>
    <col min="8" max="8" width="20.54296875" style="117" customWidth="1"/>
    <col min="9" max="9" width="23" customWidth="1"/>
    <col min="10" max="10" width="56.26953125" customWidth="1"/>
    <col min="11" max="11" width="33.7265625" hidden="1" customWidth="1"/>
    <col min="12" max="15" width="0" hidden="1" customWidth="1"/>
    <col min="16" max="16384" width="9.1796875" hidden="1"/>
  </cols>
  <sheetData>
    <row r="1" spans="1:15" s="61" customFormat="1" ht="13" hidden="1" x14ac:dyDescent="0.3">
      <c r="A1" s="199"/>
      <c r="B1" s="200" t="s">
        <v>185</v>
      </c>
      <c r="C1" s="194" t="str">
        <f>+Welcome!B2</f>
        <v>63.4720 Semiannual Compliance Report</v>
      </c>
      <c r="D1" s="94"/>
      <c r="E1" s="94"/>
      <c r="F1" s="94"/>
      <c r="G1" s="94"/>
      <c r="H1" s="94"/>
      <c r="I1" s="94"/>
      <c r="J1" s="71"/>
    </row>
    <row r="2" spans="1:15" s="61" customFormat="1" ht="13" hidden="1" x14ac:dyDescent="0.3">
      <c r="A2" s="199"/>
      <c r="B2" s="233" t="s">
        <v>1</v>
      </c>
      <c r="C2" s="192" t="str">
        <f>+Welcome!B3</f>
        <v>63.4720(a)</v>
      </c>
      <c r="D2" s="38"/>
      <c r="E2" s="38"/>
      <c r="F2" s="38"/>
      <c r="G2" s="38"/>
      <c r="H2" s="38"/>
      <c r="I2" s="38"/>
      <c r="J2" s="80"/>
    </row>
    <row r="3" spans="1:15" s="61" customFormat="1" ht="13" hidden="1" x14ac:dyDescent="0.3">
      <c r="A3" s="199"/>
      <c r="B3" s="234" t="s">
        <v>3</v>
      </c>
      <c r="C3" s="84" t="str">
        <f>+Welcome!B4</f>
        <v>v2.02</v>
      </c>
      <c r="D3" s="60"/>
      <c r="E3" s="60"/>
      <c r="F3" s="60"/>
      <c r="G3" s="60"/>
      <c r="H3" s="60"/>
      <c r="I3" s="60"/>
      <c r="J3" s="83"/>
    </row>
    <row r="4" spans="1:15" s="61" customFormat="1" ht="13" hidden="1" x14ac:dyDescent="0.3">
      <c r="A4" s="199"/>
      <c r="B4" s="234" t="s">
        <v>5</v>
      </c>
      <c r="C4" s="72">
        <f>+Welcome!B5</f>
        <v>45505</v>
      </c>
      <c r="D4" s="62"/>
      <c r="E4" s="62"/>
      <c r="F4" s="62"/>
      <c r="G4" s="62"/>
      <c r="H4" s="62"/>
      <c r="I4" s="62"/>
      <c r="J4" s="84"/>
    </row>
    <row r="5" spans="1:15" s="195" customFormat="1" hidden="1" x14ac:dyDescent="0.35">
      <c r="A5" s="289"/>
      <c r="B5" s="234" t="s">
        <v>6</v>
      </c>
      <c r="C5" s="193" t="str">
        <f>+Welcome!B6</f>
        <v>OMB Control Number: 2060-0510</v>
      </c>
      <c r="D5" s="188"/>
      <c r="E5" s="188"/>
      <c r="F5" s="188"/>
      <c r="G5" s="188"/>
      <c r="H5" s="188"/>
      <c r="I5" s="188"/>
      <c r="J5" s="189"/>
    </row>
    <row r="6" spans="1:15" ht="21" x14ac:dyDescent="0.5">
      <c r="C6" s="13" t="s">
        <v>186</v>
      </c>
      <c r="E6"/>
      <c r="F6"/>
      <c r="G6"/>
      <c r="H6"/>
    </row>
    <row r="7" spans="1:15" ht="15.5" x14ac:dyDescent="0.35">
      <c r="C7" s="23" t="s">
        <v>187</v>
      </c>
      <c r="D7" s="95"/>
      <c r="E7" s="95"/>
      <c r="F7" s="95"/>
      <c r="G7" s="96"/>
      <c r="H7" s="95"/>
      <c r="I7" s="105"/>
      <c r="J7" s="105"/>
      <c r="K7" s="105"/>
      <c r="L7" s="105"/>
      <c r="M7" s="105"/>
      <c r="N7" s="105"/>
      <c r="O7" s="105"/>
    </row>
    <row r="8" spans="1:15" ht="17.25" customHeight="1" x14ac:dyDescent="0.35">
      <c r="B8" s="290" t="s">
        <v>188</v>
      </c>
      <c r="C8" s="31" t="s">
        <v>189</v>
      </c>
      <c r="D8" s="106"/>
      <c r="E8" s="106"/>
      <c r="F8" s="106"/>
      <c r="G8" s="106"/>
      <c r="H8" s="106"/>
      <c r="I8" s="106"/>
      <c r="J8" s="106"/>
      <c r="K8" s="96"/>
      <c r="L8" s="96"/>
      <c r="M8" s="96"/>
      <c r="N8" s="96"/>
      <c r="O8" s="96"/>
    </row>
    <row r="9" spans="1:15" ht="17.25" customHeight="1" x14ac:dyDescent="0.35">
      <c r="B9" s="291"/>
      <c r="C9" s="51" t="s">
        <v>129</v>
      </c>
      <c r="D9" s="18" t="str">
        <f>Gen_requirements!B6&amp;Gen_requirements!B7</f>
        <v/>
      </c>
      <c r="E9" s="107"/>
      <c r="F9" s="107"/>
      <c r="G9" s="108"/>
      <c r="H9" s="108"/>
      <c r="I9" s="108"/>
      <c r="J9" s="108"/>
      <c r="K9" s="96"/>
      <c r="L9" s="96"/>
      <c r="M9" s="96"/>
      <c r="N9" s="96"/>
      <c r="O9" s="96"/>
    </row>
    <row r="10" spans="1:15" x14ac:dyDescent="0.35">
      <c r="C10" s="51" t="s">
        <v>130</v>
      </c>
      <c r="D10" s="55" t="str">
        <f>TEXT(Gen_requirements!B22,"mm/dd/yyyy")&amp;" - "&amp;TEXT(Gen_requirements!B23,"mm/dd/yyyy")</f>
        <v>01/00/1900 - 01/00/1900</v>
      </c>
      <c r="E10" s="20"/>
      <c r="F10" s="20"/>
      <c r="G10" s="20"/>
      <c r="H10" s="20"/>
      <c r="I10" s="20"/>
      <c r="J10" s="20"/>
      <c r="K10" s="108"/>
      <c r="L10" s="108"/>
      <c r="M10" s="108"/>
      <c r="N10" s="108"/>
      <c r="O10" s="108"/>
    </row>
    <row r="11" spans="1:15" ht="15" hidden="1" thickBot="1" x14ac:dyDescent="0.4">
      <c r="B11" s="283"/>
      <c r="C11" s="97"/>
      <c r="D11" s="161"/>
      <c r="E11" s="161"/>
      <c r="F11" s="161"/>
      <c r="G11" s="161"/>
      <c r="H11" s="161"/>
      <c r="I11" s="162"/>
      <c r="J11" s="162"/>
    </row>
    <row r="12" spans="1:15" s="111" customFormat="1" ht="58.5" thickBot="1" x14ac:dyDescent="0.4">
      <c r="A12" s="292"/>
      <c r="B12" s="293" t="s">
        <v>132</v>
      </c>
      <c r="C12" s="158" t="s">
        <v>190</v>
      </c>
      <c r="D12" s="158" t="s">
        <v>191</v>
      </c>
      <c r="E12" s="158" t="s">
        <v>192</v>
      </c>
      <c r="F12" s="158" t="s">
        <v>193</v>
      </c>
      <c r="G12" s="158" t="s">
        <v>194</v>
      </c>
      <c r="H12" s="158" t="s">
        <v>195</v>
      </c>
      <c r="I12" s="158" t="s">
        <v>230</v>
      </c>
      <c r="J12" s="158" t="s">
        <v>196</v>
      </c>
    </row>
    <row r="13" spans="1:15" x14ac:dyDescent="0.35">
      <c r="B13" s="251" t="s">
        <v>436</v>
      </c>
      <c r="C13" s="163" t="s">
        <v>279</v>
      </c>
      <c r="D13" s="118" t="s">
        <v>280</v>
      </c>
      <c r="E13" s="118" t="s">
        <v>281</v>
      </c>
      <c r="F13" s="118" t="s">
        <v>282</v>
      </c>
      <c r="G13" s="118" t="s">
        <v>283</v>
      </c>
      <c r="H13" s="118" t="s">
        <v>284</v>
      </c>
      <c r="I13" s="118" t="s">
        <v>322</v>
      </c>
      <c r="J13" s="118" t="s">
        <v>285</v>
      </c>
    </row>
    <row r="14" spans="1:15" s="65" customFormat="1" ht="16.5" customHeight="1" x14ac:dyDescent="0.35">
      <c r="A14" s="230"/>
      <c r="B14" s="313"/>
      <c r="C14" s="330" t="s">
        <v>197</v>
      </c>
      <c r="D14" s="326" t="s">
        <v>198</v>
      </c>
      <c r="E14" s="326" t="s">
        <v>341</v>
      </c>
      <c r="F14" s="326" t="s">
        <v>199</v>
      </c>
      <c r="G14" s="326" t="s">
        <v>336</v>
      </c>
      <c r="H14" s="326" t="s">
        <v>199</v>
      </c>
      <c r="I14" s="326" t="s">
        <v>175</v>
      </c>
      <c r="J14" s="326" t="s">
        <v>200</v>
      </c>
    </row>
    <row r="15" spans="1:15" hidden="1" x14ac:dyDescent="0.35">
      <c r="B15" s="255"/>
      <c r="C15" s="164" t="s">
        <v>433</v>
      </c>
      <c r="D15" s="113" t="s">
        <v>433</v>
      </c>
      <c r="E15" s="113" t="s">
        <v>433</v>
      </c>
      <c r="F15" s="113" t="s">
        <v>433</v>
      </c>
      <c r="G15" s="113" t="s">
        <v>433</v>
      </c>
      <c r="H15" s="113" t="s">
        <v>433</v>
      </c>
      <c r="I15" s="113" t="s">
        <v>433</v>
      </c>
      <c r="J15" s="113" t="s">
        <v>433</v>
      </c>
    </row>
    <row r="16" spans="1:15" hidden="1" x14ac:dyDescent="0.35">
      <c r="B16" s="255"/>
      <c r="C16" s="164" t="s">
        <v>433</v>
      </c>
      <c r="D16" s="113" t="s">
        <v>433</v>
      </c>
      <c r="E16" s="113" t="s">
        <v>433</v>
      </c>
      <c r="F16" s="113" t="s">
        <v>433</v>
      </c>
      <c r="G16" s="113" t="s">
        <v>433</v>
      </c>
      <c r="H16" s="113" t="s">
        <v>433</v>
      </c>
      <c r="I16" s="113" t="s">
        <v>433</v>
      </c>
      <c r="J16" s="113" t="s">
        <v>433</v>
      </c>
    </row>
    <row r="17" spans="2:10" hidden="1" x14ac:dyDescent="0.35">
      <c r="B17" s="255"/>
      <c r="C17" s="164" t="s">
        <v>433</v>
      </c>
      <c r="D17" s="113" t="s">
        <v>433</v>
      </c>
      <c r="E17" s="113" t="s">
        <v>433</v>
      </c>
      <c r="F17" s="113" t="s">
        <v>433</v>
      </c>
      <c r="G17" s="113" t="s">
        <v>433</v>
      </c>
      <c r="H17" s="113" t="s">
        <v>433</v>
      </c>
      <c r="I17" s="113" t="s">
        <v>433</v>
      </c>
      <c r="J17" s="113" t="s">
        <v>433</v>
      </c>
    </row>
    <row r="18" spans="2:10" hidden="1" x14ac:dyDescent="0.35">
      <c r="B18" s="255"/>
      <c r="C18" s="164" t="s">
        <v>433</v>
      </c>
      <c r="D18" s="113" t="s">
        <v>433</v>
      </c>
      <c r="E18" s="113" t="s">
        <v>433</v>
      </c>
      <c r="F18" s="113" t="s">
        <v>433</v>
      </c>
      <c r="G18" s="113" t="s">
        <v>433</v>
      </c>
      <c r="H18" s="113" t="s">
        <v>433</v>
      </c>
      <c r="I18" s="113" t="s">
        <v>433</v>
      </c>
      <c r="J18" s="113" t="s">
        <v>433</v>
      </c>
    </row>
    <row r="19" spans="2:10" hidden="1" x14ac:dyDescent="0.35">
      <c r="B19" s="255"/>
      <c r="C19" s="164" t="s">
        <v>433</v>
      </c>
      <c r="D19" s="113" t="s">
        <v>433</v>
      </c>
      <c r="E19" s="113" t="s">
        <v>433</v>
      </c>
      <c r="F19" s="113" t="s">
        <v>433</v>
      </c>
      <c r="G19" s="113" t="s">
        <v>433</v>
      </c>
      <c r="H19" s="113" t="s">
        <v>433</v>
      </c>
      <c r="I19" s="113" t="s">
        <v>433</v>
      </c>
      <c r="J19" s="113" t="s">
        <v>433</v>
      </c>
    </row>
    <row r="20" spans="2:10" hidden="1" x14ac:dyDescent="0.35">
      <c r="B20" s="255"/>
      <c r="C20" s="164" t="s">
        <v>433</v>
      </c>
      <c r="D20" s="113" t="s">
        <v>433</v>
      </c>
      <c r="E20" s="113" t="s">
        <v>433</v>
      </c>
      <c r="F20" s="113" t="s">
        <v>433</v>
      </c>
      <c r="G20" s="113" t="s">
        <v>433</v>
      </c>
      <c r="H20" s="113" t="s">
        <v>433</v>
      </c>
      <c r="I20" s="113" t="s">
        <v>433</v>
      </c>
      <c r="J20" s="113" t="s">
        <v>433</v>
      </c>
    </row>
    <row r="21" spans="2:10" hidden="1" x14ac:dyDescent="0.35">
      <c r="B21" s="255"/>
      <c r="C21" s="164" t="s">
        <v>433</v>
      </c>
      <c r="D21" s="113" t="s">
        <v>433</v>
      </c>
      <c r="E21" s="113" t="s">
        <v>433</v>
      </c>
      <c r="F21" s="113" t="s">
        <v>433</v>
      </c>
      <c r="G21" s="113" t="s">
        <v>433</v>
      </c>
      <c r="H21" s="113" t="s">
        <v>433</v>
      </c>
      <c r="I21" s="113" t="s">
        <v>433</v>
      </c>
      <c r="J21" s="113" t="s">
        <v>433</v>
      </c>
    </row>
    <row r="22" spans="2:10" hidden="1" x14ac:dyDescent="0.35">
      <c r="B22" s="255"/>
      <c r="C22" s="164" t="s">
        <v>433</v>
      </c>
      <c r="D22" s="113" t="s">
        <v>433</v>
      </c>
      <c r="E22" s="113" t="s">
        <v>433</v>
      </c>
      <c r="F22" s="113" t="s">
        <v>433</v>
      </c>
      <c r="G22" s="113" t="s">
        <v>433</v>
      </c>
      <c r="H22" s="113" t="s">
        <v>433</v>
      </c>
      <c r="I22" s="113" t="s">
        <v>433</v>
      </c>
      <c r="J22" s="113" t="s">
        <v>433</v>
      </c>
    </row>
    <row r="23" spans="2:10" hidden="1" x14ac:dyDescent="0.35">
      <c r="B23" s="255"/>
      <c r="C23" s="164" t="s">
        <v>433</v>
      </c>
      <c r="D23" s="113" t="s">
        <v>433</v>
      </c>
      <c r="E23" s="113" t="s">
        <v>433</v>
      </c>
      <c r="F23" s="113" t="s">
        <v>433</v>
      </c>
      <c r="G23" s="113" t="s">
        <v>433</v>
      </c>
      <c r="H23" s="113" t="s">
        <v>433</v>
      </c>
      <c r="I23" s="113" t="s">
        <v>433</v>
      </c>
      <c r="J23" s="113" t="s">
        <v>433</v>
      </c>
    </row>
    <row r="24" spans="2:10" x14ac:dyDescent="0.35">
      <c r="B24" s="256" t="str">
        <f t="shared" ref="B24:B30" si="0">IF(C24="","",1)</f>
        <v/>
      </c>
      <c r="C24" s="122"/>
      <c r="D24" s="35"/>
      <c r="E24" s="114"/>
      <c r="F24" s="115"/>
      <c r="G24" s="114"/>
      <c r="H24" s="115"/>
      <c r="I24" s="35"/>
      <c r="J24" s="35"/>
    </row>
    <row r="25" spans="2:10" x14ac:dyDescent="0.35">
      <c r="B25" s="256" t="str">
        <f t="shared" si="0"/>
        <v/>
      </c>
      <c r="C25" s="122"/>
      <c r="D25" s="35"/>
      <c r="E25" s="114"/>
      <c r="F25" s="115"/>
      <c r="G25" s="114"/>
      <c r="H25" s="115"/>
      <c r="I25" s="35"/>
      <c r="J25" s="35"/>
    </row>
    <row r="26" spans="2:10" x14ac:dyDescent="0.35">
      <c r="B26" s="256" t="str">
        <f t="shared" si="0"/>
        <v/>
      </c>
      <c r="C26" s="122"/>
      <c r="D26" s="35"/>
      <c r="E26" s="114"/>
      <c r="F26" s="115"/>
      <c r="G26" s="114"/>
      <c r="H26" s="115"/>
      <c r="I26" s="35"/>
      <c r="J26" s="35"/>
    </row>
    <row r="27" spans="2:10" x14ac:dyDescent="0.35">
      <c r="B27" s="256" t="str">
        <f t="shared" si="0"/>
        <v/>
      </c>
      <c r="C27" s="122"/>
      <c r="D27" s="35"/>
      <c r="E27" s="114"/>
      <c r="F27" s="115"/>
      <c r="G27" s="114"/>
      <c r="H27" s="115"/>
      <c r="I27" s="35"/>
      <c r="J27" s="35"/>
    </row>
    <row r="28" spans="2:10" x14ac:dyDescent="0.35">
      <c r="B28" s="256" t="str">
        <f t="shared" si="0"/>
        <v/>
      </c>
      <c r="C28" s="122"/>
      <c r="D28" s="35"/>
      <c r="E28" s="114"/>
      <c r="F28" s="115"/>
      <c r="G28" s="114"/>
      <c r="H28" s="115"/>
      <c r="I28" s="35"/>
      <c r="J28" s="35"/>
    </row>
    <row r="29" spans="2:10" x14ac:dyDescent="0.35">
      <c r="B29" s="256" t="str">
        <f t="shared" si="0"/>
        <v/>
      </c>
      <c r="C29" s="122"/>
      <c r="D29" s="35"/>
      <c r="E29" s="114"/>
      <c r="F29" s="115"/>
      <c r="G29" s="114"/>
      <c r="H29" s="115"/>
      <c r="I29" s="35"/>
      <c r="J29" s="35"/>
    </row>
    <row r="30" spans="2:10" x14ac:dyDescent="0.35">
      <c r="B30" s="256" t="str">
        <f t="shared" si="0"/>
        <v/>
      </c>
      <c r="C30" s="122"/>
      <c r="D30" s="35"/>
      <c r="E30" s="114"/>
      <c r="F30" s="115"/>
      <c r="G30" s="114"/>
      <c r="H30" s="115"/>
      <c r="I30" s="35"/>
      <c r="J30" s="35"/>
    </row>
    <row r="31" spans="2:10" x14ac:dyDescent="0.35">
      <c r="B31" s="256" t="str">
        <f t="shared" ref="B31:B96" si="1">IF(C31="","",1)</f>
        <v/>
      </c>
      <c r="C31" s="122"/>
      <c r="D31" s="35"/>
      <c r="E31" s="114"/>
      <c r="F31" s="115"/>
      <c r="G31" s="114"/>
      <c r="H31" s="115"/>
      <c r="I31" s="35"/>
      <c r="J31" s="35"/>
    </row>
    <row r="32" spans="2:10" x14ac:dyDescent="0.35">
      <c r="B32" s="256" t="str">
        <f t="shared" si="1"/>
        <v/>
      </c>
      <c r="C32" s="122"/>
      <c r="D32" s="35"/>
      <c r="E32" s="114"/>
      <c r="F32" s="115"/>
      <c r="G32" s="114"/>
      <c r="H32" s="115"/>
      <c r="I32" s="35"/>
      <c r="J32" s="35"/>
    </row>
    <row r="33" spans="2:10" x14ac:dyDescent="0.35">
      <c r="B33" s="256" t="str">
        <f t="shared" si="1"/>
        <v/>
      </c>
      <c r="C33" s="122"/>
      <c r="D33" s="35"/>
      <c r="E33" s="114"/>
      <c r="F33" s="115"/>
      <c r="G33" s="114"/>
      <c r="H33" s="115"/>
      <c r="I33" s="35"/>
      <c r="J33" s="35"/>
    </row>
    <row r="34" spans="2:10" x14ac:dyDescent="0.35">
      <c r="B34" s="256" t="str">
        <f t="shared" si="1"/>
        <v/>
      </c>
      <c r="C34" s="122"/>
      <c r="D34" s="35"/>
      <c r="E34" s="114"/>
      <c r="F34" s="115"/>
      <c r="G34" s="114"/>
      <c r="H34" s="115"/>
      <c r="I34" s="35"/>
      <c r="J34" s="35"/>
    </row>
    <row r="35" spans="2:10" x14ac:dyDescent="0.35">
      <c r="B35" s="256" t="str">
        <f t="shared" si="1"/>
        <v/>
      </c>
      <c r="C35" s="122"/>
      <c r="D35" s="35"/>
      <c r="E35" s="114"/>
      <c r="F35" s="115"/>
      <c r="G35" s="114"/>
      <c r="H35" s="115"/>
      <c r="I35" s="35"/>
      <c r="J35" s="35"/>
    </row>
    <row r="36" spans="2:10" x14ac:dyDescent="0.35">
      <c r="B36" s="256" t="str">
        <f t="shared" si="1"/>
        <v/>
      </c>
      <c r="C36" s="122"/>
      <c r="D36" s="35"/>
      <c r="E36" s="114"/>
      <c r="F36" s="115"/>
      <c r="G36" s="114"/>
      <c r="H36" s="115"/>
      <c r="I36" s="35"/>
      <c r="J36" s="35"/>
    </row>
    <row r="37" spans="2:10" x14ac:dyDescent="0.35">
      <c r="B37" s="256" t="str">
        <f t="shared" si="1"/>
        <v/>
      </c>
      <c r="C37" s="122"/>
      <c r="D37" s="35"/>
      <c r="E37" s="114"/>
      <c r="F37" s="115"/>
      <c r="G37" s="114"/>
      <c r="H37" s="115"/>
      <c r="I37" s="35"/>
      <c r="J37" s="35"/>
    </row>
    <row r="38" spans="2:10" x14ac:dyDescent="0.35">
      <c r="B38" s="256" t="str">
        <f t="shared" si="1"/>
        <v/>
      </c>
      <c r="C38" s="122"/>
      <c r="D38" s="35"/>
      <c r="E38" s="114"/>
      <c r="F38" s="115"/>
      <c r="G38" s="114"/>
      <c r="H38" s="115"/>
      <c r="I38" s="35"/>
      <c r="J38" s="35"/>
    </row>
    <row r="39" spans="2:10" x14ac:dyDescent="0.35">
      <c r="B39" s="256" t="str">
        <f t="shared" si="1"/>
        <v/>
      </c>
      <c r="C39" s="122"/>
      <c r="D39" s="35"/>
      <c r="E39" s="114"/>
      <c r="F39" s="115"/>
      <c r="G39" s="114"/>
      <c r="H39" s="115"/>
      <c r="I39" s="35"/>
      <c r="J39" s="35"/>
    </row>
    <row r="40" spans="2:10" x14ac:dyDescent="0.35">
      <c r="B40" s="256" t="str">
        <f t="shared" si="1"/>
        <v/>
      </c>
      <c r="C40" s="122"/>
      <c r="D40" s="35"/>
      <c r="E40" s="114"/>
      <c r="F40" s="115"/>
      <c r="G40" s="114"/>
      <c r="H40" s="115"/>
      <c r="I40" s="35"/>
      <c r="J40" s="35"/>
    </row>
    <row r="41" spans="2:10" x14ac:dyDescent="0.35">
      <c r="B41" s="256" t="str">
        <f t="shared" si="1"/>
        <v/>
      </c>
      <c r="C41" s="122"/>
      <c r="D41" s="35"/>
      <c r="E41" s="114"/>
      <c r="F41" s="115"/>
      <c r="G41" s="114"/>
      <c r="H41" s="115"/>
      <c r="I41" s="35"/>
      <c r="J41" s="35"/>
    </row>
    <row r="42" spans="2:10" x14ac:dyDescent="0.35">
      <c r="B42" s="256" t="str">
        <f t="shared" si="1"/>
        <v/>
      </c>
      <c r="C42" s="122"/>
      <c r="D42" s="35"/>
      <c r="E42" s="114"/>
      <c r="F42" s="115"/>
      <c r="G42" s="114"/>
      <c r="H42" s="115"/>
      <c r="I42" s="35"/>
      <c r="J42" s="35"/>
    </row>
    <row r="43" spans="2:10" x14ac:dyDescent="0.35">
      <c r="B43" s="256" t="str">
        <f t="shared" si="1"/>
        <v/>
      </c>
      <c r="C43" s="122"/>
      <c r="D43" s="35"/>
      <c r="E43" s="114"/>
      <c r="F43" s="115"/>
      <c r="G43" s="114"/>
      <c r="H43" s="115"/>
      <c r="I43" s="35"/>
      <c r="J43" s="35"/>
    </row>
    <row r="44" spans="2:10" x14ac:dyDescent="0.35">
      <c r="B44" s="256" t="str">
        <f t="shared" si="1"/>
        <v/>
      </c>
      <c r="C44" s="122"/>
      <c r="D44" s="35"/>
      <c r="E44" s="114"/>
      <c r="F44" s="115"/>
      <c r="G44" s="114"/>
      <c r="H44" s="115"/>
      <c r="I44" s="35"/>
      <c r="J44" s="35"/>
    </row>
    <row r="45" spans="2:10" x14ac:dyDescent="0.35">
      <c r="B45" s="256" t="str">
        <f t="shared" si="1"/>
        <v/>
      </c>
      <c r="C45" s="122"/>
      <c r="D45" s="35"/>
      <c r="E45" s="114"/>
      <c r="F45" s="115"/>
      <c r="G45" s="114"/>
      <c r="H45" s="115"/>
      <c r="I45" s="35"/>
      <c r="J45" s="35"/>
    </row>
    <row r="46" spans="2:10" x14ac:dyDescent="0.35">
      <c r="B46" s="256" t="str">
        <f t="shared" si="1"/>
        <v/>
      </c>
      <c r="C46" s="122"/>
      <c r="D46" s="35"/>
      <c r="E46" s="114"/>
      <c r="F46" s="115"/>
      <c r="G46" s="114"/>
      <c r="H46" s="115"/>
      <c r="I46" s="35"/>
      <c r="J46" s="35"/>
    </row>
    <row r="47" spans="2:10" x14ac:dyDescent="0.35">
      <c r="B47" s="256" t="str">
        <f t="shared" si="1"/>
        <v/>
      </c>
      <c r="C47" s="122"/>
      <c r="D47" s="35"/>
      <c r="E47" s="114"/>
      <c r="F47" s="115"/>
      <c r="G47" s="114"/>
      <c r="H47" s="115"/>
      <c r="I47" s="35"/>
      <c r="J47" s="35"/>
    </row>
    <row r="48" spans="2:10" x14ac:dyDescent="0.35">
      <c r="B48" s="256" t="str">
        <f t="shared" si="1"/>
        <v/>
      </c>
      <c r="C48" s="122"/>
      <c r="D48" s="35"/>
      <c r="E48" s="114"/>
      <c r="F48" s="115"/>
      <c r="G48" s="114"/>
      <c r="H48" s="115"/>
      <c r="I48" s="35"/>
      <c r="J48" s="35"/>
    </row>
    <row r="49" spans="2:10" x14ac:dyDescent="0.35">
      <c r="B49" s="256" t="str">
        <f t="shared" si="1"/>
        <v/>
      </c>
      <c r="C49" s="122"/>
      <c r="D49" s="35"/>
      <c r="E49" s="114"/>
      <c r="F49" s="115"/>
      <c r="G49" s="114"/>
      <c r="H49" s="115"/>
      <c r="I49" s="35"/>
      <c r="J49" s="35"/>
    </row>
    <row r="50" spans="2:10" x14ac:dyDescent="0.35">
      <c r="B50" s="256" t="str">
        <f t="shared" si="1"/>
        <v/>
      </c>
      <c r="C50" s="122"/>
      <c r="D50" s="35"/>
      <c r="E50" s="114"/>
      <c r="F50" s="115"/>
      <c r="G50" s="114"/>
      <c r="H50" s="115"/>
      <c r="I50" s="35"/>
      <c r="J50" s="35"/>
    </row>
    <row r="51" spans="2:10" x14ac:dyDescent="0.35">
      <c r="B51" s="256" t="str">
        <f t="shared" si="1"/>
        <v/>
      </c>
      <c r="C51" s="122"/>
      <c r="D51" s="35"/>
      <c r="E51" s="114"/>
      <c r="F51" s="115"/>
      <c r="G51" s="114"/>
      <c r="H51" s="115"/>
      <c r="I51" s="35"/>
      <c r="J51" s="35"/>
    </row>
    <row r="52" spans="2:10" x14ac:dyDescent="0.35">
      <c r="B52" s="256" t="str">
        <f t="shared" si="1"/>
        <v/>
      </c>
      <c r="C52" s="122"/>
      <c r="D52" s="35"/>
      <c r="E52" s="114"/>
      <c r="F52" s="115"/>
      <c r="G52" s="114"/>
      <c r="H52" s="115"/>
      <c r="I52" s="35"/>
      <c r="J52" s="35"/>
    </row>
    <row r="53" spans="2:10" x14ac:dyDescent="0.35">
      <c r="B53" s="256" t="str">
        <f t="shared" si="1"/>
        <v/>
      </c>
      <c r="C53" s="122"/>
      <c r="D53" s="35"/>
      <c r="E53" s="114"/>
      <c r="F53" s="115"/>
      <c r="G53" s="114"/>
      <c r="H53" s="115"/>
      <c r="I53" s="35"/>
      <c r="J53" s="35"/>
    </row>
    <row r="54" spans="2:10" x14ac:dyDescent="0.35">
      <c r="B54" s="256" t="str">
        <f t="shared" si="1"/>
        <v/>
      </c>
      <c r="C54" s="122"/>
      <c r="D54" s="35"/>
      <c r="E54" s="114"/>
      <c r="F54" s="115"/>
      <c r="G54" s="114"/>
      <c r="H54" s="115"/>
      <c r="I54" s="35"/>
      <c r="J54" s="35"/>
    </row>
    <row r="55" spans="2:10" x14ac:dyDescent="0.35">
      <c r="B55" s="256" t="str">
        <f t="shared" si="1"/>
        <v/>
      </c>
      <c r="C55" s="122"/>
      <c r="D55" s="35"/>
      <c r="E55" s="114"/>
      <c r="F55" s="115"/>
      <c r="G55" s="114"/>
      <c r="H55" s="115"/>
      <c r="I55" s="35"/>
      <c r="J55" s="35"/>
    </row>
    <row r="56" spans="2:10" x14ac:dyDescent="0.35">
      <c r="B56" s="256" t="str">
        <f t="shared" si="1"/>
        <v/>
      </c>
      <c r="C56" s="122"/>
      <c r="D56" s="35"/>
      <c r="E56" s="114"/>
      <c r="F56" s="115"/>
      <c r="G56" s="114"/>
      <c r="H56" s="115"/>
      <c r="I56" s="35"/>
      <c r="J56" s="35"/>
    </row>
    <row r="57" spans="2:10" x14ac:dyDescent="0.35">
      <c r="B57" s="256" t="str">
        <f t="shared" si="1"/>
        <v/>
      </c>
      <c r="C57" s="122"/>
      <c r="D57" s="35"/>
      <c r="E57" s="114"/>
      <c r="F57" s="115"/>
      <c r="G57" s="114"/>
      <c r="H57" s="115"/>
      <c r="I57" s="35"/>
      <c r="J57" s="35"/>
    </row>
    <row r="58" spans="2:10" x14ac:dyDescent="0.35">
      <c r="B58" s="256" t="str">
        <f t="shared" si="1"/>
        <v/>
      </c>
      <c r="C58" s="122"/>
      <c r="D58" s="35"/>
      <c r="E58" s="114"/>
      <c r="F58" s="115"/>
      <c r="G58" s="114"/>
      <c r="H58" s="115"/>
      <c r="I58" s="35"/>
      <c r="J58" s="35"/>
    </row>
    <row r="59" spans="2:10" x14ac:dyDescent="0.35">
      <c r="B59" s="256" t="str">
        <f t="shared" si="1"/>
        <v/>
      </c>
      <c r="C59" s="122"/>
      <c r="D59" s="35"/>
      <c r="E59" s="114"/>
      <c r="F59" s="115"/>
      <c r="G59" s="114"/>
      <c r="H59" s="115"/>
      <c r="I59" s="35"/>
      <c r="J59" s="35"/>
    </row>
    <row r="60" spans="2:10" x14ac:dyDescent="0.35">
      <c r="B60" s="256" t="str">
        <f t="shared" si="1"/>
        <v/>
      </c>
      <c r="C60" s="122"/>
      <c r="D60" s="35"/>
      <c r="E60" s="114"/>
      <c r="F60" s="115"/>
      <c r="G60" s="114"/>
      <c r="H60" s="115"/>
      <c r="I60" s="35"/>
      <c r="J60" s="35"/>
    </row>
    <row r="61" spans="2:10" x14ac:dyDescent="0.35">
      <c r="B61" s="256" t="str">
        <f t="shared" si="1"/>
        <v/>
      </c>
      <c r="C61" s="122"/>
      <c r="D61" s="35"/>
      <c r="E61" s="114"/>
      <c r="F61" s="115"/>
      <c r="G61" s="114"/>
      <c r="H61" s="115"/>
      <c r="I61" s="35"/>
      <c r="J61" s="35"/>
    </row>
    <row r="62" spans="2:10" x14ac:dyDescent="0.35">
      <c r="B62" s="256" t="str">
        <f t="shared" si="1"/>
        <v/>
      </c>
      <c r="C62" s="122"/>
      <c r="D62" s="35"/>
      <c r="E62" s="114"/>
      <c r="F62" s="115"/>
      <c r="G62" s="114"/>
      <c r="H62" s="115"/>
      <c r="I62" s="35"/>
      <c r="J62" s="35"/>
    </row>
    <row r="63" spans="2:10" x14ac:dyDescent="0.35">
      <c r="B63" s="256" t="str">
        <f t="shared" si="1"/>
        <v/>
      </c>
      <c r="C63" s="122"/>
      <c r="D63" s="35"/>
      <c r="E63" s="114"/>
      <c r="F63" s="115"/>
      <c r="G63" s="114"/>
      <c r="H63" s="115"/>
      <c r="I63" s="35"/>
      <c r="J63" s="35"/>
    </row>
    <row r="64" spans="2:10" x14ac:dyDescent="0.35">
      <c r="B64" s="256" t="str">
        <f t="shared" si="1"/>
        <v/>
      </c>
      <c r="C64" s="122"/>
      <c r="D64" s="35"/>
      <c r="E64" s="114"/>
      <c r="F64" s="115"/>
      <c r="G64" s="114"/>
      <c r="H64" s="115"/>
      <c r="I64" s="35"/>
      <c r="J64" s="35"/>
    </row>
    <row r="65" spans="2:10" x14ac:dyDescent="0.35">
      <c r="B65" s="256" t="str">
        <f t="shared" si="1"/>
        <v/>
      </c>
      <c r="C65" s="122"/>
      <c r="D65" s="35"/>
      <c r="E65" s="114"/>
      <c r="F65" s="115"/>
      <c r="G65" s="114"/>
      <c r="H65" s="115"/>
      <c r="I65" s="35"/>
      <c r="J65" s="35"/>
    </row>
    <row r="66" spans="2:10" x14ac:dyDescent="0.35">
      <c r="B66" s="256" t="str">
        <f t="shared" si="1"/>
        <v/>
      </c>
      <c r="C66" s="122"/>
      <c r="D66" s="35"/>
      <c r="E66" s="114"/>
      <c r="F66" s="115"/>
      <c r="G66" s="114"/>
      <c r="H66" s="115"/>
      <c r="I66" s="35"/>
      <c r="J66" s="35"/>
    </row>
    <row r="67" spans="2:10" x14ac:dyDescent="0.35">
      <c r="B67" s="256" t="str">
        <f t="shared" si="1"/>
        <v/>
      </c>
      <c r="C67" s="122"/>
      <c r="D67" s="35"/>
      <c r="E67" s="114"/>
      <c r="F67" s="115"/>
      <c r="G67" s="114"/>
      <c r="H67" s="115"/>
      <c r="I67" s="35"/>
      <c r="J67" s="35"/>
    </row>
    <row r="68" spans="2:10" x14ac:dyDescent="0.35">
      <c r="B68" s="256" t="str">
        <f t="shared" si="1"/>
        <v/>
      </c>
      <c r="C68" s="122"/>
      <c r="D68" s="35"/>
      <c r="E68" s="114"/>
      <c r="F68" s="115"/>
      <c r="G68" s="114"/>
      <c r="H68" s="115"/>
      <c r="I68" s="35"/>
      <c r="J68" s="35"/>
    </row>
    <row r="69" spans="2:10" x14ac:dyDescent="0.35">
      <c r="B69" s="256" t="str">
        <f t="shared" si="1"/>
        <v/>
      </c>
      <c r="C69" s="122"/>
      <c r="D69" s="35"/>
      <c r="E69" s="114"/>
      <c r="F69" s="115"/>
      <c r="G69" s="114"/>
      <c r="H69" s="115"/>
      <c r="I69" s="35"/>
      <c r="J69" s="35"/>
    </row>
    <row r="70" spans="2:10" x14ac:dyDescent="0.35">
      <c r="B70" s="256" t="str">
        <f t="shared" si="1"/>
        <v/>
      </c>
      <c r="C70" s="122"/>
      <c r="D70" s="35"/>
      <c r="E70" s="114"/>
      <c r="F70" s="115"/>
      <c r="G70" s="114"/>
      <c r="H70" s="115"/>
      <c r="I70" s="35"/>
      <c r="J70" s="35"/>
    </row>
    <row r="71" spans="2:10" x14ac:dyDescent="0.35">
      <c r="B71" s="256" t="str">
        <f t="shared" si="1"/>
        <v/>
      </c>
      <c r="C71" s="122"/>
      <c r="D71" s="35"/>
      <c r="E71" s="114"/>
      <c r="F71" s="115"/>
      <c r="G71" s="114"/>
      <c r="H71" s="115"/>
      <c r="I71" s="35"/>
      <c r="J71" s="35"/>
    </row>
    <row r="72" spans="2:10" x14ac:dyDescent="0.35">
      <c r="B72" s="256" t="str">
        <f t="shared" si="1"/>
        <v/>
      </c>
      <c r="C72" s="122"/>
      <c r="D72" s="35"/>
      <c r="E72" s="114"/>
      <c r="F72" s="115"/>
      <c r="G72" s="114"/>
      <c r="H72" s="115"/>
      <c r="I72" s="35"/>
      <c r="J72" s="35"/>
    </row>
    <row r="73" spans="2:10" x14ac:dyDescent="0.35">
      <c r="B73" s="256" t="str">
        <f t="shared" si="1"/>
        <v/>
      </c>
      <c r="C73" s="122"/>
      <c r="D73" s="35"/>
      <c r="E73" s="114"/>
      <c r="F73" s="115"/>
      <c r="G73" s="114"/>
      <c r="H73" s="115"/>
      <c r="I73" s="35"/>
      <c r="J73" s="35"/>
    </row>
    <row r="74" spans="2:10" x14ac:dyDescent="0.35">
      <c r="B74" s="256" t="str">
        <f t="shared" si="1"/>
        <v/>
      </c>
      <c r="C74" s="122"/>
      <c r="D74" s="35"/>
      <c r="E74" s="114"/>
      <c r="F74" s="115"/>
      <c r="G74" s="114"/>
      <c r="H74" s="115"/>
      <c r="I74" s="35"/>
      <c r="J74" s="35"/>
    </row>
    <row r="75" spans="2:10" x14ac:dyDescent="0.35">
      <c r="B75" s="256" t="str">
        <f t="shared" si="1"/>
        <v/>
      </c>
      <c r="C75" s="122"/>
      <c r="D75" s="35"/>
      <c r="E75" s="114"/>
      <c r="F75" s="115"/>
      <c r="G75" s="114"/>
      <c r="H75" s="115"/>
      <c r="I75" s="35"/>
      <c r="J75" s="35"/>
    </row>
    <row r="76" spans="2:10" x14ac:dyDescent="0.35">
      <c r="B76" s="256" t="str">
        <f t="shared" si="1"/>
        <v/>
      </c>
      <c r="C76" s="122"/>
      <c r="D76" s="35"/>
      <c r="E76" s="114"/>
      <c r="F76" s="115"/>
      <c r="G76" s="114"/>
      <c r="H76" s="115"/>
      <c r="I76" s="35"/>
      <c r="J76" s="35"/>
    </row>
    <row r="77" spans="2:10" x14ac:dyDescent="0.35">
      <c r="B77" s="256" t="str">
        <f t="shared" si="1"/>
        <v/>
      </c>
      <c r="C77" s="122"/>
      <c r="D77" s="35"/>
      <c r="E77" s="114"/>
      <c r="F77" s="115"/>
      <c r="G77" s="114"/>
      <c r="H77" s="115"/>
      <c r="I77" s="35"/>
      <c r="J77" s="35"/>
    </row>
    <row r="78" spans="2:10" x14ac:dyDescent="0.35">
      <c r="B78" s="256" t="str">
        <f t="shared" si="1"/>
        <v/>
      </c>
      <c r="C78" s="122"/>
      <c r="D78" s="35"/>
      <c r="E78" s="114"/>
      <c r="F78" s="115"/>
      <c r="G78" s="114"/>
      <c r="H78" s="115"/>
      <c r="I78" s="35"/>
      <c r="J78" s="35"/>
    </row>
    <row r="79" spans="2:10" x14ac:dyDescent="0.35">
      <c r="B79" s="256" t="str">
        <f t="shared" si="1"/>
        <v/>
      </c>
      <c r="C79" s="122"/>
      <c r="D79" s="35"/>
      <c r="E79" s="114"/>
      <c r="F79" s="115"/>
      <c r="G79" s="114"/>
      <c r="H79" s="115"/>
      <c r="I79" s="35"/>
      <c r="J79" s="35"/>
    </row>
    <row r="80" spans="2:10" x14ac:dyDescent="0.35">
      <c r="B80" s="256" t="str">
        <f t="shared" si="1"/>
        <v/>
      </c>
      <c r="C80" s="122"/>
      <c r="D80" s="35"/>
      <c r="E80" s="114"/>
      <c r="F80" s="115"/>
      <c r="G80" s="114"/>
      <c r="H80" s="115"/>
      <c r="I80" s="35"/>
      <c r="J80" s="35"/>
    </row>
    <row r="81" spans="2:10" x14ac:dyDescent="0.35">
      <c r="B81" s="256" t="str">
        <f t="shared" si="1"/>
        <v/>
      </c>
      <c r="C81" s="122"/>
      <c r="D81" s="35"/>
      <c r="E81" s="114"/>
      <c r="F81" s="115"/>
      <c r="G81" s="114"/>
      <c r="H81" s="115"/>
      <c r="I81" s="35"/>
      <c r="J81" s="35"/>
    </row>
    <row r="82" spans="2:10" x14ac:dyDescent="0.35">
      <c r="B82" s="256" t="str">
        <f t="shared" si="1"/>
        <v/>
      </c>
      <c r="C82" s="122"/>
      <c r="D82" s="35"/>
      <c r="E82" s="114"/>
      <c r="F82" s="115"/>
      <c r="G82" s="114"/>
      <c r="H82" s="115"/>
      <c r="I82" s="35"/>
      <c r="J82" s="35"/>
    </row>
    <row r="83" spans="2:10" x14ac:dyDescent="0.35">
      <c r="B83" s="256" t="str">
        <f t="shared" si="1"/>
        <v/>
      </c>
      <c r="C83" s="122"/>
      <c r="D83" s="35"/>
      <c r="E83" s="114"/>
      <c r="F83" s="115"/>
      <c r="G83" s="114"/>
      <c r="H83" s="115"/>
      <c r="I83" s="35"/>
      <c r="J83" s="35"/>
    </row>
    <row r="84" spans="2:10" x14ac:dyDescent="0.35">
      <c r="B84" s="256" t="str">
        <f t="shared" si="1"/>
        <v/>
      </c>
      <c r="C84" s="122"/>
      <c r="D84" s="35"/>
      <c r="E84" s="114"/>
      <c r="F84" s="115"/>
      <c r="G84" s="114"/>
      <c r="H84" s="115"/>
      <c r="I84" s="35"/>
      <c r="J84" s="35"/>
    </row>
    <row r="85" spans="2:10" x14ac:dyDescent="0.35">
      <c r="B85" s="256" t="str">
        <f t="shared" si="1"/>
        <v/>
      </c>
      <c r="C85" s="122"/>
      <c r="D85" s="35"/>
      <c r="E85" s="114"/>
      <c r="F85" s="115"/>
      <c r="G85" s="114"/>
      <c r="H85" s="115"/>
      <c r="I85" s="35"/>
      <c r="J85" s="35"/>
    </row>
    <row r="86" spans="2:10" x14ac:dyDescent="0.35">
      <c r="B86" s="256" t="str">
        <f t="shared" si="1"/>
        <v/>
      </c>
      <c r="C86" s="122"/>
      <c r="D86" s="35"/>
      <c r="E86" s="114"/>
      <c r="F86" s="115"/>
      <c r="G86" s="114"/>
      <c r="H86" s="115"/>
      <c r="I86" s="35"/>
      <c r="J86" s="35"/>
    </row>
    <row r="87" spans="2:10" x14ac:dyDescent="0.35">
      <c r="B87" s="256" t="str">
        <f t="shared" si="1"/>
        <v/>
      </c>
      <c r="C87" s="122"/>
      <c r="D87" s="35"/>
      <c r="E87" s="114"/>
      <c r="F87" s="115"/>
      <c r="G87" s="114"/>
      <c r="H87" s="115"/>
      <c r="I87" s="35"/>
      <c r="J87" s="35"/>
    </row>
    <row r="88" spans="2:10" x14ac:dyDescent="0.35">
      <c r="B88" s="256" t="str">
        <f t="shared" si="1"/>
        <v/>
      </c>
      <c r="C88" s="122"/>
      <c r="D88" s="35"/>
      <c r="E88" s="114"/>
      <c r="F88" s="115"/>
      <c r="G88" s="114"/>
      <c r="H88" s="115"/>
      <c r="I88" s="35"/>
      <c r="J88" s="35"/>
    </row>
    <row r="89" spans="2:10" x14ac:dyDescent="0.35">
      <c r="B89" s="256" t="str">
        <f t="shared" si="1"/>
        <v/>
      </c>
      <c r="C89" s="122"/>
      <c r="D89" s="35"/>
      <c r="E89" s="114"/>
      <c r="F89" s="115"/>
      <c r="G89" s="114"/>
      <c r="H89" s="115"/>
      <c r="I89" s="35"/>
      <c r="J89" s="35"/>
    </row>
    <row r="90" spans="2:10" x14ac:dyDescent="0.35">
      <c r="B90" s="256" t="str">
        <f t="shared" si="1"/>
        <v/>
      </c>
      <c r="C90" s="122"/>
      <c r="D90" s="35"/>
      <c r="E90" s="114"/>
      <c r="F90" s="115"/>
      <c r="G90" s="114"/>
      <c r="H90" s="115"/>
      <c r="I90" s="35"/>
      <c r="J90" s="35"/>
    </row>
    <row r="91" spans="2:10" x14ac:dyDescent="0.35">
      <c r="B91" s="256" t="str">
        <f t="shared" si="1"/>
        <v/>
      </c>
      <c r="C91" s="122"/>
      <c r="D91" s="35"/>
      <c r="E91" s="114"/>
      <c r="F91" s="115"/>
      <c r="G91" s="114"/>
      <c r="H91" s="115"/>
      <c r="I91" s="35"/>
      <c r="J91" s="35"/>
    </row>
    <row r="92" spans="2:10" x14ac:dyDescent="0.35">
      <c r="B92" s="256" t="str">
        <f t="shared" si="1"/>
        <v/>
      </c>
      <c r="C92" s="122"/>
      <c r="D92" s="35"/>
      <c r="E92" s="114"/>
      <c r="F92" s="115"/>
      <c r="G92" s="114"/>
      <c r="H92" s="115"/>
      <c r="I92" s="35"/>
      <c r="J92" s="35"/>
    </row>
    <row r="93" spans="2:10" x14ac:dyDescent="0.35">
      <c r="B93" s="256" t="str">
        <f t="shared" si="1"/>
        <v/>
      </c>
      <c r="C93" s="122"/>
      <c r="D93" s="35"/>
      <c r="E93" s="114"/>
      <c r="F93" s="115"/>
      <c r="G93" s="114"/>
      <c r="H93" s="115"/>
      <c r="I93" s="35"/>
      <c r="J93" s="35"/>
    </row>
    <row r="94" spans="2:10" x14ac:dyDescent="0.35">
      <c r="B94" s="256" t="str">
        <f t="shared" si="1"/>
        <v/>
      </c>
      <c r="C94" s="122"/>
      <c r="D94" s="35"/>
      <c r="E94" s="114"/>
      <c r="F94" s="115"/>
      <c r="G94" s="114"/>
      <c r="H94" s="115"/>
      <c r="I94" s="35"/>
      <c r="J94" s="35"/>
    </row>
    <row r="95" spans="2:10" x14ac:dyDescent="0.35">
      <c r="B95" s="256" t="str">
        <f>IF(C95="","",1)</f>
        <v/>
      </c>
      <c r="C95" s="122"/>
      <c r="D95" s="35"/>
      <c r="E95" s="114"/>
      <c r="F95" s="115"/>
      <c r="G95" s="114"/>
      <c r="H95" s="115"/>
      <c r="I95" s="35"/>
      <c r="J95" s="35"/>
    </row>
    <row r="96" spans="2:10" x14ac:dyDescent="0.35">
      <c r="B96" s="256" t="str">
        <f t="shared" si="1"/>
        <v/>
      </c>
      <c r="C96" s="122"/>
      <c r="D96" s="35"/>
      <c r="E96" s="114"/>
      <c r="F96" s="115"/>
      <c r="G96" s="114"/>
      <c r="H96" s="115"/>
      <c r="I96" s="35"/>
      <c r="J96" s="35"/>
    </row>
    <row r="97" spans="2:10" x14ac:dyDescent="0.35">
      <c r="B97" s="256" t="str">
        <f>IF(C97="","",1)</f>
        <v/>
      </c>
      <c r="C97" s="122"/>
      <c r="D97" s="35"/>
      <c r="E97" s="114"/>
      <c r="F97" s="115"/>
      <c r="G97" s="114"/>
      <c r="H97" s="115"/>
      <c r="I97" s="35"/>
      <c r="J97" s="35"/>
    </row>
    <row r="98" spans="2:10" x14ac:dyDescent="0.35">
      <c r="B98" s="256" t="str">
        <f>IF(C98="","",1)</f>
        <v/>
      </c>
      <c r="C98" s="122"/>
      <c r="D98" s="35"/>
      <c r="E98" s="114"/>
      <c r="F98" s="115"/>
      <c r="G98" s="114"/>
      <c r="H98" s="115"/>
      <c r="I98" s="35"/>
      <c r="J98" s="35"/>
    </row>
    <row r="99" spans="2:10" x14ac:dyDescent="0.35">
      <c r="B99" s="256" t="str">
        <f>IF(C99="","",1)</f>
        <v/>
      </c>
      <c r="C99" s="122"/>
      <c r="D99" s="35"/>
      <c r="E99" s="114"/>
      <c r="F99" s="115"/>
      <c r="G99" s="114"/>
      <c r="H99" s="115"/>
      <c r="I99" s="35"/>
      <c r="J99" s="35"/>
    </row>
    <row r="100" spans="2:10" x14ac:dyDescent="0.35">
      <c r="B100" s="256" t="str">
        <f>IF(C100="","",1)</f>
        <v/>
      </c>
      <c r="C100" s="122"/>
      <c r="D100" s="35"/>
      <c r="E100" s="114"/>
      <c r="F100" s="115"/>
      <c r="G100" s="114"/>
      <c r="H100" s="115"/>
      <c r="I100" s="35"/>
      <c r="J100" s="35"/>
    </row>
    <row r="113" spans="1:8" s="20" customFormat="1" hidden="1" x14ac:dyDescent="0.35">
      <c r="A113" s="294"/>
      <c r="B113" s="212"/>
      <c r="D113"/>
      <c r="E113" s="116"/>
      <c r="F113" s="116"/>
      <c r="G113" s="116"/>
      <c r="H113" s="117"/>
    </row>
    <row r="114" spans="1:8" s="20" customFormat="1" hidden="1" x14ac:dyDescent="0.35">
      <c r="A114" s="294"/>
      <c r="B114" s="212"/>
      <c r="D114"/>
      <c r="E114" s="116"/>
      <c r="F114" s="116"/>
      <c r="G114" s="116"/>
      <c r="H114" s="117"/>
    </row>
    <row r="115" spans="1:8" s="20" customFormat="1" hidden="1" x14ac:dyDescent="0.35">
      <c r="A115" s="294"/>
      <c r="B115" s="212"/>
      <c r="D115"/>
      <c r="E115" s="116"/>
      <c r="F115" s="116"/>
      <c r="G115" s="116"/>
      <c r="H115" s="117"/>
    </row>
    <row r="116" spans="1:8" s="20" customFormat="1" hidden="1" x14ac:dyDescent="0.35">
      <c r="A116" s="294"/>
      <c r="B116" s="212"/>
      <c r="D116"/>
      <c r="E116" s="116"/>
      <c r="F116" s="116"/>
      <c r="G116" s="116"/>
      <c r="H116" s="117"/>
    </row>
    <row r="117" spans="1:8" s="20" customFormat="1" hidden="1" x14ac:dyDescent="0.35">
      <c r="A117" s="294"/>
      <c r="B117" s="212"/>
      <c r="D117"/>
      <c r="E117" s="116"/>
      <c r="F117" s="116"/>
      <c r="G117" s="116"/>
      <c r="H117" s="117"/>
    </row>
    <row r="118" spans="1:8" s="20" customFormat="1" hidden="1" x14ac:dyDescent="0.35">
      <c r="A118" s="294"/>
      <c r="B118" s="212"/>
      <c r="D118"/>
      <c r="E118" s="116"/>
      <c r="F118" s="116"/>
      <c r="G118" s="116"/>
      <c r="H118" s="117"/>
    </row>
    <row r="119" spans="1:8" s="20" customFormat="1" hidden="1" x14ac:dyDescent="0.35">
      <c r="A119" s="294"/>
      <c r="B119" s="212"/>
      <c r="D119"/>
      <c r="E119" s="116"/>
      <c r="F119" s="116"/>
      <c r="G119" s="116"/>
      <c r="H119" s="117"/>
    </row>
    <row r="120" spans="1:8" s="20" customFormat="1" hidden="1" x14ac:dyDescent="0.35">
      <c r="A120" s="294"/>
      <c r="B120" s="212"/>
      <c r="D120"/>
      <c r="E120" s="116"/>
      <c r="F120" s="116"/>
      <c r="G120" s="116"/>
      <c r="H120" s="117"/>
    </row>
    <row r="121" spans="1:8" s="20" customFormat="1" hidden="1" x14ac:dyDescent="0.35">
      <c r="A121" s="294"/>
      <c r="B121" s="212"/>
      <c r="D121"/>
      <c r="E121" s="116"/>
      <c r="F121" s="116"/>
      <c r="G121" s="116"/>
      <c r="H121" s="117"/>
    </row>
    <row r="122" spans="1:8" s="20" customFormat="1" hidden="1" x14ac:dyDescent="0.35">
      <c r="A122" s="294"/>
      <c r="B122" s="212"/>
      <c r="D122"/>
      <c r="E122" s="116"/>
      <c r="F122" s="116"/>
      <c r="G122" s="116"/>
      <c r="H122" s="117"/>
    </row>
    <row r="123" spans="1:8" s="20" customFormat="1" hidden="1" x14ac:dyDescent="0.35">
      <c r="A123" s="294"/>
      <c r="B123" s="212"/>
      <c r="D123"/>
      <c r="E123" s="116"/>
      <c r="F123" s="116"/>
      <c r="G123" s="116"/>
      <c r="H123" s="117"/>
    </row>
    <row r="124" spans="1:8" s="20" customFormat="1" hidden="1" x14ac:dyDescent="0.35">
      <c r="A124" s="294"/>
      <c r="B124" s="212"/>
      <c r="D124"/>
      <c r="E124" s="116"/>
      <c r="F124" s="116"/>
      <c r="G124" s="116"/>
      <c r="H124" s="117"/>
    </row>
    <row r="125" spans="1:8" s="20" customFormat="1" hidden="1" x14ac:dyDescent="0.35">
      <c r="A125" s="294"/>
      <c r="B125" s="212"/>
      <c r="D125"/>
      <c r="E125" s="116"/>
      <c r="F125" s="116"/>
      <c r="G125" s="116"/>
      <c r="H125" s="117"/>
    </row>
    <row r="126" spans="1:8" s="20" customFormat="1" hidden="1" x14ac:dyDescent="0.35">
      <c r="A126" s="294"/>
      <c r="B126" s="212"/>
      <c r="D126"/>
      <c r="E126" s="116"/>
      <c r="F126" s="116"/>
      <c r="G126" s="116"/>
      <c r="H126" s="117"/>
    </row>
    <row r="127" spans="1:8" s="20" customFormat="1" hidden="1" x14ac:dyDescent="0.35">
      <c r="A127" s="294"/>
      <c r="B127" s="212"/>
      <c r="D127"/>
      <c r="E127" s="116"/>
      <c r="F127" s="116"/>
      <c r="G127" s="116"/>
      <c r="H127" s="117"/>
    </row>
    <row r="128" spans="1:8" s="20" customFormat="1" hidden="1" x14ac:dyDescent="0.35">
      <c r="A128" s="294"/>
      <c r="B128" s="212"/>
      <c r="D128"/>
      <c r="E128" s="116"/>
      <c r="F128" s="116"/>
      <c r="G128" s="116"/>
      <c r="H128" s="117"/>
    </row>
    <row r="129" spans="1:8" s="20" customFormat="1" hidden="1" x14ac:dyDescent="0.35">
      <c r="A129" s="294"/>
      <c r="B129" s="212"/>
      <c r="D129"/>
      <c r="E129" s="116"/>
      <c r="F129" s="116"/>
      <c r="G129" s="116"/>
      <c r="H129" s="117"/>
    </row>
    <row r="130" spans="1:8" s="20" customFormat="1" hidden="1" x14ac:dyDescent="0.35">
      <c r="A130" s="294"/>
      <c r="B130" s="212"/>
      <c r="D130"/>
      <c r="E130" s="116"/>
      <c r="F130" s="116"/>
      <c r="G130" s="116"/>
      <c r="H130" s="117"/>
    </row>
    <row r="131" spans="1:8" s="20" customFormat="1" hidden="1" x14ac:dyDescent="0.35">
      <c r="A131" s="294"/>
      <c r="B131" s="212"/>
      <c r="D131"/>
      <c r="E131" s="116"/>
      <c r="F131" s="116"/>
      <c r="G131" s="116"/>
      <c r="H131" s="117"/>
    </row>
    <row r="132" spans="1:8" s="20" customFormat="1" hidden="1" x14ac:dyDescent="0.35">
      <c r="A132" s="294"/>
      <c r="B132" s="212"/>
      <c r="D132"/>
      <c r="E132" s="116"/>
      <c r="F132" s="116"/>
      <c r="G132" s="116"/>
      <c r="H132" s="117"/>
    </row>
    <row r="133" spans="1:8" s="20" customFormat="1" hidden="1" x14ac:dyDescent="0.35">
      <c r="A133" s="294"/>
      <c r="B133" s="212"/>
      <c r="D133"/>
      <c r="E133" s="116"/>
      <c r="F133" s="116"/>
      <c r="G133" s="116"/>
      <c r="H133" s="117"/>
    </row>
    <row r="134" spans="1:8" s="20" customFormat="1" hidden="1" x14ac:dyDescent="0.35">
      <c r="A134" s="294"/>
      <c r="B134" s="212"/>
      <c r="D134"/>
      <c r="E134" s="116"/>
      <c r="F134" s="116"/>
      <c r="G134" s="116"/>
      <c r="H134" s="117"/>
    </row>
    <row r="135" spans="1:8" s="20" customFormat="1" hidden="1" x14ac:dyDescent="0.35">
      <c r="A135" s="294"/>
      <c r="B135" s="212"/>
      <c r="D135"/>
      <c r="E135" s="116"/>
      <c r="F135" s="116"/>
      <c r="G135" s="116"/>
      <c r="H135" s="117"/>
    </row>
    <row r="136" spans="1:8" s="20" customFormat="1" hidden="1" x14ac:dyDescent="0.35">
      <c r="A136" s="294"/>
      <c r="B136" s="212"/>
      <c r="D136"/>
      <c r="E136" s="116"/>
      <c r="F136" s="116"/>
      <c r="G136" s="116"/>
      <c r="H136" s="117"/>
    </row>
    <row r="137" spans="1:8" s="20" customFormat="1" hidden="1" x14ac:dyDescent="0.35">
      <c r="A137" s="294"/>
      <c r="B137" s="212"/>
      <c r="D137"/>
      <c r="E137" s="116"/>
      <c r="F137" s="116"/>
      <c r="G137" s="116"/>
      <c r="H137" s="117"/>
    </row>
    <row r="138" spans="1:8" s="20" customFormat="1" hidden="1" x14ac:dyDescent="0.35">
      <c r="A138" s="294"/>
      <c r="B138" s="212"/>
      <c r="D138"/>
      <c r="E138" s="116"/>
      <c r="F138" s="116"/>
      <c r="G138" s="116"/>
      <c r="H138" s="117"/>
    </row>
    <row r="139" spans="1:8" s="20" customFormat="1" hidden="1" x14ac:dyDescent="0.35">
      <c r="A139" s="294"/>
      <c r="B139" s="212"/>
      <c r="D139"/>
      <c r="E139" s="116"/>
      <c r="F139" s="116"/>
      <c r="G139" s="116"/>
      <c r="H139" s="117"/>
    </row>
    <row r="140" spans="1:8" s="20" customFormat="1" hidden="1" x14ac:dyDescent="0.35">
      <c r="A140" s="294"/>
      <c r="B140" s="212"/>
      <c r="D140"/>
      <c r="E140" s="116"/>
      <c r="F140" s="116"/>
      <c r="G140" s="116"/>
      <c r="H140" s="117"/>
    </row>
    <row r="141" spans="1:8" s="20" customFormat="1" hidden="1" x14ac:dyDescent="0.35">
      <c r="A141" s="294"/>
      <c r="B141" s="212"/>
      <c r="D141"/>
      <c r="E141" s="116"/>
      <c r="F141" s="116"/>
      <c r="G141" s="116"/>
      <c r="H141" s="117"/>
    </row>
    <row r="142" spans="1:8" s="20" customFormat="1" hidden="1" x14ac:dyDescent="0.35">
      <c r="A142" s="294"/>
      <c r="B142" s="212"/>
      <c r="D142"/>
      <c r="E142" s="116"/>
      <c r="F142" s="116"/>
      <c r="G142" s="116"/>
      <c r="H142" s="117"/>
    </row>
    <row r="143" spans="1:8" s="20" customFormat="1" hidden="1" x14ac:dyDescent="0.35">
      <c r="A143" s="294"/>
      <c r="B143" s="212"/>
      <c r="D143"/>
      <c r="E143" s="116"/>
      <c r="F143" s="116"/>
      <c r="G143" s="116"/>
      <c r="H143" s="117"/>
    </row>
    <row r="144" spans="1:8" s="20" customFormat="1" hidden="1" x14ac:dyDescent="0.35">
      <c r="A144" s="294"/>
      <c r="B144" s="212"/>
      <c r="D144"/>
      <c r="E144" s="116"/>
      <c r="F144" s="116"/>
      <c r="G144" s="116"/>
      <c r="H144" s="117"/>
    </row>
    <row r="145" spans="1:8" s="20" customFormat="1" hidden="1" x14ac:dyDescent="0.35">
      <c r="A145" s="294"/>
      <c r="B145" s="212"/>
      <c r="D145"/>
      <c r="E145" s="116"/>
      <c r="F145" s="116"/>
      <c r="G145" s="116"/>
      <c r="H145" s="117"/>
    </row>
    <row r="146" spans="1:8" s="20" customFormat="1" hidden="1" x14ac:dyDescent="0.35">
      <c r="A146" s="294"/>
      <c r="B146" s="212"/>
      <c r="D146"/>
      <c r="E146" s="116"/>
      <c r="F146" s="116"/>
      <c r="G146" s="116"/>
      <c r="H146" s="117"/>
    </row>
    <row r="147" spans="1:8" s="20" customFormat="1" hidden="1" x14ac:dyDescent="0.35">
      <c r="A147" s="294"/>
      <c r="B147" s="212"/>
      <c r="D147"/>
      <c r="E147" s="116"/>
      <c r="F147" s="116"/>
      <c r="G147" s="116"/>
      <c r="H147" s="117"/>
    </row>
    <row r="148" spans="1:8" s="20" customFormat="1" hidden="1" x14ac:dyDescent="0.35">
      <c r="A148" s="294"/>
      <c r="B148" s="212"/>
      <c r="D148"/>
      <c r="E148" s="116"/>
      <c r="F148" s="116"/>
      <c r="G148" s="116"/>
      <c r="H148" s="117"/>
    </row>
    <row r="149" spans="1:8" s="20" customFormat="1" hidden="1" x14ac:dyDescent="0.35">
      <c r="A149" s="294"/>
      <c r="B149" s="212"/>
      <c r="D149"/>
      <c r="E149" s="116"/>
      <c r="F149" s="116"/>
      <c r="G149" s="116"/>
      <c r="H149" s="117"/>
    </row>
    <row r="150" spans="1:8" s="20" customFormat="1" hidden="1" x14ac:dyDescent="0.35">
      <c r="A150" s="294"/>
      <c r="B150" s="212"/>
      <c r="D150"/>
      <c r="E150" s="116"/>
      <c r="F150" s="116"/>
      <c r="G150" s="116"/>
      <c r="H150" s="117"/>
    </row>
    <row r="151" spans="1:8" s="20" customFormat="1" hidden="1" x14ac:dyDescent="0.35">
      <c r="A151" s="294"/>
      <c r="B151" s="212"/>
      <c r="D151"/>
      <c r="E151" s="116"/>
      <c r="F151" s="116"/>
      <c r="G151" s="116"/>
      <c r="H151" s="117"/>
    </row>
    <row r="152" spans="1:8" s="20" customFormat="1" hidden="1" x14ac:dyDescent="0.35">
      <c r="A152" s="294"/>
      <c r="B152" s="212"/>
      <c r="D152"/>
      <c r="E152" s="116"/>
      <c r="F152" s="116"/>
      <c r="G152" s="116"/>
      <c r="H152" s="117"/>
    </row>
    <row r="153" spans="1:8" s="20" customFormat="1" hidden="1" x14ac:dyDescent="0.35">
      <c r="A153" s="294"/>
      <c r="B153" s="212"/>
      <c r="D153"/>
      <c r="E153" s="116"/>
      <c r="F153" s="116"/>
      <c r="G153" s="116"/>
      <c r="H153" s="117"/>
    </row>
    <row r="154" spans="1:8" s="20" customFormat="1" hidden="1" x14ac:dyDescent="0.35">
      <c r="A154" s="294"/>
      <c r="B154" s="212"/>
      <c r="D154"/>
      <c r="E154" s="116"/>
      <c r="F154" s="116"/>
      <c r="G154" s="116"/>
      <c r="H154" s="117"/>
    </row>
    <row r="155" spans="1:8" s="20" customFormat="1" hidden="1" x14ac:dyDescent="0.35">
      <c r="A155" s="294"/>
      <c r="B155" s="212"/>
      <c r="D155"/>
      <c r="E155" s="116"/>
      <c r="F155" s="116"/>
      <c r="G155" s="116"/>
      <c r="H155" s="117"/>
    </row>
    <row r="156" spans="1:8" s="20" customFormat="1" hidden="1" x14ac:dyDescent="0.35">
      <c r="A156" s="294"/>
      <c r="B156" s="212"/>
      <c r="D156"/>
      <c r="E156" s="116"/>
      <c r="F156" s="116"/>
      <c r="G156" s="116"/>
      <c r="H156" s="117"/>
    </row>
    <row r="157" spans="1:8" s="20" customFormat="1" hidden="1" x14ac:dyDescent="0.35">
      <c r="A157" s="294"/>
      <c r="B157" s="212"/>
      <c r="D157"/>
      <c r="E157" s="116"/>
      <c r="F157" s="116"/>
      <c r="G157" s="116"/>
      <c r="H157" s="117"/>
    </row>
    <row r="158" spans="1:8" s="20" customFormat="1" hidden="1" x14ac:dyDescent="0.35">
      <c r="A158" s="294"/>
      <c r="B158" s="212"/>
      <c r="D158"/>
      <c r="E158" s="116"/>
      <c r="F158" s="116"/>
      <c r="G158" s="116"/>
      <c r="H158" s="117"/>
    </row>
    <row r="159" spans="1:8" s="20" customFormat="1" hidden="1" x14ac:dyDescent="0.35">
      <c r="A159" s="294"/>
      <c r="B159" s="212"/>
      <c r="D159"/>
      <c r="E159" s="116"/>
      <c r="F159" s="116"/>
      <c r="G159" s="116"/>
      <c r="H159" s="117"/>
    </row>
    <row r="160" spans="1:8" s="20" customFormat="1" hidden="1" x14ac:dyDescent="0.35">
      <c r="A160" s="294"/>
      <c r="B160" s="212"/>
      <c r="D160"/>
      <c r="E160" s="116"/>
      <c r="F160" s="116"/>
      <c r="G160" s="116"/>
      <c r="H160" s="117"/>
    </row>
    <row r="161" spans="1:8" s="20" customFormat="1" hidden="1" x14ac:dyDescent="0.35">
      <c r="A161" s="294"/>
      <c r="B161" s="212"/>
      <c r="D161"/>
      <c r="E161" s="116"/>
      <c r="F161" s="116"/>
      <c r="G161" s="116"/>
      <c r="H161" s="117"/>
    </row>
    <row r="162" spans="1:8" s="20" customFormat="1" hidden="1" x14ac:dyDescent="0.35">
      <c r="A162" s="294"/>
      <c r="B162" s="212"/>
      <c r="D162"/>
      <c r="E162" s="116"/>
      <c r="F162" s="116"/>
      <c r="G162" s="116"/>
      <c r="H162" s="117"/>
    </row>
    <row r="163" spans="1:8" s="20" customFormat="1" hidden="1" x14ac:dyDescent="0.35">
      <c r="A163" s="294"/>
      <c r="B163" s="212"/>
      <c r="D163"/>
      <c r="E163" s="116"/>
      <c r="F163" s="116"/>
      <c r="G163" s="116"/>
      <c r="H163" s="117"/>
    </row>
    <row r="164" spans="1:8" s="20" customFormat="1" hidden="1" x14ac:dyDescent="0.35">
      <c r="A164" s="294"/>
      <c r="B164" s="212"/>
      <c r="D164"/>
      <c r="E164" s="116"/>
      <c r="F164" s="116"/>
      <c r="G164" s="116"/>
      <c r="H164" s="117"/>
    </row>
    <row r="165" spans="1:8" s="20" customFormat="1" hidden="1" x14ac:dyDescent="0.35">
      <c r="A165" s="294"/>
      <c r="B165" s="212"/>
      <c r="D165"/>
      <c r="E165" s="116"/>
      <c r="F165" s="116"/>
      <c r="G165" s="116"/>
      <c r="H165" s="117"/>
    </row>
    <row r="166" spans="1:8" s="20" customFormat="1" hidden="1" x14ac:dyDescent="0.35">
      <c r="A166" s="294"/>
      <c r="B166" s="212"/>
      <c r="D166"/>
      <c r="E166" s="116"/>
      <c r="F166" s="116"/>
      <c r="G166" s="116"/>
      <c r="H166" s="117"/>
    </row>
    <row r="167" spans="1:8" s="20" customFormat="1" hidden="1" x14ac:dyDescent="0.35">
      <c r="A167" s="294"/>
      <c r="B167" s="212"/>
      <c r="D167"/>
      <c r="E167" s="116"/>
      <c r="F167" s="116"/>
      <c r="G167" s="116"/>
      <c r="H167" s="117"/>
    </row>
    <row r="168" spans="1:8" s="20" customFormat="1" hidden="1" x14ac:dyDescent="0.35">
      <c r="A168" s="294"/>
      <c r="B168" s="212"/>
      <c r="D168"/>
      <c r="E168" s="116"/>
      <c r="F168" s="116"/>
      <c r="G168" s="116"/>
      <c r="H168" s="117"/>
    </row>
    <row r="169" spans="1:8" s="20" customFormat="1" hidden="1" x14ac:dyDescent="0.35">
      <c r="A169" s="294"/>
      <c r="B169" s="212"/>
      <c r="D169"/>
      <c r="E169" s="116"/>
      <c r="F169" s="116"/>
      <c r="G169" s="116"/>
      <c r="H169" s="117"/>
    </row>
    <row r="170" spans="1:8" s="20" customFormat="1" hidden="1" x14ac:dyDescent="0.35">
      <c r="A170" s="294"/>
      <c r="B170" s="212"/>
      <c r="D170"/>
      <c r="E170" s="116"/>
      <c r="F170" s="116"/>
      <c r="G170" s="116"/>
      <c r="H170" s="117"/>
    </row>
    <row r="171" spans="1:8" s="20" customFormat="1" hidden="1" x14ac:dyDescent="0.35">
      <c r="A171" s="294"/>
      <c r="B171" s="212"/>
      <c r="D171"/>
      <c r="E171" s="116"/>
      <c r="F171" s="116"/>
      <c r="G171" s="116"/>
      <c r="H171" s="117"/>
    </row>
    <row r="172" spans="1:8" s="20" customFormat="1" hidden="1" x14ac:dyDescent="0.35">
      <c r="A172" s="294"/>
      <c r="B172" s="212"/>
      <c r="D172"/>
      <c r="E172" s="116"/>
      <c r="F172" s="116"/>
      <c r="G172" s="116"/>
      <c r="H172" s="117"/>
    </row>
    <row r="173" spans="1:8" s="20" customFormat="1" hidden="1" x14ac:dyDescent="0.35">
      <c r="A173" s="294"/>
      <c r="B173" s="212"/>
      <c r="D173"/>
      <c r="E173" s="116"/>
      <c r="F173" s="116"/>
      <c r="G173" s="116"/>
      <c r="H173" s="117"/>
    </row>
    <row r="174" spans="1:8" s="20" customFormat="1" hidden="1" x14ac:dyDescent="0.35">
      <c r="A174" s="294"/>
      <c r="B174" s="212"/>
      <c r="D174"/>
      <c r="E174" s="116"/>
      <c r="F174" s="116"/>
      <c r="G174" s="116"/>
      <c r="H174" s="117"/>
    </row>
    <row r="175" spans="1:8" s="20" customFormat="1" hidden="1" x14ac:dyDescent="0.35">
      <c r="A175" s="294"/>
      <c r="B175" s="212"/>
      <c r="D175"/>
      <c r="E175" s="116"/>
      <c r="F175" s="116"/>
      <c r="G175" s="116"/>
      <c r="H175" s="117"/>
    </row>
    <row r="176" spans="1:8" s="20" customFormat="1" hidden="1" x14ac:dyDescent="0.35">
      <c r="A176" s="294"/>
      <c r="B176" s="212"/>
      <c r="D176"/>
      <c r="E176" s="116"/>
      <c r="F176" s="116"/>
      <c r="G176" s="116"/>
      <c r="H176" s="117"/>
    </row>
    <row r="177" spans="1:8" s="20" customFormat="1" hidden="1" x14ac:dyDescent="0.35">
      <c r="A177" s="294"/>
      <c r="B177" s="212"/>
      <c r="D177"/>
      <c r="E177" s="116"/>
      <c r="F177" s="116"/>
      <c r="G177" s="116"/>
      <c r="H177" s="117"/>
    </row>
    <row r="178" spans="1:8" s="20" customFormat="1" hidden="1" x14ac:dyDescent="0.35">
      <c r="A178" s="294"/>
      <c r="B178" s="212"/>
      <c r="D178"/>
      <c r="E178" s="116"/>
      <c r="F178" s="116"/>
      <c r="G178" s="116"/>
      <c r="H178" s="117"/>
    </row>
    <row r="179" spans="1:8" s="20" customFormat="1" hidden="1" x14ac:dyDescent="0.35">
      <c r="A179" s="294"/>
      <c r="B179" s="212"/>
      <c r="D179"/>
      <c r="E179" s="116"/>
      <c r="F179" s="116"/>
      <c r="G179" s="116"/>
      <c r="H179" s="117"/>
    </row>
    <row r="180" spans="1:8" s="20" customFormat="1" hidden="1" x14ac:dyDescent="0.35">
      <c r="A180" s="294"/>
      <c r="B180" s="212"/>
      <c r="D180"/>
      <c r="E180" s="116"/>
      <c r="F180" s="116"/>
      <c r="G180" s="116"/>
      <c r="H180" s="117"/>
    </row>
    <row r="181" spans="1:8" s="20" customFormat="1" hidden="1" x14ac:dyDescent="0.35">
      <c r="A181" s="294"/>
      <c r="B181" s="212"/>
      <c r="D181"/>
      <c r="E181" s="116"/>
      <c r="F181" s="116"/>
      <c r="G181" s="116"/>
      <c r="H181" s="117"/>
    </row>
    <row r="182" spans="1:8" s="20" customFormat="1" hidden="1" x14ac:dyDescent="0.35">
      <c r="A182" s="294"/>
      <c r="B182" s="212"/>
      <c r="D182"/>
      <c r="E182" s="116"/>
      <c r="F182" s="116"/>
      <c r="G182" s="116"/>
      <c r="H182" s="117"/>
    </row>
    <row r="183" spans="1:8" s="20" customFormat="1" hidden="1" x14ac:dyDescent="0.35">
      <c r="A183" s="294"/>
      <c r="B183" s="212"/>
      <c r="D183"/>
      <c r="E183" s="116"/>
      <c r="F183" s="116"/>
      <c r="G183" s="116"/>
      <c r="H183" s="117"/>
    </row>
    <row r="184" spans="1:8" s="20" customFormat="1" hidden="1" x14ac:dyDescent="0.35">
      <c r="A184" s="294"/>
      <c r="B184" s="212"/>
      <c r="D184"/>
      <c r="E184" s="116"/>
      <c r="F184" s="116"/>
      <c r="G184" s="116"/>
      <c r="H184" s="117"/>
    </row>
    <row r="185" spans="1:8" s="20" customFormat="1" hidden="1" x14ac:dyDescent="0.35">
      <c r="A185" s="294"/>
      <c r="B185" s="212"/>
      <c r="D185"/>
      <c r="E185" s="116"/>
      <c r="F185" s="116"/>
      <c r="G185" s="116"/>
      <c r="H185" s="117"/>
    </row>
    <row r="186" spans="1:8" s="20" customFormat="1" hidden="1" x14ac:dyDescent="0.35">
      <c r="A186" s="294"/>
      <c r="B186" s="212"/>
      <c r="D186"/>
      <c r="E186" s="116"/>
      <c r="F186" s="116"/>
      <c r="G186" s="116"/>
      <c r="H186" s="117"/>
    </row>
    <row r="187" spans="1:8" s="20" customFormat="1" hidden="1" x14ac:dyDescent="0.35">
      <c r="A187" s="294"/>
      <c r="B187" s="212"/>
      <c r="D187"/>
      <c r="E187" s="116"/>
      <c r="F187" s="116"/>
      <c r="G187" s="116"/>
      <c r="H187" s="117"/>
    </row>
    <row r="188" spans="1:8" s="20" customFormat="1" hidden="1" x14ac:dyDescent="0.35">
      <c r="A188" s="294"/>
      <c r="B188" s="212"/>
      <c r="D188"/>
      <c r="E188" s="116"/>
      <c r="F188" s="116"/>
      <c r="G188" s="116"/>
      <c r="H188" s="117"/>
    </row>
    <row r="189" spans="1:8" s="20" customFormat="1" hidden="1" x14ac:dyDescent="0.35">
      <c r="A189" s="294"/>
      <c r="B189" s="212"/>
      <c r="D189"/>
      <c r="E189" s="116"/>
      <c r="F189" s="116"/>
      <c r="G189" s="116"/>
      <c r="H189" s="117"/>
    </row>
    <row r="190" spans="1:8" s="20" customFormat="1" hidden="1" x14ac:dyDescent="0.35">
      <c r="A190" s="294"/>
      <c r="B190" s="212"/>
      <c r="D190"/>
      <c r="E190" s="116"/>
      <c r="F190" s="116"/>
      <c r="G190" s="116"/>
      <c r="H190" s="117"/>
    </row>
    <row r="191" spans="1:8" s="20" customFormat="1" hidden="1" x14ac:dyDescent="0.35">
      <c r="A191" s="294"/>
      <c r="B191" s="212"/>
      <c r="D191"/>
      <c r="E191" s="116"/>
      <c r="F191" s="116"/>
      <c r="G191" s="116"/>
      <c r="H191" s="117"/>
    </row>
    <row r="192" spans="1:8" s="20" customFormat="1" hidden="1" x14ac:dyDescent="0.35">
      <c r="A192" s="294"/>
      <c r="B192" s="212"/>
      <c r="D192"/>
      <c r="E192" s="116"/>
      <c r="F192" s="116"/>
      <c r="G192" s="116"/>
      <c r="H192" s="117"/>
    </row>
    <row r="193" spans="1:8" s="20" customFormat="1" hidden="1" x14ac:dyDescent="0.35">
      <c r="A193" s="294"/>
      <c r="B193" s="212"/>
      <c r="D193"/>
      <c r="E193" s="116"/>
      <c r="F193" s="116"/>
      <c r="G193" s="116"/>
      <c r="H193" s="117"/>
    </row>
    <row r="194" spans="1:8" s="20" customFormat="1" hidden="1" x14ac:dyDescent="0.35">
      <c r="A194" s="294"/>
      <c r="B194" s="212"/>
      <c r="D194"/>
      <c r="E194" s="116"/>
      <c r="F194" s="116"/>
      <c r="G194" s="116"/>
      <c r="H194" s="117"/>
    </row>
    <row r="195" spans="1:8" s="20" customFormat="1" hidden="1" x14ac:dyDescent="0.35">
      <c r="A195" s="294"/>
      <c r="B195" s="212"/>
      <c r="D195"/>
      <c r="E195" s="116"/>
      <c r="F195" s="116"/>
      <c r="G195" s="116"/>
      <c r="H195" s="117"/>
    </row>
    <row r="196" spans="1:8" s="20" customFormat="1" hidden="1" x14ac:dyDescent="0.35">
      <c r="A196" s="294"/>
      <c r="B196" s="212"/>
      <c r="D196"/>
      <c r="E196" s="116"/>
      <c r="F196" s="116"/>
      <c r="G196" s="116"/>
      <c r="H196" s="117"/>
    </row>
    <row r="197" spans="1:8" s="20" customFormat="1" hidden="1" x14ac:dyDescent="0.35">
      <c r="A197" s="294"/>
      <c r="B197" s="212"/>
      <c r="D197"/>
      <c r="E197" s="116"/>
      <c r="F197" s="116"/>
      <c r="G197" s="116"/>
      <c r="H197" s="117"/>
    </row>
    <row r="198" spans="1:8" s="20" customFormat="1" hidden="1" x14ac:dyDescent="0.35">
      <c r="A198" s="294"/>
      <c r="B198" s="212"/>
      <c r="D198"/>
      <c r="E198" s="116"/>
      <c r="F198" s="116"/>
      <c r="G198" s="116"/>
      <c r="H198" s="117"/>
    </row>
    <row r="199" spans="1:8" s="20" customFormat="1" hidden="1" x14ac:dyDescent="0.35">
      <c r="A199" s="294"/>
      <c r="B199" s="212"/>
      <c r="D199"/>
      <c r="E199" s="116"/>
      <c r="F199" s="116"/>
      <c r="G199" s="116"/>
      <c r="H199" s="117"/>
    </row>
    <row r="200" spans="1:8" s="20" customFormat="1" hidden="1" x14ac:dyDescent="0.35">
      <c r="A200" s="294"/>
      <c r="B200" s="212"/>
      <c r="D200"/>
      <c r="E200" s="116"/>
      <c r="F200" s="116"/>
      <c r="G200" s="116"/>
      <c r="H200" s="117"/>
    </row>
    <row r="201" spans="1:8" s="20" customFormat="1" hidden="1" x14ac:dyDescent="0.35">
      <c r="A201" s="294"/>
      <c r="B201" s="212"/>
      <c r="D201"/>
      <c r="E201" s="116"/>
      <c r="F201" s="116"/>
      <c r="G201" s="116"/>
      <c r="H201" s="117"/>
    </row>
    <row r="202" spans="1:8" s="20" customFormat="1" hidden="1" x14ac:dyDescent="0.35">
      <c r="A202" s="294"/>
      <c r="B202" s="212"/>
      <c r="D202"/>
      <c r="E202" s="116"/>
      <c r="F202" s="116"/>
      <c r="G202" s="116"/>
      <c r="H202" s="117"/>
    </row>
    <row r="203" spans="1:8" s="20" customFormat="1" hidden="1" x14ac:dyDescent="0.35">
      <c r="A203" s="294"/>
      <c r="B203" s="212"/>
      <c r="D203"/>
      <c r="E203" s="116"/>
      <c r="F203" s="116"/>
      <c r="G203" s="116"/>
      <c r="H203" s="117"/>
    </row>
    <row r="204" spans="1:8" s="20" customFormat="1" hidden="1" x14ac:dyDescent="0.35">
      <c r="A204" s="294"/>
      <c r="B204" s="212"/>
      <c r="D204"/>
      <c r="E204" s="116"/>
      <c r="F204" s="116"/>
      <c r="G204" s="116"/>
      <c r="H204" s="117"/>
    </row>
    <row r="205" spans="1:8" s="20" customFormat="1" hidden="1" x14ac:dyDescent="0.35">
      <c r="A205" s="294"/>
      <c r="B205" s="212"/>
      <c r="D205"/>
      <c r="E205" s="116"/>
      <c r="F205" s="116"/>
      <c r="G205" s="116"/>
      <c r="H205" s="117"/>
    </row>
    <row r="206" spans="1:8" s="20" customFormat="1" hidden="1" x14ac:dyDescent="0.35">
      <c r="A206" s="294"/>
      <c r="B206" s="212"/>
      <c r="D206"/>
      <c r="E206" s="116"/>
      <c r="F206" s="116"/>
      <c r="G206" s="116"/>
      <c r="H206" s="117"/>
    </row>
    <row r="207" spans="1:8" s="20" customFormat="1" hidden="1" x14ac:dyDescent="0.35">
      <c r="A207" s="294"/>
      <c r="B207" s="212"/>
      <c r="D207"/>
      <c r="E207" s="116"/>
      <c r="F207" s="116"/>
      <c r="G207" s="116"/>
      <c r="H207" s="117"/>
    </row>
    <row r="208" spans="1:8" s="20" customFormat="1" hidden="1" x14ac:dyDescent="0.35">
      <c r="A208" s="294"/>
      <c r="B208" s="212"/>
      <c r="D208"/>
      <c r="E208" s="116"/>
      <c r="F208" s="116"/>
      <c r="G208" s="116"/>
      <c r="H208" s="117"/>
    </row>
    <row r="209" spans="1:8" s="20" customFormat="1" hidden="1" x14ac:dyDescent="0.35">
      <c r="A209" s="294"/>
      <c r="B209" s="212"/>
      <c r="D209"/>
      <c r="E209" s="116"/>
      <c r="F209" s="116"/>
      <c r="G209" s="116"/>
      <c r="H209" s="117"/>
    </row>
    <row r="210" spans="1:8" s="20" customFormat="1" hidden="1" x14ac:dyDescent="0.35">
      <c r="A210" s="294"/>
      <c r="B210" s="212"/>
      <c r="D210"/>
      <c r="E210" s="116"/>
      <c r="F210" s="116"/>
      <c r="G210" s="116"/>
      <c r="H210" s="117"/>
    </row>
    <row r="211" spans="1:8" s="20" customFormat="1" hidden="1" x14ac:dyDescent="0.35">
      <c r="A211" s="294"/>
      <c r="B211" s="212"/>
      <c r="D211"/>
      <c r="E211" s="116"/>
      <c r="F211" s="116"/>
      <c r="G211" s="116"/>
      <c r="H211" s="117"/>
    </row>
    <row r="212" spans="1:8" s="20" customFormat="1" hidden="1" x14ac:dyDescent="0.35">
      <c r="A212" s="294"/>
      <c r="B212" s="212"/>
      <c r="D212"/>
      <c r="E212" s="116"/>
      <c r="F212" s="116"/>
      <c r="G212" s="116"/>
      <c r="H212" s="117"/>
    </row>
    <row r="213" spans="1:8" s="20" customFormat="1" hidden="1" x14ac:dyDescent="0.35">
      <c r="A213" s="294"/>
      <c r="B213" s="212"/>
      <c r="D213"/>
      <c r="E213" s="116"/>
      <c r="F213" s="116"/>
      <c r="G213" s="116"/>
      <c r="H213" s="117"/>
    </row>
    <row r="214" spans="1:8" s="20" customFormat="1" hidden="1" x14ac:dyDescent="0.35">
      <c r="A214" s="294"/>
      <c r="B214" s="212"/>
      <c r="D214"/>
      <c r="E214" s="116"/>
      <c r="F214" s="116"/>
      <c r="G214" s="116"/>
      <c r="H214" s="117"/>
    </row>
    <row r="215" spans="1:8" s="20" customFormat="1" hidden="1" x14ac:dyDescent="0.35">
      <c r="A215" s="294"/>
      <c r="B215" s="212"/>
      <c r="D215"/>
      <c r="E215" s="116"/>
      <c r="F215" s="116"/>
      <c r="G215" s="116"/>
      <c r="H215" s="117"/>
    </row>
    <row r="216" spans="1:8" s="20" customFormat="1" hidden="1" x14ac:dyDescent="0.35">
      <c r="A216" s="294"/>
      <c r="B216" s="212"/>
      <c r="D216"/>
      <c r="E216" s="116"/>
      <c r="F216" s="116"/>
      <c r="G216" s="116"/>
      <c r="H216" s="117"/>
    </row>
    <row r="217" spans="1:8" s="20" customFormat="1" hidden="1" x14ac:dyDescent="0.35">
      <c r="A217" s="294"/>
      <c r="B217" s="212"/>
      <c r="D217"/>
      <c r="E217" s="116"/>
      <c r="F217" s="116"/>
      <c r="G217" s="116"/>
      <c r="H217" s="117"/>
    </row>
    <row r="218" spans="1:8" s="20" customFormat="1" hidden="1" x14ac:dyDescent="0.35">
      <c r="A218" s="294"/>
      <c r="B218" s="212"/>
      <c r="D218"/>
      <c r="E218" s="116"/>
      <c r="F218" s="116"/>
      <c r="G218" s="116"/>
      <c r="H218" s="117"/>
    </row>
    <row r="219" spans="1:8" s="20" customFormat="1" hidden="1" x14ac:dyDescent="0.35">
      <c r="A219" s="294"/>
      <c r="B219" s="212"/>
      <c r="D219"/>
      <c r="E219" s="116"/>
      <c r="F219" s="116"/>
      <c r="G219" s="116"/>
      <c r="H219" s="117"/>
    </row>
    <row r="220" spans="1:8" s="20" customFormat="1" hidden="1" x14ac:dyDescent="0.35">
      <c r="A220" s="294"/>
      <c r="B220" s="212"/>
      <c r="D220"/>
      <c r="E220" s="116"/>
      <c r="F220" s="116"/>
      <c r="G220" s="116"/>
      <c r="H220" s="117"/>
    </row>
    <row r="221" spans="1:8" s="20" customFormat="1" hidden="1" x14ac:dyDescent="0.35">
      <c r="A221" s="294"/>
      <c r="B221" s="212"/>
      <c r="D221"/>
      <c r="E221" s="116"/>
      <c r="F221" s="116"/>
      <c r="G221" s="116"/>
      <c r="H221" s="117"/>
    </row>
    <row r="222" spans="1:8" s="20" customFormat="1" hidden="1" x14ac:dyDescent="0.35">
      <c r="A222" s="294"/>
      <c r="B222" s="212"/>
      <c r="D222"/>
      <c r="E222" s="116"/>
      <c r="F222" s="116"/>
      <c r="G222" s="116"/>
      <c r="H222" s="117"/>
    </row>
    <row r="223" spans="1:8" s="20" customFormat="1" hidden="1" x14ac:dyDescent="0.35">
      <c r="A223" s="294"/>
      <c r="B223" s="212"/>
      <c r="D223"/>
      <c r="E223" s="116"/>
      <c r="F223" s="116"/>
      <c r="G223" s="116"/>
      <c r="H223" s="117"/>
    </row>
    <row r="224" spans="1:8" s="20" customFormat="1" hidden="1" x14ac:dyDescent="0.35">
      <c r="A224" s="294"/>
      <c r="B224" s="212"/>
      <c r="D224"/>
      <c r="E224" s="116"/>
      <c r="F224" s="116"/>
      <c r="G224" s="116"/>
      <c r="H224" s="117"/>
    </row>
    <row r="225" spans="1:8" s="20" customFormat="1" hidden="1" x14ac:dyDescent="0.35">
      <c r="A225" s="294"/>
      <c r="B225" s="212"/>
      <c r="D225"/>
      <c r="E225" s="116"/>
      <c r="F225" s="116"/>
      <c r="G225" s="116"/>
      <c r="H225" s="117"/>
    </row>
    <row r="226" spans="1:8" s="20" customFormat="1" hidden="1" x14ac:dyDescent="0.35">
      <c r="A226" s="294"/>
      <c r="B226" s="212"/>
      <c r="D226"/>
      <c r="E226" s="116"/>
      <c r="F226" s="116"/>
      <c r="G226" s="116"/>
      <c r="H226" s="117"/>
    </row>
    <row r="227" spans="1:8" s="20" customFormat="1" hidden="1" x14ac:dyDescent="0.35">
      <c r="A227" s="294"/>
      <c r="B227" s="212"/>
      <c r="D227"/>
      <c r="E227" s="116"/>
      <c r="F227" s="116"/>
      <c r="G227" s="116"/>
      <c r="H227" s="117"/>
    </row>
    <row r="228" spans="1:8" s="20" customFormat="1" hidden="1" x14ac:dyDescent="0.35">
      <c r="A228" s="294"/>
      <c r="B228" s="212"/>
      <c r="D228"/>
      <c r="E228" s="116"/>
      <c r="F228" s="116"/>
      <c r="G228" s="116"/>
      <c r="H228" s="117"/>
    </row>
    <row r="229" spans="1:8" s="20" customFormat="1" hidden="1" x14ac:dyDescent="0.35">
      <c r="A229" s="294"/>
      <c r="B229" s="212"/>
      <c r="D229"/>
      <c r="E229" s="116"/>
      <c r="F229" s="116"/>
      <c r="G229" s="116"/>
      <c r="H229" s="117"/>
    </row>
    <row r="230" spans="1:8" s="20" customFormat="1" hidden="1" x14ac:dyDescent="0.35">
      <c r="A230" s="294"/>
      <c r="B230" s="212"/>
      <c r="D230"/>
      <c r="E230" s="116"/>
      <c r="F230" s="116"/>
      <c r="G230" s="116"/>
      <c r="H230" s="117"/>
    </row>
    <row r="231" spans="1:8" s="20" customFormat="1" hidden="1" x14ac:dyDescent="0.35">
      <c r="A231" s="294"/>
      <c r="B231" s="212"/>
      <c r="D231"/>
      <c r="E231" s="116"/>
      <c r="F231" s="116"/>
      <c r="G231" s="116"/>
      <c r="H231" s="117"/>
    </row>
    <row r="232" spans="1:8" s="20" customFormat="1" hidden="1" x14ac:dyDescent="0.35">
      <c r="A232" s="294"/>
      <c r="B232" s="212"/>
      <c r="D232"/>
      <c r="E232" s="116"/>
      <c r="F232" s="116"/>
      <c r="G232" s="116"/>
      <c r="H232" s="117"/>
    </row>
    <row r="233" spans="1:8" s="20" customFormat="1" hidden="1" x14ac:dyDescent="0.35">
      <c r="A233" s="294"/>
      <c r="B233" s="212"/>
      <c r="D233"/>
      <c r="E233" s="116"/>
      <c r="F233" s="116"/>
      <c r="G233" s="116"/>
      <c r="H233" s="117"/>
    </row>
    <row r="234" spans="1:8" s="20" customFormat="1" hidden="1" x14ac:dyDescent="0.35">
      <c r="A234" s="294"/>
      <c r="B234" s="212"/>
      <c r="D234"/>
      <c r="E234" s="116"/>
      <c r="F234" s="116"/>
      <c r="G234" s="116"/>
      <c r="H234" s="117"/>
    </row>
    <row r="235" spans="1:8" s="20" customFormat="1" hidden="1" x14ac:dyDescent="0.35">
      <c r="A235" s="294"/>
      <c r="B235" s="212"/>
      <c r="D235"/>
      <c r="E235" s="116"/>
      <c r="F235" s="116"/>
      <c r="G235" s="116"/>
      <c r="H235" s="117"/>
    </row>
    <row r="236" spans="1:8" s="20" customFormat="1" hidden="1" x14ac:dyDescent="0.35">
      <c r="A236" s="294"/>
      <c r="B236" s="212"/>
      <c r="D236"/>
      <c r="E236" s="116"/>
      <c r="F236" s="116"/>
      <c r="G236" s="116"/>
      <c r="H236" s="117"/>
    </row>
    <row r="237" spans="1:8" s="20" customFormat="1" hidden="1" x14ac:dyDescent="0.35">
      <c r="A237" s="294"/>
      <c r="B237" s="212"/>
      <c r="D237"/>
      <c r="E237" s="116"/>
      <c r="F237" s="116"/>
      <c r="G237" s="116"/>
      <c r="H237" s="117"/>
    </row>
    <row r="238" spans="1:8" s="20" customFormat="1" hidden="1" x14ac:dyDescent="0.35">
      <c r="A238" s="294"/>
      <c r="B238" s="212"/>
      <c r="D238"/>
      <c r="E238" s="116"/>
      <c r="F238" s="116"/>
      <c r="G238" s="116"/>
      <c r="H238" s="117"/>
    </row>
    <row r="239" spans="1:8" s="20" customFormat="1" hidden="1" x14ac:dyDescent="0.35">
      <c r="A239" s="294"/>
      <c r="B239" s="212"/>
      <c r="D239"/>
      <c r="E239" s="116"/>
      <c r="F239" s="116"/>
      <c r="G239" s="116"/>
      <c r="H239" s="117"/>
    </row>
    <row r="240" spans="1:8" s="20" customFormat="1" hidden="1" x14ac:dyDescent="0.35">
      <c r="A240" s="294"/>
      <c r="B240" s="212"/>
      <c r="D240"/>
      <c r="E240" s="116"/>
      <c r="F240" s="116"/>
      <c r="G240" s="116"/>
      <c r="H240" s="117"/>
    </row>
    <row r="241" spans="1:8" s="20" customFormat="1" hidden="1" x14ac:dyDescent="0.35">
      <c r="A241" s="294"/>
      <c r="B241" s="212"/>
      <c r="D241"/>
      <c r="E241" s="116"/>
      <c r="F241" s="116"/>
      <c r="G241" s="116"/>
      <c r="H241" s="117"/>
    </row>
    <row r="242" spans="1:8" s="20" customFormat="1" hidden="1" x14ac:dyDescent="0.35">
      <c r="A242" s="294"/>
      <c r="B242" s="212"/>
      <c r="D242"/>
      <c r="E242" s="116"/>
      <c r="F242" s="116"/>
      <c r="G242" s="116"/>
      <c r="H242" s="117"/>
    </row>
    <row r="243" spans="1:8" s="20" customFormat="1" hidden="1" x14ac:dyDescent="0.35">
      <c r="A243" s="294"/>
      <c r="B243" s="212"/>
      <c r="D243"/>
      <c r="E243" s="116"/>
      <c r="F243" s="116"/>
      <c r="G243" s="116"/>
      <c r="H243" s="117"/>
    </row>
    <row r="244" spans="1:8" s="20" customFormat="1" hidden="1" x14ac:dyDescent="0.35">
      <c r="A244" s="294"/>
      <c r="B244" s="212"/>
      <c r="D244"/>
      <c r="E244" s="116"/>
      <c r="F244" s="116"/>
      <c r="G244" s="116"/>
      <c r="H244" s="117"/>
    </row>
    <row r="245" spans="1:8" s="20" customFormat="1" hidden="1" x14ac:dyDescent="0.35">
      <c r="A245" s="294"/>
      <c r="B245" s="212"/>
      <c r="D245"/>
      <c r="E245" s="116"/>
      <c r="F245" s="116"/>
      <c r="G245" s="116"/>
      <c r="H245" s="117"/>
    </row>
    <row r="246" spans="1:8" s="20" customFormat="1" hidden="1" x14ac:dyDescent="0.35">
      <c r="A246" s="294"/>
      <c r="B246" s="212"/>
      <c r="D246"/>
      <c r="E246" s="116"/>
      <c r="F246" s="116"/>
      <c r="G246" s="116"/>
      <c r="H246" s="117"/>
    </row>
    <row r="247" spans="1:8" s="20" customFormat="1" hidden="1" x14ac:dyDescent="0.35">
      <c r="A247" s="294"/>
      <c r="B247" s="212"/>
      <c r="D247"/>
      <c r="E247" s="116"/>
      <c r="F247" s="116"/>
      <c r="G247" s="116"/>
      <c r="H247" s="117"/>
    </row>
    <row r="248" spans="1:8" s="20" customFormat="1" hidden="1" x14ac:dyDescent="0.35">
      <c r="A248" s="294"/>
      <c r="B248" s="212"/>
      <c r="D248"/>
      <c r="E248" s="116"/>
      <c r="F248" s="116"/>
      <c r="G248" s="116"/>
      <c r="H248" s="117"/>
    </row>
    <row r="249" spans="1:8" s="20" customFormat="1" hidden="1" x14ac:dyDescent="0.35">
      <c r="A249" s="294"/>
      <c r="B249" s="212"/>
      <c r="D249"/>
      <c r="E249" s="116"/>
      <c r="F249" s="116"/>
      <c r="G249" s="116"/>
      <c r="H249" s="117"/>
    </row>
    <row r="250" spans="1:8" s="20" customFormat="1" hidden="1" x14ac:dyDescent="0.35">
      <c r="A250" s="294"/>
      <c r="B250" s="212"/>
      <c r="D250"/>
      <c r="E250" s="116"/>
      <c r="F250" s="116"/>
      <c r="G250" s="116"/>
      <c r="H250" s="117"/>
    </row>
    <row r="251" spans="1:8" s="20" customFormat="1" hidden="1" x14ac:dyDescent="0.35">
      <c r="A251" s="294"/>
      <c r="B251" s="212"/>
      <c r="D251"/>
      <c r="E251" s="116"/>
      <c r="F251" s="116"/>
      <c r="G251" s="116"/>
      <c r="H251" s="117"/>
    </row>
    <row r="252" spans="1:8" s="20" customFormat="1" hidden="1" x14ac:dyDescent="0.35">
      <c r="A252" s="294"/>
      <c r="B252" s="212"/>
      <c r="D252"/>
      <c r="E252" s="116"/>
      <c r="F252" s="116"/>
      <c r="G252" s="116"/>
      <c r="H252" s="117"/>
    </row>
    <row r="253" spans="1:8" s="20" customFormat="1" hidden="1" x14ac:dyDescent="0.35">
      <c r="A253" s="294"/>
      <c r="B253" s="212"/>
      <c r="D253"/>
      <c r="E253" s="116"/>
      <c r="F253" s="116"/>
      <c r="G253" s="116"/>
      <c r="H253" s="117"/>
    </row>
    <row r="254" spans="1:8" s="20" customFormat="1" hidden="1" x14ac:dyDescent="0.35">
      <c r="A254" s="294"/>
      <c r="B254" s="212"/>
      <c r="D254"/>
      <c r="E254" s="116"/>
      <c r="F254" s="116"/>
      <c r="G254" s="116"/>
      <c r="H254" s="117"/>
    </row>
    <row r="255" spans="1:8" s="20" customFormat="1" hidden="1" x14ac:dyDescent="0.35">
      <c r="A255" s="294"/>
      <c r="B255" s="212"/>
      <c r="D255"/>
      <c r="E255" s="116"/>
      <c r="F255" s="116"/>
      <c r="G255" s="116"/>
      <c r="H255" s="117"/>
    </row>
    <row r="256" spans="1:8" s="20" customFormat="1" hidden="1" x14ac:dyDescent="0.35">
      <c r="A256" s="294"/>
      <c r="B256" s="212"/>
      <c r="D256"/>
      <c r="E256" s="116"/>
      <c r="F256" s="116"/>
      <c r="G256" s="116"/>
      <c r="H256" s="117"/>
    </row>
    <row r="257" spans="1:8" s="20" customFormat="1" hidden="1" x14ac:dyDescent="0.35">
      <c r="A257" s="294"/>
      <c r="B257" s="212"/>
      <c r="D257"/>
      <c r="E257" s="116"/>
      <c r="F257" s="116"/>
      <c r="G257" s="116"/>
      <c r="H257" s="117"/>
    </row>
    <row r="258" spans="1:8" s="20" customFormat="1" hidden="1" x14ac:dyDescent="0.35">
      <c r="A258" s="294"/>
      <c r="B258" s="212"/>
      <c r="D258"/>
      <c r="E258" s="116"/>
      <c r="F258" s="116"/>
      <c r="G258" s="116"/>
      <c r="H258" s="117"/>
    </row>
    <row r="259" spans="1:8" s="20" customFormat="1" hidden="1" x14ac:dyDescent="0.35">
      <c r="A259" s="294"/>
      <c r="B259" s="212"/>
      <c r="D259"/>
      <c r="E259" s="116"/>
      <c r="F259" s="116"/>
      <c r="G259" s="116"/>
      <c r="H259" s="117"/>
    </row>
    <row r="260" spans="1:8" s="20" customFormat="1" hidden="1" x14ac:dyDescent="0.35">
      <c r="A260" s="294"/>
      <c r="B260" s="212"/>
      <c r="D260"/>
      <c r="E260" s="116"/>
      <c r="F260" s="116"/>
      <c r="G260" s="116"/>
      <c r="H260" s="117"/>
    </row>
    <row r="261" spans="1:8" s="20" customFormat="1" hidden="1" x14ac:dyDescent="0.35">
      <c r="A261" s="294"/>
      <c r="B261" s="212"/>
      <c r="D261"/>
      <c r="E261" s="116"/>
      <c r="F261" s="116"/>
      <c r="G261" s="116"/>
      <c r="H261" s="117"/>
    </row>
    <row r="262" spans="1:8" s="20" customFormat="1" hidden="1" x14ac:dyDescent="0.35">
      <c r="A262" s="294"/>
      <c r="B262" s="212"/>
      <c r="D262"/>
      <c r="E262" s="116"/>
      <c r="F262" s="116"/>
      <c r="G262" s="116"/>
      <c r="H262" s="117"/>
    </row>
    <row r="263" spans="1:8" s="20" customFormat="1" hidden="1" x14ac:dyDescent="0.35">
      <c r="A263" s="294"/>
      <c r="B263" s="212"/>
      <c r="D263"/>
      <c r="E263" s="116"/>
      <c r="F263" s="116"/>
      <c r="G263" s="116"/>
      <c r="H263" s="117"/>
    </row>
    <row r="264" spans="1:8" s="20" customFormat="1" hidden="1" x14ac:dyDescent="0.35">
      <c r="A264" s="294"/>
      <c r="B264" s="212"/>
      <c r="D264"/>
      <c r="E264" s="116"/>
      <c r="F264" s="116"/>
      <c r="G264" s="116"/>
      <c r="H264" s="117"/>
    </row>
    <row r="265" spans="1:8" s="20" customFormat="1" hidden="1" x14ac:dyDescent="0.35">
      <c r="A265" s="294"/>
      <c r="B265" s="212"/>
      <c r="D265"/>
      <c r="E265" s="116"/>
      <c r="F265" s="116"/>
      <c r="G265" s="116"/>
      <c r="H265" s="117"/>
    </row>
    <row r="266" spans="1:8" s="20" customFormat="1" hidden="1" x14ac:dyDescent="0.35">
      <c r="A266" s="294"/>
      <c r="B266" s="212"/>
      <c r="D266"/>
      <c r="E266" s="116"/>
      <c r="F266" s="116"/>
      <c r="G266" s="116"/>
      <c r="H266" s="117"/>
    </row>
    <row r="267" spans="1:8" s="20" customFormat="1" hidden="1" x14ac:dyDescent="0.35">
      <c r="A267" s="294"/>
      <c r="B267" s="212"/>
      <c r="D267"/>
      <c r="E267" s="116"/>
      <c r="F267" s="116"/>
      <c r="G267" s="116"/>
      <c r="H267" s="117"/>
    </row>
    <row r="268" spans="1:8" s="20" customFormat="1" hidden="1" x14ac:dyDescent="0.35">
      <c r="A268" s="294"/>
      <c r="B268" s="212"/>
      <c r="D268"/>
      <c r="E268" s="116"/>
      <c r="F268" s="116"/>
      <c r="G268" s="116"/>
      <c r="H268" s="117"/>
    </row>
    <row r="269" spans="1:8" s="20" customFormat="1" hidden="1" x14ac:dyDescent="0.35">
      <c r="A269" s="294"/>
      <c r="B269" s="212"/>
      <c r="D269"/>
      <c r="E269" s="116"/>
      <c r="F269" s="116"/>
      <c r="G269" s="116"/>
      <c r="H269" s="117"/>
    </row>
    <row r="270" spans="1:8" s="20" customFormat="1" hidden="1" x14ac:dyDescent="0.35">
      <c r="A270" s="294"/>
      <c r="B270" s="212"/>
      <c r="D270"/>
      <c r="E270" s="116"/>
      <c r="F270" s="116"/>
      <c r="G270" s="116"/>
      <c r="H270" s="117"/>
    </row>
    <row r="271" spans="1:8" s="20" customFormat="1" hidden="1" x14ac:dyDescent="0.35">
      <c r="A271" s="294"/>
      <c r="B271" s="212"/>
      <c r="D271"/>
      <c r="E271" s="116"/>
      <c r="F271" s="116"/>
      <c r="G271" s="116"/>
      <c r="H271" s="117"/>
    </row>
    <row r="272" spans="1:8" s="20" customFormat="1" hidden="1" x14ac:dyDescent="0.35">
      <c r="A272" s="294"/>
      <c r="B272" s="212"/>
      <c r="D272"/>
      <c r="E272" s="116"/>
      <c r="F272" s="116"/>
      <c r="G272" s="116"/>
      <c r="H272" s="117"/>
    </row>
    <row r="273" spans="1:8" s="20" customFormat="1" hidden="1" x14ac:dyDescent="0.35">
      <c r="A273" s="294"/>
      <c r="B273" s="212"/>
      <c r="D273"/>
      <c r="E273" s="116"/>
      <c r="F273" s="116"/>
      <c r="G273" s="116"/>
      <c r="H273" s="117"/>
    </row>
    <row r="274" spans="1:8" s="20" customFormat="1" hidden="1" x14ac:dyDescent="0.35">
      <c r="A274" s="294"/>
      <c r="B274" s="212"/>
      <c r="D274"/>
      <c r="E274" s="116"/>
      <c r="F274" s="116"/>
      <c r="G274" s="116"/>
      <c r="H274" s="117"/>
    </row>
    <row r="275" spans="1:8" s="20" customFormat="1" hidden="1" x14ac:dyDescent="0.35">
      <c r="A275" s="294"/>
      <c r="B275" s="212"/>
      <c r="D275"/>
      <c r="E275" s="116"/>
      <c r="F275" s="116"/>
      <c r="G275" s="116"/>
      <c r="H275" s="117"/>
    </row>
    <row r="276" spans="1:8" s="20" customFormat="1" hidden="1" x14ac:dyDescent="0.35">
      <c r="A276" s="294"/>
      <c r="B276" s="212"/>
      <c r="D276"/>
      <c r="E276" s="116"/>
      <c r="F276" s="116"/>
      <c r="G276" s="116"/>
      <c r="H276" s="117"/>
    </row>
    <row r="277" spans="1:8" s="20" customFormat="1" hidden="1" x14ac:dyDescent="0.35">
      <c r="A277" s="294"/>
      <c r="B277" s="212"/>
      <c r="D277"/>
      <c r="E277" s="116"/>
      <c r="F277" s="116"/>
      <c r="G277" s="116"/>
      <c r="H277" s="117"/>
    </row>
    <row r="278" spans="1:8" s="20" customFormat="1" hidden="1" x14ac:dyDescent="0.35">
      <c r="A278" s="294"/>
      <c r="B278" s="212"/>
      <c r="D278"/>
      <c r="E278" s="116"/>
      <c r="F278" s="116"/>
      <c r="G278" s="116"/>
      <c r="H278" s="117"/>
    </row>
    <row r="279" spans="1:8" s="20" customFormat="1" hidden="1" x14ac:dyDescent="0.35">
      <c r="A279" s="294"/>
      <c r="B279" s="212"/>
      <c r="D279"/>
      <c r="E279" s="116"/>
      <c r="F279" s="116"/>
      <c r="G279" s="116"/>
      <c r="H279" s="117"/>
    </row>
    <row r="280" spans="1:8" s="20" customFormat="1" hidden="1" x14ac:dyDescent="0.35">
      <c r="A280" s="294"/>
      <c r="B280" s="212"/>
      <c r="D280"/>
      <c r="E280" s="116"/>
      <c r="F280" s="116"/>
      <c r="G280" s="116"/>
      <c r="H280" s="117"/>
    </row>
    <row r="281" spans="1:8" s="20" customFormat="1" hidden="1" x14ac:dyDescent="0.35">
      <c r="A281" s="294"/>
      <c r="B281" s="212"/>
      <c r="D281"/>
      <c r="E281" s="116"/>
      <c r="F281" s="116"/>
      <c r="G281" s="116"/>
      <c r="H281" s="117"/>
    </row>
    <row r="282" spans="1:8" s="20" customFormat="1" hidden="1" x14ac:dyDescent="0.35">
      <c r="A282" s="294"/>
      <c r="B282" s="212"/>
      <c r="D282"/>
      <c r="E282" s="116"/>
      <c r="F282" s="116"/>
      <c r="G282" s="116"/>
      <c r="H282" s="117"/>
    </row>
    <row r="283" spans="1:8" s="20" customFormat="1" hidden="1" x14ac:dyDescent="0.35">
      <c r="A283" s="294"/>
      <c r="B283" s="212"/>
      <c r="D283"/>
      <c r="E283" s="116"/>
      <c r="F283" s="116"/>
      <c r="G283" s="116"/>
      <c r="H283" s="117"/>
    </row>
    <row r="284" spans="1:8" s="20" customFormat="1" hidden="1" x14ac:dyDescent="0.35">
      <c r="A284" s="294"/>
      <c r="B284" s="212"/>
      <c r="D284"/>
      <c r="E284" s="116"/>
      <c r="F284" s="116"/>
      <c r="G284" s="116"/>
      <c r="H284" s="117"/>
    </row>
    <row r="285" spans="1:8" s="20" customFormat="1" hidden="1" x14ac:dyDescent="0.35">
      <c r="A285" s="294"/>
      <c r="B285" s="212"/>
      <c r="D285"/>
      <c r="E285" s="116"/>
      <c r="F285" s="116"/>
      <c r="G285" s="116"/>
      <c r="H285" s="117"/>
    </row>
    <row r="286" spans="1:8" s="20" customFormat="1" hidden="1" x14ac:dyDescent="0.35">
      <c r="A286" s="294"/>
      <c r="B286" s="212"/>
      <c r="D286"/>
      <c r="E286" s="116"/>
      <c r="F286" s="116"/>
      <c r="G286" s="116"/>
      <c r="H286" s="117"/>
    </row>
    <row r="287" spans="1:8" s="20" customFormat="1" hidden="1" x14ac:dyDescent="0.35">
      <c r="A287" s="294"/>
      <c r="B287" s="212"/>
      <c r="D287"/>
      <c r="E287" s="116"/>
      <c r="F287" s="116"/>
      <c r="G287" s="116"/>
      <c r="H287" s="117"/>
    </row>
    <row r="288" spans="1:8" s="20" customFormat="1" hidden="1" x14ac:dyDescent="0.35">
      <c r="A288" s="294"/>
      <c r="B288" s="212"/>
      <c r="D288"/>
      <c r="E288" s="116"/>
      <c r="F288" s="116"/>
      <c r="G288" s="116"/>
      <c r="H288" s="117"/>
    </row>
    <row r="289" spans="1:8" s="20" customFormat="1" hidden="1" x14ac:dyDescent="0.35">
      <c r="A289" s="294"/>
      <c r="B289" s="212"/>
      <c r="D289"/>
      <c r="E289" s="116"/>
      <c r="F289" s="116"/>
      <c r="G289" s="116"/>
      <c r="H289" s="117"/>
    </row>
    <row r="290" spans="1:8" s="20" customFormat="1" hidden="1" x14ac:dyDescent="0.35">
      <c r="A290" s="294"/>
      <c r="B290" s="212"/>
      <c r="D290"/>
      <c r="E290" s="116"/>
      <c r="F290" s="116"/>
      <c r="G290" s="116"/>
      <c r="H290" s="117"/>
    </row>
    <row r="291" spans="1:8" s="20" customFormat="1" hidden="1" x14ac:dyDescent="0.35">
      <c r="A291" s="294"/>
      <c r="B291" s="212"/>
      <c r="D291"/>
      <c r="E291" s="116"/>
      <c r="F291" s="116"/>
      <c r="G291" s="116"/>
      <c r="H291" s="117"/>
    </row>
    <row r="292" spans="1:8" s="20" customFormat="1" hidden="1" x14ac:dyDescent="0.35">
      <c r="A292" s="294"/>
      <c r="B292" s="212"/>
      <c r="D292"/>
      <c r="E292" s="116"/>
      <c r="F292" s="116"/>
      <c r="G292" s="116"/>
      <c r="H292" s="117"/>
    </row>
    <row r="293" spans="1:8" s="20" customFormat="1" hidden="1" x14ac:dyDescent="0.35">
      <c r="A293" s="294"/>
      <c r="B293" s="212"/>
      <c r="D293"/>
      <c r="E293" s="116"/>
      <c r="F293" s="116"/>
      <c r="G293" s="116"/>
      <c r="H293" s="117"/>
    </row>
    <row r="294" spans="1:8" s="20" customFormat="1" hidden="1" x14ac:dyDescent="0.35">
      <c r="A294" s="294"/>
      <c r="B294" s="212"/>
      <c r="D294"/>
      <c r="E294" s="116"/>
      <c r="F294" s="116"/>
      <c r="G294" s="116"/>
      <c r="H294" s="117"/>
    </row>
    <row r="295" spans="1:8" s="20" customFormat="1" hidden="1" x14ac:dyDescent="0.35">
      <c r="A295" s="294"/>
      <c r="B295" s="212"/>
      <c r="D295"/>
      <c r="E295" s="116"/>
      <c r="F295" s="116"/>
      <c r="G295" s="116"/>
      <c r="H295" s="117"/>
    </row>
    <row r="296" spans="1:8" s="20" customFormat="1" hidden="1" x14ac:dyDescent="0.35">
      <c r="A296" s="294"/>
      <c r="B296" s="212"/>
      <c r="D296"/>
      <c r="E296" s="116"/>
      <c r="F296" s="116"/>
      <c r="G296" s="116"/>
      <c r="H296" s="117"/>
    </row>
    <row r="297" spans="1:8" s="20" customFormat="1" hidden="1" x14ac:dyDescent="0.35">
      <c r="A297" s="294"/>
      <c r="B297" s="212"/>
      <c r="D297"/>
      <c r="E297" s="116"/>
      <c r="F297" s="116"/>
      <c r="G297" s="116"/>
      <c r="H297" s="117"/>
    </row>
    <row r="298" spans="1:8" s="20" customFormat="1" hidden="1" x14ac:dyDescent="0.35">
      <c r="A298" s="294"/>
      <c r="B298" s="212"/>
      <c r="D298"/>
      <c r="E298" s="116"/>
      <c r="F298" s="116"/>
      <c r="G298" s="116"/>
      <c r="H298" s="117"/>
    </row>
    <row r="299" spans="1:8" s="20" customFormat="1" hidden="1" x14ac:dyDescent="0.35">
      <c r="A299" s="294"/>
      <c r="B299" s="212"/>
      <c r="D299"/>
      <c r="E299" s="116"/>
      <c r="F299" s="116"/>
      <c r="G299" s="116"/>
      <c r="H299" s="117"/>
    </row>
    <row r="300" spans="1:8" s="20" customFormat="1" hidden="1" x14ac:dyDescent="0.35">
      <c r="A300" s="294"/>
      <c r="B300" s="212"/>
      <c r="D300"/>
      <c r="E300" s="116"/>
      <c r="F300" s="116"/>
      <c r="G300" s="116"/>
      <c r="H300" s="117"/>
    </row>
    <row r="301" spans="1:8" s="20" customFormat="1" hidden="1" x14ac:dyDescent="0.35">
      <c r="A301" s="294"/>
      <c r="B301" s="212"/>
      <c r="D301"/>
      <c r="E301" s="116"/>
      <c r="F301" s="116"/>
      <c r="G301" s="116"/>
      <c r="H301" s="117"/>
    </row>
    <row r="302" spans="1:8" s="20" customFormat="1" hidden="1" x14ac:dyDescent="0.35">
      <c r="A302" s="294"/>
      <c r="B302" s="212"/>
      <c r="D302"/>
      <c r="E302" s="116"/>
      <c r="F302" s="116"/>
      <c r="G302" s="116"/>
      <c r="H302" s="117"/>
    </row>
    <row r="303" spans="1:8" s="20" customFormat="1" hidden="1" x14ac:dyDescent="0.35">
      <c r="A303" s="294"/>
      <c r="B303" s="212"/>
      <c r="D303"/>
      <c r="E303" s="116"/>
      <c r="F303" s="116"/>
      <c r="G303" s="116"/>
      <c r="H303" s="117"/>
    </row>
    <row r="304" spans="1:8" s="20" customFormat="1" hidden="1" x14ac:dyDescent="0.35">
      <c r="A304" s="294"/>
      <c r="B304" s="212"/>
      <c r="D304"/>
      <c r="E304" s="116"/>
      <c r="F304" s="116"/>
      <c r="G304" s="116"/>
      <c r="H304" s="117"/>
    </row>
    <row r="305" spans="1:8" s="20" customFormat="1" hidden="1" x14ac:dyDescent="0.35">
      <c r="A305" s="294"/>
      <c r="B305" s="212"/>
      <c r="D305"/>
      <c r="E305" s="116"/>
      <c r="F305" s="116"/>
      <c r="G305" s="116"/>
      <c r="H305" s="117"/>
    </row>
    <row r="306" spans="1:8" s="20" customFormat="1" hidden="1" x14ac:dyDescent="0.35">
      <c r="A306" s="294"/>
      <c r="B306" s="212"/>
      <c r="D306"/>
      <c r="E306" s="116"/>
      <c r="F306" s="116"/>
      <c r="G306" s="116"/>
      <c r="H306" s="117"/>
    </row>
    <row r="307" spans="1:8" s="20" customFormat="1" hidden="1" x14ac:dyDescent="0.35">
      <c r="A307" s="294"/>
      <c r="B307" s="212"/>
      <c r="D307"/>
      <c r="E307" s="116"/>
      <c r="F307" s="116"/>
      <c r="G307" s="116"/>
      <c r="H307" s="117"/>
    </row>
    <row r="308" spans="1:8" s="20" customFormat="1" hidden="1" x14ac:dyDescent="0.35">
      <c r="A308" s="294"/>
      <c r="B308" s="212"/>
      <c r="D308"/>
      <c r="E308" s="116"/>
      <c r="F308" s="116"/>
      <c r="G308" s="116"/>
      <c r="H308" s="117"/>
    </row>
    <row r="309" spans="1:8" s="20" customFormat="1" hidden="1" x14ac:dyDescent="0.35">
      <c r="A309" s="294"/>
      <c r="B309" s="212"/>
      <c r="D309"/>
      <c r="E309" s="116"/>
      <c r="F309" s="116"/>
      <c r="G309" s="116"/>
      <c r="H309" s="117"/>
    </row>
    <row r="310" spans="1:8" s="20" customFormat="1" hidden="1" x14ac:dyDescent="0.35">
      <c r="A310" s="294"/>
      <c r="B310" s="212"/>
      <c r="D310"/>
      <c r="E310" s="116"/>
      <c r="F310" s="116"/>
      <c r="G310" s="116"/>
      <c r="H310" s="117"/>
    </row>
    <row r="311" spans="1:8" s="20" customFormat="1" hidden="1" x14ac:dyDescent="0.35">
      <c r="A311" s="294"/>
      <c r="B311" s="212"/>
      <c r="D311"/>
      <c r="E311" s="116"/>
      <c r="F311" s="116"/>
      <c r="G311" s="116"/>
      <c r="H311" s="117"/>
    </row>
    <row r="312" spans="1:8" s="20" customFormat="1" hidden="1" x14ac:dyDescent="0.35">
      <c r="A312" s="294"/>
      <c r="B312" s="212"/>
      <c r="D312"/>
      <c r="E312" s="116"/>
      <c r="F312" s="116"/>
      <c r="G312" s="116"/>
      <c r="H312" s="117"/>
    </row>
    <row r="313" spans="1:8" s="20" customFormat="1" hidden="1" x14ac:dyDescent="0.35">
      <c r="A313" s="294"/>
      <c r="B313" s="212"/>
      <c r="D313"/>
      <c r="E313" s="116"/>
      <c r="F313" s="116"/>
      <c r="G313" s="116"/>
      <c r="H313" s="117"/>
    </row>
    <row r="314" spans="1:8" s="20" customFormat="1" hidden="1" x14ac:dyDescent="0.35">
      <c r="A314" s="294"/>
      <c r="B314" s="212"/>
      <c r="D314"/>
      <c r="E314" s="116"/>
      <c r="F314" s="116"/>
      <c r="G314" s="116"/>
      <c r="H314" s="117"/>
    </row>
    <row r="315" spans="1:8" s="20" customFormat="1" hidden="1" x14ac:dyDescent="0.35">
      <c r="A315" s="294"/>
      <c r="B315" s="212"/>
      <c r="D315"/>
      <c r="E315" s="116"/>
      <c r="F315" s="116"/>
      <c r="G315" s="116"/>
      <c r="H315" s="117"/>
    </row>
    <row r="316" spans="1:8" s="20" customFormat="1" hidden="1" x14ac:dyDescent="0.35">
      <c r="A316" s="294"/>
      <c r="B316" s="212"/>
      <c r="D316"/>
      <c r="E316" s="116"/>
      <c r="F316" s="116"/>
      <c r="G316" s="116"/>
      <c r="H316" s="117"/>
    </row>
    <row r="317" spans="1:8" s="20" customFormat="1" hidden="1" x14ac:dyDescent="0.35">
      <c r="A317" s="294"/>
      <c r="B317" s="212"/>
      <c r="D317"/>
      <c r="E317" s="116"/>
      <c r="F317" s="116"/>
      <c r="G317" s="116"/>
      <c r="H317" s="117"/>
    </row>
    <row r="318" spans="1:8" s="20" customFormat="1" hidden="1" x14ac:dyDescent="0.35">
      <c r="A318" s="294"/>
      <c r="B318" s="212"/>
      <c r="D318"/>
      <c r="E318" s="116"/>
      <c r="F318" s="116"/>
      <c r="G318" s="116"/>
      <c r="H318" s="117"/>
    </row>
    <row r="319" spans="1:8" s="20" customFormat="1" hidden="1" x14ac:dyDescent="0.35">
      <c r="A319" s="294"/>
      <c r="B319" s="212"/>
      <c r="D319"/>
      <c r="E319" s="116"/>
      <c r="F319" s="116"/>
      <c r="G319" s="116"/>
      <c r="H319" s="117"/>
    </row>
    <row r="320" spans="1:8" s="20" customFormat="1" hidden="1" x14ac:dyDescent="0.35">
      <c r="A320" s="294"/>
      <c r="B320" s="212"/>
      <c r="D320"/>
      <c r="E320" s="116"/>
      <c r="F320" s="116"/>
      <c r="G320" s="116"/>
      <c r="H320" s="117"/>
    </row>
    <row r="321" spans="1:8" s="20" customFormat="1" hidden="1" x14ac:dyDescent="0.35">
      <c r="A321" s="294"/>
      <c r="B321" s="212"/>
      <c r="D321"/>
      <c r="E321" s="116"/>
      <c r="F321" s="116"/>
      <c r="G321" s="116"/>
      <c r="H321" s="117"/>
    </row>
    <row r="322" spans="1:8" s="20" customFormat="1" hidden="1" x14ac:dyDescent="0.35">
      <c r="A322" s="294"/>
      <c r="B322" s="212"/>
      <c r="D322"/>
      <c r="E322" s="116"/>
      <c r="F322" s="116"/>
      <c r="G322" s="116"/>
      <c r="H322" s="117"/>
    </row>
    <row r="323" spans="1:8" s="20" customFormat="1" hidden="1" x14ac:dyDescent="0.35">
      <c r="A323" s="294"/>
      <c r="B323" s="212"/>
      <c r="D323"/>
      <c r="E323" s="116"/>
      <c r="F323" s="116"/>
      <c r="G323" s="116"/>
      <c r="H323" s="117"/>
    </row>
    <row r="324" spans="1:8" s="20" customFormat="1" hidden="1" x14ac:dyDescent="0.35">
      <c r="A324" s="294"/>
      <c r="B324" s="212"/>
      <c r="D324"/>
      <c r="E324" s="116"/>
      <c r="F324" s="116"/>
      <c r="G324" s="116"/>
      <c r="H324" s="117"/>
    </row>
    <row r="325" spans="1:8" s="20" customFormat="1" hidden="1" x14ac:dyDescent="0.35">
      <c r="A325" s="294"/>
      <c r="B325" s="212"/>
      <c r="D325"/>
      <c r="E325" s="116"/>
      <c r="F325" s="116"/>
      <c r="G325" s="116"/>
      <c r="H325" s="117"/>
    </row>
    <row r="326" spans="1:8" s="20" customFormat="1" hidden="1" x14ac:dyDescent="0.35">
      <c r="A326" s="294"/>
      <c r="B326" s="212"/>
      <c r="D326"/>
      <c r="E326" s="116"/>
      <c r="F326" s="116"/>
      <c r="G326" s="116"/>
      <c r="H326" s="117"/>
    </row>
    <row r="327" spans="1:8" s="20" customFormat="1" hidden="1" x14ac:dyDescent="0.35">
      <c r="A327" s="294"/>
      <c r="B327" s="212"/>
      <c r="D327"/>
      <c r="E327" s="116"/>
      <c r="F327" s="116"/>
      <c r="G327" s="116"/>
      <c r="H327" s="117"/>
    </row>
    <row r="328" spans="1:8" s="20" customFormat="1" hidden="1" x14ac:dyDescent="0.35">
      <c r="A328" s="294"/>
      <c r="B328" s="212"/>
      <c r="D328"/>
      <c r="E328" s="116"/>
      <c r="F328" s="116"/>
      <c r="G328" s="116"/>
      <c r="H328" s="117"/>
    </row>
    <row r="329" spans="1:8" s="20" customFormat="1" hidden="1" x14ac:dyDescent="0.35">
      <c r="A329" s="294"/>
      <c r="B329" s="212"/>
      <c r="D329"/>
      <c r="E329" s="116"/>
      <c r="F329" s="116"/>
      <c r="G329" s="116"/>
      <c r="H329" s="117"/>
    </row>
    <row r="330" spans="1:8" s="20" customFormat="1" hidden="1" x14ac:dyDescent="0.35">
      <c r="A330" s="294"/>
      <c r="B330" s="212"/>
      <c r="D330"/>
      <c r="E330" s="116"/>
      <c r="F330" s="116"/>
      <c r="G330" s="116"/>
      <c r="H330" s="117"/>
    </row>
    <row r="331" spans="1:8" s="20" customFormat="1" hidden="1" x14ac:dyDescent="0.35">
      <c r="A331" s="294"/>
      <c r="B331" s="212"/>
      <c r="D331"/>
      <c r="E331" s="116"/>
      <c r="F331" s="116"/>
      <c r="G331" s="116"/>
      <c r="H331" s="117"/>
    </row>
    <row r="332" spans="1:8" s="20" customFormat="1" hidden="1" x14ac:dyDescent="0.35">
      <c r="A332" s="294"/>
      <c r="B332" s="212"/>
      <c r="D332"/>
      <c r="E332" s="116"/>
      <c r="F332" s="116"/>
      <c r="G332" s="116"/>
      <c r="H332" s="117"/>
    </row>
    <row r="333" spans="1:8" s="20" customFormat="1" hidden="1" x14ac:dyDescent="0.35">
      <c r="A333" s="294"/>
      <c r="B333" s="212"/>
      <c r="D333"/>
      <c r="E333" s="116"/>
      <c r="F333" s="116"/>
      <c r="G333" s="116"/>
      <c r="H333" s="117"/>
    </row>
    <row r="334" spans="1:8" s="20" customFormat="1" hidden="1" x14ac:dyDescent="0.35">
      <c r="A334" s="294"/>
      <c r="B334" s="212"/>
      <c r="D334"/>
      <c r="E334" s="116"/>
      <c r="F334" s="116"/>
      <c r="G334" s="116"/>
      <c r="H334" s="117"/>
    </row>
    <row r="335" spans="1:8" s="20" customFormat="1" hidden="1" x14ac:dyDescent="0.35">
      <c r="A335" s="294"/>
      <c r="B335" s="212"/>
      <c r="D335"/>
      <c r="E335" s="116"/>
      <c r="F335" s="116"/>
      <c r="G335" s="116"/>
      <c r="H335" s="117"/>
    </row>
    <row r="336" spans="1:8" s="20" customFormat="1" hidden="1" x14ac:dyDescent="0.35">
      <c r="A336" s="294"/>
      <c r="B336" s="212"/>
      <c r="D336"/>
      <c r="E336" s="116"/>
      <c r="F336" s="116"/>
      <c r="G336" s="116"/>
      <c r="H336" s="117"/>
    </row>
    <row r="337" spans="1:8" s="20" customFormat="1" hidden="1" x14ac:dyDescent="0.35">
      <c r="A337" s="294"/>
      <c r="B337" s="212"/>
      <c r="D337"/>
      <c r="E337" s="116"/>
      <c r="F337" s="116"/>
      <c r="G337" s="116"/>
      <c r="H337" s="117"/>
    </row>
    <row r="338" spans="1:8" s="20" customFormat="1" hidden="1" x14ac:dyDescent="0.35">
      <c r="A338" s="294"/>
      <c r="B338" s="212"/>
      <c r="D338"/>
      <c r="E338" s="116"/>
      <c r="F338" s="116"/>
      <c r="G338" s="116"/>
      <c r="H338" s="117"/>
    </row>
    <row r="339" spans="1:8" s="20" customFormat="1" hidden="1" x14ac:dyDescent="0.35">
      <c r="A339" s="294"/>
      <c r="B339" s="212"/>
      <c r="D339"/>
      <c r="E339" s="116"/>
      <c r="F339" s="116"/>
      <c r="G339" s="116"/>
      <c r="H339" s="117"/>
    </row>
    <row r="340" spans="1:8" s="20" customFormat="1" hidden="1" x14ac:dyDescent="0.35">
      <c r="A340" s="294"/>
      <c r="B340" s="212"/>
      <c r="D340"/>
      <c r="E340" s="116"/>
      <c r="F340" s="116"/>
      <c r="G340" s="116"/>
      <c r="H340" s="117"/>
    </row>
    <row r="341" spans="1:8" s="20" customFormat="1" hidden="1" x14ac:dyDescent="0.35">
      <c r="A341" s="294"/>
      <c r="B341" s="212"/>
      <c r="D341"/>
      <c r="E341" s="116"/>
      <c r="F341" s="116"/>
      <c r="G341" s="116"/>
      <c r="H341" s="117"/>
    </row>
    <row r="342" spans="1:8" s="20" customFormat="1" hidden="1" x14ac:dyDescent="0.35">
      <c r="A342" s="294"/>
      <c r="B342" s="212"/>
      <c r="D342"/>
      <c r="E342" s="116"/>
      <c r="F342" s="116"/>
      <c r="G342" s="116"/>
      <c r="H342" s="117"/>
    </row>
    <row r="343" spans="1:8" s="20" customFormat="1" hidden="1" x14ac:dyDescent="0.35">
      <c r="A343" s="294"/>
      <c r="B343" s="212"/>
      <c r="D343"/>
      <c r="E343" s="116"/>
      <c r="F343" s="116"/>
      <c r="G343" s="116"/>
      <c r="H343" s="117"/>
    </row>
    <row r="344" spans="1:8" s="20" customFormat="1" hidden="1" x14ac:dyDescent="0.35">
      <c r="A344" s="294"/>
      <c r="B344" s="212"/>
      <c r="D344"/>
      <c r="E344" s="116"/>
      <c r="F344" s="116"/>
      <c r="G344" s="116"/>
      <c r="H344" s="117"/>
    </row>
    <row r="345" spans="1:8" s="20" customFormat="1" hidden="1" x14ac:dyDescent="0.35">
      <c r="A345" s="294"/>
      <c r="B345" s="212"/>
      <c r="D345"/>
      <c r="E345" s="116"/>
      <c r="F345" s="116"/>
      <c r="G345" s="116"/>
      <c r="H345" s="117"/>
    </row>
    <row r="346" spans="1:8" s="20" customFormat="1" hidden="1" x14ac:dyDescent="0.35">
      <c r="A346" s="294"/>
      <c r="B346" s="212"/>
      <c r="D346"/>
      <c r="E346" s="116"/>
      <c r="F346" s="116"/>
      <c r="G346" s="116"/>
      <c r="H346" s="117"/>
    </row>
    <row r="347" spans="1:8" s="20" customFormat="1" hidden="1" x14ac:dyDescent="0.35">
      <c r="A347" s="294"/>
      <c r="B347" s="212"/>
      <c r="D347"/>
      <c r="E347" s="116"/>
      <c r="F347" s="116"/>
      <c r="G347" s="116"/>
      <c r="H347" s="117"/>
    </row>
    <row r="348" spans="1:8" s="20" customFormat="1" hidden="1" x14ac:dyDescent="0.35">
      <c r="A348" s="294"/>
      <c r="B348" s="212"/>
      <c r="D348"/>
      <c r="E348" s="116"/>
      <c r="F348" s="116"/>
      <c r="G348" s="116"/>
      <c r="H348" s="117"/>
    </row>
    <row r="349" spans="1:8" s="20" customFormat="1" hidden="1" x14ac:dyDescent="0.35">
      <c r="A349" s="294"/>
      <c r="B349" s="212"/>
      <c r="D349"/>
      <c r="E349" s="116"/>
      <c r="F349" s="116"/>
      <c r="G349" s="116"/>
      <c r="H349" s="117"/>
    </row>
    <row r="350" spans="1:8" s="20" customFormat="1" hidden="1" x14ac:dyDescent="0.35">
      <c r="A350" s="294"/>
      <c r="B350" s="212"/>
      <c r="D350"/>
      <c r="E350" s="116"/>
      <c r="F350" s="116"/>
      <c r="G350" s="116"/>
      <c r="H350" s="117"/>
    </row>
    <row r="351" spans="1:8" s="20" customFormat="1" hidden="1" x14ac:dyDescent="0.35">
      <c r="A351" s="294"/>
      <c r="B351" s="212"/>
      <c r="D351"/>
      <c r="E351" s="116"/>
      <c r="F351" s="116"/>
      <c r="G351" s="116"/>
      <c r="H351" s="117"/>
    </row>
    <row r="352" spans="1:8" s="20" customFormat="1" hidden="1" x14ac:dyDescent="0.35">
      <c r="A352" s="294"/>
      <c r="B352" s="212"/>
      <c r="D352"/>
      <c r="E352" s="116"/>
      <c r="F352" s="116"/>
      <c r="G352" s="116"/>
      <c r="H352" s="117"/>
    </row>
    <row r="353" spans="1:8" s="20" customFormat="1" hidden="1" x14ac:dyDescent="0.35">
      <c r="A353" s="294"/>
      <c r="B353" s="212"/>
      <c r="D353"/>
      <c r="E353" s="116"/>
      <c r="F353" s="116"/>
      <c r="G353" s="116"/>
      <c r="H353" s="117"/>
    </row>
    <row r="354" spans="1:8" s="20" customFormat="1" hidden="1" x14ac:dyDescent="0.35">
      <c r="A354" s="294"/>
      <c r="B354" s="212"/>
      <c r="D354"/>
      <c r="E354" s="116"/>
      <c r="F354" s="116"/>
      <c r="G354" s="116"/>
      <c r="H354" s="117"/>
    </row>
    <row r="355" spans="1:8" s="20" customFormat="1" hidden="1" x14ac:dyDescent="0.35">
      <c r="A355" s="294"/>
      <c r="B355" s="212"/>
      <c r="D355"/>
      <c r="E355" s="116"/>
      <c r="F355" s="116"/>
      <c r="G355" s="116"/>
      <c r="H355" s="117"/>
    </row>
    <row r="356" spans="1:8" s="20" customFormat="1" hidden="1" x14ac:dyDescent="0.35">
      <c r="A356" s="294"/>
      <c r="B356" s="212"/>
      <c r="D356"/>
      <c r="E356" s="116"/>
      <c r="F356" s="116"/>
      <c r="G356" s="116"/>
      <c r="H356" s="117"/>
    </row>
    <row r="357" spans="1:8" s="20" customFormat="1" hidden="1" x14ac:dyDescent="0.35">
      <c r="A357" s="294"/>
      <c r="B357" s="212"/>
      <c r="D357"/>
      <c r="E357" s="116"/>
      <c r="F357" s="116"/>
      <c r="G357" s="116"/>
      <c r="H357" s="117"/>
    </row>
    <row r="358" spans="1:8" s="20" customFormat="1" hidden="1" x14ac:dyDescent="0.35">
      <c r="A358" s="294"/>
      <c r="B358" s="212"/>
      <c r="D358"/>
      <c r="E358" s="116"/>
      <c r="F358" s="116"/>
      <c r="G358" s="116"/>
      <c r="H358" s="117"/>
    </row>
    <row r="359" spans="1:8" s="20" customFormat="1" hidden="1" x14ac:dyDescent="0.35">
      <c r="A359" s="294"/>
      <c r="B359" s="212"/>
      <c r="D359"/>
      <c r="E359" s="116"/>
      <c r="F359" s="116"/>
      <c r="G359" s="116"/>
      <c r="H359" s="117"/>
    </row>
    <row r="360" spans="1:8" s="20" customFormat="1" hidden="1" x14ac:dyDescent="0.35">
      <c r="A360" s="294"/>
      <c r="B360" s="212"/>
      <c r="D360"/>
      <c r="E360" s="116"/>
      <c r="F360" s="116"/>
      <c r="G360" s="116"/>
      <c r="H360" s="117"/>
    </row>
    <row r="361" spans="1:8" s="20" customFormat="1" hidden="1" x14ac:dyDescent="0.35">
      <c r="A361" s="294"/>
      <c r="B361" s="212"/>
      <c r="D361"/>
      <c r="E361" s="116"/>
      <c r="F361" s="116"/>
      <c r="G361" s="116"/>
      <c r="H361" s="117"/>
    </row>
    <row r="362" spans="1:8" s="20" customFormat="1" hidden="1" x14ac:dyDescent="0.35">
      <c r="A362" s="294"/>
      <c r="B362" s="212"/>
      <c r="D362"/>
      <c r="E362" s="116"/>
      <c r="F362" s="116"/>
      <c r="G362" s="116"/>
      <c r="H362" s="117"/>
    </row>
    <row r="363" spans="1:8" s="20" customFormat="1" hidden="1" x14ac:dyDescent="0.35">
      <c r="A363" s="294"/>
      <c r="B363" s="212"/>
      <c r="D363"/>
      <c r="E363" s="116"/>
      <c r="F363" s="116"/>
      <c r="G363" s="116"/>
      <c r="H363" s="117"/>
    </row>
    <row r="364" spans="1:8" s="20" customFormat="1" hidden="1" x14ac:dyDescent="0.35">
      <c r="A364" s="294"/>
      <c r="B364" s="212"/>
      <c r="D364"/>
      <c r="E364" s="116"/>
      <c r="F364" s="116"/>
      <c r="G364" s="116"/>
      <c r="H364" s="117"/>
    </row>
    <row r="365" spans="1:8" s="20" customFormat="1" hidden="1" x14ac:dyDescent="0.35">
      <c r="A365" s="294"/>
      <c r="B365" s="212"/>
      <c r="D365"/>
      <c r="E365" s="116"/>
      <c r="F365" s="116"/>
      <c r="G365" s="116"/>
      <c r="H365" s="117"/>
    </row>
    <row r="366" spans="1:8" s="20" customFormat="1" hidden="1" x14ac:dyDescent="0.35">
      <c r="A366" s="294"/>
      <c r="B366" s="212"/>
      <c r="D366"/>
      <c r="E366" s="116"/>
      <c r="F366" s="116"/>
      <c r="G366" s="116"/>
      <c r="H366" s="117"/>
    </row>
    <row r="367" spans="1:8" s="20" customFormat="1" hidden="1" x14ac:dyDescent="0.35">
      <c r="A367" s="294"/>
      <c r="B367" s="212"/>
      <c r="D367"/>
      <c r="E367" s="116"/>
      <c r="F367" s="116"/>
      <c r="G367" s="116"/>
      <c r="H367" s="117"/>
    </row>
    <row r="368" spans="1:8" s="20" customFormat="1" hidden="1" x14ac:dyDescent="0.35">
      <c r="A368" s="294"/>
      <c r="B368" s="212"/>
      <c r="D368"/>
      <c r="E368" s="116"/>
      <c r="F368" s="116"/>
      <c r="G368" s="116"/>
      <c r="H368" s="117"/>
    </row>
    <row r="369" spans="1:8" s="20" customFormat="1" hidden="1" x14ac:dyDescent="0.35">
      <c r="A369" s="294"/>
      <c r="B369" s="212"/>
      <c r="D369"/>
      <c r="E369" s="116"/>
      <c r="F369" s="116"/>
      <c r="G369" s="116"/>
      <c r="H369" s="117"/>
    </row>
    <row r="370" spans="1:8" s="20" customFormat="1" hidden="1" x14ac:dyDescent="0.35">
      <c r="A370" s="294"/>
      <c r="B370" s="212"/>
      <c r="D370"/>
      <c r="E370" s="116"/>
      <c r="F370" s="116"/>
      <c r="G370" s="116"/>
      <c r="H370" s="117"/>
    </row>
    <row r="371" spans="1:8" s="20" customFormat="1" hidden="1" x14ac:dyDescent="0.35">
      <c r="A371" s="294"/>
      <c r="B371" s="212"/>
      <c r="D371"/>
      <c r="E371" s="116"/>
      <c r="F371" s="116"/>
      <c r="G371" s="116"/>
      <c r="H371" s="117"/>
    </row>
    <row r="372" spans="1:8" s="20" customFormat="1" hidden="1" x14ac:dyDescent="0.35">
      <c r="A372" s="294"/>
      <c r="B372" s="212"/>
      <c r="D372"/>
      <c r="E372" s="116"/>
      <c r="F372" s="116"/>
      <c r="G372" s="116"/>
      <c r="H372" s="117"/>
    </row>
    <row r="373" spans="1:8" s="20" customFormat="1" hidden="1" x14ac:dyDescent="0.35">
      <c r="A373" s="294"/>
      <c r="B373" s="212"/>
      <c r="D373"/>
      <c r="E373" s="116"/>
      <c r="F373" s="116"/>
      <c r="G373" s="116"/>
      <c r="H373" s="117"/>
    </row>
    <row r="374" spans="1:8" s="20" customFormat="1" hidden="1" x14ac:dyDescent="0.35">
      <c r="A374" s="294"/>
      <c r="B374" s="212"/>
      <c r="D374"/>
      <c r="E374" s="116"/>
      <c r="F374" s="116"/>
      <c r="G374" s="116"/>
      <c r="H374" s="117"/>
    </row>
    <row r="375" spans="1:8" s="20" customFormat="1" hidden="1" x14ac:dyDescent="0.35">
      <c r="A375" s="294"/>
      <c r="B375" s="212"/>
      <c r="D375"/>
      <c r="E375" s="116"/>
      <c r="F375" s="116"/>
      <c r="G375" s="116"/>
      <c r="H375" s="117"/>
    </row>
    <row r="376" spans="1:8" s="20" customFormat="1" hidden="1" x14ac:dyDescent="0.35">
      <c r="A376" s="294"/>
      <c r="B376" s="212"/>
      <c r="D376"/>
      <c r="E376" s="116"/>
      <c r="F376" s="116"/>
      <c r="G376" s="116"/>
      <c r="H376" s="117"/>
    </row>
    <row r="377" spans="1:8" s="20" customFormat="1" hidden="1" x14ac:dyDescent="0.35">
      <c r="A377" s="294"/>
      <c r="B377" s="212"/>
      <c r="D377"/>
      <c r="E377" s="116"/>
      <c r="F377" s="116"/>
      <c r="G377" s="116"/>
      <c r="H377" s="117"/>
    </row>
    <row r="378" spans="1:8" s="20" customFormat="1" hidden="1" x14ac:dyDescent="0.35">
      <c r="A378" s="294"/>
      <c r="B378" s="212"/>
      <c r="D378"/>
      <c r="E378" s="116"/>
      <c r="F378" s="116"/>
      <c r="G378" s="116"/>
      <c r="H378" s="117"/>
    </row>
    <row r="379" spans="1:8" s="20" customFormat="1" hidden="1" x14ac:dyDescent="0.35">
      <c r="A379" s="294"/>
      <c r="B379" s="212"/>
      <c r="D379"/>
      <c r="E379" s="116"/>
      <c r="F379" s="116"/>
      <c r="G379" s="116"/>
      <c r="H379" s="117"/>
    </row>
    <row r="380" spans="1:8" s="20" customFormat="1" hidden="1" x14ac:dyDescent="0.35">
      <c r="A380" s="294"/>
      <c r="B380" s="212"/>
      <c r="D380"/>
      <c r="E380" s="116"/>
      <c r="F380" s="116"/>
      <c r="G380" s="116"/>
      <c r="H380" s="117"/>
    </row>
    <row r="381" spans="1:8" s="20" customFormat="1" hidden="1" x14ac:dyDescent="0.35">
      <c r="A381" s="294"/>
      <c r="B381" s="212"/>
      <c r="D381"/>
      <c r="E381" s="116"/>
      <c r="F381" s="116"/>
      <c r="G381" s="116"/>
      <c r="H381" s="117"/>
    </row>
    <row r="382" spans="1:8" s="20" customFormat="1" hidden="1" x14ac:dyDescent="0.35">
      <c r="A382" s="294"/>
      <c r="B382" s="212"/>
      <c r="D382"/>
      <c r="E382" s="116"/>
      <c r="F382" s="116"/>
      <c r="G382" s="116"/>
      <c r="H382" s="117"/>
    </row>
    <row r="383" spans="1:8" s="20" customFormat="1" hidden="1" x14ac:dyDescent="0.35">
      <c r="A383" s="294"/>
      <c r="B383" s="212"/>
      <c r="D383"/>
      <c r="E383" s="116"/>
      <c r="F383" s="116"/>
      <c r="G383" s="116"/>
      <c r="H383" s="117"/>
    </row>
    <row r="384" spans="1:8" s="20" customFormat="1" hidden="1" x14ac:dyDescent="0.35">
      <c r="A384" s="294"/>
      <c r="B384" s="212"/>
      <c r="D384"/>
      <c r="E384" s="116"/>
      <c r="F384" s="116"/>
      <c r="G384" s="116"/>
      <c r="H384" s="117"/>
    </row>
    <row r="385" spans="1:8" s="20" customFormat="1" hidden="1" x14ac:dyDescent="0.35">
      <c r="A385" s="294"/>
      <c r="B385" s="212"/>
      <c r="D385"/>
      <c r="E385" s="116"/>
      <c r="F385" s="116"/>
      <c r="G385" s="116"/>
      <c r="H385" s="117"/>
    </row>
    <row r="386" spans="1:8" s="20" customFormat="1" hidden="1" x14ac:dyDescent="0.35">
      <c r="A386" s="294"/>
      <c r="B386" s="212"/>
      <c r="D386"/>
      <c r="E386" s="116"/>
      <c r="F386" s="116"/>
      <c r="G386" s="116"/>
      <c r="H386" s="117"/>
    </row>
    <row r="387" spans="1:8" s="20" customFormat="1" hidden="1" x14ac:dyDescent="0.35">
      <c r="A387" s="294"/>
      <c r="B387" s="212"/>
      <c r="D387"/>
      <c r="E387" s="116"/>
      <c r="F387" s="116"/>
      <c r="G387" s="116"/>
      <c r="H387" s="117"/>
    </row>
    <row r="388" spans="1:8" s="20" customFormat="1" hidden="1" x14ac:dyDescent="0.35">
      <c r="A388" s="294"/>
      <c r="B388" s="212"/>
      <c r="D388"/>
      <c r="E388" s="116"/>
      <c r="F388" s="116"/>
      <c r="G388" s="116"/>
      <c r="H388" s="117"/>
    </row>
    <row r="389" spans="1:8" s="20" customFormat="1" hidden="1" x14ac:dyDescent="0.35">
      <c r="A389" s="294"/>
      <c r="B389" s="212"/>
      <c r="D389"/>
      <c r="E389" s="116"/>
      <c r="F389" s="116"/>
      <c r="G389" s="116"/>
      <c r="H389" s="117"/>
    </row>
    <row r="390" spans="1:8" s="20" customFormat="1" hidden="1" x14ac:dyDescent="0.35">
      <c r="A390" s="294"/>
      <c r="B390" s="212"/>
      <c r="D390"/>
      <c r="E390" s="116"/>
      <c r="F390" s="116"/>
      <c r="G390" s="116"/>
      <c r="H390" s="117"/>
    </row>
    <row r="391" spans="1:8" s="20" customFormat="1" hidden="1" x14ac:dyDescent="0.35">
      <c r="A391" s="294"/>
      <c r="B391" s="212"/>
      <c r="D391"/>
      <c r="E391" s="116"/>
      <c r="F391" s="116"/>
      <c r="G391" s="116"/>
      <c r="H391" s="117"/>
    </row>
    <row r="392" spans="1:8" s="20" customFormat="1" hidden="1" x14ac:dyDescent="0.35">
      <c r="A392" s="294"/>
      <c r="B392" s="212"/>
      <c r="D392"/>
      <c r="E392" s="116"/>
      <c r="F392" s="116"/>
      <c r="G392" s="116"/>
      <c r="H392" s="117"/>
    </row>
    <row r="393" spans="1:8" s="20" customFormat="1" hidden="1" x14ac:dyDescent="0.35">
      <c r="A393" s="294"/>
      <c r="B393" s="212"/>
      <c r="D393"/>
      <c r="E393" s="116"/>
      <c r="F393" s="116"/>
      <c r="G393" s="116"/>
      <c r="H393" s="117"/>
    </row>
    <row r="394" spans="1:8" s="20" customFormat="1" hidden="1" x14ac:dyDescent="0.35">
      <c r="A394" s="294"/>
      <c r="B394" s="212"/>
      <c r="D394"/>
      <c r="E394" s="116"/>
      <c r="F394" s="116"/>
      <c r="G394" s="116"/>
      <c r="H394" s="117"/>
    </row>
    <row r="395" spans="1:8" s="20" customFormat="1" hidden="1" x14ac:dyDescent="0.35">
      <c r="A395" s="294"/>
      <c r="B395" s="212"/>
      <c r="D395"/>
      <c r="E395" s="116"/>
      <c r="F395" s="116"/>
      <c r="G395" s="116"/>
      <c r="H395" s="117"/>
    </row>
    <row r="396" spans="1:8" s="20" customFormat="1" hidden="1" x14ac:dyDescent="0.35">
      <c r="A396" s="294"/>
      <c r="B396" s="212"/>
      <c r="D396"/>
      <c r="E396" s="116"/>
      <c r="F396" s="116"/>
      <c r="G396" s="116"/>
      <c r="H396" s="117"/>
    </row>
    <row r="397" spans="1:8" s="20" customFormat="1" hidden="1" x14ac:dyDescent="0.35">
      <c r="A397" s="294"/>
      <c r="B397" s="212"/>
      <c r="D397"/>
      <c r="E397" s="116"/>
      <c r="F397" s="116"/>
      <c r="G397" s="116"/>
      <c r="H397" s="117"/>
    </row>
    <row r="398" spans="1:8" s="20" customFormat="1" hidden="1" x14ac:dyDescent="0.35">
      <c r="A398" s="294"/>
      <c r="B398" s="212"/>
      <c r="D398"/>
      <c r="E398" s="116"/>
      <c r="F398" s="116"/>
      <c r="G398" s="116"/>
      <c r="H398" s="117"/>
    </row>
    <row r="399" spans="1:8" s="20" customFormat="1" hidden="1" x14ac:dyDescent="0.35">
      <c r="A399" s="294"/>
      <c r="B399" s="212"/>
      <c r="D399"/>
      <c r="E399" s="116"/>
      <c r="F399" s="116"/>
      <c r="G399" s="116"/>
      <c r="H399" s="117"/>
    </row>
    <row r="400" spans="1:8" s="20" customFormat="1" hidden="1" x14ac:dyDescent="0.35">
      <c r="A400" s="294"/>
      <c r="B400" s="212"/>
      <c r="D400"/>
      <c r="E400" s="116"/>
      <c r="F400" s="116"/>
      <c r="G400" s="116"/>
      <c r="H400" s="117"/>
    </row>
    <row r="401" spans="1:8" s="20" customFormat="1" hidden="1" x14ac:dyDescent="0.35">
      <c r="A401" s="294"/>
      <c r="B401" s="212"/>
      <c r="D401"/>
      <c r="E401" s="116"/>
      <c r="F401" s="116"/>
      <c r="G401" s="116"/>
      <c r="H401" s="117"/>
    </row>
    <row r="402" spans="1:8" s="20" customFormat="1" hidden="1" x14ac:dyDescent="0.35">
      <c r="A402" s="294"/>
      <c r="B402" s="212"/>
      <c r="D402"/>
      <c r="E402" s="116"/>
      <c r="F402" s="116"/>
      <c r="G402" s="116"/>
      <c r="H402" s="117"/>
    </row>
    <row r="403" spans="1:8" s="20" customFormat="1" hidden="1" x14ac:dyDescent="0.35">
      <c r="A403" s="294"/>
      <c r="B403" s="212"/>
      <c r="D403"/>
      <c r="E403" s="116"/>
      <c r="F403" s="116"/>
      <c r="G403" s="116"/>
      <c r="H403" s="117"/>
    </row>
    <row r="404" spans="1:8" s="20" customFormat="1" hidden="1" x14ac:dyDescent="0.35">
      <c r="A404" s="294"/>
      <c r="B404" s="212"/>
      <c r="D404"/>
      <c r="E404" s="116"/>
      <c r="F404" s="116"/>
      <c r="G404" s="116"/>
      <c r="H404" s="117"/>
    </row>
    <row r="405" spans="1:8" s="20" customFormat="1" hidden="1" x14ac:dyDescent="0.35">
      <c r="A405" s="294"/>
      <c r="B405" s="212"/>
      <c r="D405"/>
      <c r="E405" s="116"/>
      <c r="F405" s="116"/>
      <c r="G405" s="116"/>
      <c r="H405" s="117"/>
    </row>
    <row r="406" spans="1:8" s="20" customFormat="1" hidden="1" x14ac:dyDescent="0.35">
      <c r="A406" s="294"/>
      <c r="B406" s="212"/>
      <c r="D406"/>
      <c r="E406" s="116"/>
      <c r="F406" s="116"/>
      <c r="G406" s="116"/>
      <c r="H406" s="117"/>
    </row>
    <row r="407" spans="1:8" s="20" customFormat="1" hidden="1" x14ac:dyDescent="0.35">
      <c r="A407" s="294"/>
      <c r="B407" s="212"/>
      <c r="D407"/>
      <c r="E407" s="116"/>
      <c r="F407" s="116"/>
      <c r="G407" s="116"/>
      <c r="H407" s="117"/>
    </row>
    <row r="408" spans="1:8" s="20" customFormat="1" hidden="1" x14ac:dyDescent="0.35">
      <c r="A408" s="294"/>
      <c r="B408" s="212"/>
      <c r="D408"/>
      <c r="E408" s="116"/>
      <c r="F408" s="116"/>
      <c r="G408" s="116"/>
      <c r="H408" s="117"/>
    </row>
    <row r="409" spans="1:8" s="20" customFormat="1" hidden="1" x14ac:dyDescent="0.35">
      <c r="A409" s="294"/>
      <c r="B409" s="212"/>
      <c r="D409"/>
      <c r="E409" s="116"/>
      <c r="F409" s="116"/>
      <c r="G409" s="116"/>
      <c r="H409" s="117"/>
    </row>
    <row r="410" spans="1:8" s="20" customFormat="1" hidden="1" x14ac:dyDescent="0.35">
      <c r="A410" s="294"/>
      <c r="B410" s="212"/>
      <c r="D410"/>
      <c r="E410" s="116"/>
      <c r="F410" s="116"/>
      <c r="G410" s="116"/>
      <c r="H410" s="117"/>
    </row>
    <row r="411" spans="1:8" s="20" customFormat="1" hidden="1" x14ac:dyDescent="0.35">
      <c r="A411" s="294"/>
      <c r="B411" s="212"/>
      <c r="D411"/>
      <c r="E411" s="116"/>
      <c r="F411" s="116"/>
      <c r="G411" s="116"/>
      <c r="H411" s="117"/>
    </row>
    <row r="412" spans="1:8" s="20" customFormat="1" hidden="1" x14ac:dyDescent="0.35">
      <c r="A412" s="294"/>
      <c r="B412" s="212"/>
      <c r="D412"/>
      <c r="E412" s="116"/>
      <c r="F412" s="116"/>
      <c r="G412" s="116"/>
      <c r="H412" s="117"/>
    </row>
    <row r="413" spans="1:8" s="20" customFormat="1" hidden="1" x14ac:dyDescent="0.35">
      <c r="A413" s="294"/>
      <c r="B413" s="212"/>
      <c r="D413"/>
      <c r="E413" s="116"/>
      <c r="F413" s="116"/>
      <c r="G413" s="116"/>
      <c r="H413" s="117"/>
    </row>
    <row r="414" spans="1:8" s="20" customFormat="1" hidden="1" x14ac:dyDescent="0.35">
      <c r="A414" s="294"/>
      <c r="B414" s="212"/>
      <c r="D414"/>
      <c r="E414" s="116"/>
      <c r="F414" s="116"/>
      <c r="G414" s="116"/>
      <c r="H414" s="117"/>
    </row>
    <row r="415" spans="1:8" s="20" customFormat="1" hidden="1" x14ac:dyDescent="0.35">
      <c r="A415" s="294"/>
      <c r="B415" s="212"/>
      <c r="D415"/>
      <c r="E415" s="116"/>
      <c r="F415" s="116"/>
      <c r="G415" s="116"/>
      <c r="H415" s="117"/>
    </row>
    <row r="416" spans="1:8" s="20" customFormat="1" hidden="1" x14ac:dyDescent="0.35">
      <c r="A416" s="294"/>
      <c r="B416" s="212"/>
      <c r="D416"/>
      <c r="E416" s="116"/>
      <c r="F416" s="116"/>
      <c r="G416" s="116"/>
      <c r="H416" s="117"/>
    </row>
    <row r="417" spans="1:8" s="20" customFormat="1" hidden="1" x14ac:dyDescent="0.35">
      <c r="A417" s="294"/>
      <c r="B417" s="212"/>
      <c r="D417"/>
      <c r="E417" s="116"/>
      <c r="F417" s="116"/>
      <c r="G417" s="116"/>
      <c r="H417" s="117"/>
    </row>
    <row r="418" spans="1:8" s="20" customFormat="1" hidden="1" x14ac:dyDescent="0.35">
      <c r="A418" s="294"/>
      <c r="B418" s="212"/>
      <c r="D418"/>
      <c r="E418" s="116"/>
      <c r="F418" s="116"/>
      <c r="G418" s="116"/>
      <c r="H418" s="117"/>
    </row>
    <row r="419" spans="1:8" s="20" customFormat="1" hidden="1" x14ac:dyDescent="0.35">
      <c r="A419" s="294"/>
      <c r="B419" s="212"/>
      <c r="D419"/>
      <c r="E419" s="116"/>
      <c r="F419" s="116"/>
      <c r="G419" s="116"/>
      <c r="H419" s="117"/>
    </row>
    <row r="420" spans="1:8" s="20" customFormat="1" hidden="1" x14ac:dyDescent="0.35">
      <c r="A420" s="294"/>
      <c r="B420" s="212"/>
      <c r="D420"/>
      <c r="E420" s="116"/>
      <c r="F420" s="116"/>
      <c r="G420" s="116"/>
      <c r="H420" s="117"/>
    </row>
    <row r="421" spans="1:8" s="20" customFormat="1" hidden="1" x14ac:dyDescent="0.35">
      <c r="A421" s="294"/>
      <c r="B421" s="212"/>
      <c r="D421"/>
      <c r="E421" s="116"/>
      <c r="F421" s="116"/>
      <c r="G421" s="116"/>
      <c r="H421" s="117"/>
    </row>
    <row r="422" spans="1:8" s="20" customFormat="1" hidden="1" x14ac:dyDescent="0.35">
      <c r="A422" s="294"/>
      <c r="B422" s="212"/>
      <c r="D422"/>
      <c r="E422" s="116"/>
      <c r="F422" s="116"/>
      <c r="G422" s="116"/>
      <c r="H422" s="117"/>
    </row>
    <row r="423" spans="1:8" s="20" customFormat="1" hidden="1" x14ac:dyDescent="0.35">
      <c r="A423" s="294"/>
      <c r="B423" s="212"/>
      <c r="D423"/>
      <c r="E423" s="116"/>
      <c r="F423" s="116"/>
      <c r="G423" s="116"/>
      <c r="H423" s="117"/>
    </row>
    <row r="424" spans="1:8" s="20" customFormat="1" hidden="1" x14ac:dyDescent="0.35">
      <c r="A424" s="294"/>
      <c r="B424" s="212"/>
      <c r="D424"/>
      <c r="E424" s="116"/>
      <c r="F424" s="116"/>
      <c r="G424" s="116"/>
      <c r="H424" s="117"/>
    </row>
    <row r="425" spans="1:8" s="20" customFormat="1" hidden="1" x14ac:dyDescent="0.35">
      <c r="A425" s="294"/>
      <c r="B425" s="212"/>
      <c r="D425"/>
      <c r="E425" s="116"/>
      <c r="F425" s="116"/>
      <c r="G425" s="116"/>
      <c r="H425" s="117"/>
    </row>
    <row r="426" spans="1:8" s="20" customFormat="1" hidden="1" x14ac:dyDescent="0.35">
      <c r="A426" s="294"/>
      <c r="B426" s="212"/>
      <c r="D426"/>
      <c r="E426" s="116"/>
      <c r="F426" s="116"/>
      <c r="G426" s="116"/>
      <c r="H426" s="117"/>
    </row>
    <row r="427" spans="1:8" s="20" customFormat="1" hidden="1" x14ac:dyDescent="0.35">
      <c r="A427" s="294"/>
      <c r="B427" s="212"/>
      <c r="D427"/>
      <c r="E427" s="116"/>
      <c r="F427" s="116"/>
      <c r="G427" s="116"/>
      <c r="H427" s="117"/>
    </row>
    <row r="428" spans="1:8" s="20" customFormat="1" hidden="1" x14ac:dyDescent="0.35">
      <c r="A428" s="294"/>
      <c r="B428" s="212"/>
      <c r="D428"/>
      <c r="E428" s="116"/>
      <c r="F428" s="116"/>
      <c r="G428" s="116"/>
      <c r="H428" s="117"/>
    </row>
    <row r="429" spans="1:8" s="20" customFormat="1" hidden="1" x14ac:dyDescent="0.35">
      <c r="A429" s="294"/>
      <c r="B429" s="212"/>
      <c r="D429"/>
      <c r="E429" s="116"/>
      <c r="F429" s="116"/>
      <c r="G429" s="116"/>
      <c r="H429" s="117"/>
    </row>
    <row r="430" spans="1:8" s="20" customFormat="1" hidden="1" x14ac:dyDescent="0.35">
      <c r="A430" s="294"/>
      <c r="B430" s="212"/>
      <c r="D430"/>
      <c r="E430" s="116"/>
      <c r="F430" s="116"/>
      <c r="G430" s="116"/>
      <c r="H430" s="117"/>
    </row>
    <row r="431" spans="1:8" s="20" customFormat="1" hidden="1" x14ac:dyDescent="0.35">
      <c r="A431" s="294"/>
      <c r="B431" s="212"/>
      <c r="D431"/>
      <c r="E431" s="116"/>
      <c r="F431" s="116"/>
      <c r="G431" s="116"/>
      <c r="H431" s="117"/>
    </row>
    <row r="432" spans="1:8" s="20" customFormat="1" hidden="1" x14ac:dyDescent="0.35">
      <c r="A432" s="294"/>
      <c r="B432" s="212"/>
      <c r="D432"/>
      <c r="E432" s="116"/>
      <c r="F432" s="116"/>
      <c r="G432" s="116"/>
      <c r="H432" s="117"/>
    </row>
    <row r="433" spans="1:8" s="20" customFormat="1" hidden="1" x14ac:dyDescent="0.35">
      <c r="A433" s="294"/>
      <c r="B433" s="212"/>
      <c r="D433"/>
      <c r="E433" s="116"/>
      <c r="F433" s="116"/>
      <c r="G433" s="116"/>
      <c r="H433" s="117"/>
    </row>
    <row r="434" spans="1:8" s="20" customFormat="1" hidden="1" x14ac:dyDescent="0.35">
      <c r="A434" s="294"/>
      <c r="B434" s="212"/>
      <c r="D434"/>
      <c r="E434" s="116"/>
      <c r="F434" s="116"/>
      <c r="G434" s="116"/>
      <c r="H434" s="117"/>
    </row>
    <row r="435" spans="1:8" s="20" customFormat="1" hidden="1" x14ac:dyDescent="0.35">
      <c r="A435" s="294"/>
      <c r="B435" s="212"/>
      <c r="D435"/>
      <c r="E435" s="116"/>
      <c r="F435" s="116"/>
      <c r="G435" s="116"/>
      <c r="H435" s="117"/>
    </row>
    <row r="436" spans="1:8" s="20" customFormat="1" hidden="1" x14ac:dyDescent="0.35">
      <c r="A436" s="294"/>
      <c r="B436" s="212"/>
      <c r="D436"/>
      <c r="E436" s="116"/>
      <c r="F436" s="116"/>
      <c r="G436" s="116"/>
      <c r="H436" s="117"/>
    </row>
    <row r="437" spans="1:8" s="20" customFormat="1" hidden="1" x14ac:dyDescent="0.35">
      <c r="A437" s="294"/>
      <c r="B437" s="212"/>
      <c r="D437"/>
      <c r="E437" s="116"/>
      <c r="F437" s="116"/>
      <c r="G437" s="116"/>
      <c r="H437" s="117"/>
    </row>
    <row r="438" spans="1:8" s="20" customFormat="1" hidden="1" x14ac:dyDescent="0.35">
      <c r="A438" s="294"/>
      <c r="B438" s="212"/>
      <c r="D438"/>
      <c r="E438" s="116"/>
      <c r="F438" s="116"/>
      <c r="G438" s="116"/>
      <c r="H438" s="117"/>
    </row>
    <row r="439" spans="1:8" s="20" customFormat="1" hidden="1" x14ac:dyDescent="0.35">
      <c r="A439" s="294"/>
      <c r="B439" s="212"/>
      <c r="D439"/>
      <c r="E439" s="116"/>
      <c r="F439" s="116"/>
      <c r="G439" s="116"/>
      <c r="H439" s="117"/>
    </row>
    <row r="440" spans="1:8" s="20" customFormat="1" hidden="1" x14ac:dyDescent="0.35">
      <c r="A440" s="294"/>
      <c r="B440" s="212"/>
      <c r="D440"/>
      <c r="E440" s="116"/>
      <c r="F440" s="116"/>
      <c r="G440" s="116"/>
      <c r="H440" s="117"/>
    </row>
    <row r="441" spans="1:8" s="20" customFormat="1" hidden="1" x14ac:dyDescent="0.35">
      <c r="A441" s="294"/>
      <c r="B441" s="212"/>
      <c r="D441"/>
      <c r="E441" s="116"/>
      <c r="F441" s="116"/>
      <c r="G441" s="116"/>
      <c r="H441" s="117"/>
    </row>
    <row r="442" spans="1:8" s="20" customFormat="1" hidden="1" x14ac:dyDescent="0.35">
      <c r="A442" s="294"/>
      <c r="B442" s="212"/>
      <c r="D442"/>
      <c r="E442" s="116"/>
      <c r="F442" s="116"/>
      <c r="G442" s="116"/>
      <c r="H442" s="117"/>
    </row>
    <row r="443" spans="1:8" s="20" customFormat="1" hidden="1" x14ac:dyDescent="0.35">
      <c r="A443" s="294"/>
      <c r="B443" s="212"/>
      <c r="D443"/>
      <c r="E443" s="116"/>
      <c r="F443" s="116"/>
      <c r="G443" s="116"/>
      <c r="H443" s="117"/>
    </row>
    <row r="444" spans="1:8" s="20" customFormat="1" hidden="1" x14ac:dyDescent="0.35">
      <c r="A444" s="294"/>
      <c r="B444" s="212"/>
      <c r="D444"/>
      <c r="E444" s="116"/>
      <c r="F444" s="116"/>
      <c r="G444" s="116"/>
      <c r="H444" s="117"/>
    </row>
    <row r="445" spans="1:8" s="20" customFormat="1" hidden="1" x14ac:dyDescent="0.35">
      <c r="A445" s="294"/>
      <c r="B445" s="212"/>
      <c r="D445"/>
      <c r="E445" s="116"/>
      <c r="F445" s="116"/>
      <c r="G445" s="116"/>
      <c r="H445" s="117"/>
    </row>
    <row r="446" spans="1:8" s="20" customFormat="1" hidden="1" x14ac:dyDescent="0.35">
      <c r="A446" s="294"/>
      <c r="B446" s="212"/>
      <c r="D446"/>
      <c r="E446" s="116"/>
      <c r="F446" s="116"/>
      <c r="G446" s="116"/>
      <c r="H446" s="117"/>
    </row>
    <row r="447" spans="1:8" s="20" customFormat="1" hidden="1" x14ac:dyDescent="0.35">
      <c r="A447" s="294"/>
      <c r="B447" s="212"/>
      <c r="D447"/>
      <c r="E447" s="116"/>
      <c r="F447" s="116"/>
      <c r="G447" s="116"/>
      <c r="H447" s="117"/>
    </row>
    <row r="448" spans="1:8" s="20" customFormat="1" hidden="1" x14ac:dyDescent="0.35">
      <c r="A448" s="294"/>
      <c r="B448" s="212"/>
      <c r="D448"/>
      <c r="E448" s="116"/>
      <c r="F448" s="116"/>
      <c r="G448" s="116"/>
      <c r="H448" s="117"/>
    </row>
    <row r="449" spans="1:8" s="20" customFormat="1" hidden="1" x14ac:dyDescent="0.35">
      <c r="A449" s="294"/>
      <c r="B449" s="212"/>
      <c r="D449"/>
      <c r="E449" s="116"/>
      <c r="F449" s="116"/>
      <c r="G449" s="116"/>
      <c r="H449" s="117"/>
    </row>
    <row r="450" spans="1:8" s="20" customFormat="1" hidden="1" x14ac:dyDescent="0.35">
      <c r="A450" s="294"/>
      <c r="B450" s="212"/>
      <c r="D450"/>
      <c r="E450" s="116"/>
      <c r="F450" s="116"/>
      <c r="G450" s="116"/>
      <c r="H450" s="117"/>
    </row>
    <row r="451" spans="1:8" s="20" customFormat="1" hidden="1" x14ac:dyDescent="0.35">
      <c r="A451" s="294"/>
      <c r="B451" s="212"/>
      <c r="D451"/>
      <c r="E451" s="116"/>
      <c r="F451" s="116"/>
      <c r="G451" s="116"/>
      <c r="H451" s="117"/>
    </row>
    <row r="452" spans="1:8" s="20" customFormat="1" hidden="1" x14ac:dyDescent="0.35">
      <c r="A452" s="294"/>
      <c r="B452" s="212"/>
      <c r="D452"/>
      <c r="E452" s="116"/>
      <c r="F452" s="116"/>
      <c r="G452" s="116"/>
      <c r="H452" s="117"/>
    </row>
    <row r="453" spans="1:8" s="20" customFormat="1" hidden="1" x14ac:dyDescent="0.35">
      <c r="A453" s="294"/>
      <c r="B453" s="212"/>
      <c r="D453"/>
      <c r="E453" s="116"/>
      <c r="F453" s="116"/>
      <c r="G453" s="116"/>
      <c r="H453" s="117"/>
    </row>
    <row r="454" spans="1:8" s="20" customFormat="1" hidden="1" x14ac:dyDescent="0.35">
      <c r="A454" s="294"/>
      <c r="B454" s="212"/>
      <c r="D454"/>
      <c r="E454" s="116"/>
      <c r="F454" s="116"/>
      <c r="G454" s="116"/>
      <c r="H454" s="117"/>
    </row>
    <row r="455" spans="1:8" s="20" customFormat="1" hidden="1" x14ac:dyDescent="0.35">
      <c r="A455" s="294"/>
      <c r="B455" s="212"/>
      <c r="D455"/>
      <c r="E455" s="116"/>
      <c r="F455" s="116"/>
      <c r="G455" s="116"/>
      <c r="H455" s="117"/>
    </row>
    <row r="456" spans="1:8" s="20" customFormat="1" hidden="1" x14ac:dyDescent="0.35">
      <c r="A456" s="294"/>
      <c r="B456" s="212"/>
      <c r="D456"/>
      <c r="E456" s="116"/>
      <c r="F456" s="116"/>
      <c r="G456" s="116"/>
      <c r="H456" s="117"/>
    </row>
    <row r="457" spans="1:8" s="20" customFormat="1" hidden="1" x14ac:dyDescent="0.35">
      <c r="A457" s="294"/>
      <c r="B457" s="212"/>
      <c r="D457"/>
      <c r="E457" s="116"/>
      <c r="F457" s="116"/>
      <c r="G457" s="116"/>
      <c r="H457" s="117"/>
    </row>
    <row r="458" spans="1:8" s="20" customFormat="1" hidden="1" x14ac:dyDescent="0.35">
      <c r="A458" s="294"/>
      <c r="B458" s="212"/>
      <c r="D458"/>
      <c r="E458" s="116"/>
      <c r="F458" s="116"/>
      <c r="G458" s="116"/>
      <c r="H458" s="117"/>
    </row>
    <row r="459" spans="1:8" s="20" customFormat="1" hidden="1" x14ac:dyDescent="0.35">
      <c r="A459" s="294"/>
      <c r="B459" s="212"/>
      <c r="D459"/>
      <c r="E459" s="116"/>
      <c r="F459" s="116"/>
      <c r="G459" s="116"/>
      <c r="H459" s="117"/>
    </row>
    <row r="460" spans="1:8" s="20" customFormat="1" hidden="1" x14ac:dyDescent="0.35">
      <c r="A460" s="294"/>
      <c r="B460" s="212"/>
      <c r="D460"/>
      <c r="E460" s="116"/>
      <c r="F460" s="116"/>
      <c r="G460" s="116"/>
      <c r="H460" s="117"/>
    </row>
    <row r="461" spans="1:8" s="20" customFormat="1" hidden="1" x14ac:dyDescent="0.35">
      <c r="A461" s="294"/>
      <c r="B461" s="212"/>
      <c r="D461"/>
      <c r="E461" s="116"/>
      <c r="F461" s="116"/>
      <c r="G461" s="116"/>
      <c r="H461" s="117"/>
    </row>
    <row r="462" spans="1:8" s="20" customFormat="1" hidden="1" x14ac:dyDescent="0.35">
      <c r="A462" s="294"/>
      <c r="B462" s="212"/>
      <c r="D462"/>
      <c r="E462" s="116"/>
      <c r="F462" s="116"/>
      <c r="G462" s="116"/>
      <c r="H462" s="117"/>
    </row>
    <row r="463" spans="1:8" s="20" customFormat="1" hidden="1" x14ac:dyDescent="0.35">
      <c r="A463" s="294"/>
      <c r="B463" s="212"/>
      <c r="D463"/>
      <c r="E463" s="116"/>
      <c r="F463" s="116"/>
      <c r="G463" s="116"/>
      <c r="H463" s="117"/>
    </row>
    <row r="464" spans="1:8" s="20" customFormat="1" hidden="1" x14ac:dyDescent="0.35">
      <c r="A464" s="294"/>
      <c r="B464" s="212"/>
      <c r="D464"/>
      <c r="E464" s="116"/>
      <c r="F464" s="116"/>
      <c r="G464" s="116"/>
      <c r="H464" s="117"/>
    </row>
    <row r="465" spans="1:8" s="20" customFormat="1" hidden="1" x14ac:dyDescent="0.35">
      <c r="A465" s="294"/>
      <c r="B465" s="212"/>
      <c r="D465"/>
      <c r="E465" s="116"/>
      <c r="F465" s="116"/>
      <c r="G465" s="116"/>
      <c r="H465" s="117"/>
    </row>
    <row r="466" spans="1:8" s="20" customFormat="1" hidden="1" x14ac:dyDescent="0.35">
      <c r="A466" s="294"/>
      <c r="B466" s="212"/>
      <c r="D466"/>
      <c r="E466" s="116"/>
      <c r="F466" s="116"/>
      <c r="G466" s="116"/>
      <c r="H466" s="117"/>
    </row>
    <row r="467" spans="1:8" s="20" customFormat="1" hidden="1" x14ac:dyDescent="0.35">
      <c r="A467" s="294"/>
      <c r="B467" s="212"/>
      <c r="D467"/>
      <c r="E467" s="116"/>
      <c r="F467" s="116"/>
      <c r="G467" s="116"/>
      <c r="H467" s="117"/>
    </row>
    <row r="468" spans="1:8" s="20" customFormat="1" hidden="1" x14ac:dyDescent="0.35">
      <c r="A468" s="294"/>
      <c r="B468" s="212"/>
      <c r="D468"/>
      <c r="E468" s="116"/>
      <c r="F468" s="116"/>
      <c r="G468" s="116"/>
      <c r="H468" s="117"/>
    </row>
    <row r="469" spans="1:8" s="20" customFormat="1" hidden="1" x14ac:dyDescent="0.35">
      <c r="A469" s="294"/>
      <c r="B469" s="212"/>
      <c r="D469"/>
      <c r="E469" s="116"/>
      <c r="F469" s="116"/>
      <c r="G469" s="116"/>
      <c r="H469" s="117"/>
    </row>
    <row r="470" spans="1:8" s="20" customFormat="1" hidden="1" x14ac:dyDescent="0.35">
      <c r="A470" s="294"/>
      <c r="B470" s="212"/>
      <c r="D470"/>
      <c r="E470" s="116"/>
      <c r="F470" s="116"/>
      <c r="G470" s="116"/>
      <c r="H470" s="117"/>
    </row>
    <row r="471" spans="1:8" s="20" customFormat="1" hidden="1" x14ac:dyDescent="0.35">
      <c r="A471" s="294"/>
      <c r="B471" s="212"/>
      <c r="D471"/>
      <c r="E471" s="116"/>
      <c r="F471" s="116"/>
      <c r="G471" s="116"/>
      <c r="H471" s="117"/>
    </row>
    <row r="472" spans="1:8" s="20" customFormat="1" hidden="1" x14ac:dyDescent="0.35">
      <c r="A472" s="294"/>
      <c r="B472" s="212"/>
      <c r="D472"/>
      <c r="E472" s="116"/>
      <c r="F472" s="116"/>
      <c r="G472" s="116"/>
      <c r="H472" s="117"/>
    </row>
    <row r="473" spans="1:8" s="20" customFormat="1" hidden="1" x14ac:dyDescent="0.35">
      <c r="A473" s="294"/>
      <c r="B473" s="212"/>
      <c r="D473"/>
      <c r="E473" s="116"/>
      <c r="F473" s="116"/>
      <c r="G473" s="116"/>
      <c r="H473" s="117"/>
    </row>
    <row r="474" spans="1:8" s="20" customFormat="1" hidden="1" x14ac:dyDescent="0.35">
      <c r="A474" s="294"/>
      <c r="B474" s="212"/>
      <c r="D474"/>
      <c r="E474" s="116"/>
      <c r="F474" s="116"/>
      <c r="G474" s="116"/>
      <c r="H474" s="117"/>
    </row>
    <row r="475" spans="1:8" s="20" customFormat="1" hidden="1" x14ac:dyDescent="0.35">
      <c r="A475" s="294"/>
      <c r="B475" s="212"/>
      <c r="D475"/>
      <c r="E475" s="116"/>
      <c r="F475" s="116"/>
      <c r="G475" s="116"/>
      <c r="H475" s="117"/>
    </row>
    <row r="476" spans="1:8" s="20" customFormat="1" hidden="1" x14ac:dyDescent="0.35">
      <c r="A476" s="294"/>
      <c r="B476" s="212"/>
      <c r="D476"/>
      <c r="E476" s="116"/>
      <c r="F476" s="116"/>
      <c r="G476" s="116"/>
      <c r="H476" s="117"/>
    </row>
    <row r="477" spans="1:8" s="20" customFormat="1" hidden="1" x14ac:dyDescent="0.35">
      <c r="A477" s="294"/>
      <c r="B477" s="212"/>
      <c r="D477"/>
      <c r="E477" s="116"/>
      <c r="F477" s="116"/>
      <c r="G477" s="116"/>
      <c r="H477" s="117"/>
    </row>
    <row r="478" spans="1:8" s="20" customFormat="1" hidden="1" x14ac:dyDescent="0.35">
      <c r="A478" s="294"/>
      <c r="B478" s="212"/>
      <c r="D478"/>
      <c r="E478" s="116"/>
      <c r="F478" s="116"/>
      <c r="G478" s="116"/>
      <c r="H478" s="117"/>
    </row>
    <row r="479" spans="1:8" s="20" customFormat="1" hidden="1" x14ac:dyDescent="0.35">
      <c r="A479" s="294"/>
      <c r="B479" s="212"/>
      <c r="D479"/>
      <c r="E479" s="116"/>
      <c r="F479" s="116"/>
      <c r="G479" s="116"/>
      <c r="H479" s="117"/>
    </row>
    <row r="480" spans="1:8" s="20" customFormat="1" hidden="1" x14ac:dyDescent="0.35">
      <c r="A480" s="294"/>
      <c r="B480" s="212"/>
      <c r="D480"/>
      <c r="E480" s="116"/>
      <c r="F480" s="116"/>
      <c r="G480" s="116"/>
      <c r="H480" s="117"/>
    </row>
    <row r="481" spans="1:8" s="20" customFormat="1" hidden="1" x14ac:dyDescent="0.35">
      <c r="A481" s="294"/>
      <c r="B481" s="212"/>
      <c r="D481"/>
      <c r="E481" s="116"/>
      <c r="F481" s="116"/>
      <c r="G481" s="116"/>
      <c r="H481" s="117"/>
    </row>
    <row r="482" spans="1:8" s="20" customFormat="1" hidden="1" x14ac:dyDescent="0.35">
      <c r="A482" s="294"/>
      <c r="B482" s="212"/>
      <c r="D482"/>
      <c r="E482" s="116"/>
      <c r="F482" s="116"/>
      <c r="G482" s="116"/>
      <c r="H482" s="117"/>
    </row>
    <row r="483" spans="1:8" s="20" customFormat="1" hidden="1" x14ac:dyDescent="0.35">
      <c r="A483" s="294"/>
      <c r="B483" s="212"/>
      <c r="D483"/>
      <c r="E483" s="116"/>
      <c r="F483" s="116"/>
      <c r="G483" s="116"/>
      <c r="H483" s="117"/>
    </row>
    <row r="484" spans="1:8" s="20" customFormat="1" hidden="1" x14ac:dyDescent="0.35">
      <c r="A484" s="294"/>
      <c r="B484" s="212"/>
      <c r="D484"/>
      <c r="E484" s="116"/>
      <c r="F484" s="116"/>
      <c r="G484" s="116"/>
      <c r="H484" s="117"/>
    </row>
    <row r="485" spans="1:8" s="20" customFormat="1" hidden="1" x14ac:dyDescent="0.35">
      <c r="A485" s="294"/>
      <c r="B485" s="212"/>
      <c r="D485"/>
      <c r="E485" s="116"/>
      <c r="F485" s="116"/>
      <c r="G485" s="116"/>
      <c r="H485" s="117"/>
    </row>
    <row r="486" spans="1:8" s="20" customFormat="1" hidden="1" x14ac:dyDescent="0.35">
      <c r="A486" s="294"/>
      <c r="B486" s="212"/>
      <c r="D486"/>
      <c r="E486" s="116"/>
      <c r="F486" s="116"/>
      <c r="G486" s="116"/>
      <c r="H486" s="117"/>
    </row>
    <row r="487" spans="1:8" s="20" customFormat="1" hidden="1" x14ac:dyDescent="0.35">
      <c r="A487" s="294"/>
      <c r="B487" s="212"/>
      <c r="D487"/>
      <c r="E487" s="116"/>
      <c r="F487" s="116"/>
      <c r="G487" s="116"/>
      <c r="H487" s="117"/>
    </row>
    <row r="488" spans="1:8" s="20" customFormat="1" hidden="1" x14ac:dyDescent="0.35">
      <c r="A488" s="294"/>
      <c r="B488" s="212"/>
      <c r="D488"/>
      <c r="E488" s="116"/>
      <c r="F488" s="116"/>
      <c r="G488" s="116"/>
      <c r="H488" s="117"/>
    </row>
    <row r="489" spans="1:8" s="20" customFormat="1" hidden="1" x14ac:dyDescent="0.35">
      <c r="A489" s="294"/>
      <c r="B489" s="212"/>
      <c r="D489"/>
      <c r="E489" s="116"/>
      <c r="F489" s="116"/>
      <c r="G489" s="116"/>
      <c r="H489" s="117"/>
    </row>
    <row r="490" spans="1:8" s="20" customFormat="1" hidden="1" x14ac:dyDescent="0.35">
      <c r="A490" s="294"/>
      <c r="B490" s="212"/>
      <c r="D490"/>
      <c r="E490" s="116"/>
      <c r="F490" s="116"/>
      <c r="G490" s="116"/>
      <c r="H490" s="117"/>
    </row>
    <row r="491" spans="1:8" s="20" customFormat="1" hidden="1" x14ac:dyDescent="0.35">
      <c r="A491" s="294"/>
      <c r="B491" s="212"/>
      <c r="D491"/>
      <c r="E491" s="116"/>
      <c r="F491" s="116"/>
      <c r="G491" s="116"/>
      <c r="H491" s="117"/>
    </row>
    <row r="492" spans="1:8" s="20" customFormat="1" hidden="1" x14ac:dyDescent="0.35">
      <c r="A492" s="294"/>
      <c r="B492" s="212"/>
      <c r="D492"/>
      <c r="E492" s="116"/>
      <c r="F492" s="116"/>
      <c r="G492" s="116"/>
      <c r="H492" s="117"/>
    </row>
    <row r="493" spans="1:8" s="20" customFormat="1" hidden="1" x14ac:dyDescent="0.35">
      <c r="A493" s="294"/>
      <c r="B493" s="212"/>
      <c r="D493"/>
      <c r="E493" s="116"/>
      <c r="F493" s="116"/>
      <c r="G493" s="116"/>
      <c r="H493" s="117"/>
    </row>
    <row r="494" spans="1:8" s="20" customFormat="1" hidden="1" x14ac:dyDescent="0.35">
      <c r="A494" s="294"/>
      <c r="B494" s="212"/>
      <c r="D494"/>
      <c r="E494" s="116"/>
      <c r="F494" s="116"/>
      <c r="G494" s="116"/>
      <c r="H494" s="117"/>
    </row>
    <row r="495" spans="1:8" s="20" customFormat="1" hidden="1" x14ac:dyDescent="0.35">
      <c r="A495" s="294"/>
      <c r="B495" s="212"/>
      <c r="D495"/>
      <c r="E495" s="116"/>
      <c r="F495" s="116"/>
      <c r="G495" s="116"/>
      <c r="H495" s="117"/>
    </row>
    <row r="496" spans="1:8" s="20" customFormat="1" hidden="1" x14ac:dyDescent="0.35">
      <c r="A496" s="294"/>
      <c r="B496" s="212"/>
      <c r="D496"/>
      <c r="E496" s="116"/>
      <c r="F496" s="116"/>
      <c r="G496" s="116"/>
      <c r="H496" s="117"/>
    </row>
    <row r="497" spans="1:8" s="20" customFormat="1" hidden="1" x14ac:dyDescent="0.35">
      <c r="A497" s="294"/>
      <c r="B497" s="212"/>
      <c r="D497"/>
      <c r="E497" s="116"/>
      <c r="F497" s="116"/>
      <c r="G497" s="116"/>
      <c r="H497" s="117"/>
    </row>
    <row r="498" spans="1:8" s="20" customFormat="1" hidden="1" x14ac:dyDescent="0.35">
      <c r="A498" s="294"/>
      <c r="B498" s="212"/>
      <c r="D498"/>
      <c r="E498" s="116"/>
      <c r="F498" s="116"/>
      <c r="G498" s="116"/>
      <c r="H498" s="117"/>
    </row>
    <row r="499" spans="1:8" s="20" customFormat="1" hidden="1" x14ac:dyDescent="0.35">
      <c r="A499" s="294"/>
      <c r="B499" s="212"/>
      <c r="D499"/>
      <c r="E499" s="116"/>
      <c r="F499" s="116"/>
      <c r="G499" s="116"/>
      <c r="H499" s="117"/>
    </row>
    <row r="500" spans="1:8" s="20" customFormat="1" hidden="1" x14ac:dyDescent="0.35">
      <c r="A500" s="294"/>
      <c r="B500" s="212"/>
      <c r="D500"/>
      <c r="E500" s="116"/>
      <c r="F500" s="116"/>
      <c r="G500" s="116"/>
      <c r="H500" s="117"/>
    </row>
    <row r="501" spans="1:8" s="20" customFormat="1" hidden="1" x14ac:dyDescent="0.35">
      <c r="A501" s="294"/>
      <c r="B501" s="212"/>
      <c r="D501"/>
      <c r="E501" s="116"/>
      <c r="F501" s="116"/>
      <c r="G501" s="116"/>
      <c r="H501" s="117"/>
    </row>
    <row r="502" spans="1:8" s="20" customFormat="1" hidden="1" x14ac:dyDescent="0.35">
      <c r="A502" s="294"/>
      <c r="B502" s="212"/>
      <c r="D502"/>
      <c r="E502" s="116"/>
      <c r="F502" s="116"/>
      <c r="G502" s="116"/>
      <c r="H502" s="117"/>
    </row>
    <row r="503" spans="1:8" s="20" customFormat="1" hidden="1" x14ac:dyDescent="0.35">
      <c r="A503" s="294"/>
      <c r="B503" s="212"/>
      <c r="D503"/>
      <c r="E503" s="116"/>
      <c r="F503" s="116"/>
      <c r="G503" s="116"/>
      <c r="H503" s="117"/>
    </row>
    <row r="504" spans="1:8" s="20" customFormat="1" hidden="1" x14ac:dyDescent="0.35">
      <c r="A504" s="294"/>
      <c r="B504" s="212"/>
      <c r="D504"/>
      <c r="E504" s="116"/>
      <c r="F504" s="116"/>
      <c r="G504" s="116"/>
      <c r="H504" s="117"/>
    </row>
    <row r="505" spans="1:8" s="20" customFormat="1" hidden="1" x14ac:dyDescent="0.35">
      <c r="A505" s="294"/>
      <c r="B505" s="212"/>
      <c r="D505"/>
      <c r="E505" s="116"/>
      <c r="F505" s="116"/>
      <c r="G505" s="116"/>
      <c r="H505" s="117"/>
    </row>
    <row r="506" spans="1:8" s="20" customFormat="1" hidden="1" x14ac:dyDescent="0.35">
      <c r="A506" s="294"/>
      <c r="B506" s="212"/>
      <c r="D506"/>
      <c r="E506" s="116"/>
      <c r="F506" s="116"/>
      <c r="G506" s="116"/>
      <c r="H506" s="117"/>
    </row>
    <row r="507" spans="1:8" s="20" customFormat="1" hidden="1" x14ac:dyDescent="0.35">
      <c r="A507" s="294"/>
      <c r="B507" s="212"/>
      <c r="D507"/>
      <c r="E507" s="116"/>
      <c r="F507" s="116"/>
      <c r="G507" s="116"/>
      <c r="H507" s="117"/>
    </row>
    <row r="508" spans="1:8" s="20" customFormat="1" hidden="1" x14ac:dyDescent="0.35">
      <c r="A508" s="294"/>
      <c r="B508" s="212"/>
      <c r="D508"/>
      <c r="E508" s="116"/>
      <c r="F508" s="116"/>
      <c r="G508" s="116"/>
      <c r="H508" s="117"/>
    </row>
    <row r="509" spans="1:8" s="20" customFormat="1" hidden="1" x14ac:dyDescent="0.35">
      <c r="A509" s="294"/>
      <c r="B509" s="212"/>
      <c r="D509"/>
      <c r="E509" s="116"/>
      <c r="F509" s="116"/>
      <c r="G509" s="116"/>
      <c r="H509" s="117"/>
    </row>
    <row r="510" spans="1:8" s="20" customFormat="1" hidden="1" x14ac:dyDescent="0.35">
      <c r="A510" s="294"/>
      <c r="B510" s="212"/>
      <c r="D510"/>
      <c r="E510" s="116"/>
      <c r="F510" s="116"/>
      <c r="G510" s="116"/>
      <c r="H510" s="117"/>
    </row>
    <row r="511" spans="1:8" s="20" customFormat="1" hidden="1" x14ac:dyDescent="0.35">
      <c r="A511" s="294"/>
      <c r="B511" s="212"/>
      <c r="D511"/>
      <c r="E511" s="116"/>
      <c r="F511" s="116"/>
      <c r="G511" s="116"/>
      <c r="H511" s="117"/>
    </row>
    <row r="512" spans="1:8" s="20" customFormat="1" hidden="1" x14ac:dyDescent="0.35">
      <c r="A512" s="294"/>
      <c r="B512" s="212"/>
      <c r="D512"/>
      <c r="E512" s="116"/>
      <c r="F512" s="116"/>
      <c r="G512" s="116"/>
      <c r="H512" s="117"/>
    </row>
    <row r="513" spans="1:8" s="20" customFormat="1" hidden="1" x14ac:dyDescent="0.35">
      <c r="A513" s="294"/>
      <c r="B513" s="212"/>
      <c r="D513"/>
      <c r="E513" s="116"/>
      <c r="F513" s="116"/>
      <c r="G513" s="116"/>
      <c r="H513" s="117"/>
    </row>
    <row r="514" spans="1:8" s="20" customFormat="1" hidden="1" x14ac:dyDescent="0.35">
      <c r="A514" s="294"/>
      <c r="B514" s="212"/>
      <c r="D514"/>
      <c r="E514" s="116"/>
      <c r="F514" s="116"/>
      <c r="G514" s="116"/>
      <c r="H514" s="117"/>
    </row>
    <row r="515" spans="1:8" s="20" customFormat="1" hidden="1" x14ac:dyDescent="0.35">
      <c r="A515" s="294"/>
      <c r="B515" s="212"/>
      <c r="D515"/>
      <c r="E515" s="116"/>
      <c r="F515" s="116"/>
      <c r="G515" s="116"/>
      <c r="H515" s="117"/>
    </row>
    <row r="516" spans="1:8" s="20" customFormat="1" hidden="1" x14ac:dyDescent="0.35">
      <c r="A516" s="294"/>
      <c r="B516" s="212"/>
      <c r="D516"/>
      <c r="E516" s="116"/>
      <c r="F516" s="116"/>
      <c r="G516" s="116"/>
      <c r="H516" s="117"/>
    </row>
    <row r="517" spans="1:8" s="20" customFormat="1" hidden="1" x14ac:dyDescent="0.35">
      <c r="A517" s="294"/>
      <c r="B517" s="212"/>
      <c r="D517"/>
      <c r="E517" s="116"/>
      <c r="F517" s="116"/>
      <c r="G517" s="116"/>
      <c r="H517" s="117"/>
    </row>
    <row r="518" spans="1:8" s="20" customFormat="1" hidden="1" x14ac:dyDescent="0.35">
      <c r="A518" s="294"/>
      <c r="B518" s="212"/>
      <c r="D518"/>
      <c r="E518" s="116"/>
      <c r="F518" s="116"/>
      <c r="G518" s="116"/>
      <c r="H518" s="117"/>
    </row>
    <row r="519" spans="1:8" s="20" customFormat="1" hidden="1" x14ac:dyDescent="0.35">
      <c r="A519" s="294"/>
      <c r="B519" s="212"/>
      <c r="D519"/>
      <c r="E519" s="116"/>
      <c r="F519" s="116"/>
      <c r="G519" s="116"/>
      <c r="H519" s="117"/>
    </row>
    <row r="520" spans="1:8" s="20" customFormat="1" hidden="1" x14ac:dyDescent="0.35">
      <c r="A520" s="294"/>
      <c r="B520" s="212"/>
      <c r="D520"/>
      <c r="E520" s="116"/>
      <c r="F520" s="116"/>
      <c r="G520" s="116"/>
      <c r="H520" s="117"/>
    </row>
    <row r="521" spans="1:8" s="20" customFormat="1" hidden="1" x14ac:dyDescent="0.35">
      <c r="A521" s="294"/>
      <c r="B521" s="212"/>
      <c r="D521"/>
      <c r="E521" s="116"/>
      <c r="F521" s="116"/>
      <c r="G521" s="116"/>
      <c r="H521" s="117"/>
    </row>
    <row r="522" spans="1:8" s="20" customFormat="1" hidden="1" x14ac:dyDescent="0.35">
      <c r="A522" s="294"/>
      <c r="B522" s="212"/>
      <c r="D522"/>
      <c r="E522" s="116"/>
      <c r="F522" s="116"/>
      <c r="G522" s="116"/>
      <c r="H522" s="117"/>
    </row>
    <row r="523" spans="1:8" s="20" customFormat="1" hidden="1" x14ac:dyDescent="0.35">
      <c r="A523" s="294"/>
      <c r="B523" s="212"/>
      <c r="D523"/>
      <c r="E523" s="116"/>
      <c r="F523" s="116"/>
      <c r="G523" s="116"/>
      <c r="H523" s="117"/>
    </row>
    <row r="524" spans="1:8" s="20" customFormat="1" hidden="1" x14ac:dyDescent="0.35">
      <c r="A524" s="294"/>
      <c r="B524" s="212"/>
      <c r="D524"/>
      <c r="E524" s="116"/>
      <c r="F524" s="116"/>
      <c r="G524" s="116"/>
      <c r="H524" s="117"/>
    </row>
    <row r="525" spans="1:8" s="20" customFormat="1" hidden="1" x14ac:dyDescent="0.35">
      <c r="A525" s="294"/>
      <c r="B525" s="212"/>
      <c r="D525"/>
      <c r="E525" s="116"/>
      <c r="F525" s="116"/>
      <c r="G525" s="116"/>
      <c r="H525" s="117"/>
    </row>
    <row r="526" spans="1:8" s="20" customFormat="1" hidden="1" x14ac:dyDescent="0.35">
      <c r="A526" s="294"/>
      <c r="B526" s="212"/>
      <c r="D526"/>
      <c r="E526" s="116"/>
      <c r="F526" s="116"/>
      <c r="G526" s="116"/>
      <c r="H526" s="117"/>
    </row>
    <row r="527" spans="1:8" s="20" customFormat="1" hidden="1" x14ac:dyDescent="0.35">
      <c r="A527" s="294"/>
      <c r="B527" s="212"/>
      <c r="D527"/>
      <c r="E527" s="116"/>
      <c r="F527" s="116"/>
      <c r="G527" s="116"/>
      <c r="H527" s="117"/>
    </row>
    <row r="528" spans="1:8" s="20" customFormat="1" hidden="1" x14ac:dyDescent="0.35">
      <c r="A528" s="294"/>
      <c r="B528" s="212"/>
      <c r="D528"/>
      <c r="E528" s="116"/>
      <c r="F528" s="116"/>
      <c r="G528" s="116"/>
      <c r="H528" s="117"/>
    </row>
    <row r="529" spans="1:8" s="20" customFormat="1" hidden="1" x14ac:dyDescent="0.35">
      <c r="A529" s="294"/>
      <c r="B529" s="212"/>
      <c r="D529"/>
      <c r="E529" s="116"/>
      <c r="F529" s="116"/>
      <c r="G529" s="116"/>
      <c r="H529" s="117"/>
    </row>
    <row r="530" spans="1:8" s="20" customFormat="1" hidden="1" x14ac:dyDescent="0.35">
      <c r="A530" s="294"/>
      <c r="B530" s="212"/>
      <c r="D530"/>
      <c r="E530" s="116"/>
      <c r="F530" s="116"/>
      <c r="G530" s="116"/>
      <c r="H530" s="117"/>
    </row>
    <row r="531" spans="1:8" s="20" customFormat="1" hidden="1" x14ac:dyDescent="0.35">
      <c r="A531" s="294"/>
      <c r="B531" s="212"/>
      <c r="D531"/>
      <c r="E531" s="116"/>
      <c r="F531" s="116"/>
      <c r="G531" s="116"/>
      <c r="H531" s="117"/>
    </row>
    <row r="532" spans="1:8" s="20" customFormat="1" hidden="1" x14ac:dyDescent="0.35">
      <c r="A532" s="294"/>
      <c r="B532" s="212"/>
      <c r="D532"/>
      <c r="E532" s="116"/>
      <c r="F532" s="116"/>
      <c r="G532" s="116"/>
      <c r="H532" s="117"/>
    </row>
    <row r="533" spans="1:8" s="20" customFormat="1" hidden="1" x14ac:dyDescent="0.35">
      <c r="A533" s="294"/>
      <c r="B533" s="212"/>
      <c r="D533"/>
      <c r="E533" s="116"/>
      <c r="F533" s="116"/>
      <c r="G533" s="116"/>
      <c r="H533" s="117"/>
    </row>
    <row r="534" spans="1:8" s="20" customFormat="1" hidden="1" x14ac:dyDescent="0.35">
      <c r="A534" s="294"/>
      <c r="B534" s="212"/>
      <c r="D534"/>
      <c r="E534" s="116"/>
      <c r="F534" s="116"/>
      <c r="G534" s="116"/>
      <c r="H534" s="117"/>
    </row>
    <row r="535" spans="1:8" s="20" customFormat="1" hidden="1" x14ac:dyDescent="0.35">
      <c r="A535" s="294"/>
      <c r="B535" s="212"/>
      <c r="D535"/>
      <c r="E535" s="116"/>
      <c r="F535" s="116"/>
      <c r="G535" s="116"/>
      <c r="H535" s="117"/>
    </row>
    <row r="536" spans="1:8" s="20" customFormat="1" hidden="1" x14ac:dyDescent="0.35">
      <c r="A536" s="294"/>
      <c r="B536" s="212"/>
      <c r="D536"/>
      <c r="E536" s="116"/>
      <c r="F536" s="116"/>
      <c r="G536" s="116"/>
      <c r="H536" s="117"/>
    </row>
    <row r="537" spans="1:8" s="20" customFormat="1" hidden="1" x14ac:dyDescent="0.35">
      <c r="A537" s="294"/>
      <c r="B537" s="212"/>
      <c r="D537"/>
      <c r="E537" s="116"/>
      <c r="F537" s="116"/>
      <c r="G537" s="116"/>
      <c r="H537" s="117"/>
    </row>
    <row r="538" spans="1:8" s="20" customFormat="1" hidden="1" x14ac:dyDescent="0.35">
      <c r="A538" s="294"/>
      <c r="B538" s="212"/>
      <c r="D538"/>
      <c r="E538" s="116"/>
      <c r="F538" s="116"/>
      <c r="G538" s="116"/>
      <c r="H538" s="117"/>
    </row>
    <row r="539" spans="1:8" s="20" customFormat="1" hidden="1" x14ac:dyDescent="0.35">
      <c r="A539" s="294"/>
      <c r="B539" s="212"/>
      <c r="D539"/>
      <c r="E539" s="116"/>
      <c r="F539" s="116"/>
      <c r="G539" s="116"/>
      <c r="H539" s="117"/>
    </row>
    <row r="540" spans="1:8" s="20" customFormat="1" hidden="1" x14ac:dyDescent="0.35">
      <c r="A540" s="294"/>
      <c r="B540" s="212"/>
      <c r="D540"/>
      <c r="E540" s="116"/>
      <c r="F540" s="116"/>
      <c r="G540" s="116"/>
      <c r="H540" s="117"/>
    </row>
    <row r="541" spans="1:8" s="20" customFormat="1" hidden="1" x14ac:dyDescent="0.35">
      <c r="A541" s="294"/>
      <c r="B541" s="212"/>
      <c r="D541"/>
      <c r="E541" s="116"/>
      <c r="F541" s="116"/>
      <c r="G541" s="116"/>
      <c r="H541" s="117"/>
    </row>
    <row r="542" spans="1:8" s="20" customFormat="1" hidden="1" x14ac:dyDescent="0.35">
      <c r="A542" s="294"/>
      <c r="B542" s="212"/>
      <c r="D542"/>
      <c r="E542" s="116"/>
      <c r="F542" s="116"/>
      <c r="G542" s="116"/>
      <c r="H542" s="117"/>
    </row>
    <row r="543" spans="1:8" s="20" customFormat="1" hidden="1" x14ac:dyDescent="0.35">
      <c r="A543" s="294"/>
      <c r="B543" s="212"/>
      <c r="D543"/>
      <c r="E543" s="116"/>
      <c r="F543" s="116"/>
      <c r="G543" s="116"/>
      <c r="H543" s="117"/>
    </row>
    <row r="544" spans="1:8" s="20" customFormat="1" hidden="1" x14ac:dyDescent="0.35">
      <c r="A544" s="294"/>
      <c r="B544" s="212"/>
      <c r="D544"/>
      <c r="E544" s="116"/>
      <c r="F544" s="116"/>
      <c r="G544" s="116"/>
      <c r="H544" s="117"/>
    </row>
    <row r="545" spans="1:8" s="20" customFormat="1" hidden="1" x14ac:dyDescent="0.35">
      <c r="A545" s="294"/>
      <c r="B545" s="212"/>
      <c r="D545"/>
      <c r="E545" s="116"/>
      <c r="F545" s="116"/>
      <c r="G545" s="116"/>
      <c r="H545" s="117"/>
    </row>
    <row r="546" spans="1:8" s="20" customFormat="1" hidden="1" x14ac:dyDescent="0.35">
      <c r="A546" s="294"/>
      <c r="B546" s="212"/>
      <c r="D546"/>
      <c r="E546" s="116"/>
      <c r="F546" s="116"/>
      <c r="G546" s="116"/>
      <c r="H546" s="117"/>
    </row>
    <row r="547" spans="1:8" s="20" customFormat="1" hidden="1" x14ac:dyDescent="0.35">
      <c r="A547" s="294"/>
      <c r="B547" s="212"/>
      <c r="D547"/>
      <c r="E547" s="116"/>
      <c r="F547" s="116"/>
      <c r="G547" s="116"/>
      <c r="H547" s="117"/>
    </row>
    <row r="548" spans="1:8" s="20" customFormat="1" hidden="1" x14ac:dyDescent="0.35">
      <c r="A548" s="294"/>
      <c r="B548" s="212"/>
      <c r="D548"/>
      <c r="E548" s="116"/>
      <c r="F548" s="116"/>
      <c r="G548" s="116"/>
      <c r="H548" s="117"/>
    </row>
    <row r="549" spans="1:8" s="20" customFormat="1" hidden="1" x14ac:dyDescent="0.35">
      <c r="A549" s="294"/>
      <c r="B549" s="212"/>
      <c r="D549"/>
      <c r="E549" s="116"/>
      <c r="F549" s="116"/>
      <c r="G549" s="116"/>
      <c r="H549" s="117"/>
    </row>
    <row r="550" spans="1:8" s="20" customFormat="1" hidden="1" x14ac:dyDescent="0.35">
      <c r="A550" s="294"/>
      <c r="B550" s="212"/>
      <c r="D550"/>
      <c r="E550" s="116"/>
      <c r="F550" s="116"/>
      <c r="G550" s="116"/>
      <c r="H550" s="117"/>
    </row>
    <row r="551" spans="1:8" s="20" customFormat="1" hidden="1" x14ac:dyDescent="0.35">
      <c r="A551" s="294"/>
      <c r="B551" s="212"/>
      <c r="D551"/>
      <c r="E551" s="116"/>
      <c r="F551" s="116"/>
      <c r="G551" s="116"/>
      <c r="H551" s="117"/>
    </row>
    <row r="552" spans="1:8" s="20" customFormat="1" hidden="1" x14ac:dyDescent="0.35">
      <c r="A552" s="294"/>
      <c r="B552" s="212"/>
      <c r="D552"/>
      <c r="E552" s="116"/>
      <c r="F552" s="116"/>
      <c r="G552" s="116"/>
      <c r="H552" s="117"/>
    </row>
    <row r="553" spans="1:8" s="20" customFormat="1" hidden="1" x14ac:dyDescent="0.35">
      <c r="A553" s="294"/>
      <c r="B553" s="212"/>
      <c r="D553"/>
      <c r="E553" s="116"/>
      <c r="F553" s="116"/>
      <c r="G553" s="116"/>
      <c r="H553" s="117"/>
    </row>
    <row r="554" spans="1:8" s="20" customFormat="1" hidden="1" x14ac:dyDescent="0.35">
      <c r="A554" s="294"/>
      <c r="B554" s="212"/>
      <c r="D554"/>
      <c r="E554" s="116"/>
      <c r="F554" s="116"/>
      <c r="G554" s="116"/>
      <c r="H554" s="117"/>
    </row>
    <row r="555" spans="1:8" s="20" customFormat="1" hidden="1" x14ac:dyDescent="0.35">
      <c r="A555" s="294"/>
      <c r="B555" s="212"/>
      <c r="D555"/>
      <c r="E555" s="116"/>
      <c r="F555" s="116"/>
      <c r="G555" s="116"/>
      <c r="H555" s="117"/>
    </row>
    <row r="556" spans="1:8" s="20" customFormat="1" hidden="1" x14ac:dyDescent="0.35">
      <c r="A556" s="294"/>
      <c r="B556" s="212"/>
      <c r="D556"/>
      <c r="E556" s="116"/>
      <c r="F556" s="116"/>
      <c r="G556" s="116"/>
      <c r="H556" s="117"/>
    </row>
    <row r="557" spans="1:8" s="20" customFormat="1" hidden="1" x14ac:dyDescent="0.35">
      <c r="A557" s="294"/>
      <c r="B557" s="212"/>
      <c r="D557"/>
      <c r="E557" s="116"/>
      <c r="F557" s="116"/>
      <c r="G557" s="116"/>
      <c r="H557" s="117"/>
    </row>
    <row r="558" spans="1:8" s="20" customFormat="1" hidden="1" x14ac:dyDescent="0.35">
      <c r="A558" s="294"/>
      <c r="B558" s="212"/>
      <c r="D558"/>
      <c r="E558" s="116"/>
      <c r="F558" s="116"/>
      <c r="G558" s="116"/>
      <c r="H558" s="117"/>
    </row>
    <row r="559" spans="1:8" s="20" customFormat="1" hidden="1" x14ac:dyDescent="0.35">
      <c r="A559" s="294"/>
      <c r="B559" s="212"/>
      <c r="D559"/>
      <c r="E559" s="116"/>
      <c r="F559" s="116"/>
      <c r="G559" s="116"/>
      <c r="H559" s="117"/>
    </row>
    <row r="560" spans="1:8" s="20" customFormat="1" hidden="1" x14ac:dyDescent="0.35">
      <c r="A560" s="294"/>
      <c r="B560" s="212"/>
      <c r="D560"/>
      <c r="E560" s="116"/>
      <c r="F560" s="116"/>
      <c r="G560" s="116"/>
      <c r="H560" s="117"/>
    </row>
    <row r="561" spans="1:8" s="20" customFormat="1" hidden="1" x14ac:dyDescent="0.35">
      <c r="A561" s="294"/>
      <c r="B561" s="212"/>
      <c r="D561"/>
      <c r="E561" s="116"/>
      <c r="F561" s="116"/>
      <c r="G561" s="116"/>
      <c r="H561" s="117"/>
    </row>
    <row r="562" spans="1:8" s="20" customFormat="1" hidden="1" x14ac:dyDescent="0.35">
      <c r="A562" s="294"/>
      <c r="B562" s="212"/>
      <c r="D562"/>
      <c r="E562" s="116"/>
      <c r="F562" s="116"/>
      <c r="G562" s="116"/>
      <c r="H562" s="117"/>
    </row>
    <row r="563" spans="1:8" s="20" customFormat="1" hidden="1" x14ac:dyDescent="0.35">
      <c r="A563" s="294"/>
      <c r="B563" s="212"/>
      <c r="D563"/>
      <c r="E563" s="116"/>
      <c r="F563" s="116"/>
      <c r="G563" s="116"/>
      <c r="H563" s="117"/>
    </row>
    <row r="564" spans="1:8" s="20" customFormat="1" hidden="1" x14ac:dyDescent="0.35">
      <c r="A564" s="294"/>
      <c r="B564" s="212"/>
      <c r="D564"/>
      <c r="E564" s="116"/>
      <c r="F564" s="116"/>
      <c r="G564" s="116"/>
      <c r="H564" s="117"/>
    </row>
    <row r="565" spans="1:8" s="20" customFormat="1" hidden="1" x14ac:dyDescent="0.35">
      <c r="A565" s="294"/>
      <c r="B565" s="212"/>
      <c r="D565"/>
      <c r="E565" s="116"/>
      <c r="F565" s="116"/>
      <c r="G565" s="116"/>
      <c r="H565" s="117"/>
    </row>
    <row r="566" spans="1:8" s="20" customFormat="1" hidden="1" x14ac:dyDescent="0.35">
      <c r="A566" s="294"/>
      <c r="B566" s="212"/>
      <c r="D566"/>
      <c r="E566" s="116"/>
      <c r="F566" s="116"/>
      <c r="G566" s="116"/>
      <c r="H566" s="117"/>
    </row>
    <row r="567" spans="1:8" s="20" customFormat="1" hidden="1" x14ac:dyDescent="0.35">
      <c r="A567" s="294"/>
      <c r="B567" s="212"/>
      <c r="D567"/>
      <c r="E567" s="116"/>
      <c r="F567" s="116"/>
      <c r="G567" s="116"/>
      <c r="H567" s="117"/>
    </row>
    <row r="568" spans="1:8" s="20" customFormat="1" hidden="1" x14ac:dyDescent="0.35">
      <c r="A568" s="294"/>
      <c r="B568" s="212"/>
      <c r="D568"/>
      <c r="E568" s="116"/>
      <c r="F568" s="116"/>
      <c r="G568" s="116"/>
      <c r="H568" s="117"/>
    </row>
    <row r="569" spans="1:8" s="20" customFormat="1" hidden="1" x14ac:dyDescent="0.35">
      <c r="A569" s="294"/>
      <c r="B569" s="212"/>
      <c r="D569"/>
      <c r="E569" s="116"/>
      <c r="F569" s="116"/>
      <c r="G569" s="116"/>
      <c r="H569" s="117"/>
    </row>
    <row r="570" spans="1:8" s="20" customFormat="1" hidden="1" x14ac:dyDescent="0.35">
      <c r="A570" s="294"/>
      <c r="B570" s="212"/>
      <c r="D570"/>
      <c r="E570" s="116"/>
      <c r="F570" s="116"/>
      <c r="G570" s="116"/>
      <c r="H570" s="117"/>
    </row>
    <row r="571" spans="1:8" s="20" customFormat="1" hidden="1" x14ac:dyDescent="0.35">
      <c r="A571" s="294"/>
      <c r="B571" s="212"/>
      <c r="D571"/>
      <c r="E571" s="116"/>
      <c r="F571" s="116"/>
      <c r="G571" s="116"/>
      <c r="H571" s="117"/>
    </row>
    <row r="572" spans="1:8" s="20" customFormat="1" hidden="1" x14ac:dyDescent="0.35">
      <c r="A572" s="294"/>
      <c r="B572" s="212"/>
      <c r="D572"/>
      <c r="E572" s="116"/>
      <c r="F572" s="116"/>
      <c r="G572" s="116"/>
      <c r="H572" s="117"/>
    </row>
    <row r="573" spans="1:8" s="20" customFormat="1" hidden="1" x14ac:dyDescent="0.35">
      <c r="A573" s="294"/>
      <c r="B573" s="212"/>
      <c r="D573"/>
      <c r="E573" s="116"/>
      <c r="F573" s="116"/>
      <c r="G573" s="116"/>
      <c r="H573" s="117"/>
    </row>
    <row r="574" spans="1:8" s="20" customFormat="1" hidden="1" x14ac:dyDescent="0.35">
      <c r="A574" s="294"/>
      <c r="B574" s="212"/>
      <c r="D574"/>
      <c r="E574" s="116"/>
      <c r="F574" s="116"/>
      <c r="G574" s="116"/>
      <c r="H574" s="117"/>
    </row>
    <row r="575" spans="1:8" s="20" customFormat="1" hidden="1" x14ac:dyDescent="0.35">
      <c r="A575" s="294"/>
      <c r="B575" s="212"/>
      <c r="D575"/>
      <c r="E575" s="116"/>
      <c r="F575" s="116"/>
      <c r="G575" s="116"/>
      <c r="H575" s="117"/>
    </row>
    <row r="576" spans="1:8" s="20" customFormat="1" hidden="1" x14ac:dyDescent="0.35">
      <c r="A576" s="294"/>
      <c r="B576" s="212"/>
      <c r="D576"/>
      <c r="E576" s="116"/>
      <c r="F576" s="116"/>
      <c r="G576" s="116"/>
      <c r="H576" s="117"/>
    </row>
    <row r="577" spans="1:8" s="20" customFormat="1" hidden="1" x14ac:dyDescent="0.35">
      <c r="A577" s="294"/>
      <c r="B577" s="212"/>
      <c r="D577"/>
      <c r="E577" s="116"/>
      <c r="F577" s="116"/>
      <c r="G577" s="116"/>
      <c r="H577" s="117"/>
    </row>
    <row r="578" spans="1:8" s="20" customFormat="1" hidden="1" x14ac:dyDescent="0.35">
      <c r="A578" s="294"/>
      <c r="B578" s="212"/>
      <c r="D578"/>
      <c r="E578" s="116"/>
      <c r="F578" s="116"/>
      <c r="G578" s="116"/>
      <c r="H578" s="117"/>
    </row>
    <row r="579" spans="1:8" s="20" customFormat="1" hidden="1" x14ac:dyDescent="0.35">
      <c r="A579" s="294"/>
      <c r="B579" s="212"/>
      <c r="D579"/>
      <c r="E579" s="116"/>
      <c r="F579" s="116"/>
      <c r="G579" s="116"/>
      <c r="H579" s="117"/>
    </row>
    <row r="580" spans="1:8" s="20" customFormat="1" hidden="1" x14ac:dyDescent="0.35">
      <c r="A580" s="294"/>
      <c r="B580" s="212"/>
      <c r="D580"/>
      <c r="E580" s="116"/>
      <c r="F580" s="116"/>
      <c r="G580" s="116"/>
      <c r="H580" s="117"/>
    </row>
    <row r="581" spans="1:8" s="20" customFormat="1" hidden="1" x14ac:dyDescent="0.35">
      <c r="A581" s="294"/>
      <c r="B581" s="212"/>
      <c r="D581"/>
      <c r="E581" s="116"/>
      <c r="F581" s="116"/>
      <c r="G581" s="116"/>
      <c r="H581" s="117"/>
    </row>
    <row r="582" spans="1:8" s="20" customFormat="1" hidden="1" x14ac:dyDescent="0.35">
      <c r="A582" s="294"/>
      <c r="B582" s="212"/>
      <c r="D582"/>
      <c r="E582" s="116"/>
      <c r="F582" s="116"/>
      <c r="G582" s="116"/>
      <c r="H582" s="117"/>
    </row>
    <row r="583" spans="1:8" s="20" customFormat="1" hidden="1" x14ac:dyDescent="0.35">
      <c r="A583" s="294"/>
      <c r="B583" s="212"/>
      <c r="D583"/>
      <c r="E583" s="116"/>
      <c r="F583" s="116"/>
      <c r="G583" s="116"/>
      <c r="H583" s="117"/>
    </row>
    <row r="584" spans="1:8" s="20" customFormat="1" hidden="1" x14ac:dyDescent="0.35">
      <c r="A584" s="294"/>
      <c r="B584" s="212"/>
      <c r="D584"/>
      <c r="E584" s="116"/>
      <c r="F584" s="116"/>
      <c r="G584" s="116"/>
      <c r="H584" s="117"/>
    </row>
    <row r="585" spans="1:8" s="20" customFormat="1" hidden="1" x14ac:dyDescent="0.35">
      <c r="A585" s="294"/>
      <c r="B585" s="212"/>
      <c r="D585"/>
      <c r="E585" s="116"/>
      <c r="F585" s="116"/>
      <c r="G585" s="116"/>
      <c r="H585" s="117"/>
    </row>
    <row r="586" spans="1:8" s="20" customFormat="1" hidden="1" x14ac:dyDescent="0.35">
      <c r="A586" s="294"/>
      <c r="B586" s="212"/>
      <c r="D586"/>
      <c r="E586" s="116"/>
      <c r="F586" s="116"/>
      <c r="G586" s="116"/>
      <c r="H586" s="117"/>
    </row>
    <row r="587" spans="1:8" s="20" customFormat="1" hidden="1" x14ac:dyDescent="0.35">
      <c r="A587" s="294"/>
      <c r="B587" s="212"/>
      <c r="D587"/>
      <c r="E587" s="116"/>
      <c r="F587" s="116"/>
      <c r="G587" s="116"/>
      <c r="H587" s="117"/>
    </row>
    <row r="588" spans="1:8" s="20" customFormat="1" hidden="1" x14ac:dyDescent="0.35">
      <c r="A588" s="294"/>
      <c r="B588" s="212"/>
      <c r="D588"/>
      <c r="E588" s="116"/>
      <c r="F588" s="116"/>
      <c r="G588" s="116"/>
      <c r="H588" s="117"/>
    </row>
    <row r="589" spans="1:8" s="20" customFormat="1" hidden="1" x14ac:dyDescent="0.35">
      <c r="A589" s="294"/>
      <c r="B589" s="212"/>
      <c r="D589"/>
      <c r="E589" s="116"/>
      <c r="F589" s="116"/>
      <c r="G589" s="116"/>
      <c r="H589" s="117"/>
    </row>
    <row r="590" spans="1:8" s="20" customFormat="1" hidden="1" x14ac:dyDescent="0.35">
      <c r="A590" s="294"/>
      <c r="B590" s="212"/>
      <c r="D590"/>
      <c r="E590" s="116"/>
      <c r="F590" s="116"/>
      <c r="G590" s="116"/>
      <c r="H590" s="117"/>
    </row>
    <row r="591" spans="1:8" s="20" customFormat="1" hidden="1" x14ac:dyDescent="0.35">
      <c r="A591" s="294"/>
      <c r="B591" s="212"/>
      <c r="D591"/>
      <c r="E591" s="116"/>
      <c r="F591" s="116"/>
      <c r="G591" s="116"/>
      <c r="H591" s="117"/>
    </row>
    <row r="592" spans="1:8" s="20" customFormat="1" hidden="1" x14ac:dyDescent="0.35">
      <c r="A592" s="294"/>
      <c r="B592" s="212"/>
      <c r="D592"/>
      <c r="E592" s="116"/>
      <c r="F592" s="116"/>
      <c r="G592" s="116"/>
      <c r="H592" s="117"/>
    </row>
    <row r="593" spans="1:8" s="20" customFormat="1" hidden="1" x14ac:dyDescent="0.35">
      <c r="A593" s="294"/>
      <c r="B593" s="212"/>
      <c r="D593"/>
      <c r="E593" s="116"/>
      <c r="F593" s="116"/>
      <c r="G593" s="116"/>
      <c r="H593" s="117"/>
    </row>
    <row r="594" spans="1:8" s="20" customFormat="1" hidden="1" x14ac:dyDescent="0.35">
      <c r="A594" s="294"/>
      <c r="B594" s="212"/>
      <c r="D594"/>
      <c r="E594" s="116"/>
      <c r="F594" s="116"/>
      <c r="G594" s="116"/>
      <c r="H594" s="117"/>
    </row>
    <row r="595" spans="1:8" s="20" customFormat="1" hidden="1" x14ac:dyDescent="0.35">
      <c r="A595" s="294"/>
      <c r="B595" s="212"/>
      <c r="D595"/>
      <c r="E595" s="116"/>
      <c r="F595" s="116"/>
      <c r="G595" s="116"/>
      <c r="H595" s="117"/>
    </row>
    <row r="596" spans="1:8" s="20" customFormat="1" hidden="1" x14ac:dyDescent="0.35">
      <c r="A596" s="294"/>
      <c r="B596" s="212"/>
      <c r="D596"/>
      <c r="E596" s="116"/>
      <c r="F596" s="116"/>
      <c r="G596" s="116"/>
      <c r="H596" s="117"/>
    </row>
    <row r="597" spans="1:8" s="20" customFormat="1" hidden="1" x14ac:dyDescent="0.35">
      <c r="A597" s="294"/>
      <c r="B597" s="212"/>
      <c r="D597"/>
      <c r="E597" s="116"/>
      <c r="F597" s="116"/>
      <c r="G597" s="116"/>
      <c r="H597" s="117"/>
    </row>
    <row r="598" spans="1:8" s="20" customFormat="1" hidden="1" x14ac:dyDescent="0.35">
      <c r="A598" s="294"/>
      <c r="B598" s="212"/>
      <c r="D598"/>
      <c r="E598" s="116"/>
      <c r="F598" s="116"/>
      <c r="G598" s="116"/>
      <c r="H598" s="117"/>
    </row>
    <row r="599" spans="1:8" s="20" customFormat="1" hidden="1" x14ac:dyDescent="0.35">
      <c r="A599" s="294"/>
      <c r="B599" s="212"/>
      <c r="D599"/>
      <c r="E599" s="116"/>
      <c r="F599" s="116"/>
      <c r="G599" s="116"/>
      <c r="H599" s="117"/>
    </row>
    <row r="600" spans="1:8" s="20" customFormat="1" hidden="1" x14ac:dyDescent="0.35">
      <c r="A600" s="294"/>
      <c r="B600" s="212"/>
      <c r="D600"/>
      <c r="E600" s="116"/>
      <c r="F600" s="116"/>
      <c r="G600" s="116"/>
      <c r="H600" s="117"/>
    </row>
    <row r="601" spans="1:8" s="20" customFormat="1" hidden="1" x14ac:dyDescent="0.35">
      <c r="A601" s="294"/>
      <c r="B601" s="212"/>
      <c r="D601"/>
      <c r="E601" s="116"/>
      <c r="F601" s="116"/>
      <c r="G601" s="116"/>
      <c r="H601" s="117"/>
    </row>
    <row r="602" spans="1:8" s="20" customFormat="1" hidden="1" x14ac:dyDescent="0.35">
      <c r="A602" s="294"/>
      <c r="B602" s="212"/>
      <c r="D602"/>
      <c r="E602" s="116"/>
      <c r="F602" s="116"/>
      <c r="G602" s="116"/>
      <c r="H602" s="117"/>
    </row>
    <row r="603" spans="1:8" s="20" customFormat="1" hidden="1" x14ac:dyDescent="0.35">
      <c r="A603" s="294"/>
      <c r="B603" s="212"/>
      <c r="D603"/>
      <c r="E603" s="116"/>
      <c r="F603" s="116"/>
      <c r="G603" s="116"/>
      <c r="H603" s="117"/>
    </row>
    <row r="604" spans="1:8" s="20" customFormat="1" hidden="1" x14ac:dyDescent="0.35">
      <c r="A604" s="294"/>
      <c r="B604" s="212"/>
      <c r="D604"/>
      <c r="E604" s="116"/>
      <c r="F604" s="116"/>
      <c r="G604" s="116"/>
      <c r="H604" s="117"/>
    </row>
    <row r="605" spans="1:8" s="20" customFormat="1" hidden="1" x14ac:dyDescent="0.35">
      <c r="A605" s="294"/>
      <c r="B605" s="212"/>
      <c r="D605"/>
      <c r="E605" s="116"/>
      <c r="F605" s="116"/>
      <c r="G605" s="116"/>
      <c r="H605" s="117"/>
    </row>
    <row r="606" spans="1:8" s="20" customFormat="1" hidden="1" x14ac:dyDescent="0.35">
      <c r="A606" s="294"/>
      <c r="B606" s="212"/>
      <c r="D606"/>
      <c r="E606" s="116"/>
      <c r="F606" s="116"/>
      <c r="G606" s="116"/>
      <c r="H606" s="117"/>
    </row>
    <row r="607" spans="1:8" s="20" customFormat="1" hidden="1" x14ac:dyDescent="0.35">
      <c r="A607" s="294"/>
      <c r="B607" s="212"/>
      <c r="D607"/>
      <c r="E607" s="116"/>
      <c r="F607" s="116"/>
      <c r="G607" s="116"/>
      <c r="H607" s="117"/>
    </row>
    <row r="608" spans="1:8" s="20" customFormat="1" hidden="1" x14ac:dyDescent="0.35">
      <c r="A608" s="294"/>
      <c r="B608" s="212"/>
      <c r="D608"/>
      <c r="E608" s="116"/>
      <c r="F608" s="116"/>
      <c r="G608" s="116"/>
      <c r="H608" s="117"/>
    </row>
    <row r="609" spans="1:8" s="20" customFormat="1" hidden="1" x14ac:dyDescent="0.35">
      <c r="A609" s="294"/>
      <c r="B609" s="212"/>
      <c r="D609"/>
      <c r="E609" s="116"/>
      <c r="F609" s="116"/>
      <c r="G609" s="116"/>
      <c r="H609" s="117"/>
    </row>
    <row r="610" spans="1:8" s="20" customFormat="1" hidden="1" x14ac:dyDescent="0.35">
      <c r="A610" s="294"/>
      <c r="B610" s="212"/>
      <c r="D610"/>
      <c r="E610" s="116"/>
      <c r="F610" s="116"/>
      <c r="G610" s="116"/>
      <c r="H610" s="117"/>
    </row>
    <row r="611" spans="1:8" s="20" customFormat="1" hidden="1" x14ac:dyDescent="0.35">
      <c r="A611" s="294"/>
      <c r="B611" s="212"/>
      <c r="D611"/>
      <c r="E611" s="116"/>
      <c r="F611" s="116"/>
      <c r="G611" s="116"/>
      <c r="H611" s="117"/>
    </row>
    <row r="612" spans="1:8" s="20" customFormat="1" hidden="1" x14ac:dyDescent="0.35">
      <c r="A612" s="294"/>
      <c r="B612" s="212"/>
      <c r="D612"/>
      <c r="E612" s="116"/>
      <c r="F612" s="116"/>
      <c r="G612" s="116"/>
      <c r="H612" s="117"/>
    </row>
    <row r="613" spans="1:8" s="20" customFormat="1" hidden="1" x14ac:dyDescent="0.35">
      <c r="A613" s="294"/>
      <c r="B613" s="212"/>
      <c r="D613"/>
      <c r="E613" s="116"/>
      <c r="F613" s="116"/>
      <c r="G613" s="116"/>
      <c r="H613" s="117"/>
    </row>
    <row r="614" spans="1:8" s="20" customFormat="1" hidden="1" x14ac:dyDescent="0.35">
      <c r="A614" s="294"/>
      <c r="B614" s="212"/>
      <c r="D614"/>
      <c r="E614" s="116"/>
      <c r="F614" s="116"/>
      <c r="G614" s="116"/>
      <c r="H614" s="117"/>
    </row>
    <row r="615" spans="1:8" s="20" customFormat="1" hidden="1" x14ac:dyDescent="0.35">
      <c r="A615" s="294"/>
      <c r="B615" s="212"/>
      <c r="D615"/>
      <c r="E615" s="116"/>
      <c r="F615" s="116"/>
      <c r="G615" s="116"/>
      <c r="H615" s="117"/>
    </row>
    <row r="616" spans="1:8" s="20" customFormat="1" hidden="1" x14ac:dyDescent="0.35">
      <c r="A616" s="294"/>
      <c r="B616" s="212"/>
      <c r="D616"/>
      <c r="E616" s="116"/>
      <c r="F616" s="116"/>
      <c r="G616" s="116"/>
      <c r="H616" s="117"/>
    </row>
    <row r="617" spans="1:8" s="20" customFormat="1" hidden="1" x14ac:dyDescent="0.35">
      <c r="A617" s="294"/>
      <c r="B617" s="212"/>
      <c r="D617"/>
      <c r="E617" s="116"/>
      <c r="F617" s="116"/>
      <c r="G617" s="116"/>
      <c r="H617" s="117"/>
    </row>
    <row r="618" spans="1:8" s="20" customFormat="1" hidden="1" x14ac:dyDescent="0.35">
      <c r="A618" s="294"/>
      <c r="B618" s="212"/>
      <c r="D618"/>
      <c r="E618" s="116"/>
      <c r="F618" s="116"/>
      <c r="G618" s="116"/>
      <c r="H618" s="117"/>
    </row>
    <row r="619" spans="1:8" s="20" customFormat="1" hidden="1" x14ac:dyDescent="0.35">
      <c r="A619" s="294"/>
      <c r="B619" s="212"/>
      <c r="D619"/>
      <c r="E619" s="116"/>
      <c r="F619" s="116"/>
      <c r="G619" s="116"/>
      <c r="H619" s="117"/>
    </row>
    <row r="620" spans="1:8" s="20" customFormat="1" hidden="1" x14ac:dyDescent="0.35">
      <c r="A620" s="294"/>
      <c r="B620" s="212"/>
      <c r="D620"/>
      <c r="E620" s="116"/>
      <c r="F620" s="116"/>
      <c r="G620" s="116"/>
      <c r="H620" s="117"/>
    </row>
    <row r="621" spans="1:8" s="20" customFormat="1" hidden="1" x14ac:dyDescent="0.35">
      <c r="A621" s="294"/>
      <c r="B621" s="212"/>
      <c r="D621"/>
      <c r="E621" s="116"/>
      <c r="F621" s="116"/>
      <c r="G621" s="116"/>
      <c r="H621" s="117"/>
    </row>
    <row r="622" spans="1:8" s="20" customFormat="1" hidden="1" x14ac:dyDescent="0.35">
      <c r="A622" s="294"/>
      <c r="B622" s="212"/>
      <c r="D622"/>
      <c r="E622" s="116"/>
      <c r="F622" s="116"/>
      <c r="G622" s="116"/>
      <c r="H622" s="117"/>
    </row>
    <row r="623" spans="1:8" s="20" customFormat="1" hidden="1" x14ac:dyDescent="0.35">
      <c r="A623" s="294"/>
      <c r="B623" s="212"/>
      <c r="D623"/>
      <c r="E623" s="116"/>
      <c r="F623" s="116"/>
      <c r="G623" s="116"/>
      <c r="H623" s="117"/>
    </row>
    <row r="624" spans="1:8" s="20" customFormat="1" hidden="1" x14ac:dyDescent="0.35">
      <c r="A624" s="294"/>
      <c r="B624" s="212"/>
      <c r="D624"/>
      <c r="E624" s="116"/>
      <c r="F624" s="116"/>
      <c r="G624" s="116"/>
      <c r="H624" s="117"/>
    </row>
    <row r="625" spans="1:8" s="20" customFormat="1" hidden="1" x14ac:dyDescent="0.35">
      <c r="A625" s="294"/>
      <c r="B625" s="212"/>
      <c r="D625"/>
      <c r="E625" s="116"/>
      <c r="F625" s="116"/>
      <c r="G625" s="116"/>
      <c r="H625" s="117"/>
    </row>
    <row r="626" spans="1:8" s="20" customFormat="1" hidden="1" x14ac:dyDescent="0.35">
      <c r="A626" s="294"/>
      <c r="B626" s="212"/>
      <c r="D626"/>
      <c r="E626" s="116"/>
      <c r="F626" s="116"/>
      <c r="G626" s="116"/>
      <c r="H626" s="117"/>
    </row>
    <row r="627" spans="1:8" s="20" customFormat="1" hidden="1" x14ac:dyDescent="0.35">
      <c r="A627" s="294"/>
      <c r="B627" s="212"/>
      <c r="D627"/>
      <c r="E627" s="116"/>
      <c r="F627" s="116"/>
      <c r="G627" s="116"/>
      <c r="H627" s="117"/>
    </row>
    <row r="628" spans="1:8" s="20" customFormat="1" hidden="1" x14ac:dyDescent="0.35">
      <c r="A628" s="294"/>
      <c r="B628" s="212"/>
      <c r="D628"/>
      <c r="E628" s="116"/>
      <c r="F628" s="116"/>
      <c r="G628" s="116"/>
      <c r="H628" s="117"/>
    </row>
    <row r="629" spans="1:8" s="20" customFormat="1" hidden="1" x14ac:dyDescent="0.35">
      <c r="A629" s="294"/>
      <c r="B629" s="212"/>
      <c r="D629"/>
      <c r="E629" s="116"/>
      <c r="F629" s="116"/>
      <c r="G629" s="116"/>
      <c r="H629" s="117"/>
    </row>
    <row r="630" spans="1:8" s="20" customFormat="1" hidden="1" x14ac:dyDescent="0.35">
      <c r="A630" s="294"/>
      <c r="B630" s="212"/>
      <c r="D630"/>
      <c r="E630" s="116"/>
      <c r="F630" s="116"/>
      <c r="G630" s="116"/>
      <c r="H630" s="117"/>
    </row>
    <row r="631" spans="1:8" s="20" customFormat="1" hidden="1" x14ac:dyDescent="0.35">
      <c r="A631" s="294"/>
      <c r="B631" s="212"/>
      <c r="D631"/>
      <c r="E631" s="116"/>
      <c r="F631" s="116"/>
      <c r="G631" s="116"/>
      <c r="H631" s="117"/>
    </row>
    <row r="632" spans="1:8" s="20" customFormat="1" hidden="1" x14ac:dyDescent="0.35">
      <c r="A632" s="294"/>
      <c r="B632" s="212"/>
      <c r="D632"/>
      <c r="E632" s="116"/>
      <c r="F632" s="116"/>
      <c r="G632" s="116"/>
      <c r="H632" s="117"/>
    </row>
    <row r="633" spans="1:8" s="20" customFormat="1" hidden="1" x14ac:dyDescent="0.35">
      <c r="A633" s="294"/>
      <c r="B633" s="212"/>
      <c r="D633"/>
      <c r="E633" s="116"/>
      <c r="F633" s="116"/>
      <c r="G633" s="116"/>
      <c r="H633" s="117"/>
    </row>
    <row r="634" spans="1:8" s="20" customFormat="1" hidden="1" x14ac:dyDescent="0.35">
      <c r="A634" s="294"/>
      <c r="B634" s="212"/>
      <c r="D634"/>
      <c r="E634" s="116"/>
      <c r="F634" s="116"/>
      <c r="G634" s="116"/>
      <c r="H634" s="117"/>
    </row>
    <row r="635" spans="1:8" s="20" customFormat="1" hidden="1" x14ac:dyDescent="0.35">
      <c r="A635" s="294"/>
      <c r="B635" s="212"/>
      <c r="D635"/>
      <c r="E635" s="116"/>
      <c r="F635" s="116"/>
      <c r="G635" s="116"/>
      <c r="H635" s="117"/>
    </row>
    <row r="636" spans="1:8" s="20" customFormat="1" hidden="1" x14ac:dyDescent="0.35">
      <c r="A636" s="294"/>
      <c r="B636" s="212"/>
      <c r="D636"/>
      <c r="E636" s="116"/>
      <c r="F636" s="116"/>
      <c r="G636" s="116"/>
      <c r="H636" s="117"/>
    </row>
    <row r="637" spans="1:8" s="20" customFormat="1" hidden="1" x14ac:dyDescent="0.35">
      <c r="A637" s="294"/>
      <c r="B637" s="212"/>
      <c r="D637"/>
      <c r="E637" s="116"/>
      <c r="F637" s="116"/>
      <c r="G637" s="116"/>
      <c r="H637" s="117"/>
    </row>
    <row r="638" spans="1:8" s="20" customFormat="1" hidden="1" x14ac:dyDescent="0.35">
      <c r="A638" s="294"/>
      <c r="B638" s="212"/>
      <c r="D638"/>
      <c r="E638" s="116"/>
      <c r="F638" s="116"/>
      <c r="G638" s="116"/>
      <c r="H638" s="117"/>
    </row>
    <row r="639" spans="1:8" s="20" customFormat="1" hidden="1" x14ac:dyDescent="0.35">
      <c r="A639" s="294"/>
      <c r="B639" s="212"/>
      <c r="D639"/>
      <c r="E639" s="116"/>
      <c r="F639" s="116"/>
      <c r="G639" s="116"/>
      <c r="H639" s="117"/>
    </row>
    <row r="640" spans="1:8" s="20" customFormat="1" hidden="1" x14ac:dyDescent="0.35">
      <c r="A640" s="294"/>
      <c r="B640" s="212"/>
      <c r="D640"/>
      <c r="E640" s="116"/>
      <c r="F640" s="116"/>
      <c r="G640" s="116"/>
      <c r="H640" s="117"/>
    </row>
    <row r="641" spans="1:8" s="20" customFormat="1" hidden="1" x14ac:dyDescent="0.35">
      <c r="A641" s="294"/>
      <c r="B641" s="212"/>
      <c r="D641"/>
      <c r="E641" s="116"/>
      <c r="F641" s="116"/>
      <c r="G641" s="116"/>
      <c r="H641" s="117"/>
    </row>
    <row r="642" spans="1:8" s="20" customFormat="1" hidden="1" x14ac:dyDescent="0.35">
      <c r="A642" s="294"/>
      <c r="B642" s="212"/>
      <c r="D642"/>
      <c r="E642" s="116"/>
      <c r="F642" s="116"/>
      <c r="G642" s="116"/>
      <c r="H642" s="117"/>
    </row>
    <row r="643" spans="1:8" s="20" customFormat="1" hidden="1" x14ac:dyDescent="0.35">
      <c r="A643" s="294"/>
      <c r="B643" s="212"/>
      <c r="D643"/>
      <c r="E643" s="116"/>
      <c r="F643" s="116"/>
      <c r="G643" s="116"/>
      <c r="H643" s="117"/>
    </row>
    <row r="644" spans="1:8" s="20" customFormat="1" hidden="1" x14ac:dyDescent="0.35">
      <c r="A644" s="294"/>
      <c r="B644" s="212"/>
      <c r="D644"/>
      <c r="E644" s="116"/>
      <c r="F644" s="116"/>
      <c r="G644" s="116"/>
      <c r="H644" s="117"/>
    </row>
    <row r="645" spans="1:8" s="20" customFormat="1" hidden="1" x14ac:dyDescent="0.35">
      <c r="A645" s="294"/>
      <c r="B645" s="212"/>
      <c r="D645"/>
      <c r="E645" s="116"/>
      <c r="F645" s="116"/>
      <c r="G645" s="116"/>
      <c r="H645" s="117"/>
    </row>
    <row r="646" spans="1:8" s="20" customFormat="1" hidden="1" x14ac:dyDescent="0.35">
      <c r="A646" s="294"/>
      <c r="B646" s="212"/>
      <c r="D646"/>
      <c r="E646" s="116"/>
      <c r="F646" s="116"/>
      <c r="G646" s="116"/>
      <c r="H646" s="117"/>
    </row>
    <row r="647" spans="1:8" s="20" customFormat="1" hidden="1" x14ac:dyDescent="0.35">
      <c r="A647" s="294"/>
      <c r="B647" s="212"/>
      <c r="D647"/>
      <c r="E647" s="116"/>
      <c r="F647" s="116"/>
      <c r="G647" s="116"/>
      <c r="H647" s="117"/>
    </row>
    <row r="648" spans="1:8" s="20" customFormat="1" hidden="1" x14ac:dyDescent="0.35">
      <c r="A648" s="294"/>
      <c r="B648" s="212"/>
      <c r="D648"/>
      <c r="E648" s="116"/>
      <c r="F648" s="116"/>
      <c r="G648" s="116"/>
      <c r="H648" s="117"/>
    </row>
    <row r="649" spans="1:8" s="20" customFormat="1" hidden="1" x14ac:dyDescent="0.35">
      <c r="A649" s="294"/>
      <c r="B649" s="212"/>
      <c r="D649"/>
      <c r="E649" s="116"/>
      <c r="F649" s="116"/>
      <c r="G649" s="116"/>
      <c r="H649" s="117"/>
    </row>
    <row r="650" spans="1:8" s="20" customFormat="1" hidden="1" x14ac:dyDescent="0.35">
      <c r="A650" s="294"/>
      <c r="B650" s="212"/>
      <c r="D650"/>
      <c r="E650" s="116"/>
      <c r="F650" s="116"/>
      <c r="G650" s="116"/>
      <c r="H650" s="117"/>
    </row>
    <row r="651" spans="1:8" s="20" customFormat="1" hidden="1" x14ac:dyDescent="0.35">
      <c r="A651" s="294"/>
      <c r="B651" s="212"/>
      <c r="D651"/>
      <c r="E651" s="116"/>
      <c r="F651" s="116"/>
      <c r="G651" s="116"/>
      <c r="H651" s="117"/>
    </row>
    <row r="652" spans="1:8" s="20" customFormat="1" hidden="1" x14ac:dyDescent="0.35">
      <c r="A652" s="294"/>
      <c r="B652" s="212"/>
      <c r="D652"/>
      <c r="E652" s="116"/>
      <c r="F652" s="116"/>
      <c r="G652" s="116"/>
      <c r="H652" s="117"/>
    </row>
    <row r="653" spans="1:8" s="20" customFormat="1" hidden="1" x14ac:dyDescent="0.35">
      <c r="A653" s="294"/>
      <c r="B653" s="212"/>
      <c r="D653"/>
      <c r="E653" s="116"/>
      <c r="F653" s="116"/>
      <c r="G653" s="116"/>
      <c r="H653" s="117"/>
    </row>
    <row r="654" spans="1:8" s="20" customFormat="1" hidden="1" x14ac:dyDescent="0.35">
      <c r="A654" s="294"/>
      <c r="B654" s="212"/>
      <c r="D654"/>
      <c r="E654" s="116"/>
      <c r="F654" s="116"/>
      <c r="G654" s="116"/>
      <c r="H654" s="117"/>
    </row>
    <row r="655" spans="1:8" s="20" customFormat="1" hidden="1" x14ac:dyDescent="0.35">
      <c r="A655" s="294"/>
      <c r="B655" s="212"/>
      <c r="D655"/>
      <c r="E655" s="116"/>
      <c r="F655" s="116"/>
      <c r="G655" s="116"/>
      <c r="H655" s="117"/>
    </row>
    <row r="656" spans="1:8" s="20" customFormat="1" hidden="1" x14ac:dyDescent="0.35">
      <c r="A656" s="294"/>
      <c r="B656" s="212"/>
      <c r="D656"/>
      <c r="E656" s="116"/>
      <c r="F656" s="116"/>
      <c r="G656" s="116"/>
      <c r="H656" s="117"/>
    </row>
    <row r="657" spans="1:8" s="20" customFormat="1" hidden="1" x14ac:dyDescent="0.35">
      <c r="A657" s="294"/>
      <c r="B657" s="212"/>
      <c r="D657"/>
      <c r="E657" s="116"/>
      <c r="F657" s="116"/>
      <c r="G657" s="116"/>
      <c r="H657" s="117"/>
    </row>
    <row r="658" spans="1:8" s="20" customFormat="1" hidden="1" x14ac:dyDescent="0.35">
      <c r="A658" s="294"/>
      <c r="B658" s="212"/>
      <c r="D658"/>
      <c r="E658" s="116"/>
      <c r="F658" s="116"/>
      <c r="G658" s="116"/>
      <c r="H658" s="117"/>
    </row>
    <row r="659" spans="1:8" s="20" customFormat="1" hidden="1" x14ac:dyDescent="0.35">
      <c r="A659" s="294"/>
      <c r="B659" s="212"/>
      <c r="D659"/>
      <c r="E659" s="116"/>
      <c r="F659" s="116"/>
      <c r="G659" s="116"/>
      <c r="H659" s="117"/>
    </row>
    <row r="660" spans="1:8" s="20" customFormat="1" hidden="1" x14ac:dyDescent="0.35">
      <c r="A660" s="294"/>
      <c r="B660" s="212"/>
      <c r="D660"/>
      <c r="E660" s="116"/>
      <c r="F660" s="116"/>
      <c r="G660" s="116"/>
      <c r="H660" s="117"/>
    </row>
    <row r="661" spans="1:8" s="20" customFormat="1" hidden="1" x14ac:dyDescent="0.35">
      <c r="A661" s="294"/>
      <c r="B661" s="212"/>
      <c r="D661"/>
      <c r="E661" s="116"/>
      <c r="F661" s="116"/>
      <c r="G661" s="116"/>
      <c r="H661" s="117"/>
    </row>
    <row r="662" spans="1:8" s="20" customFormat="1" hidden="1" x14ac:dyDescent="0.35">
      <c r="A662" s="294"/>
      <c r="B662" s="212"/>
      <c r="D662"/>
      <c r="E662" s="116"/>
      <c r="F662" s="116"/>
      <c r="G662" s="116"/>
      <c r="H662" s="117"/>
    </row>
    <row r="663" spans="1:8" s="20" customFormat="1" hidden="1" x14ac:dyDescent="0.35">
      <c r="A663" s="294"/>
      <c r="B663" s="212"/>
      <c r="D663"/>
      <c r="E663" s="116"/>
      <c r="F663" s="116"/>
      <c r="G663" s="116"/>
      <c r="H663" s="117"/>
    </row>
    <row r="664" spans="1:8" s="20" customFormat="1" hidden="1" x14ac:dyDescent="0.35">
      <c r="A664" s="294"/>
      <c r="B664" s="212"/>
      <c r="D664"/>
      <c r="E664" s="116"/>
      <c r="F664" s="116"/>
      <c r="G664" s="116"/>
      <c r="H664" s="117"/>
    </row>
    <row r="665" spans="1:8" s="20" customFormat="1" hidden="1" x14ac:dyDescent="0.35">
      <c r="A665" s="294"/>
      <c r="B665" s="212"/>
      <c r="D665"/>
      <c r="E665" s="116"/>
      <c r="F665" s="116"/>
      <c r="G665" s="116"/>
      <c r="H665" s="117"/>
    </row>
    <row r="666" spans="1:8" s="20" customFormat="1" hidden="1" x14ac:dyDescent="0.35">
      <c r="A666" s="294"/>
      <c r="B666" s="212"/>
      <c r="D666"/>
      <c r="E666" s="116"/>
      <c r="F666" s="116"/>
      <c r="G666" s="116"/>
      <c r="H666" s="117"/>
    </row>
    <row r="667" spans="1:8" s="20" customFormat="1" hidden="1" x14ac:dyDescent="0.35">
      <c r="A667" s="294"/>
      <c r="B667" s="212"/>
      <c r="D667"/>
      <c r="E667" s="116"/>
      <c r="F667" s="116"/>
      <c r="G667" s="116"/>
      <c r="H667" s="117"/>
    </row>
    <row r="668" spans="1:8" s="20" customFormat="1" hidden="1" x14ac:dyDescent="0.35">
      <c r="A668" s="294"/>
      <c r="B668" s="212"/>
      <c r="D668"/>
      <c r="E668" s="116"/>
      <c r="F668" s="116"/>
      <c r="G668" s="116"/>
      <c r="H668" s="117"/>
    </row>
    <row r="669" spans="1:8" s="20" customFormat="1" hidden="1" x14ac:dyDescent="0.35">
      <c r="A669" s="294"/>
      <c r="B669" s="212"/>
      <c r="D669"/>
      <c r="E669" s="116"/>
      <c r="F669" s="116"/>
      <c r="G669" s="116"/>
      <c r="H669" s="117"/>
    </row>
    <row r="670" spans="1:8" s="20" customFormat="1" hidden="1" x14ac:dyDescent="0.35">
      <c r="A670" s="294"/>
      <c r="B670" s="212"/>
      <c r="D670"/>
      <c r="E670" s="116"/>
      <c r="F670" s="116"/>
      <c r="G670" s="116"/>
      <c r="H670" s="117"/>
    </row>
    <row r="671" spans="1:8" s="20" customFormat="1" hidden="1" x14ac:dyDescent="0.35">
      <c r="A671" s="294"/>
      <c r="B671" s="212"/>
      <c r="D671"/>
      <c r="E671" s="116"/>
      <c r="F671" s="116"/>
      <c r="G671" s="116"/>
      <c r="H671" s="117"/>
    </row>
    <row r="672" spans="1:8" s="20" customFormat="1" hidden="1" x14ac:dyDescent="0.35">
      <c r="A672" s="294"/>
      <c r="B672" s="212"/>
      <c r="D672"/>
      <c r="E672" s="116"/>
      <c r="F672" s="116"/>
      <c r="G672" s="116"/>
      <c r="H672" s="117"/>
    </row>
    <row r="673" spans="1:8" s="20" customFormat="1" hidden="1" x14ac:dyDescent="0.35">
      <c r="A673" s="294"/>
      <c r="B673" s="212"/>
      <c r="D673"/>
      <c r="E673" s="116"/>
      <c r="F673" s="116"/>
      <c r="G673" s="116"/>
      <c r="H673" s="117"/>
    </row>
    <row r="674" spans="1:8" s="20" customFormat="1" hidden="1" x14ac:dyDescent="0.35">
      <c r="A674" s="294"/>
      <c r="B674" s="212"/>
      <c r="D674"/>
      <c r="E674" s="116"/>
      <c r="F674" s="116"/>
      <c r="G674" s="116"/>
      <c r="H674" s="117"/>
    </row>
    <row r="675" spans="1:8" s="20" customFormat="1" hidden="1" x14ac:dyDescent="0.35">
      <c r="A675" s="294"/>
      <c r="B675" s="212"/>
      <c r="D675"/>
      <c r="E675" s="116"/>
      <c r="F675" s="116"/>
      <c r="G675" s="116"/>
      <c r="H675" s="117"/>
    </row>
    <row r="676" spans="1:8" s="20" customFormat="1" hidden="1" x14ac:dyDescent="0.35">
      <c r="A676" s="294"/>
      <c r="B676" s="212"/>
      <c r="D676"/>
      <c r="E676" s="116"/>
      <c r="F676" s="116"/>
      <c r="G676" s="116"/>
      <c r="H676" s="117"/>
    </row>
    <row r="677" spans="1:8" s="20" customFormat="1" hidden="1" x14ac:dyDescent="0.35">
      <c r="A677" s="294"/>
      <c r="B677" s="212"/>
      <c r="D677"/>
      <c r="E677" s="116"/>
      <c r="F677" s="116"/>
      <c r="G677" s="116"/>
      <c r="H677" s="117"/>
    </row>
    <row r="678" spans="1:8" s="20" customFormat="1" hidden="1" x14ac:dyDescent="0.35">
      <c r="A678" s="294"/>
      <c r="B678" s="212"/>
      <c r="D678"/>
      <c r="E678" s="116"/>
      <c r="F678" s="116"/>
      <c r="G678" s="116"/>
      <c r="H678" s="117"/>
    </row>
    <row r="679" spans="1:8" s="20" customFormat="1" hidden="1" x14ac:dyDescent="0.35">
      <c r="A679" s="294"/>
      <c r="B679" s="212"/>
      <c r="D679"/>
      <c r="E679" s="116"/>
      <c r="F679" s="116"/>
      <c r="G679" s="116"/>
      <c r="H679" s="117"/>
    </row>
    <row r="680" spans="1:8" s="20" customFormat="1" hidden="1" x14ac:dyDescent="0.35">
      <c r="A680" s="294"/>
      <c r="B680" s="212"/>
      <c r="D680"/>
      <c r="E680" s="116"/>
      <c r="F680" s="116"/>
      <c r="G680" s="116"/>
      <c r="H680" s="117"/>
    </row>
    <row r="681" spans="1:8" s="20" customFormat="1" hidden="1" x14ac:dyDescent="0.35">
      <c r="A681" s="294"/>
      <c r="B681" s="212"/>
      <c r="D681"/>
      <c r="E681" s="116"/>
      <c r="F681" s="116"/>
      <c r="G681" s="116"/>
      <c r="H681" s="117"/>
    </row>
    <row r="682" spans="1:8" s="20" customFormat="1" hidden="1" x14ac:dyDescent="0.35">
      <c r="A682" s="294"/>
      <c r="B682" s="212"/>
      <c r="D682"/>
      <c r="E682" s="116"/>
      <c r="F682" s="116"/>
      <c r="G682" s="116"/>
      <c r="H682" s="117"/>
    </row>
    <row r="683" spans="1:8" s="20" customFormat="1" hidden="1" x14ac:dyDescent="0.35">
      <c r="A683" s="294"/>
      <c r="B683" s="212"/>
      <c r="D683"/>
      <c r="E683" s="116"/>
      <c r="F683" s="116"/>
      <c r="G683" s="116"/>
      <c r="H683" s="117"/>
    </row>
    <row r="684" spans="1:8" s="20" customFormat="1" hidden="1" x14ac:dyDescent="0.35">
      <c r="A684" s="294"/>
      <c r="B684" s="212"/>
      <c r="D684"/>
      <c r="E684" s="116"/>
      <c r="F684" s="116"/>
      <c r="G684" s="116"/>
      <c r="H684" s="117"/>
    </row>
    <row r="685" spans="1:8" s="20" customFormat="1" hidden="1" x14ac:dyDescent="0.35">
      <c r="A685" s="294"/>
      <c r="B685" s="212"/>
      <c r="D685"/>
      <c r="E685" s="116"/>
      <c r="F685" s="116"/>
      <c r="G685" s="116"/>
      <c r="H685" s="117"/>
    </row>
    <row r="686" spans="1:8" s="20" customFormat="1" hidden="1" x14ac:dyDescent="0.35">
      <c r="A686" s="294"/>
      <c r="B686" s="212"/>
      <c r="D686"/>
      <c r="E686" s="116"/>
      <c r="F686" s="116"/>
      <c r="G686" s="116"/>
      <c r="H686" s="117"/>
    </row>
    <row r="687" spans="1:8" s="20" customFormat="1" hidden="1" x14ac:dyDescent="0.35">
      <c r="A687" s="294"/>
      <c r="B687" s="212"/>
      <c r="D687"/>
      <c r="E687" s="116"/>
      <c r="F687" s="116"/>
      <c r="G687" s="116"/>
      <c r="H687" s="117"/>
    </row>
    <row r="688" spans="1:8" s="20" customFormat="1" hidden="1" x14ac:dyDescent="0.35">
      <c r="A688" s="294"/>
      <c r="B688" s="212"/>
      <c r="D688"/>
      <c r="E688" s="116"/>
      <c r="F688" s="116"/>
      <c r="G688" s="116"/>
      <c r="H688" s="117"/>
    </row>
    <row r="689" spans="1:8" s="20" customFormat="1" hidden="1" x14ac:dyDescent="0.35">
      <c r="A689" s="294"/>
      <c r="B689" s="212"/>
      <c r="D689"/>
      <c r="E689" s="116"/>
      <c r="F689" s="116"/>
      <c r="G689" s="116"/>
      <c r="H689" s="117"/>
    </row>
    <row r="690" spans="1:8" s="20" customFormat="1" hidden="1" x14ac:dyDescent="0.35">
      <c r="A690" s="294"/>
      <c r="B690" s="212"/>
      <c r="D690"/>
      <c r="E690" s="116"/>
      <c r="F690" s="116"/>
      <c r="G690" s="116"/>
      <c r="H690" s="117"/>
    </row>
    <row r="691" spans="1:8" s="20" customFormat="1" hidden="1" x14ac:dyDescent="0.35">
      <c r="A691" s="294"/>
      <c r="B691" s="212"/>
      <c r="D691"/>
      <c r="E691" s="116"/>
      <c r="F691" s="116"/>
      <c r="G691" s="116"/>
      <c r="H691" s="117"/>
    </row>
    <row r="692" spans="1:8" s="20" customFormat="1" hidden="1" x14ac:dyDescent="0.35">
      <c r="A692" s="294"/>
      <c r="B692" s="212"/>
      <c r="D692"/>
      <c r="E692" s="116"/>
      <c r="F692" s="116"/>
      <c r="G692" s="116"/>
      <c r="H692" s="117"/>
    </row>
    <row r="693" spans="1:8" s="20" customFormat="1" hidden="1" x14ac:dyDescent="0.35">
      <c r="A693" s="294"/>
      <c r="B693" s="212"/>
      <c r="D693"/>
      <c r="E693" s="116"/>
      <c r="F693" s="116"/>
      <c r="G693" s="116"/>
      <c r="H693" s="117"/>
    </row>
    <row r="694" spans="1:8" s="20" customFormat="1" hidden="1" x14ac:dyDescent="0.35">
      <c r="A694" s="294"/>
      <c r="B694" s="212"/>
      <c r="D694"/>
      <c r="E694" s="116"/>
      <c r="F694" s="116"/>
      <c r="G694" s="116"/>
      <c r="H694" s="117"/>
    </row>
    <row r="695" spans="1:8" s="20" customFormat="1" hidden="1" x14ac:dyDescent="0.35">
      <c r="A695" s="294"/>
      <c r="B695" s="212"/>
      <c r="D695"/>
      <c r="E695" s="116"/>
      <c r="F695" s="116"/>
      <c r="G695" s="116"/>
      <c r="H695" s="117"/>
    </row>
    <row r="696" spans="1:8" s="20" customFormat="1" hidden="1" x14ac:dyDescent="0.35">
      <c r="A696" s="294"/>
      <c r="B696" s="212"/>
      <c r="D696"/>
      <c r="E696" s="116"/>
      <c r="F696" s="116"/>
      <c r="G696" s="116"/>
      <c r="H696" s="117"/>
    </row>
    <row r="697" spans="1:8" s="20" customFormat="1" hidden="1" x14ac:dyDescent="0.35">
      <c r="A697" s="294"/>
      <c r="B697" s="212"/>
      <c r="D697"/>
      <c r="E697" s="116"/>
      <c r="F697" s="116"/>
      <c r="G697" s="116"/>
      <c r="H697" s="117"/>
    </row>
    <row r="698" spans="1:8" s="20" customFormat="1" hidden="1" x14ac:dyDescent="0.35">
      <c r="A698" s="294"/>
      <c r="B698" s="212"/>
      <c r="D698"/>
      <c r="E698" s="116"/>
      <c r="F698" s="116"/>
      <c r="G698" s="116"/>
      <c r="H698" s="117"/>
    </row>
    <row r="699" spans="1:8" s="20" customFormat="1" hidden="1" x14ac:dyDescent="0.35">
      <c r="A699" s="294"/>
      <c r="B699" s="212"/>
      <c r="D699"/>
      <c r="E699" s="116"/>
      <c r="F699" s="116"/>
      <c r="G699" s="116"/>
      <c r="H699" s="117"/>
    </row>
    <row r="700" spans="1:8" s="20" customFormat="1" hidden="1" x14ac:dyDescent="0.35">
      <c r="A700" s="294"/>
      <c r="B700" s="212"/>
      <c r="D700"/>
      <c r="E700" s="116"/>
      <c r="F700" s="116"/>
      <c r="G700" s="116"/>
      <c r="H700" s="117"/>
    </row>
    <row r="701" spans="1:8" s="20" customFormat="1" hidden="1" x14ac:dyDescent="0.35">
      <c r="A701" s="294"/>
      <c r="B701" s="212"/>
      <c r="D701"/>
      <c r="E701" s="116"/>
      <c r="F701" s="116"/>
      <c r="G701" s="116"/>
      <c r="H701" s="117"/>
    </row>
    <row r="702" spans="1:8" s="20" customFormat="1" hidden="1" x14ac:dyDescent="0.35">
      <c r="A702" s="294"/>
      <c r="B702" s="212"/>
      <c r="D702"/>
      <c r="E702" s="116"/>
      <c r="F702" s="116"/>
      <c r="G702" s="116"/>
      <c r="H702" s="117"/>
    </row>
    <row r="703" spans="1:8" s="20" customFormat="1" hidden="1" x14ac:dyDescent="0.35">
      <c r="A703" s="294"/>
      <c r="B703" s="212"/>
      <c r="D703"/>
      <c r="E703" s="116"/>
      <c r="F703" s="116"/>
      <c r="G703" s="116"/>
      <c r="H703" s="117"/>
    </row>
    <row r="704" spans="1:8" s="20" customFormat="1" hidden="1" x14ac:dyDescent="0.35">
      <c r="A704" s="294"/>
      <c r="B704" s="212"/>
      <c r="D704"/>
      <c r="E704" s="116"/>
      <c r="F704" s="116"/>
      <c r="G704" s="116"/>
      <c r="H704" s="117"/>
    </row>
    <row r="705" spans="1:8" s="20" customFormat="1" hidden="1" x14ac:dyDescent="0.35">
      <c r="A705" s="294"/>
      <c r="B705" s="212"/>
      <c r="D705"/>
      <c r="E705" s="116"/>
      <c r="F705" s="116"/>
      <c r="G705" s="116"/>
      <c r="H705" s="117"/>
    </row>
    <row r="706" spans="1:8" s="20" customFormat="1" hidden="1" x14ac:dyDescent="0.35">
      <c r="A706" s="294"/>
      <c r="B706" s="212"/>
      <c r="D706"/>
      <c r="E706" s="116"/>
      <c r="F706" s="116"/>
      <c r="G706" s="116"/>
      <c r="H706" s="117"/>
    </row>
    <row r="707" spans="1:8" s="20" customFormat="1" hidden="1" x14ac:dyDescent="0.35">
      <c r="A707" s="294"/>
      <c r="B707" s="212"/>
      <c r="D707"/>
      <c r="E707" s="116"/>
      <c r="F707" s="116"/>
      <c r="G707" s="116"/>
      <c r="H707" s="117"/>
    </row>
    <row r="708" spans="1:8" s="20" customFormat="1" hidden="1" x14ac:dyDescent="0.35">
      <c r="A708" s="294"/>
      <c r="B708" s="212"/>
      <c r="D708"/>
      <c r="E708" s="116"/>
      <c r="F708" s="116"/>
      <c r="G708" s="116"/>
      <c r="H708" s="117"/>
    </row>
  </sheetData>
  <sheetProtection algorithmName="SHA-512" hashValue="Xvo0UkPf2/P1cAoJQnElA6jpHseFohequY0hugE6dlDnwPL+ofjkGj4i3xo9eeaDChkSBzipXqQjco3C6Dne4Q==" saltValue="4PoqKQSneu8nA4tukD3x+g==" spinCount="100000" sheet="1" sort="0" autoFilter="0"/>
  <dataValidations count="4">
    <dataValidation type="list" allowBlank="1" showInputMessage="1" showErrorMessage="1" sqref="I24:I100" xr:uid="{00000000-0002-0000-0B00-000000000000}">
      <formula1>"Control Equipment Problems, Process Problems, Other Known Causes, Other Unknown Causes"</formula1>
    </dataValidation>
    <dataValidation type="date" operator="greaterThan" allowBlank="1" showInputMessage="1" showErrorMessage="1" sqref="L7:M9" xr:uid="{00000000-0002-0000-0B00-000001000000}">
      <formula1>42370</formula1>
    </dataValidation>
    <dataValidation type="whole" operator="greaterThan" allowBlank="1" showInputMessage="1" showErrorMessage="1" sqref="G7" xr:uid="{00000000-0002-0000-0B00-000002000000}">
      <formula1>9999</formula1>
    </dataValidation>
    <dataValidation allowBlank="1" showInputMessage="1" showErrorMessage="1" prompt="XML Tag" sqref="B13:J13" xr:uid="{00000000-0002-0000-0B00-000003000000}"/>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sheetPr>
  <dimension ref="B1:M100"/>
  <sheetViews>
    <sheetView showGridLines="0" topLeftCell="C10" workbookViewId="0">
      <selection activeCell="C23" sqref="A15:XFD23"/>
    </sheetView>
  </sheetViews>
  <sheetFormatPr defaultColWidth="0" defaultRowHeight="14.5" zeroHeight="1" x14ac:dyDescent="0.35"/>
  <cols>
    <col min="1" max="1" width="19.7265625" hidden="1" customWidth="1"/>
    <col min="2" max="2" width="27.81640625" style="212" hidden="1" customWidth="1"/>
    <col min="3" max="3" width="33.54296875" customWidth="1"/>
    <col min="4" max="4" width="47.1796875" customWidth="1"/>
    <col min="5" max="5" width="22.453125" customWidth="1"/>
    <col min="6" max="6" width="21.7265625" customWidth="1"/>
    <col min="7" max="7" width="26.1796875" customWidth="1"/>
    <col min="8" max="8" width="25.81640625" customWidth="1"/>
    <col min="9" max="9" width="24.81640625" bestFit="1" customWidth="1"/>
    <col min="10" max="10" width="21.26953125" customWidth="1"/>
    <col min="11" max="11" width="24.1796875" customWidth="1"/>
    <col min="12" max="12" width="19.7265625" hidden="1" customWidth="1"/>
    <col min="13" max="13" width="0" hidden="1" customWidth="1"/>
    <col min="14" max="16384" width="19.7265625" hidden="1"/>
  </cols>
  <sheetData>
    <row r="1" spans="2:12" s="61" customFormat="1" ht="13" hidden="1" x14ac:dyDescent="0.3">
      <c r="B1" s="200" t="s">
        <v>185</v>
      </c>
      <c r="C1" s="191" t="str">
        <f>+Welcome!B2</f>
        <v>63.4720 Semiannual Compliance Report</v>
      </c>
      <c r="D1" s="94"/>
      <c r="E1" s="94"/>
      <c r="F1" s="94"/>
      <c r="G1" s="94"/>
      <c r="H1" s="58"/>
      <c r="I1" s="58"/>
    </row>
    <row r="2" spans="2:12" s="61" customFormat="1" ht="13" hidden="1" x14ac:dyDescent="0.3">
      <c r="B2" s="233" t="s">
        <v>1</v>
      </c>
      <c r="C2" s="192" t="str">
        <f>+Welcome!B3</f>
        <v>63.4720(a)</v>
      </c>
      <c r="D2" s="38"/>
      <c r="E2" s="38"/>
      <c r="F2" s="38"/>
      <c r="G2" s="38"/>
      <c r="H2" s="123"/>
      <c r="I2" s="123"/>
    </row>
    <row r="3" spans="2:12" s="61" customFormat="1" ht="13" hidden="1" x14ac:dyDescent="0.3">
      <c r="B3" s="234" t="s">
        <v>3</v>
      </c>
      <c r="C3" s="84" t="str">
        <f>+Welcome!B4</f>
        <v>v2.02</v>
      </c>
      <c r="D3" s="60"/>
      <c r="E3" s="60"/>
      <c r="F3" s="60"/>
      <c r="G3" s="60"/>
      <c r="H3" s="124"/>
      <c r="I3" s="124"/>
    </row>
    <row r="4" spans="2:12" s="61" customFormat="1" ht="13" hidden="1" x14ac:dyDescent="0.3">
      <c r="B4" s="234" t="s">
        <v>5</v>
      </c>
      <c r="C4" s="72">
        <f>+Welcome!B5</f>
        <v>45505</v>
      </c>
      <c r="D4" s="62"/>
      <c r="E4" s="62"/>
      <c r="F4" s="62"/>
      <c r="G4" s="62"/>
      <c r="H4" s="125"/>
      <c r="I4" s="125"/>
    </row>
    <row r="5" spans="2:12" s="61" customFormat="1" hidden="1" x14ac:dyDescent="0.35">
      <c r="B5" s="234" t="s">
        <v>6</v>
      </c>
      <c r="C5" s="193" t="str">
        <f>+Welcome!B6</f>
        <v>OMB Control Number: 2060-0510</v>
      </c>
      <c r="D5" s="188"/>
      <c r="E5" s="188"/>
      <c r="F5" s="188"/>
      <c r="G5" s="188"/>
      <c r="H5" s="126"/>
      <c r="I5" s="126"/>
    </row>
    <row r="6" spans="2:12" ht="21" x14ac:dyDescent="0.5">
      <c r="C6" s="13" t="s">
        <v>201</v>
      </c>
    </row>
    <row r="7" spans="2:12" ht="15.5" x14ac:dyDescent="0.35">
      <c r="C7" s="23" t="s">
        <v>202</v>
      </c>
      <c r="D7" s="95"/>
      <c r="E7" s="95"/>
      <c r="F7" s="95"/>
      <c r="G7" s="95"/>
      <c r="H7" s="96"/>
      <c r="I7" s="96"/>
      <c r="J7" s="96"/>
      <c r="K7" s="96"/>
      <c r="L7" s="96"/>
    </row>
    <row r="8" spans="2:12" ht="17.25" customHeight="1" x14ac:dyDescent="0.35">
      <c r="C8" s="31" t="s">
        <v>203</v>
      </c>
      <c r="D8" s="106"/>
      <c r="E8" s="106"/>
      <c r="F8" s="106"/>
      <c r="G8" s="106"/>
      <c r="H8" s="106"/>
      <c r="I8" s="106"/>
      <c r="J8" s="96"/>
      <c r="K8" s="96"/>
      <c r="L8" s="96"/>
    </row>
    <row r="9" spans="2:12" ht="17.25" customHeight="1" x14ac:dyDescent="0.35">
      <c r="C9" s="51" t="s">
        <v>129</v>
      </c>
      <c r="D9" s="18" t="str">
        <f>Gen_requirements!B6&amp;Gen_requirements!B7</f>
        <v/>
      </c>
      <c r="E9" s="108"/>
      <c r="F9" s="108"/>
      <c r="G9" s="108"/>
      <c r="H9" s="108"/>
      <c r="I9" s="108"/>
      <c r="J9" s="96"/>
      <c r="K9" s="96"/>
      <c r="L9" s="96"/>
    </row>
    <row r="10" spans="2:12" x14ac:dyDescent="0.35">
      <c r="C10" s="51" t="s">
        <v>130</v>
      </c>
      <c r="D10" s="55" t="str">
        <f>TEXT(Gen_requirements!B22,"mm/dd/yyyy")&amp;" - "&amp;TEXT(Gen_requirements!B23,"mm/dd/yyyy")</f>
        <v>01/00/1900 - 01/00/1900</v>
      </c>
      <c r="E10" s="20"/>
      <c r="F10" s="20"/>
      <c r="G10" s="20"/>
      <c r="H10" s="20"/>
      <c r="I10" s="20"/>
      <c r="J10" s="108"/>
      <c r="K10" s="108"/>
      <c r="L10" s="108"/>
    </row>
    <row r="11" spans="2:12" ht="15" hidden="1" thickBot="1" x14ac:dyDescent="0.4">
      <c r="B11" s="283"/>
      <c r="C11" s="97"/>
      <c r="D11" s="109"/>
      <c r="E11" s="109"/>
      <c r="F11" s="109"/>
      <c r="G11" s="109"/>
      <c r="H11" s="110"/>
      <c r="I11" s="110"/>
    </row>
    <row r="12" spans="2:12" s="128" customFormat="1" ht="102" thickBot="1" x14ac:dyDescent="0.4">
      <c r="B12" s="285" t="s">
        <v>132</v>
      </c>
      <c r="C12" s="16" t="s">
        <v>217</v>
      </c>
      <c r="D12" s="158" t="s">
        <v>227</v>
      </c>
      <c r="E12" s="158" t="s">
        <v>204</v>
      </c>
      <c r="F12" s="158" t="s">
        <v>333</v>
      </c>
      <c r="G12" s="158" t="s">
        <v>332</v>
      </c>
      <c r="H12" s="158" t="s">
        <v>331</v>
      </c>
      <c r="I12" s="158" t="s">
        <v>330</v>
      </c>
      <c r="J12" s="158" t="s">
        <v>334</v>
      </c>
      <c r="K12" s="158" t="s">
        <v>335</v>
      </c>
    </row>
    <row r="13" spans="2:12" x14ac:dyDescent="0.35">
      <c r="B13" s="281" t="s">
        <v>436</v>
      </c>
      <c r="C13" s="172" t="s">
        <v>236</v>
      </c>
      <c r="D13" s="118" t="s">
        <v>275</v>
      </c>
      <c r="E13" s="118" t="s">
        <v>286</v>
      </c>
      <c r="F13" s="118" t="s">
        <v>287</v>
      </c>
      <c r="G13" s="118" t="s">
        <v>288</v>
      </c>
      <c r="H13" s="118" t="s">
        <v>289</v>
      </c>
      <c r="I13" s="118" t="s">
        <v>290</v>
      </c>
      <c r="J13" s="118" t="s">
        <v>291</v>
      </c>
      <c r="K13" s="118" t="s">
        <v>292</v>
      </c>
    </row>
    <row r="14" spans="2:12" s="328" customFormat="1" ht="17.25" customHeight="1" x14ac:dyDescent="0.35">
      <c r="B14" s="329">
        <v>1</v>
      </c>
      <c r="C14" s="320" t="s">
        <v>323</v>
      </c>
      <c r="D14" s="326" t="s">
        <v>170</v>
      </c>
      <c r="E14" s="326" t="s">
        <v>206</v>
      </c>
      <c r="F14" s="326" t="s">
        <v>342</v>
      </c>
      <c r="G14" s="326" t="s">
        <v>343</v>
      </c>
      <c r="H14" s="326" t="s">
        <v>340</v>
      </c>
      <c r="I14" s="326" t="s">
        <v>337</v>
      </c>
      <c r="J14" s="326" t="s">
        <v>340</v>
      </c>
      <c r="K14" s="326" t="s">
        <v>207</v>
      </c>
    </row>
    <row r="15" spans="2:12" hidden="1" x14ac:dyDescent="0.35">
      <c r="B15" s="282"/>
      <c r="C15" s="113" t="s">
        <v>433</v>
      </c>
      <c r="D15" s="113" t="s">
        <v>433</v>
      </c>
      <c r="E15" s="113" t="s">
        <v>433</v>
      </c>
      <c r="F15" s="113" t="s">
        <v>433</v>
      </c>
      <c r="G15" s="113" t="s">
        <v>433</v>
      </c>
      <c r="H15" s="113" t="s">
        <v>433</v>
      </c>
      <c r="I15" s="113" t="s">
        <v>433</v>
      </c>
      <c r="J15" s="113" t="s">
        <v>433</v>
      </c>
      <c r="K15" s="113" t="s">
        <v>433</v>
      </c>
    </row>
    <row r="16" spans="2:12" hidden="1" x14ac:dyDescent="0.35">
      <c r="B16" s="282"/>
      <c r="C16" s="113" t="s">
        <v>433</v>
      </c>
      <c r="D16" s="113" t="s">
        <v>433</v>
      </c>
      <c r="E16" s="113" t="s">
        <v>433</v>
      </c>
      <c r="F16" s="113" t="s">
        <v>433</v>
      </c>
      <c r="G16" s="113" t="s">
        <v>433</v>
      </c>
      <c r="H16" s="113" t="s">
        <v>433</v>
      </c>
      <c r="I16" s="113" t="s">
        <v>433</v>
      </c>
      <c r="J16" s="113" t="s">
        <v>433</v>
      </c>
      <c r="K16" s="113" t="s">
        <v>433</v>
      </c>
    </row>
    <row r="17" spans="2:11" hidden="1" x14ac:dyDescent="0.35">
      <c r="B17" s="282"/>
      <c r="C17" s="113" t="s">
        <v>433</v>
      </c>
      <c r="D17" s="113" t="s">
        <v>433</v>
      </c>
      <c r="E17" s="113" t="s">
        <v>433</v>
      </c>
      <c r="F17" s="113" t="s">
        <v>433</v>
      </c>
      <c r="G17" s="113" t="s">
        <v>433</v>
      </c>
      <c r="H17" s="113" t="s">
        <v>433</v>
      </c>
      <c r="I17" s="113" t="s">
        <v>433</v>
      </c>
      <c r="J17" s="113" t="s">
        <v>433</v>
      </c>
      <c r="K17" s="113" t="s">
        <v>433</v>
      </c>
    </row>
    <row r="18" spans="2:11" hidden="1" x14ac:dyDescent="0.35">
      <c r="B18" s="282"/>
      <c r="C18" s="113" t="s">
        <v>433</v>
      </c>
      <c r="D18" s="113" t="s">
        <v>433</v>
      </c>
      <c r="E18" s="113" t="s">
        <v>433</v>
      </c>
      <c r="F18" s="113" t="s">
        <v>433</v>
      </c>
      <c r="G18" s="113" t="s">
        <v>433</v>
      </c>
      <c r="H18" s="113" t="s">
        <v>433</v>
      </c>
      <c r="I18" s="113" t="s">
        <v>433</v>
      </c>
      <c r="J18" s="113" t="s">
        <v>433</v>
      </c>
      <c r="K18" s="113" t="s">
        <v>433</v>
      </c>
    </row>
    <row r="19" spans="2:11" hidden="1" x14ac:dyDescent="0.35">
      <c r="B19" s="282"/>
      <c r="C19" s="113" t="s">
        <v>433</v>
      </c>
      <c r="D19" s="113" t="s">
        <v>433</v>
      </c>
      <c r="E19" s="113" t="s">
        <v>433</v>
      </c>
      <c r="F19" s="113" t="s">
        <v>433</v>
      </c>
      <c r="G19" s="113" t="s">
        <v>433</v>
      </c>
      <c r="H19" s="113" t="s">
        <v>433</v>
      </c>
      <c r="I19" s="113" t="s">
        <v>433</v>
      </c>
      <c r="J19" s="113" t="s">
        <v>433</v>
      </c>
      <c r="K19" s="113" t="s">
        <v>433</v>
      </c>
    </row>
    <row r="20" spans="2:11" hidden="1" x14ac:dyDescent="0.35">
      <c r="B20" s="282"/>
      <c r="C20" s="113" t="s">
        <v>433</v>
      </c>
      <c r="D20" s="113" t="s">
        <v>433</v>
      </c>
      <c r="E20" s="113" t="s">
        <v>433</v>
      </c>
      <c r="F20" s="113" t="s">
        <v>433</v>
      </c>
      <c r="G20" s="113" t="s">
        <v>433</v>
      </c>
      <c r="H20" s="113" t="s">
        <v>433</v>
      </c>
      <c r="I20" s="113" t="s">
        <v>433</v>
      </c>
      <c r="J20" s="113" t="s">
        <v>433</v>
      </c>
      <c r="K20" s="113" t="s">
        <v>433</v>
      </c>
    </row>
    <row r="21" spans="2:11" hidden="1" x14ac:dyDescent="0.35">
      <c r="B21" s="282"/>
      <c r="C21" s="113" t="s">
        <v>433</v>
      </c>
      <c r="D21" s="113" t="s">
        <v>433</v>
      </c>
      <c r="E21" s="113" t="s">
        <v>433</v>
      </c>
      <c r="F21" s="113" t="s">
        <v>433</v>
      </c>
      <c r="G21" s="113" t="s">
        <v>433</v>
      </c>
      <c r="H21" s="113" t="s">
        <v>433</v>
      </c>
      <c r="I21" s="113" t="s">
        <v>433</v>
      </c>
      <c r="J21" s="113" t="s">
        <v>433</v>
      </c>
      <c r="K21" s="113" t="s">
        <v>433</v>
      </c>
    </row>
    <row r="22" spans="2:11" hidden="1" x14ac:dyDescent="0.35">
      <c r="B22" s="282"/>
      <c r="C22" s="113" t="s">
        <v>433</v>
      </c>
      <c r="D22" s="113" t="s">
        <v>433</v>
      </c>
      <c r="E22" s="113" t="s">
        <v>433</v>
      </c>
      <c r="F22" s="113" t="s">
        <v>433</v>
      </c>
      <c r="G22" s="113" t="s">
        <v>433</v>
      </c>
      <c r="H22" s="113" t="s">
        <v>433</v>
      </c>
      <c r="I22" s="113" t="s">
        <v>433</v>
      </c>
      <c r="J22" s="113" t="s">
        <v>433</v>
      </c>
      <c r="K22" s="113" t="s">
        <v>433</v>
      </c>
    </row>
    <row r="23" spans="2:11" hidden="1" x14ac:dyDescent="0.35">
      <c r="B23" s="282"/>
      <c r="C23" s="113" t="s">
        <v>433</v>
      </c>
      <c r="D23" s="113" t="s">
        <v>433</v>
      </c>
      <c r="E23" s="113" t="s">
        <v>433</v>
      </c>
      <c r="F23" s="113" t="s">
        <v>433</v>
      </c>
      <c r="G23" s="113" t="s">
        <v>433</v>
      </c>
      <c r="H23" s="113" t="s">
        <v>433</v>
      </c>
      <c r="I23" s="113" t="s">
        <v>433</v>
      </c>
      <c r="J23" s="113" t="s">
        <v>433</v>
      </c>
      <c r="K23" s="113" t="s">
        <v>433</v>
      </c>
    </row>
    <row r="24" spans="2:11" x14ac:dyDescent="0.35">
      <c r="B24" s="286" t="str">
        <f>IF(C24="","",1)</f>
        <v/>
      </c>
      <c r="C24" s="35"/>
      <c r="D24" s="35"/>
      <c r="E24" s="35"/>
      <c r="F24" s="121" t="str">
        <f>IF(H24="","",SUM(H24:K24))</f>
        <v/>
      </c>
      <c r="G24" s="129" t="str">
        <f>IF($C24="","",IF(F24=0,"N/A",F24/$E24))</f>
        <v/>
      </c>
      <c r="H24" s="121" t="str">
        <f>IF($C24="","",SUMIFS(Emiss_rate_w_controls_OpLimit!$I$24:$I$500,Emiss_rate_w_controls_OpLimit!$C$24:$C$500,$C24,Emiss_rate_w_controls_OpLimit!$D$24:$D$500,D24,Emiss_rate_w_controls_OpLimit!$J$24:$J$500,"Control Equipment Problems"))</f>
        <v/>
      </c>
      <c r="I24" s="121" t="str">
        <f>IF($C24="","",SUMIFS(Emiss_rate_w_controls_OpLimit!$I$24:$I$500,Emiss_rate_w_controls_OpLimit!$C$24:$C$500,$C24,Emiss_rate_w_controls_OpLimit!$D$24:$D$500,D24,Emiss_rate_w_controls_OpLimit!$J$24:$J$500,"Process Problems"))</f>
        <v/>
      </c>
      <c r="J24" s="121" t="str">
        <f>IF($C24="","",SUMIFS(Emiss_rate_w_controls_OpLimit!$I$24:$I$500,Emiss_rate_w_controls_OpLimit!$C$24:$C$500,$C24,Emiss_rate_w_controls_OpLimit!$D$24:$D$500,D24,Emiss_rate_w_controls_OpLimit!$J$24:$J$500,"Other Known Causes"))</f>
        <v/>
      </c>
      <c r="K24" s="121" t="str">
        <f>IF($C24="","",SUMIFS(Emiss_rate_w_controls_OpLimit!$I$24:$I$500,Emiss_rate_w_controls_OpLimit!$C$24:$C$500,$C24,Emiss_rate_w_controls_OpLimit!$D$24:$D$500,D24,Emiss_rate_w_controls_OpLimit!$J$24:$J$500,"Other Unknown Causes"))</f>
        <v/>
      </c>
    </row>
    <row r="25" spans="2:11" x14ac:dyDescent="0.35">
      <c r="B25" s="275" t="str">
        <f t="shared" ref="B25:B37" si="0">IF(C25="","",1)</f>
        <v/>
      </c>
      <c r="C25" s="35"/>
      <c r="D25" s="35"/>
      <c r="E25" s="35"/>
      <c r="F25" s="121" t="str">
        <f t="shared" ref="F25:F88" si="1">IF(H25="","",SUM(H25:K25))</f>
        <v/>
      </c>
      <c r="G25" s="129" t="str">
        <f t="shared" ref="G25:G88" si="2">IF($C25="","",IF(F25=0,"N/A",F25/$E25))</f>
        <v/>
      </c>
      <c r="H25" s="121" t="str">
        <f>IF($C25="","",SUMIFS(Emiss_rate_w_controls_OpLimit!$I$24:$I$500,Emiss_rate_w_controls_OpLimit!$C$24:$C$500,$C25,Emiss_rate_w_controls_OpLimit!$D$24:$D$500,D25,Emiss_rate_w_controls_OpLimit!$J$24:$J$500,"Control Equipment Problems"))</f>
        <v/>
      </c>
      <c r="I25" s="121" t="str">
        <f>IF($C25="","",SUMIFS(Emiss_rate_w_controls_OpLimit!$I$24:$I$500,Emiss_rate_w_controls_OpLimit!$C$24:$C$500,$C25,Emiss_rate_w_controls_OpLimit!$D$24:$D$500,D25,Emiss_rate_w_controls_OpLimit!$J$24:$J$500,"Process Problems"))</f>
        <v/>
      </c>
      <c r="J25" s="121" t="str">
        <f>IF($C25="","",SUMIFS(Emiss_rate_w_controls_OpLimit!$I$24:$I$500,Emiss_rate_w_controls_OpLimit!$C$24:$C$500,$C25,Emiss_rate_w_controls_OpLimit!$D$24:$D$500,D25,Emiss_rate_w_controls_OpLimit!$J$24:$J$500,"Other Known Causes"))</f>
        <v/>
      </c>
      <c r="K25" s="121" t="str">
        <f>IF($C25="","",SUMIFS(Emiss_rate_w_controls_OpLimit!$I$24:$I$500,Emiss_rate_w_controls_OpLimit!$C$24:$C$500,$C25,Emiss_rate_w_controls_OpLimit!$D$24:$D$500,D25,Emiss_rate_w_controls_OpLimit!$J$24:$J$500,"Other Unknown Causes"))</f>
        <v/>
      </c>
    </row>
    <row r="26" spans="2:11" x14ac:dyDescent="0.35">
      <c r="B26" s="275" t="str">
        <f t="shared" si="0"/>
        <v/>
      </c>
      <c r="C26" s="35"/>
      <c r="D26" s="35"/>
      <c r="E26" s="35"/>
      <c r="F26" s="121" t="str">
        <f t="shared" si="1"/>
        <v/>
      </c>
      <c r="G26" s="129" t="str">
        <f t="shared" si="2"/>
        <v/>
      </c>
      <c r="H26" s="121" t="str">
        <f>IF($C26="","",SUMIFS(Emiss_rate_w_controls_OpLimit!$I$24:$I$500,Emiss_rate_w_controls_OpLimit!$C$24:$C$500,$C26,Emiss_rate_w_controls_OpLimit!$D$24:$D$500,D26,Emiss_rate_w_controls_OpLimit!$J$24:$J$500,"Control Equipment Problems"))</f>
        <v/>
      </c>
      <c r="I26" s="121" t="str">
        <f>IF($C26="","",SUMIFS(Emiss_rate_w_controls_OpLimit!$I$24:$I$500,Emiss_rate_w_controls_OpLimit!$C$24:$C$500,$C26,Emiss_rate_w_controls_OpLimit!$D$24:$D$500,D26,Emiss_rate_w_controls_OpLimit!$J$24:$J$500,"Process Problems"))</f>
        <v/>
      </c>
      <c r="J26" s="121" t="str">
        <f>IF($C26="","",SUMIFS(Emiss_rate_w_controls_OpLimit!$I$24:$I$500,Emiss_rate_w_controls_OpLimit!$C$24:$C$500,$C26,Emiss_rate_w_controls_OpLimit!$D$24:$D$500,D26,Emiss_rate_w_controls_OpLimit!$J$24:$J$500,"Other Known Causes"))</f>
        <v/>
      </c>
      <c r="K26" s="121" t="str">
        <f>IF($C26="","",SUMIFS(Emiss_rate_w_controls_OpLimit!$I$24:$I$500,Emiss_rate_w_controls_OpLimit!$C$24:$C$500,$C26,Emiss_rate_w_controls_OpLimit!$D$24:$D$500,D26,Emiss_rate_w_controls_OpLimit!$J$24:$J$500,"Other Unknown Causes"))</f>
        <v/>
      </c>
    </row>
    <row r="27" spans="2:11" x14ac:dyDescent="0.35">
      <c r="B27" s="275" t="str">
        <f t="shared" si="0"/>
        <v/>
      </c>
      <c r="C27" s="35"/>
      <c r="D27" s="35"/>
      <c r="E27" s="35"/>
      <c r="F27" s="121" t="str">
        <f t="shared" si="1"/>
        <v/>
      </c>
      <c r="G27" s="129" t="str">
        <f t="shared" si="2"/>
        <v/>
      </c>
      <c r="H27" s="121" t="str">
        <f>IF($C27="","",SUMIFS(Emiss_rate_w_controls_OpLimit!$I$24:$I$500,Emiss_rate_w_controls_OpLimit!$C$24:$C$500,$C27,Emiss_rate_w_controls_OpLimit!$D$24:$D$500,D27,Emiss_rate_w_controls_OpLimit!$J$24:$J$500,"Control Equipment Problems"))</f>
        <v/>
      </c>
      <c r="I27" s="121" t="str">
        <f>IF($C27="","",SUMIFS(Emiss_rate_w_controls_OpLimit!$I$24:$I$500,Emiss_rate_w_controls_OpLimit!$C$24:$C$500,$C27,Emiss_rate_w_controls_OpLimit!$D$24:$D$500,D27,Emiss_rate_w_controls_OpLimit!$J$24:$J$500,"Process Problems"))</f>
        <v/>
      </c>
      <c r="J27" s="121" t="str">
        <f>IF($C27="","",SUMIFS(Emiss_rate_w_controls_OpLimit!$I$24:$I$500,Emiss_rate_w_controls_OpLimit!$C$24:$C$500,$C27,Emiss_rate_w_controls_OpLimit!$D$24:$D$500,D27,Emiss_rate_w_controls_OpLimit!$J$24:$J$500,"Other Known Causes"))</f>
        <v/>
      </c>
      <c r="K27" s="121" t="str">
        <f>IF($C27="","",SUMIFS(Emiss_rate_w_controls_OpLimit!$I$24:$I$500,Emiss_rate_w_controls_OpLimit!$C$24:$C$500,$C27,Emiss_rate_w_controls_OpLimit!$D$24:$D$500,D27,Emiss_rate_w_controls_OpLimit!$J$24:$J$500,"Other Unknown Causes"))</f>
        <v/>
      </c>
    </row>
    <row r="28" spans="2:11" x14ac:dyDescent="0.35">
      <c r="B28" s="275" t="str">
        <f t="shared" si="0"/>
        <v/>
      </c>
      <c r="C28" s="35"/>
      <c r="D28" s="35"/>
      <c r="E28" s="35"/>
      <c r="F28" s="121" t="str">
        <f t="shared" si="1"/>
        <v/>
      </c>
      <c r="G28" s="129" t="str">
        <f t="shared" si="2"/>
        <v/>
      </c>
      <c r="H28" s="121" t="str">
        <f>IF($C28="","",SUMIFS(Emiss_rate_w_controls_OpLimit!$I$24:$I$500,Emiss_rate_w_controls_OpLimit!$C$24:$C$500,$C28,Emiss_rate_w_controls_OpLimit!$D$24:$D$500,D28,Emiss_rate_w_controls_OpLimit!$J$24:$J$500,"Control Equipment Problems"))</f>
        <v/>
      </c>
      <c r="I28" s="121" t="str">
        <f>IF($C28="","",SUMIFS(Emiss_rate_w_controls_OpLimit!$I$24:$I$500,Emiss_rate_w_controls_OpLimit!$C$24:$C$500,$C28,Emiss_rate_w_controls_OpLimit!$D$24:$D$500,D28,Emiss_rate_w_controls_OpLimit!$J$24:$J$500,"Process Problems"))</f>
        <v/>
      </c>
      <c r="J28" s="121" t="str">
        <f>IF($C28="","",SUMIFS(Emiss_rate_w_controls_OpLimit!$I$24:$I$500,Emiss_rate_w_controls_OpLimit!$C$24:$C$500,$C28,Emiss_rate_w_controls_OpLimit!$D$24:$D$500,D28,Emiss_rate_w_controls_OpLimit!$J$24:$J$500,"Other Known Causes"))</f>
        <v/>
      </c>
      <c r="K28" s="121" t="str">
        <f>IF($C28="","",SUMIFS(Emiss_rate_w_controls_OpLimit!$I$24:$I$500,Emiss_rate_w_controls_OpLimit!$C$24:$C$500,$C28,Emiss_rate_w_controls_OpLimit!$D$24:$D$500,D28,Emiss_rate_w_controls_OpLimit!$J$24:$J$500,"Other Unknown Causes"))</f>
        <v/>
      </c>
    </row>
    <row r="29" spans="2:11" x14ac:dyDescent="0.35">
      <c r="B29" s="275" t="str">
        <f t="shared" si="0"/>
        <v/>
      </c>
      <c r="C29" s="35"/>
      <c r="D29" s="35"/>
      <c r="E29" s="35"/>
      <c r="F29" s="121" t="str">
        <f t="shared" si="1"/>
        <v/>
      </c>
      <c r="G29" s="129" t="str">
        <f t="shared" si="2"/>
        <v/>
      </c>
      <c r="H29" s="121" t="str">
        <f>IF($C29="","",SUMIFS(Emiss_rate_w_controls_OpLimit!$I$24:$I$500,Emiss_rate_w_controls_OpLimit!$C$24:$C$500,$C29,Emiss_rate_w_controls_OpLimit!$D$24:$D$500,D29,Emiss_rate_w_controls_OpLimit!$J$24:$J$500,"Control Equipment Problems"))</f>
        <v/>
      </c>
      <c r="I29" s="121" t="str">
        <f>IF($C29="","",SUMIFS(Emiss_rate_w_controls_OpLimit!$I$24:$I$500,Emiss_rate_w_controls_OpLimit!$C$24:$C$500,$C29,Emiss_rate_w_controls_OpLimit!$D$24:$D$500,D29,Emiss_rate_w_controls_OpLimit!$J$24:$J$500,"Process Problems"))</f>
        <v/>
      </c>
      <c r="J29" s="121" t="str">
        <f>IF($C29="","",SUMIFS(Emiss_rate_w_controls_OpLimit!$I$24:$I$500,Emiss_rate_w_controls_OpLimit!$C$24:$C$500,$C29,Emiss_rate_w_controls_OpLimit!$D$24:$D$500,D29,Emiss_rate_w_controls_OpLimit!$J$24:$J$500,"Other Known Causes"))</f>
        <v/>
      </c>
      <c r="K29" s="121" t="str">
        <f>IF($C29="","",SUMIFS(Emiss_rate_w_controls_OpLimit!$I$24:$I$500,Emiss_rate_w_controls_OpLimit!$C$24:$C$500,$C29,Emiss_rate_w_controls_OpLimit!$D$24:$D$500,D29,Emiss_rate_w_controls_OpLimit!$J$24:$J$500,"Other Unknown Causes"))</f>
        <v/>
      </c>
    </row>
    <row r="30" spans="2:11" x14ac:dyDescent="0.35">
      <c r="B30" s="275" t="str">
        <f t="shared" si="0"/>
        <v/>
      </c>
      <c r="C30" s="35"/>
      <c r="D30" s="35"/>
      <c r="E30" s="35"/>
      <c r="F30" s="121" t="str">
        <f t="shared" si="1"/>
        <v/>
      </c>
      <c r="G30" s="129" t="str">
        <f t="shared" si="2"/>
        <v/>
      </c>
      <c r="H30" s="121" t="str">
        <f>IF($C30="","",SUMIFS(Emiss_rate_w_controls_OpLimit!$I$24:$I$500,Emiss_rate_w_controls_OpLimit!$C$24:$C$500,$C30,Emiss_rate_w_controls_OpLimit!$D$24:$D$500,D30,Emiss_rate_w_controls_OpLimit!$J$24:$J$500,"Control Equipment Problems"))</f>
        <v/>
      </c>
      <c r="I30" s="121" t="str">
        <f>IF($C30="","",SUMIFS(Emiss_rate_w_controls_OpLimit!$I$24:$I$500,Emiss_rate_w_controls_OpLimit!$C$24:$C$500,$C30,Emiss_rate_w_controls_OpLimit!$D$24:$D$500,D30,Emiss_rate_w_controls_OpLimit!$J$24:$J$500,"Process Problems"))</f>
        <v/>
      </c>
      <c r="J30" s="121" t="str">
        <f>IF($C30="","",SUMIFS(Emiss_rate_w_controls_OpLimit!$I$24:$I$500,Emiss_rate_w_controls_OpLimit!$C$24:$C$500,$C30,Emiss_rate_w_controls_OpLimit!$D$24:$D$500,D30,Emiss_rate_w_controls_OpLimit!$J$24:$J$500,"Other Known Causes"))</f>
        <v/>
      </c>
      <c r="K30" s="121" t="str">
        <f>IF($C30="","",SUMIFS(Emiss_rate_w_controls_OpLimit!$I$24:$I$500,Emiss_rate_w_controls_OpLimit!$C$24:$C$500,$C30,Emiss_rate_w_controls_OpLimit!$D$24:$D$500,D30,Emiss_rate_w_controls_OpLimit!$J$24:$J$500,"Other Unknown Causes"))</f>
        <v/>
      </c>
    </row>
    <row r="31" spans="2:11" x14ac:dyDescent="0.35">
      <c r="B31" s="275" t="str">
        <f t="shared" si="0"/>
        <v/>
      </c>
      <c r="C31" s="35"/>
      <c r="D31" s="35"/>
      <c r="E31" s="35"/>
      <c r="F31" s="121" t="str">
        <f t="shared" si="1"/>
        <v/>
      </c>
      <c r="G31" s="129" t="str">
        <f t="shared" si="2"/>
        <v/>
      </c>
      <c r="H31" s="121" t="str">
        <f>IF($C31="","",SUMIFS(Emiss_rate_w_controls_OpLimit!$I$24:$I$500,Emiss_rate_w_controls_OpLimit!$C$24:$C$500,$C31,Emiss_rate_w_controls_OpLimit!$D$24:$D$500,D31,Emiss_rate_w_controls_OpLimit!$J$24:$J$500,"Control Equipment Problems"))</f>
        <v/>
      </c>
      <c r="I31" s="121" t="str">
        <f>IF($C31="","",SUMIFS(Emiss_rate_w_controls_OpLimit!$I$24:$I$500,Emiss_rate_w_controls_OpLimit!$C$24:$C$500,$C31,Emiss_rate_w_controls_OpLimit!$D$24:$D$500,D31,Emiss_rate_w_controls_OpLimit!$J$24:$J$500,"Process Problems"))</f>
        <v/>
      </c>
      <c r="J31" s="121" t="str">
        <f>IF($C31="","",SUMIFS(Emiss_rate_w_controls_OpLimit!$I$24:$I$500,Emiss_rate_w_controls_OpLimit!$C$24:$C$500,$C31,Emiss_rate_w_controls_OpLimit!$D$24:$D$500,D31,Emiss_rate_w_controls_OpLimit!$J$24:$J$500,"Other Known Causes"))</f>
        <v/>
      </c>
      <c r="K31" s="121" t="str">
        <f>IF($C31="","",SUMIFS(Emiss_rate_w_controls_OpLimit!$I$24:$I$500,Emiss_rate_w_controls_OpLimit!$C$24:$C$500,$C31,Emiss_rate_w_controls_OpLimit!$D$24:$D$500,D31,Emiss_rate_w_controls_OpLimit!$J$24:$J$500,"Other Unknown Causes"))</f>
        <v/>
      </c>
    </row>
    <row r="32" spans="2:11" x14ac:dyDescent="0.35">
      <c r="B32" s="275" t="str">
        <f t="shared" si="0"/>
        <v/>
      </c>
      <c r="C32" s="35"/>
      <c r="D32" s="35"/>
      <c r="E32" s="35"/>
      <c r="F32" s="121" t="str">
        <f t="shared" si="1"/>
        <v/>
      </c>
      <c r="G32" s="129" t="str">
        <f t="shared" si="2"/>
        <v/>
      </c>
      <c r="H32" s="121" t="str">
        <f>IF($C32="","",SUMIFS(Emiss_rate_w_controls_OpLimit!$I$24:$I$500,Emiss_rate_w_controls_OpLimit!$C$24:$C$500,$C32,Emiss_rate_w_controls_OpLimit!$D$24:$D$500,D32,Emiss_rate_w_controls_OpLimit!$J$24:$J$500,"Control Equipment Problems"))</f>
        <v/>
      </c>
      <c r="I32" s="121" t="str">
        <f>IF($C32="","",SUMIFS(Emiss_rate_w_controls_OpLimit!$I$24:$I$500,Emiss_rate_w_controls_OpLimit!$C$24:$C$500,$C32,Emiss_rate_w_controls_OpLimit!$D$24:$D$500,D32,Emiss_rate_w_controls_OpLimit!$J$24:$J$500,"Process Problems"))</f>
        <v/>
      </c>
      <c r="J32" s="121" t="str">
        <f>IF($C32="","",SUMIFS(Emiss_rate_w_controls_OpLimit!$I$24:$I$500,Emiss_rate_w_controls_OpLimit!$C$24:$C$500,$C32,Emiss_rate_w_controls_OpLimit!$D$24:$D$500,D32,Emiss_rate_w_controls_OpLimit!$J$24:$J$500,"Other Known Causes"))</f>
        <v/>
      </c>
      <c r="K32" s="121" t="str">
        <f>IF($C32="","",SUMIFS(Emiss_rate_w_controls_OpLimit!$I$24:$I$500,Emiss_rate_w_controls_OpLimit!$C$24:$C$500,$C32,Emiss_rate_w_controls_OpLimit!$D$24:$D$500,D32,Emiss_rate_w_controls_OpLimit!$J$24:$J$500,"Other Unknown Causes"))</f>
        <v/>
      </c>
    </row>
    <row r="33" spans="2:11" x14ac:dyDescent="0.35">
      <c r="B33" s="275" t="str">
        <f t="shared" si="0"/>
        <v/>
      </c>
      <c r="C33" s="35"/>
      <c r="D33" s="35"/>
      <c r="E33" s="35"/>
      <c r="F33" s="121" t="str">
        <f t="shared" si="1"/>
        <v/>
      </c>
      <c r="G33" s="129" t="str">
        <f t="shared" si="2"/>
        <v/>
      </c>
      <c r="H33" s="121" t="str">
        <f>IF($C33="","",SUMIFS(Emiss_rate_w_controls_OpLimit!$I$24:$I$500,Emiss_rate_w_controls_OpLimit!$C$24:$C$500,$C33,Emiss_rate_w_controls_OpLimit!$D$24:$D$500,D33,Emiss_rate_w_controls_OpLimit!$J$24:$J$500,"Control Equipment Problems"))</f>
        <v/>
      </c>
      <c r="I33" s="121" t="str">
        <f>IF($C33="","",SUMIFS(Emiss_rate_w_controls_OpLimit!$I$24:$I$500,Emiss_rate_w_controls_OpLimit!$C$24:$C$500,$C33,Emiss_rate_w_controls_OpLimit!$D$24:$D$500,D33,Emiss_rate_w_controls_OpLimit!$J$24:$J$500,"Process Problems"))</f>
        <v/>
      </c>
      <c r="J33" s="121" t="str">
        <f>IF($C33="","",SUMIFS(Emiss_rate_w_controls_OpLimit!$I$24:$I$500,Emiss_rate_w_controls_OpLimit!$C$24:$C$500,$C33,Emiss_rate_w_controls_OpLimit!$D$24:$D$500,D33,Emiss_rate_w_controls_OpLimit!$J$24:$J$500,"Other Known Causes"))</f>
        <v/>
      </c>
      <c r="K33" s="121" t="str">
        <f>IF($C33="","",SUMIFS(Emiss_rate_w_controls_OpLimit!$I$24:$I$500,Emiss_rate_w_controls_OpLimit!$C$24:$C$500,$C33,Emiss_rate_w_controls_OpLimit!$D$24:$D$500,D33,Emiss_rate_w_controls_OpLimit!$J$24:$J$500,"Other Unknown Causes"))</f>
        <v/>
      </c>
    </row>
    <row r="34" spans="2:11" x14ac:dyDescent="0.35">
      <c r="B34" s="275" t="str">
        <f t="shared" si="0"/>
        <v/>
      </c>
      <c r="C34" s="35"/>
      <c r="D34" s="35"/>
      <c r="E34" s="35"/>
      <c r="F34" s="121" t="str">
        <f t="shared" si="1"/>
        <v/>
      </c>
      <c r="G34" s="129" t="str">
        <f t="shared" si="2"/>
        <v/>
      </c>
      <c r="H34" s="121" t="str">
        <f>IF($C34="","",SUMIFS(Emiss_rate_w_controls_OpLimit!$I$24:$I$500,Emiss_rate_w_controls_OpLimit!$C$24:$C$500,$C34,Emiss_rate_w_controls_OpLimit!$D$24:$D$500,D34,Emiss_rate_w_controls_OpLimit!$J$24:$J$500,"Control Equipment Problems"))</f>
        <v/>
      </c>
      <c r="I34" s="121" t="str">
        <f>IF($C34="","",SUMIFS(Emiss_rate_w_controls_OpLimit!$I$24:$I$500,Emiss_rate_w_controls_OpLimit!$C$24:$C$500,$C34,Emiss_rate_w_controls_OpLimit!$D$24:$D$500,D34,Emiss_rate_w_controls_OpLimit!$J$24:$J$500,"Process Problems"))</f>
        <v/>
      </c>
      <c r="J34" s="121" t="str">
        <f>IF($C34="","",SUMIFS(Emiss_rate_w_controls_OpLimit!$I$24:$I$500,Emiss_rate_w_controls_OpLimit!$C$24:$C$500,$C34,Emiss_rate_w_controls_OpLimit!$D$24:$D$500,D34,Emiss_rate_w_controls_OpLimit!$J$24:$J$500,"Other Known Causes"))</f>
        <v/>
      </c>
      <c r="K34" s="121" t="str">
        <f>IF($C34="","",SUMIFS(Emiss_rate_w_controls_OpLimit!$I$24:$I$500,Emiss_rate_w_controls_OpLimit!$C$24:$C$500,$C34,Emiss_rate_w_controls_OpLimit!$D$24:$D$500,D34,Emiss_rate_w_controls_OpLimit!$J$24:$J$500,"Other Unknown Causes"))</f>
        <v/>
      </c>
    </row>
    <row r="35" spans="2:11" x14ac:dyDescent="0.35">
      <c r="B35" s="275" t="str">
        <f t="shared" si="0"/>
        <v/>
      </c>
      <c r="C35" s="35"/>
      <c r="D35" s="35"/>
      <c r="E35" s="35"/>
      <c r="F35" s="121" t="str">
        <f t="shared" si="1"/>
        <v/>
      </c>
      <c r="G35" s="129" t="str">
        <f t="shared" si="2"/>
        <v/>
      </c>
      <c r="H35" s="121" t="str">
        <f>IF($C35="","",SUMIFS(Emiss_rate_w_controls_OpLimit!$I$24:$I$500,Emiss_rate_w_controls_OpLimit!$C$24:$C$500,$C35,Emiss_rate_w_controls_OpLimit!$D$24:$D$500,D35,Emiss_rate_w_controls_OpLimit!$J$24:$J$500,"Control Equipment Problems"))</f>
        <v/>
      </c>
      <c r="I35" s="121" t="str">
        <f>IF($C35="","",SUMIFS(Emiss_rate_w_controls_OpLimit!$I$24:$I$500,Emiss_rate_w_controls_OpLimit!$C$24:$C$500,$C35,Emiss_rate_w_controls_OpLimit!$D$24:$D$500,D35,Emiss_rate_w_controls_OpLimit!$J$24:$J$500,"Process Problems"))</f>
        <v/>
      </c>
      <c r="J35" s="121" t="str">
        <f>IF($C35="","",SUMIFS(Emiss_rate_w_controls_OpLimit!$I$24:$I$500,Emiss_rate_w_controls_OpLimit!$C$24:$C$500,$C35,Emiss_rate_w_controls_OpLimit!$D$24:$D$500,D35,Emiss_rate_w_controls_OpLimit!$J$24:$J$500,"Other Known Causes"))</f>
        <v/>
      </c>
      <c r="K35" s="121" t="str">
        <f>IF($C35="","",SUMIFS(Emiss_rate_w_controls_OpLimit!$I$24:$I$500,Emiss_rate_w_controls_OpLimit!$C$24:$C$500,$C35,Emiss_rate_w_controls_OpLimit!$D$24:$D$500,D35,Emiss_rate_w_controls_OpLimit!$J$24:$J$500,"Other Unknown Causes"))</f>
        <v/>
      </c>
    </row>
    <row r="36" spans="2:11" x14ac:dyDescent="0.35">
      <c r="B36" s="275" t="str">
        <f t="shared" si="0"/>
        <v/>
      </c>
      <c r="C36" s="35"/>
      <c r="D36" s="35"/>
      <c r="E36" s="35"/>
      <c r="F36" s="121" t="str">
        <f t="shared" si="1"/>
        <v/>
      </c>
      <c r="G36" s="129" t="str">
        <f t="shared" si="2"/>
        <v/>
      </c>
      <c r="H36" s="121" t="str">
        <f>IF($C36="","",SUMIFS(Emiss_rate_w_controls_OpLimit!$I$24:$I$500,Emiss_rate_w_controls_OpLimit!$C$24:$C$500,$C36,Emiss_rate_w_controls_OpLimit!$D$24:$D$500,D36,Emiss_rate_w_controls_OpLimit!$J$24:$J$500,"Control Equipment Problems"))</f>
        <v/>
      </c>
      <c r="I36" s="121" t="str">
        <f>IF($C36="","",SUMIFS(Emiss_rate_w_controls_OpLimit!$I$24:$I$500,Emiss_rate_w_controls_OpLimit!$C$24:$C$500,$C36,Emiss_rate_w_controls_OpLimit!$D$24:$D$500,D36,Emiss_rate_w_controls_OpLimit!$J$24:$J$500,"Process Problems"))</f>
        <v/>
      </c>
      <c r="J36" s="121" t="str">
        <f>IF($C36="","",SUMIFS(Emiss_rate_w_controls_OpLimit!$I$24:$I$500,Emiss_rate_w_controls_OpLimit!$C$24:$C$500,$C36,Emiss_rate_w_controls_OpLimit!$D$24:$D$500,D36,Emiss_rate_w_controls_OpLimit!$J$24:$J$500,"Other Known Causes"))</f>
        <v/>
      </c>
      <c r="K36" s="121" t="str">
        <f>IF($C36="","",SUMIFS(Emiss_rate_w_controls_OpLimit!$I$24:$I$500,Emiss_rate_w_controls_OpLimit!$C$24:$C$500,$C36,Emiss_rate_w_controls_OpLimit!$D$24:$D$500,D36,Emiss_rate_w_controls_OpLimit!$J$24:$J$500,"Other Unknown Causes"))</f>
        <v/>
      </c>
    </row>
    <row r="37" spans="2:11" x14ac:dyDescent="0.35">
      <c r="B37" s="275" t="str">
        <f t="shared" si="0"/>
        <v/>
      </c>
      <c r="C37" s="35"/>
      <c r="D37" s="35"/>
      <c r="E37" s="35"/>
      <c r="F37" s="121" t="str">
        <f t="shared" si="1"/>
        <v/>
      </c>
      <c r="G37" s="129" t="str">
        <f t="shared" si="2"/>
        <v/>
      </c>
      <c r="H37" s="121" t="str">
        <f>IF($C37="","",SUMIFS(Emiss_rate_w_controls_OpLimit!$I$24:$I$500,Emiss_rate_w_controls_OpLimit!$C$24:$C$500,$C37,Emiss_rate_w_controls_OpLimit!$D$24:$D$500,D37,Emiss_rate_w_controls_OpLimit!$J$24:$J$500,"Control Equipment Problems"))</f>
        <v/>
      </c>
      <c r="I37" s="121" t="str">
        <f>IF($C37="","",SUMIFS(Emiss_rate_w_controls_OpLimit!$I$24:$I$500,Emiss_rate_w_controls_OpLimit!$C$24:$C$500,$C37,Emiss_rate_w_controls_OpLimit!$D$24:$D$500,D37,Emiss_rate_w_controls_OpLimit!$J$24:$J$500,"Process Problems"))</f>
        <v/>
      </c>
      <c r="J37" s="121" t="str">
        <f>IF($C37="","",SUMIFS(Emiss_rate_w_controls_OpLimit!$I$24:$I$500,Emiss_rate_w_controls_OpLimit!$C$24:$C$500,$C37,Emiss_rate_w_controls_OpLimit!$D$24:$D$500,D37,Emiss_rate_w_controls_OpLimit!$J$24:$J$500,"Other Known Causes"))</f>
        <v/>
      </c>
      <c r="K37" s="121" t="str">
        <f>IF($C37="","",SUMIFS(Emiss_rate_w_controls_OpLimit!$I$24:$I$500,Emiss_rate_w_controls_OpLimit!$C$24:$C$500,$C37,Emiss_rate_w_controls_OpLimit!$D$24:$D$500,D37,Emiss_rate_w_controls_OpLimit!$J$24:$J$500,"Other Unknown Causes"))</f>
        <v/>
      </c>
    </row>
    <row r="38" spans="2:11" x14ac:dyDescent="0.35">
      <c r="B38" s="275" t="str">
        <f t="shared" ref="B38:B50" si="3">IF(C38="","",1)</f>
        <v/>
      </c>
      <c r="C38" s="35"/>
      <c r="D38" s="35"/>
      <c r="E38" s="35"/>
      <c r="F38" s="121" t="str">
        <f t="shared" si="1"/>
        <v/>
      </c>
      <c r="G38" s="129" t="str">
        <f t="shared" si="2"/>
        <v/>
      </c>
      <c r="H38" s="121" t="str">
        <f>IF($C38="","",SUMIFS(Emiss_rate_w_controls_OpLimit!$I$24:$I$500,Emiss_rate_w_controls_OpLimit!$C$24:$C$500,$C38,Emiss_rate_w_controls_OpLimit!$D$24:$D$500,D38,Emiss_rate_w_controls_OpLimit!$J$24:$J$500,"Control Equipment Problems"))</f>
        <v/>
      </c>
      <c r="I38" s="121" t="str">
        <f>IF($C38="","",SUMIFS(Emiss_rate_w_controls_OpLimit!$I$24:$I$500,Emiss_rate_w_controls_OpLimit!$C$24:$C$500,$C38,Emiss_rate_w_controls_OpLimit!$D$24:$D$500,D38,Emiss_rate_w_controls_OpLimit!$J$24:$J$500,"Process Problems"))</f>
        <v/>
      </c>
      <c r="J38" s="121" t="str">
        <f>IF($C38="","",SUMIFS(Emiss_rate_w_controls_OpLimit!$I$24:$I$500,Emiss_rate_w_controls_OpLimit!$C$24:$C$500,$C38,Emiss_rate_w_controls_OpLimit!$D$24:$D$500,D38,Emiss_rate_w_controls_OpLimit!$J$24:$J$500,"Other Known Causes"))</f>
        <v/>
      </c>
      <c r="K38" s="121" t="str">
        <f>IF($C38="","",SUMIFS(Emiss_rate_w_controls_OpLimit!$I$24:$I$500,Emiss_rate_w_controls_OpLimit!$C$24:$C$500,$C38,Emiss_rate_w_controls_OpLimit!$D$24:$D$500,D38,Emiss_rate_w_controls_OpLimit!$J$24:$J$500,"Other Unknown Causes"))</f>
        <v/>
      </c>
    </row>
    <row r="39" spans="2:11" x14ac:dyDescent="0.35">
      <c r="B39" s="275" t="str">
        <f t="shared" si="3"/>
        <v/>
      </c>
      <c r="C39" s="35"/>
      <c r="D39" s="35"/>
      <c r="E39" s="35"/>
      <c r="F39" s="121" t="str">
        <f t="shared" si="1"/>
        <v/>
      </c>
      <c r="G39" s="129" t="str">
        <f t="shared" si="2"/>
        <v/>
      </c>
      <c r="H39" s="121" t="str">
        <f>IF($C39="","",SUMIFS(Emiss_rate_w_controls_OpLimit!$I$24:$I$500,Emiss_rate_w_controls_OpLimit!$C$24:$C$500,$C39,Emiss_rate_w_controls_OpLimit!$D$24:$D$500,D39,Emiss_rate_w_controls_OpLimit!$J$24:$J$500,"Control Equipment Problems"))</f>
        <v/>
      </c>
      <c r="I39" s="121" t="str">
        <f>IF($C39="","",SUMIFS(Emiss_rate_w_controls_OpLimit!$I$24:$I$500,Emiss_rate_w_controls_OpLimit!$C$24:$C$500,$C39,Emiss_rate_w_controls_OpLimit!$D$24:$D$500,D39,Emiss_rate_w_controls_OpLimit!$J$24:$J$500,"Process Problems"))</f>
        <v/>
      </c>
      <c r="J39" s="121" t="str">
        <f>IF($C39="","",SUMIFS(Emiss_rate_w_controls_OpLimit!$I$24:$I$500,Emiss_rate_w_controls_OpLimit!$C$24:$C$500,$C39,Emiss_rate_w_controls_OpLimit!$D$24:$D$500,D39,Emiss_rate_w_controls_OpLimit!$J$24:$J$500,"Other Known Causes"))</f>
        <v/>
      </c>
      <c r="K39" s="121" t="str">
        <f>IF($C39="","",SUMIFS(Emiss_rate_w_controls_OpLimit!$I$24:$I$500,Emiss_rate_w_controls_OpLimit!$C$24:$C$500,$C39,Emiss_rate_w_controls_OpLimit!$D$24:$D$500,D39,Emiss_rate_w_controls_OpLimit!$J$24:$J$500,"Other Unknown Causes"))</f>
        <v/>
      </c>
    </row>
    <row r="40" spans="2:11" x14ac:dyDescent="0.35">
      <c r="B40" s="275" t="str">
        <f t="shared" si="3"/>
        <v/>
      </c>
      <c r="C40" s="35"/>
      <c r="D40" s="35"/>
      <c r="E40" s="35"/>
      <c r="F40" s="121" t="str">
        <f t="shared" si="1"/>
        <v/>
      </c>
      <c r="G40" s="129" t="str">
        <f t="shared" si="2"/>
        <v/>
      </c>
      <c r="H40" s="121" t="str">
        <f>IF($C40="","",SUMIFS(Emiss_rate_w_controls_OpLimit!$I$24:$I$500,Emiss_rate_w_controls_OpLimit!$C$24:$C$500,$C40,Emiss_rate_w_controls_OpLimit!$D$24:$D$500,D40,Emiss_rate_w_controls_OpLimit!$J$24:$J$500,"Control Equipment Problems"))</f>
        <v/>
      </c>
      <c r="I40" s="121" t="str">
        <f>IF($C40="","",SUMIFS(Emiss_rate_w_controls_OpLimit!$I$24:$I$500,Emiss_rate_w_controls_OpLimit!$C$24:$C$500,$C40,Emiss_rate_w_controls_OpLimit!$D$24:$D$500,D40,Emiss_rate_w_controls_OpLimit!$J$24:$J$500,"Process Problems"))</f>
        <v/>
      </c>
      <c r="J40" s="121" t="str">
        <f>IF($C40="","",SUMIFS(Emiss_rate_w_controls_OpLimit!$I$24:$I$500,Emiss_rate_w_controls_OpLimit!$C$24:$C$500,$C40,Emiss_rate_w_controls_OpLimit!$D$24:$D$500,D40,Emiss_rate_w_controls_OpLimit!$J$24:$J$500,"Other Known Causes"))</f>
        <v/>
      </c>
      <c r="K40" s="121" t="str">
        <f>IF($C40="","",SUMIFS(Emiss_rate_w_controls_OpLimit!$I$24:$I$500,Emiss_rate_w_controls_OpLimit!$C$24:$C$500,$C40,Emiss_rate_w_controls_OpLimit!$D$24:$D$500,D40,Emiss_rate_w_controls_OpLimit!$J$24:$J$500,"Other Unknown Causes"))</f>
        <v/>
      </c>
    </row>
    <row r="41" spans="2:11" x14ac:dyDescent="0.35">
      <c r="B41" s="275" t="str">
        <f t="shared" si="3"/>
        <v/>
      </c>
      <c r="C41" s="35"/>
      <c r="D41" s="35"/>
      <c r="E41" s="35"/>
      <c r="F41" s="121" t="str">
        <f t="shared" si="1"/>
        <v/>
      </c>
      <c r="G41" s="129" t="str">
        <f t="shared" si="2"/>
        <v/>
      </c>
      <c r="H41" s="121" t="str">
        <f>IF($C41="","",SUMIFS(Emiss_rate_w_controls_OpLimit!$I$24:$I$500,Emiss_rate_w_controls_OpLimit!$C$24:$C$500,$C41,Emiss_rate_w_controls_OpLimit!$D$24:$D$500,D41,Emiss_rate_w_controls_OpLimit!$J$24:$J$500,"Control Equipment Problems"))</f>
        <v/>
      </c>
      <c r="I41" s="121" t="str">
        <f>IF($C41="","",SUMIFS(Emiss_rate_w_controls_OpLimit!$I$24:$I$500,Emiss_rate_w_controls_OpLimit!$C$24:$C$500,$C41,Emiss_rate_w_controls_OpLimit!$D$24:$D$500,D41,Emiss_rate_w_controls_OpLimit!$J$24:$J$500,"Process Problems"))</f>
        <v/>
      </c>
      <c r="J41" s="121" t="str">
        <f>IF($C41="","",SUMIFS(Emiss_rate_w_controls_OpLimit!$I$24:$I$500,Emiss_rate_w_controls_OpLimit!$C$24:$C$500,$C41,Emiss_rate_w_controls_OpLimit!$D$24:$D$500,D41,Emiss_rate_w_controls_OpLimit!$J$24:$J$500,"Other Known Causes"))</f>
        <v/>
      </c>
      <c r="K41" s="121" t="str">
        <f>IF($C41="","",SUMIFS(Emiss_rate_w_controls_OpLimit!$I$24:$I$500,Emiss_rate_w_controls_OpLimit!$C$24:$C$500,$C41,Emiss_rate_w_controls_OpLimit!$D$24:$D$500,D41,Emiss_rate_w_controls_OpLimit!$J$24:$J$500,"Other Unknown Causes"))</f>
        <v/>
      </c>
    </row>
    <row r="42" spans="2:11" x14ac:dyDescent="0.35">
      <c r="B42" s="275" t="str">
        <f t="shared" si="3"/>
        <v/>
      </c>
      <c r="C42" s="35"/>
      <c r="D42" s="35"/>
      <c r="E42" s="35"/>
      <c r="F42" s="121" t="str">
        <f t="shared" si="1"/>
        <v/>
      </c>
      <c r="G42" s="129" t="str">
        <f t="shared" si="2"/>
        <v/>
      </c>
      <c r="H42" s="121" t="str">
        <f>IF($C42="","",SUMIFS(Emiss_rate_w_controls_OpLimit!$I$24:$I$500,Emiss_rate_w_controls_OpLimit!$C$24:$C$500,$C42,Emiss_rate_w_controls_OpLimit!$D$24:$D$500,D42,Emiss_rate_w_controls_OpLimit!$J$24:$J$500,"Control Equipment Problems"))</f>
        <v/>
      </c>
      <c r="I42" s="121" t="str">
        <f>IF($C42="","",SUMIFS(Emiss_rate_w_controls_OpLimit!$I$24:$I$500,Emiss_rate_w_controls_OpLimit!$C$24:$C$500,$C42,Emiss_rate_w_controls_OpLimit!$D$24:$D$500,D42,Emiss_rate_w_controls_OpLimit!$J$24:$J$500,"Process Problems"))</f>
        <v/>
      </c>
      <c r="J42" s="121" t="str">
        <f>IF($C42="","",SUMIFS(Emiss_rate_w_controls_OpLimit!$I$24:$I$500,Emiss_rate_w_controls_OpLimit!$C$24:$C$500,$C42,Emiss_rate_w_controls_OpLimit!$D$24:$D$500,D42,Emiss_rate_w_controls_OpLimit!$J$24:$J$500,"Other Known Causes"))</f>
        <v/>
      </c>
      <c r="K42" s="121" t="str">
        <f>IF($C42="","",SUMIFS(Emiss_rate_w_controls_OpLimit!$I$24:$I$500,Emiss_rate_w_controls_OpLimit!$C$24:$C$500,$C42,Emiss_rate_w_controls_OpLimit!$D$24:$D$500,D42,Emiss_rate_w_controls_OpLimit!$J$24:$J$500,"Other Unknown Causes"))</f>
        <v/>
      </c>
    </row>
    <row r="43" spans="2:11" x14ac:dyDescent="0.35">
      <c r="B43" s="275" t="str">
        <f t="shared" si="3"/>
        <v/>
      </c>
      <c r="C43" s="35"/>
      <c r="D43" s="35"/>
      <c r="E43" s="35"/>
      <c r="F43" s="121" t="str">
        <f t="shared" si="1"/>
        <v/>
      </c>
      <c r="G43" s="129" t="str">
        <f t="shared" si="2"/>
        <v/>
      </c>
      <c r="H43" s="121" t="str">
        <f>IF($C43="","",SUMIFS(Emiss_rate_w_controls_OpLimit!$I$24:$I$500,Emiss_rate_w_controls_OpLimit!$C$24:$C$500,$C43,Emiss_rate_w_controls_OpLimit!$D$24:$D$500,D43,Emiss_rate_w_controls_OpLimit!$J$24:$J$500,"Control Equipment Problems"))</f>
        <v/>
      </c>
      <c r="I43" s="121" t="str">
        <f>IF($C43="","",SUMIFS(Emiss_rate_w_controls_OpLimit!$I$24:$I$500,Emiss_rate_w_controls_OpLimit!$C$24:$C$500,$C43,Emiss_rate_w_controls_OpLimit!$D$24:$D$500,D43,Emiss_rate_w_controls_OpLimit!$J$24:$J$500,"Process Problems"))</f>
        <v/>
      </c>
      <c r="J43" s="121" t="str">
        <f>IF($C43="","",SUMIFS(Emiss_rate_w_controls_OpLimit!$I$24:$I$500,Emiss_rate_w_controls_OpLimit!$C$24:$C$500,$C43,Emiss_rate_w_controls_OpLimit!$D$24:$D$500,D43,Emiss_rate_w_controls_OpLimit!$J$24:$J$500,"Other Known Causes"))</f>
        <v/>
      </c>
      <c r="K43" s="121" t="str">
        <f>IF($C43="","",SUMIFS(Emiss_rate_w_controls_OpLimit!$I$24:$I$500,Emiss_rate_w_controls_OpLimit!$C$24:$C$500,$C43,Emiss_rate_w_controls_OpLimit!$D$24:$D$500,D43,Emiss_rate_w_controls_OpLimit!$J$24:$J$500,"Other Unknown Causes"))</f>
        <v/>
      </c>
    </row>
    <row r="44" spans="2:11" x14ac:dyDescent="0.35">
      <c r="B44" s="275" t="str">
        <f t="shared" si="3"/>
        <v/>
      </c>
      <c r="C44" s="35"/>
      <c r="D44" s="35"/>
      <c r="E44" s="35"/>
      <c r="F44" s="121" t="str">
        <f t="shared" si="1"/>
        <v/>
      </c>
      <c r="G44" s="129" t="str">
        <f t="shared" si="2"/>
        <v/>
      </c>
      <c r="H44" s="121" t="str">
        <f>IF($C44="","",SUMIFS(Emiss_rate_w_controls_OpLimit!$I$24:$I$500,Emiss_rate_w_controls_OpLimit!$C$24:$C$500,$C44,Emiss_rate_w_controls_OpLimit!$D$24:$D$500,D44,Emiss_rate_w_controls_OpLimit!$J$24:$J$500,"Control Equipment Problems"))</f>
        <v/>
      </c>
      <c r="I44" s="121" t="str">
        <f>IF($C44="","",SUMIFS(Emiss_rate_w_controls_OpLimit!$I$24:$I$500,Emiss_rate_w_controls_OpLimit!$C$24:$C$500,$C44,Emiss_rate_w_controls_OpLimit!$D$24:$D$500,D44,Emiss_rate_w_controls_OpLimit!$J$24:$J$500,"Process Problems"))</f>
        <v/>
      </c>
      <c r="J44" s="121" t="str">
        <f>IF($C44="","",SUMIFS(Emiss_rate_w_controls_OpLimit!$I$24:$I$500,Emiss_rate_w_controls_OpLimit!$C$24:$C$500,$C44,Emiss_rate_w_controls_OpLimit!$D$24:$D$500,D44,Emiss_rate_w_controls_OpLimit!$J$24:$J$500,"Other Known Causes"))</f>
        <v/>
      </c>
      <c r="K44" s="121" t="str">
        <f>IF($C44="","",SUMIFS(Emiss_rate_w_controls_OpLimit!$I$24:$I$500,Emiss_rate_w_controls_OpLimit!$C$24:$C$500,$C44,Emiss_rate_w_controls_OpLimit!$D$24:$D$500,D44,Emiss_rate_w_controls_OpLimit!$J$24:$J$500,"Other Unknown Causes"))</f>
        <v/>
      </c>
    </row>
    <row r="45" spans="2:11" x14ac:dyDescent="0.35">
      <c r="B45" s="275" t="str">
        <f t="shared" si="3"/>
        <v/>
      </c>
      <c r="C45" s="35"/>
      <c r="D45" s="35"/>
      <c r="E45" s="35"/>
      <c r="F45" s="121" t="str">
        <f t="shared" si="1"/>
        <v/>
      </c>
      <c r="G45" s="129" t="str">
        <f t="shared" si="2"/>
        <v/>
      </c>
      <c r="H45" s="121" t="str">
        <f>IF($C45="","",SUMIFS(Emiss_rate_w_controls_OpLimit!$I$24:$I$500,Emiss_rate_w_controls_OpLimit!$C$24:$C$500,$C45,Emiss_rate_w_controls_OpLimit!$D$24:$D$500,D45,Emiss_rate_w_controls_OpLimit!$J$24:$J$500,"Control Equipment Problems"))</f>
        <v/>
      </c>
      <c r="I45" s="121" t="str">
        <f>IF($C45="","",SUMIFS(Emiss_rate_w_controls_OpLimit!$I$24:$I$500,Emiss_rate_w_controls_OpLimit!$C$24:$C$500,$C45,Emiss_rate_w_controls_OpLimit!$D$24:$D$500,D45,Emiss_rate_w_controls_OpLimit!$J$24:$J$500,"Process Problems"))</f>
        <v/>
      </c>
      <c r="J45" s="121" t="str">
        <f>IF($C45="","",SUMIFS(Emiss_rate_w_controls_OpLimit!$I$24:$I$500,Emiss_rate_w_controls_OpLimit!$C$24:$C$500,$C45,Emiss_rate_w_controls_OpLimit!$D$24:$D$500,D45,Emiss_rate_w_controls_OpLimit!$J$24:$J$500,"Other Known Causes"))</f>
        <v/>
      </c>
      <c r="K45" s="121" t="str">
        <f>IF($C45="","",SUMIFS(Emiss_rate_w_controls_OpLimit!$I$24:$I$500,Emiss_rate_w_controls_OpLimit!$C$24:$C$500,$C45,Emiss_rate_w_controls_OpLimit!$D$24:$D$500,D45,Emiss_rate_w_controls_OpLimit!$J$24:$J$500,"Other Unknown Causes"))</f>
        <v/>
      </c>
    </row>
    <row r="46" spans="2:11" x14ac:dyDescent="0.35">
      <c r="B46" s="275" t="str">
        <f t="shared" si="3"/>
        <v/>
      </c>
      <c r="C46" s="35"/>
      <c r="D46" s="35"/>
      <c r="E46" s="35"/>
      <c r="F46" s="121" t="str">
        <f t="shared" si="1"/>
        <v/>
      </c>
      <c r="G46" s="129" t="str">
        <f t="shared" si="2"/>
        <v/>
      </c>
      <c r="H46" s="121" t="str">
        <f>IF($C46="","",SUMIFS(Emiss_rate_w_controls_OpLimit!$I$24:$I$500,Emiss_rate_w_controls_OpLimit!$C$24:$C$500,$C46,Emiss_rate_w_controls_OpLimit!$D$24:$D$500,D46,Emiss_rate_w_controls_OpLimit!$J$24:$J$500,"Control Equipment Problems"))</f>
        <v/>
      </c>
      <c r="I46" s="121" t="str">
        <f>IF($C46="","",SUMIFS(Emiss_rate_w_controls_OpLimit!$I$24:$I$500,Emiss_rate_w_controls_OpLimit!$C$24:$C$500,$C46,Emiss_rate_w_controls_OpLimit!$D$24:$D$500,D46,Emiss_rate_w_controls_OpLimit!$J$24:$J$500,"Process Problems"))</f>
        <v/>
      </c>
      <c r="J46" s="121" t="str">
        <f>IF($C46="","",SUMIFS(Emiss_rate_w_controls_OpLimit!$I$24:$I$500,Emiss_rate_w_controls_OpLimit!$C$24:$C$500,$C46,Emiss_rate_w_controls_OpLimit!$D$24:$D$500,D46,Emiss_rate_w_controls_OpLimit!$J$24:$J$500,"Other Known Causes"))</f>
        <v/>
      </c>
      <c r="K46" s="121" t="str">
        <f>IF($C46="","",SUMIFS(Emiss_rate_w_controls_OpLimit!$I$24:$I$500,Emiss_rate_w_controls_OpLimit!$C$24:$C$500,$C46,Emiss_rate_w_controls_OpLimit!$D$24:$D$500,D46,Emiss_rate_w_controls_OpLimit!$J$24:$J$500,"Other Unknown Causes"))</f>
        <v/>
      </c>
    </row>
    <row r="47" spans="2:11" x14ac:dyDescent="0.35">
      <c r="B47" s="275" t="str">
        <f t="shared" si="3"/>
        <v/>
      </c>
      <c r="C47" s="35"/>
      <c r="D47" s="35"/>
      <c r="E47" s="35"/>
      <c r="F47" s="121" t="str">
        <f t="shared" si="1"/>
        <v/>
      </c>
      <c r="G47" s="129" t="str">
        <f t="shared" si="2"/>
        <v/>
      </c>
      <c r="H47" s="121" t="str">
        <f>IF($C47="","",SUMIFS(Emiss_rate_w_controls_OpLimit!$I$24:$I$500,Emiss_rate_w_controls_OpLimit!$C$24:$C$500,$C47,Emiss_rate_w_controls_OpLimit!$D$24:$D$500,D47,Emiss_rate_w_controls_OpLimit!$J$24:$J$500,"Control Equipment Problems"))</f>
        <v/>
      </c>
      <c r="I47" s="121" t="str">
        <f>IF($C47="","",SUMIFS(Emiss_rate_w_controls_OpLimit!$I$24:$I$500,Emiss_rate_w_controls_OpLimit!$C$24:$C$500,$C47,Emiss_rate_w_controls_OpLimit!$D$24:$D$500,D47,Emiss_rate_w_controls_OpLimit!$J$24:$J$500,"Process Problems"))</f>
        <v/>
      </c>
      <c r="J47" s="121" t="str">
        <f>IF($C47="","",SUMIFS(Emiss_rate_w_controls_OpLimit!$I$24:$I$500,Emiss_rate_w_controls_OpLimit!$C$24:$C$500,$C47,Emiss_rate_w_controls_OpLimit!$D$24:$D$500,D47,Emiss_rate_w_controls_OpLimit!$J$24:$J$500,"Other Known Causes"))</f>
        <v/>
      </c>
      <c r="K47" s="121" t="str">
        <f>IF($C47="","",SUMIFS(Emiss_rate_w_controls_OpLimit!$I$24:$I$500,Emiss_rate_w_controls_OpLimit!$C$24:$C$500,$C47,Emiss_rate_w_controls_OpLimit!$D$24:$D$500,D47,Emiss_rate_w_controls_OpLimit!$J$24:$J$500,"Other Unknown Causes"))</f>
        <v/>
      </c>
    </row>
    <row r="48" spans="2:11" x14ac:dyDescent="0.35">
      <c r="B48" s="275" t="str">
        <f t="shared" si="3"/>
        <v/>
      </c>
      <c r="C48" s="35"/>
      <c r="D48" s="35"/>
      <c r="E48" s="35"/>
      <c r="F48" s="121" t="str">
        <f t="shared" si="1"/>
        <v/>
      </c>
      <c r="G48" s="129" t="str">
        <f t="shared" si="2"/>
        <v/>
      </c>
      <c r="H48" s="121" t="str">
        <f>IF($C48="","",SUMIFS(Emiss_rate_w_controls_OpLimit!$I$24:$I$500,Emiss_rate_w_controls_OpLimit!$C$24:$C$500,$C48,Emiss_rate_w_controls_OpLimit!$D$24:$D$500,D48,Emiss_rate_w_controls_OpLimit!$J$24:$J$500,"Control Equipment Problems"))</f>
        <v/>
      </c>
      <c r="I48" s="121" t="str">
        <f>IF($C48="","",SUMIFS(Emiss_rate_w_controls_OpLimit!$I$24:$I$500,Emiss_rate_w_controls_OpLimit!$C$24:$C$500,$C48,Emiss_rate_w_controls_OpLimit!$D$24:$D$500,D48,Emiss_rate_w_controls_OpLimit!$J$24:$J$500,"Process Problems"))</f>
        <v/>
      </c>
      <c r="J48" s="121" t="str">
        <f>IF($C48="","",SUMIFS(Emiss_rate_w_controls_OpLimit!$I$24:$I$500,Emiss_rate_w_controls_OpLimit!$C$24:$C$500,$C48,Emiss_rate_w_controls_OpLimit!$D$24:$D$500,D48,Emiss_rate_w_controls_OpLimit!$J$24:$J$500,"Other Known Causes"))</f>
        <v/>
      </c>
      <c r="K48" s="121" t="str">
        <f>IF($C48="","",SUMIFS(Emiss_rate_w_controls_OpLimit!$I$24:$I$500,Emiss_rate_w_controls_OpLimit!$C$24:$C$500,$C48,Emiss_rate_w_controls_OpLimit!$D$24:$D$500,D48,Emiss_rate_w_controls_OpLimit!$J$24:$J$500,"Other Unknown Causes"))</f>
        <v/>
      </c>
    </row>
    <row r="49" spans="2:11" x14ac:dyDescent="0.35">
      <c r="B49" s="275" t="str">
        <f t="shared" si="3"/>
        <v/>
      </c>
      <c r="C49" s="35"/>
      <c r="D49" s="35"/>
      <c r="E49" s="35"/>
      <c r="F49" s="121" t="str">
        <f t="shared" si="1"/>
        <v/>
      </c>
      <c r="G49" s="129" t="str">
        <f t="shared" si="2"/>
        <v/>
      </c>
      <c r="H49" s="121" t="str">
        <f>IF($C49="","",SUMIFS(Emiss_rate_w_controls_OpLimit!$I$24:$I$500,Emiss_rate_w_controls_OpLimit!$C$24:$C$500,$C49,Emiss_rate_w_controls_OpLimit!$D$24:$D$500,D49,Emiss_rate_w_controls_OpLimit!$J$24:$J$500,"Control Equipment Problems"))</f>
        <v/>
      </c>
      <c r="I49" s="121" t="str">
        <f>IF($C49="","",SUMIFS(Emiss_rate_w_controls_OpLimit!$I$24:$I$500,Emiss_rate_w_controls_OpLimit!$C$24:$C$500,$C49,Emiss_rate_w_controls_OpLimit!$D$24:$D$500,D49,Emiss_rate_w_controls_OpLimit!$J$24:$J$500,"Process Problems"))</f>
        <v/>
      </c>
      <c r="J49" s="121" t="str">
        <f>IF($C49="","",SUMIFS(Emiss_rate_w_controls_OpLimit!$I$24:$I$500,Emiss_rate_w_controls_OpLimit!$C$24:$C$500,$C49,Emiss_rate_w_controls_OpLimit!$D$24:$D$500,D49,Emiss_rate_w_controls_OpLimit!$J$24:$J$500,"Other Known Causes"))</f>
        <v/>
      </c>
      <c r="K49" s="121" t="str">
        <f>IF($C49="","",SUMIFS(Emiss_rate_w_controls_OpLimit!$I$24:$I$500,Emiss_rate_w_controls_OpLimit!$C$24:$C$500,$C49,Emiss_rate_w_controls_OpLimit!$D$24:$D$500,D49,Emiss_rate_w_controls_OpLimit!$J$24:$J$500,"Other Unknown Causes"))</f>
        <v/>
      </c>
    </row>
    <row r="50" spans="2:11" x14ac:dyDescent="0.35">
      <c r="B50" s="275" t="str">
        <f t="shared" si="3"/>
        <v/>
      </c>
      <c r="C50" s="35"/>
      <c r="D50" s="35"/>
      <c r="E50" s="35"/>
      <c r="F50" s="121" t="str">
        <f t="shared" si="1"/>
        <v/>
      </c>
      <c r="G50" s="129" t="str">
        <f t="shared" si="2"/>
        <v/>
      </c>
      <c r="H50" s="121" t="str">
        <f>IF($C50="","",SUMIFS(Emiss_rate_w_controls_OpLimit!$I$24:$I$500,Emiss_rate_w_controls_OpLimit!$C$24:$C$500,$C50,Emiss_rate_w_controls_OpLimit!$D$24:$D$500,D50,Emiss_rate_w_controls_OpLimit!$J$24:$J$500,"Control Equipment Problems"))</f>
        <v/>
      </c>
      <c r="I50" s="121" t="str">
        <f>IF($C50="","",SUMIFS(Emiss_rate_w_controls_OpLimit!$I$24:$I$500,Emiss_rate_w_controls_OpLimit!$C$24:$C$500,$C50,Emiss_rate_w_controls_OpLimit!$D$24:$D$500,D50,Emiss_rate_w_controls_OpLimit!$J$24:$J$500,"Process Problems"))</f>
        <v/>
      </c>
      <c r="J50" s="121" t="str">
        <f>IF($C50="","",SUMIFS(Emiss_rate_w_controls_OpLimit!$I$24:$I$500,Emiss_rate_w_controls_OpLimit!$C$24:$C$500,$C50,Emiss_rate_w_controls_OpLimit!$D$24:$D$500,D50,Emiss_rate_w_controls_OpLimit!$J$24:$J$500,"Other Known Causes"))</f>
        <v/>
      </c>
      <c r="K50" s="121" t="str">
        <f>IF($C50="","",SUMIFS(Emiss_rate_w_controls_OpLimit!$I$24:$I$500,Emiss_rate_w_controls_OpLimit!$C$24:$C$500,$C50,Emiss_rate_w_controls_OpLimit!$D$24:$D$500,D50,Emiss_rate_w_controls_OpLimit!$J$24:$J$500,"Other Unknown Causes"))</f>
        <v/>
      </c>
    </row>
    <row r="51" spans="2:11" x14ac:dyDescent="0.35">
      <c r="B51" s="275" t="str">
        <f t="shared" ref="B51:B61" si="4">IF(C51="","",1)</f>
        <v/>
      </c>
      <c r="C51" s="35"/>
      <c r="D51" s="35"/>
      <c r="E51" s="35"/>
      <c r="F51" s="121" t="str">
        <f t="shared" si="1"/>
        <v/>
      </c>
      <c r="G51" s="129" t="str">
        <f t="shared" si="2"/>
        <v/>
      </c>
      <c r="H51" s="121" t="str">
        <f>IF($C51="","",SUMIFS(Emiss_rate_w_controls_OpLimit!$I$24:$I$500,Emiss_rate_w_controls_OpLimit!$C$24:$C$500,$C51,Emiss_rate_w_controls_OpLimit!$D$24:$D$500,D51,Emiss_rate_w_controls_OpLimit!$J$24:$J$500,"Control Equipment Problems"))</f>
        <v/>
      </c>
      <c r="I51" s="121" t="str">
        <f>IF($C51="","",SUMIFS(Emiss_rate_w_controls_OpLimit!$I$24:$I$500,Emiss_rate_w_controls_OpLimit!$C$24:$C$500,$C51,Emiss_rate_w_controls_OpLimit!$D$24:$D$500,D51,Emiss_rate_w_controls_OpLimit!$J$24:$J$500,"Process Problems"))</f>
        <v/>
      </c>
      <c r="J51" s="121" t="str">
        <f>IF($C51="","",SUMIFS(Emiss_rate_w_controls_OpLimit!$I$24:$I$500,Emiss_rate_w_controls_OpLimit!$C$24:$C$500,$C51,Emiss_rate_w_controls_OpLimit!$D$24:$D$500,D51,Emiss_rate_w_controls_OpLimit!$J$24:$J$500,"Other Known Causes"))</f>
        <v/>
      </c>
      <c r="K51" s="121" t="str">
        <f>IF($C51="","",SUMIFS(Emiss_rate_w_controls_OpLimit!$I$24:$I$500,Emiss_rate_w_controls_OpLimit!$C$24:$C$500,$C51,Emiss_rate_w_controls_OpLimit!$D$24:$D$500,D51,Emiss_rate_w_controls_OpLimit!$J$24:$J$500,"Other Unknown Causes"))</f>
        <v/>
      </c>
    </row>
    <row r="52" spans="2:11" x14ac:dyDescent="0.35">
      <c r="B52" s="275" t="str">
        <f t="shared" si="4"/>
        <v/>
      </c>
      <c r="C52" s="35"/>
      <c r="D52" s="35"/>
      <c r="E52" s="35"/>
      <c r="F52" s="121" t="str">
        <f t="shared" si="1"/>
        <v/>
      </c>
      <c r="G52" s="129" t="str">
        <f t="shared" si="2"/>
        <v/>
      </c>
      <c r="H52" s="121" t="str">
        <f>IF($C52="","",SUMIFS(Emiss_rate_w_controls_OpLimit!$I$24:$I$500,Emiss_rate_w_controls_OpLimit!$C$24:$C$500,$C52,Emiss_rate_w_controls_OpLimit!$D$24:$D$500,D52,Emiss_rate_w_controls_OpLimit!$J$24:$J$500,"Control Equipment Problems"))</f>
        <v/>
      </c>
      <c r="I52" s="121" t="str">
        <f>IF($C52="","",SUMIFS(Emiss_rate_w_controls_OpLimit!$I$24:$I$500,Emiss_rate_w_controls_OpLimit!$C$24:$C$500,$C52,Emiss_rate_w_controls_OpLimit!$D$24:$D$500,D52,Emiss_rate_w_controls_OpLimit!$J$24:$J$500,"Process Problems"))</f>
        <v/>
      </c>
      <c r="J52" s="121" t="str">
        <f>IF($C52="","",SUMIFS(Emiss_rate_w_controls_OpLimit!$I$24:$I$500,Emiss_rate_w_controls_OpLimit!$C$24:$C$500,$C52,Emiss_rate_w_controls_OpLimit!$D$24:$D$500,D52,Emiss_rate_w_controls_OpLimit!$J$24:$J$500,"Other Known Causes"))</f>
        <v/>
      </c>
      <c r="K52" s="121" t="str">
        <f>IF($C52="","",SUMIFS(Emiss_rate_w_controls_OpLimit!$I$24:$I$500,Emiss_rate_w_controls_OpLimit!$C$24:$C$500,$C52,Emiss_rate_w_controls_OpLimit!$D$24:$D$500,D52,Emiss_rate_w_controls_OpLimit!$J$24:$J$500,"Other Unknown Causes"))</f>
        <v/>
      </c>
    </row>
    <row r="53" spans="2:11" x14ac:dyDescent="0.35">
      <c r="B53" s="275" t="str">
        <f t="shared" si="4"/>
        <v/>
      </c>
      <c r="C53" s="35"/>
      <c r="D53" s="35"/>
      <c r="E53" s="35"/>
      <c r="F53" s="121" t="str">
        <f t="shared" si="1"/>
        <v/>
      </c>
      <c r="G53" s="129" t="str">
        <f t="shared" si="2"/>
        <v/>
      </c>
      <c r="H53" s="121" t="str">
        <f>IF($C53="","",SUMIFS(Emiss_rate_w_controls_OpLimit!$I$24:$I$500,Emiss_rate_w_controls_OpLimit!$C$24:$C$500,$C53,Emiss_rate_w_controls_OpLimit!$D$24:$D$500,D53,Emiss_rate_w_controls_OpLimit!$J$24:$J$500,"Control Equipment Problems"))</f>
        <v/>
      </c>
      <c r="I53" s="121" t="str">
        <f>IF($C53="","",SUMIFS(Emiss_rate_w_controls_OpLimit!$I$24:$I$500,Emiss_rate_w_controls_OpLimit!$C$24:$C$500,$C53,Emiss_rate_w_controls_OpLimit!$D$24:$D$500,D53,Emiss_rate_w_controls_OpLimit!$J$24:$J$500,"Process Problems"))</f>
        <v/>
      </c>
      <c r="J53" s="121" t="str">
        <f>IF($C53="","",SUMIFS(Emiss_rate_w_controls_OpLimit!$I$24:$I$500,Emiss_rate_w_controls_OpLimit!$C$24:$C$500,$C53,Emiss_rate_w_controls_OpLimit!$D$24:$D$500,D53,Emiss_rate_w_controls_OpLimit!$J$24:$J$500,"Other Known Causes"))</f>
        <v/>
      </c>
      <c r="K53" s="121" t="str">
        <f>IF($C53="","",SUMIFS(Emiss_rate_w_controls_OpLimit!$I$24:$I$500,Emiss_rate_w_controls_OpLimit!$C$24:$C$500,$C53,Emiss_rate_w_controls_OpLimit!$D$24:$D$500,D53,Emiss_rate_w_controls_OpLimit!$J$24:$J$500,"Other Unknown Causes"))</f>
        <v/>
      </c>
    </row>
    <row r="54" spans="2:11" x14ac:dyDescent="0.35">
      <c r="B54" s="275" t="str">
        <f t="shared" si="4"/>
        <v/>
      </c>
      <c r="C54" s="35"/>
      <c r="D54" s="35"/>
      <c r="E54" s="35"/>
      <c r="F54" s="121" t="str">
        <f t="shared" si="1"/>
        <v/>
      </c>
      <c r="G54" s="129" t="str">
        <f t="shared" si="2"/>
        <v/>
      </c>
      <c r="H54" s="121" t="str">
        <f>IF($C54="","",SUMIFS(Emiss_rate_w_controls_OpLimit!$I$24:$I$500,Emiss_rate_w_controls_OpLimit!$C$24:$C$500,$C54,Emiss_rate_w_controls_OpLimit!$D$24:$D$500,D54,Emiss_rate_w_controls_OpLimit!$J$24:$J$500,"Control Equipment Problems"))</f>
        <v/>
      </c>
      <c r="I54" s="121" t="str">
        <f>IF($C54="","",SUMIFS(Emiss_rate_w_controls_OpLimit!$I$24:$I$500,Emiss_rate_w_controls_OpLimit!$C$24:$C$500,$C54,Emiss_rate_w_controls_OpLimit!$D$24:$D$500,D54,Emiss_rate_w_controls_OpLimit!$J$24:$J$500,"Process Problems"))</f>
        <v/>
      </c>
      <c r="J54" s="121" t="str">
        <f>IF($C54="","",SUMIFS(Emiss_rate_w_controls_OpLimit!$I$24:$I$500,Emiss_rate_w_controls_OpLimit!$C$24:$C$500,$C54,Emiss_rate_w_controls_OpLimit!$D$24:$D$500,D54,Emiss_rate_w_controls_OpLimit!$J$24:$J$500,"Other Known Causes"))</f>
        <v/>
      </c>
      <c r="K54" s="121" t="str">
        <f>IF($C54="","",SUMIFS(Emiss_rate_w_controls_OpLimit!$I$24:$I$500,Emiss_rate_w_controls_OpLimit!$C$24:$C$500,$C54,Emiss_rate_w_controls_OpLimit!$D$24:$D$500,D54,Emiss_rate_w_controls_OpLimit!$J$24:$J$500,"Other Unknown Causes"))</f>
        <v/>
      </c>
    </row>
    <row r="55" spans="2:11" x14ac:dyDescent="0.35">
      <c r="B55" s="275" t="str">
        <f t="shared" si="4"/>
        <v/>
      </c>
      <c r="C55" s="35"/>
      <c r="D55" s="35"/>
      <c r="E55" s="35"/>
      <c r="F55" s="121" t="str">
        <f t="shared" si="1"/>
        <v/>
      </c>
      <c r="G55" s="129" t="str">
        <f t="shared" si="2"/>
        <v/>
      </c>
      <c r="H55" s="121" t="str">
        <f>IF($C55="","",SUMIFS(Emiss_rate_w_controls_OpLimit!$I$24:$I$500,Emiss_rate_w_controls_OpLimit!$C$24:$C$500,$C55,Emiss_rate_w_controls_OpLimit!$D$24:$D$500,D55,Emiss_rate_w_controls_OpLimit!$J$24:$J$500,"Control Equipment Problems"))</f>
        <v/>
      </c>
      <c r="I55" s="121" t="str">
        <f>IF($C55="","",SUMIFS(Emiss_rate_w_controls_OpLimit!$I$24:$I$500,Emiss_rate_w_controls_OpLimit!$C$24:$C$500,$C55,Emiss_rate_w_controls_OpLimit!$D$24:$D$500,D55,Emiss_rate_w_controls_OpLimit!$J$24:$J$500,"Process Problems"))</f>
        <v/>
      </c>
      <c r="J55" s="121" t="str">
        <f>IF($C55="","",SUMIFS(Emiss_rate_w_controls_OpLimit!$I$24:$I$500,Emiss_rate_w_controls_OpLimit!$C$24:$C$500,$C55,Emiss_rate_w_controls_OpLimit!$D$24:$D$500,D55,Emiss_rate_w_controls_OpLimit!$J$24:$J$500,"Other Known Causes"))</f>
        <v/>
      </c>
      <c r="K55" s="121" t="str">
        <f>IF($C55="","",SUMIFS(Emiss_rate_w_controls_OpLimit!$I$24:$I$500,Emiss_rate_w_controls_OpLimit!$C$24:$C$500,$C55,Emiss_rate_w_controls_OpLimit!$D$24:$D$500,D55,Emiss_rate_w_controls_OpLimit!$J$24:$J$500,"Other Unknown Causes"))</f>
        <v/>
      </c>
    </row>
    <row r="56" spans="2:11" x14ac:dyDescent="0.35">
      <c r="B56" s="275" t="str">
        <f t="shared" si="4"/>
        <v/>
      </c>
      <c r="C56" s="35"/>
      <c r="D56" s="35"/>
      <c r="E56" s="35"/>
      <c r="F56" s="121" t="str">
        <f t="shared" si="1"/>
        <v/>
      </c>
      <c r="G56" s="129" t="str">
        <f t="shared" si="2"/>
        <v/>
      </c>
      <c r="H56" s="121" t="str">
        <f>IF($C56="","",SUMIFS(Emiss_rate_w_controls_OpLimit!$I$24:$I$500,Emiss_rate_w_controls_OpLimit!$C$24:$C$500,$C56,Emiss_rate_w_controls_OpLimit!$D$24:$D$500,D56,Emiss_rate_w_controls_OpLimit!$J$24:$J$500,"Control Equipment Problems"))</f>
        <v/>
      </c>
      <c r="I56" s="121" t="str">
        <f>IF($C56="","",SUMIFS(Emiss_rate_w_controls_OpLimit!$I$24:$I$500,Emiss_rate_w_controls_OpLimit!$C$24:$C$500,$C56,Emiss_rate_w_controls_OpLimit!$D$24:$D$500,D56,Emiss_rate_w_controls_OpLimit!$J$24:$J$500,"Process Problems"))</f>
        <v/>
      </c>
      <c r="J56" s="121" t="str">
        <f>IF($C56="","",SUMIFS(Emiss_rate_w_controls_OpLimit!$I$24:$I$500,Emiss_rate_w_controls_OpLimit!$C$24:$C$500,$C56,Emiss_rate_w_controls_OpLimit!$D$24:$D$500,D56,Emiss_rate_w_controls_OpLimit!$J$24:$J$500,"Other Known Causes"))</f>
        <v/>
      </c>
      <c r="K56" s="121" t="str">
        <f>IF($C56="","",SUMIFS(Emiss_rate_w_controls_OpLimit!$I$24:$I$500,Emiss_rate_w_controls_OpLimit!$C$24:$C$500,$C56,Emiss_rate_w_controls_OpLimit!$D$24:$D$500,D56,Emiss_rate_w_controls_OpLimit!$J$24:$J$500,"Other Unknown Causes"))</f>
        <v/>
      </c>
    </row>
    <row r="57" spans="2:11" x14ac:dyDescent="0.35">
      <c r="B57" s="275" t="str">
        <f t="shared" si="4"/>
        <v/>
      </c>
      <c r="C57" s="35"/>
      <c r="D57" s="35"/>
      <c r="E57" s="35"/>
      <c r="F57" s="121" t="str">
        <f t="shared" si="1"/>
        <v/>
      </c>
      <c r="G57" s="129" t="str">
        <f t="shared" si="2"/>
        <v/>
      </c>
      <c r="H57" s="121" t="str">
        <f>IF($C57="","",SUMIFS(Emiss_rate_w_controls_OpLimit!$I$24:$I$500,Emiss_rate_w_controls_OpLimit!$C$24:$C$500,$C57,Emiss_rate_w_controls_OpLimit!$D$24:$D$500,D57,Emiss_rate_w_controls_OpLimit!$J$24:$J$500,"Control Equipment Problems"))</f>
        <v/>
      </c>
      <c r="I57" s="121" t="str">
        <f>IF($C57="","",SUMIFS(Emiss_rate_w_controls_OpLimit!$I$24:$I$500,Emiss_rate_w_controls_OpLimit!$C$24:$C$500,$C57,Emiss_rate_w_controls_OpLimit!$D$24:$D$500,D57,Emiss_rate_w_controls_OpLimit!$J$24:$J$500,"Process Problems"))</f>
        <v/>
      </c>
      <c r="J57" s="121" t="str">
        <f>IF($C57="","",SUMIFS(Emiss_rate_w_controls_OpLimit!$I$24:$I$500,Emiss_rate_w_controls_OpLimit!$C$24:$C$500,$C57,Emiss_rate_w_controls_OpLimit!$D$24:$D$500,D57,Emiss_rate_w_controls_OpLimit!$J$24:$J$500,"Other Known Causes"))</f>
        <v/>
      </c>
      <c r="K57" s="121" t="str">
        <f>IF($C57="","",SUMIFS(Emiss_rate_w_controls_OpLimit!$I$24:$I$500,Emiss_rate_w_controls_OpLimit!$C$24:$C$500,$C57,Emiss_rate_w_controls_OpLimit!$D$24:$D$500,D57,Emiss_rate_w_controls_OpLimit!$J$24:$J$500,"Other Unknown Causes"))</f>
        <v/>
      </c>
    </row>
    <row r="58" spans="2:11" x14ac:dyDescent="0.35">
      <c r="B58" s="275" t="str">
        <f t="shared" si="4"/>
        <v/>
      </c>
      <c r="C58" s="35"/>
      <c r="D58" s="35"/>
      <c r="E58" s="35"/>
      <c r="F58" s="121" t="str">
        <f t="shared" si="1"/>
        <v/>
      </c>
      <c r="G58" s="129" t="str">
        <f t="shared" si="2"/>
        <v/>
      </c>
      <c r="H58" s="121" t="str">
        <f>IF($C58="","",SUMIFS(Emiss_rate_w_controls_OpLimit!$I$24:$I$500,Emiss_rate_w_controls_OpLimit!$C$24:$C$500,$C58,Emiss_rate_w_controls_OpLimit!$D$24:$D$500,D58,Emiss_rate_w_controls_OpLimit!$J$24:$J$500,"Control Equipment Problems"))</f>
        <v/>
      </c>
      <c r="I58" s="121" t="str">
        <f>IF($C58="","",SUMIFS(Emiss_rate_w_controls_OpLimit!$I$24:$I$500,Emiss_rate_w_controls_OpLimit!$C$24:$C$500,$C58,Emiss_rate_w_controls_OpLimit!$D$24:$D$500,D58,Emiss_rate_w_controls_OpLimit!$J$24:$J$500,"Process Problems"))</f>
        <v/>
      </c>
      <c r="J58" s="121" t="str">
        <f>IF($C58="","",SUMIFS(Emiss_rate_w_controls_OpLimit!$I$24:$I$500,Emiss_rate_w_controls_OpLimit!$C$24:$C$500,$C58,Emiss_rate_w_controls_OpLimit!$D$24:$D$500,D58,Emiss_rate_w_controls_OpLimit!$J$24:$J$500,"Other Known Causes"))</f>
        <v/>
      </c>
      <c r="K58" s="121" t="str">
        <f>IF($C58="","",SUMIFS(Emiss_rate_w_controls_OpLimit!$I$24:$I$500,Emiss_rate_w_controls_OpLimit!$C$24:$C$500,$C58,Emiss_rate_w_controls_OpLimit!$D$24:$D$500,D58,Emiss_rate_w_controls_OpLimit!$J$24:$J$500,"Other Unknown Causes"))</f>
        <v/>
      </c>
    </row>
    <row r="59" spans="2:11" x14ac:dyDescent="0.35">
      <c r="B59" s="275" t="str">
        <f t="shared" si="4"/>
        <v/>
      </c>
      <c r="C59" s="35"/>
      <c r="D59" s="35"/>
      <c r="E59" s="35"/>
      <c r="F59" s="121" t="str">
        <f t="shared" si="1"/>
        <v/>
      </c>
      <c r="G59" s="129" t="str">
        <f t="shared" si="2"/>
        <v/>
      </c>
      <c r="H59" s="121" t="str">
        <f>IF($C59="","",SUMIFS(Emiss_rate_w_controls_OpLimit!$I$24:$I$500,Emiss_rate_w_controls_OpLimit!$C$24:$C$500,$C59,Emiss_rate_w_controls_OpLimit!$D$24:$D$500,D59,Emiss_rate_w_controls_OpLimit!$J$24:$J$500,"Control Equipment Problems"))</f>
        <v/>
      </c>
      <c r="I59" s="121" t="str">
        <f>IF($C59="","",SUMIFS(Emiss_rate_w_controls_OpLimit!$I$24:$I$500,Emiss_rate_w_controls_OpLimit!$C$24:$C$500,$C59,Emiss_rate_w_controls_OpLimit!$D$24:$D$500,D59,Emiss_rate_w_controls_OpLimit!$J$24:$J$500,"Process Problems"))</f>
        <v/>
      </c>
      <c r="J59" s="121" t="str">
        <f>IF($C59="","",SUMIFS(Emiss_rate_w_controls_OpLimit!$I$24:$I$500,Emiss_rate_w_controls_OpLimit!$C$24:$C$500,$C59,Emiss_rate_w_controls_OpLimit!$D$24:$D$500,D59,Emiss_rate_w_controls_OpLimit!$J$24:$J$500,"Other Known Causes"))</f>
        <v/>
      </c>
      <c r="K59" s="121" t="str">
        <f>IF($C59="","",SUMIFS(Emiss_rate_w_controls_OpLimit!$I$24:$I$500,Emiss_rate_w_controls_OpLimit!$C$24:$C$500,$C59,Emiss_rate_w_controls_OpLimit!$D$24:$D$500,D59,Emiss_rate_w_controls_OpLimit!$J$24:$J$500,"Other Unknown Causes"))</f>
        <v/>
      </c>
    </row>
    <row r="60" spans="2:11" x14ac:dyDescent="0.35">
      <c r="B60" s="275" t="str">
        <f t="shared" si="4"/>
        <v/>
      </c>
      <c r="C60" s="35"/>
      <c r="D60" s="35"/>
      <c r="E60" s="35"/>
      <c r="F60" s="121" t="str">
        <f t="shared" si="1"/>
        <v/>
      </c>
      <c r="G60" s="129" t="str">
        <f t="shared" si="2"/>
        <v/>
      </c>
      <c r="H60" s="121" t="str">
        <f>IF($C60="","",SUMIFS(Emiss_rate_w_controls_OpLimit!$I$24:$I$500,Emiss_rate_w_controls_OpLimit!$C$24:$C$500,$C60,Emiss_rate_w_controls_OpLimit!$D$24:$D$500,D60,Emiss_rate_w_controls_OpLimit!$J$24:$J$500,"Control Equipment Problems"))</f>
        <v/>
      </c>
      <c r="I60" s="121" t="str">
        <f>IF($C60="","",SUMIFS(Emiss_rate_w_controls_OpLimit!$I$24:$I$500,Emiss_rate_w_controls_OpLimit!$C$24:$C$500,$C60,Emiss_rate_w_controls_OpLimit!$D$24:$D$500,D60,Emiss_rate_w_controls_OpLimit!$J$24:$J$500,"Process Problems"))</f>
        <v/>
      </c>
      <c r="J60" s="121" t="str">
        <f>IF($C60="","",SUMIFS(Emiss_rate_w_controls_OpLimit!$I$24:$I$500,Emiss_rate_w_controls_OpLimit!$C$24:$C$500,$C60,Emiss_rate_w_controls_OpLimit!$D$24:$D$500,D60,Emiss_rate_w_controls_OpLimit!$J$24:$J$500,"Other Known Causes"))</f>
        <v/>
      </c>
      <c r="K60" s="121" t="str">
        <f>IF($C60="","",SUMIFS(Emiss_rate_w_controls_OpLimit!$I$24:$I$500,Emiss_rate_w_controls_OpLimit!$C$24:$C$500,$C60,Emiss_rate_w_controls_OpLimit!$D$24:$D$500,D60,Emiss_rate_w_controls_OpLimit!$J$24:$J$500,"Other Unknown Causes"))</f>
        <v/>
      </c>
    </row>
    <row r="61" spans="2:11" x14ac:dyDescent="0.35">
      <c r="B61" s="275" t="str">
        <f t="shared" si="4"/>
        <v/>
      </c>
      <c r="C61" s="35"/>
      <c r="D61" s="35"/>
      <c r="E61" s="35"/>
      <c r="F61" s="121" t="str">
        <f t="shared" si="1"/>
        <v/>
      </c>
      <c r="G61" s="129" t="str">
        <f t="shared" si="2"/>
        <v/>
      </c>
      <c r="H61" s="121" t="str">
        <f>IF($C61="","",SUMIFS(Emiss_rate_w_controls_OpLimit!$I$24:$I$500,Emiss_rate_w_controls_OpLimit!$C$24:$C$500,$C61,Emiss_rate_w_controls_OpLimit!$D$24:$D$500,D61,Emiss_rate_w_controls_OpLimit!$J$24:$J$500,"Control Equipment Problems"))</f>
        <v/>
      </c>
      <c r="I61" s="121" t="str">
        <f>IF($C61="","",SUMIFS(Emiss_rate_w_controls_OpLimit!$I$24:$I$500,Emiss_rate_w_controls_OpLimit!$C$24:$C$500,$C61,Emiss_rate_w_controls_OpLimit!$D$24:$D$500,D61,Emiss_rate_w_controls_OpLimit!$J$24:$J$500,"Process Problems"))</f>
        <v/>
      </c>
      <c r="J61" s="121" t="str">
        <f>IF($C61="","",SUMIFS(Emiss_rate_w_controls_OpLimit!$I$24:$I$500,Emiss_rate_w_controls_OpLimit!$C$24:$C$500,$C61,Emiss_rate_w_controls_OpLimit!$D$24:$D$500,D61,Emiss_rate_w_controls_OpLimit!$J$24:$J$500,"Other Known Causes"))</f>
        <v/>
      </c>
      <c r="K61" s="121" t="str">
        <f>IF($C61="","",SUMIFS(Emiss_rate_w_controls_OpLimit!$I$24:$I$500,Emiss_rate_w_controls_OpLimit!$C$24:$C$500,$C61,Emiss_rate_w_controls_OpLimit!$D$24:$D$500,D61,Emiss_rate_w_controls_OpLimit!$J$24:$J$500,"Other Unknown Causes"))</f>
        <v/>
      </c>
    </row>
    <row r="62" spans="2:11" x14ac:dyDescent="0.35">
      <c r="B62" s="275" t="str">
        <f t="shared" ref="B62:B75" si="5">IF(C62="","",1)</f>
        <v/>
      </c>
      <c r="C62" s="35"/>
      <c r="D62" s="35"/>
      <c r="E62" s="35"/>
      <c r="F62" s="121" t="str">
        <f t="shared" si="1"/>
        <v/>
      </c>
      <c r="G62" s="129" t="str">
        <f t="shared" si="2"/>
        <v/>
      </c>
      <c r="H62" s="121" t="str">
        <f>IF($C62="","",SUMIFS(Emiss_rate_w_controls_OpLimit!$I$24:$I$500,Emiss_rate_w_controls_OpLimit!$C$24:$C$500,$C62,Emiss_rate_w_controls_OpLimit!$D$24:$D$500,D62,Emiss_rate_w_controls_OpLimit!$J$24:$J$500,"Control Equipment Problems"))</f>
        <v/>
      </c>
      <c r="I62" s="121" t="str">
        <f>IF($C62="","",SUMIFS(Emiss_rate_w_controls_OpLimit!$I$24:$I$500,Emiss_rate_w_controls_OpLimit!$C$24:$C$500,$C62,Emiss_rate_w_controls_OpLimit!$D$24:$D$500,D62,Emiss_rate_w_controls_OpLimit!$J$24:$J$500,"Process Problems"))</f>
        <v/>
      </c>
      <c r="J62" s="121" t="str">
        <f>IF($C62="","",SUMIFS(Emiss_rate_w_controls_OpLimit!$I$24:$I$500,Emiss_rate_w_controls_OpLimit!$C$24:$C$500,$C62,Emiss_rate_w_controls_OpLimit!$D$24:$D$500,D62,Emiss_rate_w_controls_OpLimit!$J$24:$J$500,"Other Known Causes"))</f>
        <v/>
      </c>
      <c r="K62" s="121" t="str">
        <f>IF($C62="","",SUMIFS(Emiss_rate_w_controls_OpLimit!$I$24:$I$500,Emiss_rate_w_controls_OpLimit!$C$24:$C$500,$C62,Emiss_rate_w_controls_OpLimit!$D$24:$D$500,D62,Emiss_rate_w_controls_OpLimit!$J$24:$J$500,"Other Unknown Causes"))</f>
        <v/>
      </c>
    </row>
    <row r="63" spans="2:11" x14ac:dyDescent="0.35">
      <c r="B63" s="275" t="str">
        <f t="shared" si="5"/>
        <v/>
      </c>
      <c r="C63" s="35"/>
      <c r="D63" s="35"/>
      <c r="E63" s="35"/>
      <c r="F63" s="121" t="str">
        <f t="shared" si="1"/>
        <v/>
      </c>
      <c r="G63" s="129" t="str">
        <f t="shared" si="2"/>
        <v/>
      </c>
      <c r="H63" s="121" t="str">
        <f>IF($C63="","",SUMIFS(Emiss_rate_w_controls_OpLimit!$I$24:$I$500,Emiss_rate_w_controls_OpLimit!$C$24:$C$500,$C63,Emiss_rate_w_controls_OpLimit!$D$24:$D$500,D63,Emiss_rate_w_controls_OpLimit!$J$24:$J$500,"Control Equipment Problems"))</f>
        <v/>
      </c>
      <c r="I63" s="121" t="str">
        <f>IF($C63="","",SUMIFS(Emiss_rate_w_controls_OpLimit!$I$24:$I$500,Emiss_rate_w_controls_OpLimit!$C$24:$C$500,$C63,Emiss_rate_w_controls_OpLimit!$D$24:$D$500,D63,Emiss_rate_w_controls_OpLimit!$J$24:$J$500,"Process Problems"))</f>
        <v/>
      </c>
      <c r="J63" s="121" t="str">
        <f>IF($C63="","",SUMIFS(Emiss_rate_w_controls_OpLimit!$I$24:$I$500,Emiss_rate_w_controls_OpLimit!$C$24:$C$500,$C63,Emiss_rate_w_controls_OpLimit!$D$24:$D$500,D63,Emiss_rate_w_controls_OpLimit!$J$24:$J$500,"Other Known Causes"))</f>
        <v/>
      </c>
      <c r="K63" s="121" t="str">
        <f>IF($C63="","",SUMIFS(Emiss_rate_w_controls_OpLimit!$I$24:$I$500,Emiss_rate_w_controls_OpLimit!$C$24:$C$500,$C63,Emiss_rate_w_controls_OpLimit!$D$24:$D$500,D63,Emiss_rate_w_controls_OpLimit!$J$24:$J$500,"Other Unknown Causes"))</f>
        <v/>
      </c>
    </row>
    <row r="64" spans="2:11" x14ac:dyDescent="0.35">
      <c r="B64" s="275" t="str">
        <f t="shared" si="5"/>
        <v/>
      </c>
      <c r="C64" s="35"/>
      <c r="D64" s="35"/>
      <c r="E64" s="35"/>
      <c r="F64" s="121" t="str">
        <f t="shared" si="1"/>
        <v/>
      </c>
      <c r="G64" s="129" t="str">
        <f t="shared" si="2"/>
        <v/>
      </c>
      <c r="H64" s="121" t="str">
        <f>IF($C64="","",SUMIFS(Emiss_rate_w_controls_OpLimit!$I$24:$I$500,Emiss_rate_w_controls_OpLimit!$C$24:$C$500,$C64,Emiss_rate_w_controls_OpLimit!$D$24:$D$500,D64,Emiss_rate_w_controls_OpLimit!$J$24:$J$500,"Control Equipment Problems"))</f>
        <v/>
      </c>
      <c r="I64" s="121" t="str">
        <f>IF($C64="","",SUMIFS(Emiss_rate_w_controls_OpLimit!$I$24:$I$500,Emiss_rate_w_controls_OpLimit!$C$24:$C$500,$C64,Emiss_rate_w_controls_OpLimit!$D$24:$D$500,D64,Emiss_rate_w_controls_OpLimit!$J$24:$J$500,"Process Problems"))</f>
        <v/>
      </c>
      <c r="J64" s="121" t="str">
        <f>IF($C64="","",SUMIFS(Emiss_rate_w_controls_OpLimit!$I$24:$I$500,Emiss_rate_w_controls_OpLimit!$C$24:$C$500,$C64,Emiss_rate_w_controls_OpLimit!$D$24:$D$500,D64,Emiss_rate_w_controls_OpLimit!$J$24:$J$500,"Other Known Causes"))</f>
        <v/>
      </c>
      <c r="K64" s="121" t="str">
        <f>IF($C64="","",SUMIFS(Emiss_rate_w_controls_OpLimit!$I$24:$I$500,Emiss_rate_w_controls_OpLimit!$C$24:$C$500,$C64,Emiss_rate_w_controls_OpLimit!$D$24:$D$500,D64,Emiss_rate_w_controls_OpLimit!$J$24:$J$500,"Other Unknown Causes"))</f>
        <v/>
      </c>
    </row>
    <row r="65" spans="2:11" x14ac:dyDescent="0.35">
      <c r="B65" s="275" t="str">
        <f t="shared" si="5"/>
        <v/>
      </c>
      <c r="C65" s="35"/>
      <c r="D65" s="35"/>
      <c r="E65" s="35"/>
      <c r="F65" s="121" t="str">
        <f t="shared" si="1"/>
        <v/>
      </c>
      <c r="G65" s="129" t="str">
        <f t="shared" si="2"/>
        <v/>
      </c>
      <c r="H65" s="121" t="str">
        <f>IF($C65="","",SUMIFS(Emiss_rate_w_controls_OpLimit!$I$24:$I$500,Emiss_rate_w_controls_OpLimit!$C$24:$C$500,$C65,Emiss_rate_w_controls_OpLimit!$D$24:$D$500,D65,Emiss_rate_w_controls_OpLimit!$J$24:$J$500,"Control Equipment Problems"))</f>
        <v/>
      </c>
      <c r="I65" s="121" t="str">
        <f>IF($C65="","",SUMIFS(Emiss_rate_w_controls_OpLimit!$I$24:$I$500,Emiss_rate_w_controls_OpLimit!$C$24:$C$500,$C65,Emiss_rate_w_controls_OpLimit!$D$24:$D$500,D65,Emiss_rate_w_controls_OpLimit!$J$24:$J$500,"Process Problems"))</f>
        <v/>
      </c>
      <c r="J65" s="121" t="str">
        <f>IF($C65="","",SUMIFS(Emiss_rate_w_controls_OpLimit!$I$24:$I$500,Emiss_rate_w_controls_OpLimit!$C$24:$C$500,$C65,Emiss_rate_w_controls_OpLimit!$D$24:$D$500,D65,Emiss_rate_w_controls_OpLimit!$J$24:$J$500,"Other Known Causes"))</f>
        <v/>
      </c>
      <c r="K65" s="121" t="str">
        <f>IF($C65="","",SUMIFS(Emiss_rate_w_controls_OpLimit!$I$24:$I$500,Emiss_rate_w_controls_OpLimit!$C$24:$C$500,$C65,Emiss_rate_w_controls_OpLimit!$D$24:$D$500,D65,Emiss_rate_w_controls_OpLimit!$J$24:$J$500,"Other Unknown Causes"))</f>
        <v/>
      </c>
    </row>
    <row r="66" spans="2:11" x14ac:dyDescent="0.35">
      <c r="B66" s="275" t="str">
        <f t="shared" si="5"/>
        <v/>
      </c>
      <c r="C66" s="35"/>
      <c r="D66" s="35"/>
      <c r="E66" s="35"/>
      <c r="F66" s="121" t="str">
        <f t="shared" si="1"/>
        <v/>
      </c>
      <c r="G66" s="129" t="str">
        <f t="shared" si="2"/>
        <v/>
      </c>
      <c r="H66" s="121" t="str">
        <f>IF($C66="","",SUMIFS(Emiss_rate_w_controls_OpLimit!$I$24:$I$500,Emiss_rate_w_controls_OpLimit!$C$24:$C$500,$C66,Emiss_rate_w_controls_OpLimit!$D$24:$D$500,D66,Emiss_rate_w_controls_OpLimit!$J$24:$J$500,"Control Equipment Problems"))</f>
        <v/>
      </c>
      <c r="I66" s="121" t="str">
        <f>IF($C66="","",SUMIFS(Emiss_rate_w_controls_OpLimit!$I$24:$I$500,Emiss_rate_w_controls_OpLimit!$C$24:$C$500,$C66,Emiss_rate_w_controls_OpLimit!$D$24:$D$500,D66,Emiss_rate_w_controls_OpLimit!$J$24:$J$500,"Process Problems"))</f>
        <v/>
      </c>
      <c r="J66" s="121" t="str">
        <f>IF($C66="","",SUMIFS(Emiss_rate_w_controls_OpLimit!$I$24:$I$500,Emiss_rate_w_controls_OpLimit!$C$24:$C$500,$C66,Emiss_rate_w_controls_OpLimit!$D$24:$D$500,D66,Emiss_rate_w_controls_OpLimit!$J$24:$J$500,"Other Known Causes"))</f>
        <v/>
      </c>
      <c r="K66" s="121" t="str">
        <f>IF($C66="","",SUMIFS(Emiss_rate_w_controls_OpLimit!$I$24:$I$500,Emiss_rate_w_controls_OpLimit!$C$24:$C$500,$C66,Emiss_rate_w_controls_OpLimit!$D$24:$D$500,D66,Emiss_rate_w_controls_OpLimit!$J$24:$J$500,"Other Unknown Causes"))</f>
        <v/>
      </c>
    </row>
    <row r="67" spans="2:11" x14ac:dyDescent="0.35">
      <c r="B67" s="275" t="str">
        <f t="shared" si="5"/>
        <v/>
      </c>
      <c r="C67" s="35"/>
      <c r="D67" s="35"/>
      <c r="E67" s="35"/>
      <c r="F67" s="121" t="str">
        <f t="shared" si="1"/>
        <v/>
      </c>
      <c r="G67" s="129" t="str">
        <f t="shared" si="2"/>
        <v/>
      </c>
      <c r="H67" s="121" t="str">
        <f>IF($C67="","",SUMIFS(Emiss_rate_w_controls_OpLimit!$I$24:$I$500,Emiss_rate_w_controls_OpLimit!$C$24:$C$500,$C67,Emiss_rate_w_controls_OpLimit!$D$24:$D$500,D67,Emiss_rate_w_controls_OpLimit!$J$24:$J$500,"Control Equipment Problems"))</f>
        <v/>
      </c>
      <c r="I67" s="121" t="str">
        <f>IF($C67="","",SUMIFS(Emiss_rate_w_controls_OpLimit!$I$24:$I$500,Emiss_rate_w_controls_OpLimit!$C$24:$C$500,$C67,Emiss_rate_w_controls_OpLimit!$D$24:$D$500,D67,Emiss_rate_w_controls_OpLimit!$J$24:$J$500,"Process Problems"))</f>
        <v/>
      </c>
      <c r="J67" s="121" t="str">
        <f>IF($C67="","",SUMIFS(Emiss_rate_w_controls_OpLimit!$I$24:$I$500,Emiss_rate_w_controls_OpLimit!$C$24:$C$500,$C67,Emiss_rate_w_controls_OpLimit!$D$24:$D$500,D67,Emiss_rate_w_controls_OpLimit!$J$24:$J$500,"Other Known Causes"))</f>
        <v/>
      </c>
      <c r="K67" s="121" t="str">
        <f>IF($C67="","",SUMIFS(Emiss_rate_w_controls_OpLimit!$I$24:$I$500,Emiss_rate_w_controls_OpLimit!$C$24:$C$500,$C67,Emiss_rate_w_controls_OpLimit!$D$24:$D$500,D67,Emiss_rate_w_controls_OpLimit!$J$24:$J$500,"Other Unknown Causes"))</f>
        <v/>
      </c>
    </row>
    <row r="68" spans="2:11" x14ac:dyDescent="0.35">
      <c r="B68" s="275" t="str">
        <f t="shared" si="5"/>
        <v/>
      </c>
      <c r="C68" s="35"/>
      <c r="D68" s="35"/>
      <c r="E68" s="35"/>
      <c r="F68" s="121" t="str">
        <f t="shared" si="1"/>
        <v/>
      </c>
      <c r="G68" s="129" t="str">
        <f t="shared" si="2"/>
        <v/>
      </c>
      <c r="H68" s="121" t="str">
        <f>IF($C68="","",SUMIFS(Emiss_rate_w_controls_OpLimit!$I$24:$I$500,Emiss_rate_w_controls_OpLimit!$C$24:$C$500,$C68,Emiss_rate_w_controls_OpLimit!$D$24:$D$500,D68,Emiss_rate_w_controls_OpLimit!$J$24:$J$500,"Control Equipment Problems"))</f>
        <v/>
      </c>
      <c r="I68" s="121" t="str">
        <f>IF($C68="","",SUMIFS(Emiss_rate_w_controls_OpLimit!$I$24:$I$500,Emiss_rate_w_controls_OpLimit!$C$24:$C$500,$C68,Emiss_rate_w_controls_OpLimit!$D$24:$D$500,D68,Emiss_rate_w_controls_OpLimit!$J$24:$J$500,"Process Problems"))</f>
        <v/>
      </c>
      <c r="J68" s="121" t="str">
        <f>IF($C68="","",SUMIFS(Emiss_rate_w_controls_OpLimit!$I$24:$I$500,Emiss_rate_w_controls_OpLimit!$C$24:$C$500,$C68,Emiss_rate_w_controls_OpLimit!$D$24:$D$500,D68,Emiss_rate_w_controls_OpLimit!$J$24:$J$500,"Other Known Causes"))</f>
        <v/>
      </c>
      <c r="K68" s="121" t="str">
        <f>IF($C68="","",SUMIFS(Emiss_rate_w_controls_OpLimit!$I$24:$I$500,Emiss_rate_w_controls_OpLimit!$C$24:$C$500,$C68,Emiss_rate_w_controls_OpLimit!$D$24:$D$500,D68,Emiss_rate_w_controls_OpLimit!$J$24:$J$500,"Other Unknown Causes"))</f>
        <v/>
      </c>
    </row>
    <row r="69" spans="2:11" x14ac:dyDescent="0.35">
      <c r="B69" s="275" t="str">
        <f t="shared" si="5"/>
        <v/>
      </c>
      <c r="C69" s="35"/>
      <c r="D69" s="35"/>
      <c r="E69" s="35"/>
      <c r="F69" s="121" t="str">
        <f t="shared" si="1"/>
        <v/>
      </c>
      <c r="G69" s="129" t="str">
        <f t="shared" si="2"/>
        <v/>
      </c>
      <c r="H69" s="121" t="str">
        <f>IF($C69="","",SUMIFS(Emiss_rate_w_controls_OpLimit!$I$24:$I$500,Emiss_rate_w_controls_OpLimit!$C$24:$C$500,$C69,Emiss_rate_w_controls_OpLimit!$D$24:$D$500,D69,Emiss_rate_w_controls_OpLimit!$J$24:$J$500,"Control Equipment Problems"))</f>
        <v/>
      </c>
      <c r="I69" s="121" t="str">
        <f>IF($C69="","",SUMIFS(Emiss_rate_w_controls_OpLimit!$I$24:$I$500,Emiss_rate_w_controls_OpLimit!$C$24:$C$500,$C69,Emiss_rate_w_controls_OpLimit!$D$24:$D$500,D69,Emiss_rate_w_controls_OpLimit!$J$24:$J$500,"Process Problems"))</f>
        <v/>
      </c>
      <c r="J69" s="121" t="str">
        <f>IF($C69="","",SUMIFS(Emiss_rate_w_controls_OpLimit!$I$24:$I$500,Emiss_rate_w_controls_OpLimit!$C$24:$C$500,$C69,Emiss_rate_w_controls_OpLimit!$D$24:$D$500,D69,Emiss_rate_w_controls_OpLimit!$J$24:$J$500,"Other Known Causes"))</f>
        <v/>
      </c>
      <c r="K69" s="121" t="str">
        <f>IF($C69="","",SUMIFS(Emiss_rate_w_controls_OpLimit!$I$24:$I$500,Emiss_rate_w_controls_OpLimit!$C$24:$C$500,$C69,Emiss_rate_w_controls_OpLimit!$D$24:$D$500,D69,Emiss_rate_w_controls_OpLimit!$J$24:$J$500,"Other Unknown Causes"))</f>
        <v/>
      </c>
    </row>
    <row r="70" spans="2:11" x14ac:dyDescent="0.35">
      <c r="B70" s="275" t="str">
        <f t="shared" si="5"/>
        <v/>
      </c>
      <c r="C70" s="35"/>
      <c r="D70" s="35"/>
      <c r="E70" s="35"/>
      <c r="F70" s="121" t="str">
        <f t="shared" si="1"/>
        <v/>
      </c>
      <c r="G70" s="129" t="str">
        <f t="shared" si="2"/>
        <v/>
      </c>
      <c r="H70" s="121" t="str">
        <f>IF($C70="","",SUMIFS(Emiss_rate_w_controls_OpLimit!$I$24:$I$500,Emiss_rate_w_controls_OpLimit!$C$24:$C$500,$C70,Emiss_rate_w_controls_OpLimit!$D$24:$D$500,D70,Emiss_rate_w_controls_OpLimit!$J$24:$J$500,"Control Equipment Problems"))</f>
        <v/>
      </c>
      <c r="I70" s="121" t="str">
        <f>IF($C70="","",SUMIFS(Emiss_rate_w_controls_OpLimit!$I$24:$I$500,Emiss_rate_w_controls_OpLimit!$C$24:$C$500,$C70,Emiss_rate_w_controls_OpLimit!$D$24:$D$500,D70,Emiss_rate_w_controls_OpLimit!$J$24:$J$500,"Process Problems"))</f>
        <v/>
      </c>
      <c r="J70" s="121" t="str">
        <f>IF($C70="","",SUMIFS(Emiss_rate_w_controls_OpLimit!$I$24:$I$500,Emiss_rate_w_controls_OpLimit!$C$24:$C$500,$C70,Emiss_rate_w_controls_OpLimit!$D$24:$D$500,D70,Emiss_rate_w_controls_OpLimit!$J$24:$J$500,"Other Known Causes"))</f>
        <v/>
      </c>
      <c r="K70" s="121" t="str">
        <f>IF($C70="","",SUMIFS(Emiss_rate_w_controls_OpLimit!$I$24:$I$500,Emiss_rate_w_controls_OpLimit!$C$24:$C$500,$C70,Emiss_rate_w_controls_OpLimit!$D$24:$D$500,D70,Emiss_rate_w_controls_OpLimit!$J$24:$J$500,"Other Unknown Causes"))</f>
        <v/>
      </c>
    </row>
    <row r="71" spans="2:11" x14ac:dyDescent="0.35">
      <c r="B71" s="275" t="str">
        <f t="shared" si="5"/>
        <v/>
      </c>
      <c r="C71" s="35"/>
      <c r="D71" s="35"/>
      <c r="E71" s="35"/>
      <c r="F71" s="121" t="str">
        <f t="shared" si="1"/>
        <v/>
      </c>
      <c r="G71" s="129" t="str">
        <f t="shared" si="2"/>
        <v/>
      </c>
      <c r="H71" s="121" t="str">
        <f>IF($C71="","",SUMIFS(Emiss_rate_w_controls_OpLimit!$I$24:$I$500,Emiss_rate_w_controls_OpLimit!$C$24:$C$500,$C71,Emiss_rate_w_controls_OpLimit!$D$24:$D$500,D71,Emiss_rate_w_controls_OpLimit!$J$24:$J$500,"Control Equipment Problems"))</f>
        <v/>
      </c>
      <c r="I71" s="121" t="str">
        <f>IF($C71="","",SUMIFS(Emiss_rate_w_controls_OpLimit!$I$24:$I$500,Emiss_rate_w_controls_OpLimit!$C$24:$C$500,$C71,Emiss_rate_w_controls_OpLimit!$D$24:$D$500,D71,Emiss_rate_w_controls_OpLimit!$J$24:$J$500,"Process Problems"))</f>
        <v/>
      </c>
      <c r="J71" s="121" t="str">
        <f>IF($C71="","",SUMIFS(Emiss_rate_w_controls_OpLimit!$I$24:$I$500,Emiss_rate_w_controls_OpLimit!$C$24:$C$500,$C71,Emiss_rate_w_controls_OpLimit!$D$24:$D$500,D71,Emiss_rate_w_controls_OpLimit!$J$24:$J$500,"Other Known Causes"))</f>
        <v/>
      </c>
      <c r="K71" s="121" t="str">
        <f>IF($C71="","",SUMIFS(Emiss_rate_w_controls_OpLimit!$I$24:$I$500,Emiss_rate_w_controls_OpLimit!$C$24:$C$500,$C71,Emiss_rate_w_controls_OpLimit!$D$24:$D$500,D71,Emiss_rate_w_controls_OpLimit!$J$24:$J$500,"Other Unknown Causes"))</f>
        <v/>
      </c>
    </row>
    <row r="72" spans="2:11" x14ac:dyDescent="0.35">
      <c r="B72" s="275" t="str">
        <f t="shared" si="5"/>
        <v/>
      </c>
      <c r="C72" s="35"/>
      <c r="D72" s="35"/>
      <c r="E72" s="35"/>
      <c r="F72" s="121" t="str">
        <f t="shared" si="1"/>
        <v/>
      </c>
      <c r="G72" s="129" t="str">
        <f t="shared" si="2"/>
        <v/>
      </c>
      <c r="H72" s="121" t="str">
        <f>IF($C72="","",SUMIFS(Emiss_rate_w_controls_OpLimit!$I$24:$I$500,Emiss_rate_w_controls_OpLimit!$C$24:$C$500,$C72,Emiss_rate_w_controls_OpLimit!$D$24:$D$500,D72,Emiss_rate_w_controls_OpLimit!$J$24:$J$500,"Control Equipment Problems"))</f>
        <v/>
      </c>
      <c r="I72" s="121" t="str">
        <f>IF($C72="","",SUMIFS(Emiss_rate_w_controls_OpLimit!$I$24:$I$500,Emiss_rate_w_controls_OpLimit!$C$24:$C$500,$C72,Emiss_rate_w_controls_OpLimit!$D$24:$D$500,D72,Emiss_rate_w_controls_OpLimit!$J$24:$J$500,"Process Problems"))</f>
        <v/>
      </c>
      <c r="J72" s="121" t="str">
        <f>IF($C72="","",SUMIFS(Emiss_rate_w_controls_OpLimit!$I$24:$I$500,Emiss_rate_w_controls_OpLimit!$C$24:$C$500,$C72,Emiss_rate_w_controls_OpLimit!$D$24:$D$500,D72,Emiss_rate_w_controls_OpLimit!$J$24:$J$500,"Other Known Causes"))</f>
        <v/>
      </c>
      <c r="K72" s="121" t="str">
        <f>IF($C72="","",SUMIFS(Emiss_rate_w_controls_OpLimit!$I$24:$I$500,Emiss_rate_w_controls_OpLimit!$C$24:$C$500,$C72,Emiss_rate_w_controls_OpLimit!$D$24:$D$500,D72,Emiss_rate_w_controls_OpLimit!$J$24:$J$500,"Other Unknown Causes"))</f>
        <v/>
      </c>
    </row>
    <row r="73" spans="2:11" x14ac:dyDescent="0.35">
      <c r="B73" s="275" t="str">
        <f t="shared" si="5"/>
        <v/>
      </c>
      <c r="C73" s="35"/>
      <c r="D73" s="35"/>
      <c r="E73" s="35"/>
      <c r="F73" s="121" t="str">
        <f t="shared" si="1"/>
        <v/>
      </c>
      <c r="G73" s="129" t="str">
        <f t="shared" si="2"/>
        <v/>
      </c>
      <c r="H73" s="121" t="str">
        <f>IF($C73="","",SUMIFS(Emiss_rate_w_controls_OpLimit!$I$24:$I$500,Emiss_rate_w_controls_OpLimit!$C$24:$C$500,$C73,Emiss_rate_w_controls_OpLimit!$D$24:$D$500,D73,Emiss_rate_w_controls_OpLimit!$J$24:$J$500,"Control Equipment Problems"))</f>
        <v/>
      </c>
      <c r="I73" s="121" t="str">
        <f>IF($C73="","",SUMIFS(Emiss_rate_w_controls_OpLimit!$I$24:$I$500,Emiss_rate_w_controls_OpLimit!$C$24:$C$500,$C73,Emiss_rate_w_controls_OpLimit!$D$24:$D$500,D73,Emiss_rate_w_controls_OpLimit!$J$24:$J$500,"Process Problems"))</f>
        <v/>
      </c>
      <c r="J73" s="121" t="str">
        <f>IF($C73="","",SUMIFS(Emiss_rate_w_controls_OpLimit!$I$24:$I$500,Emiss_rate_w_controls_OpLimit!$C$24:$C$500,$C73,Emiss_rate_w_controls_OpLimit!$D$24:$D$500,D73,Emiss_rate_w_controls_OpLimit!$J$24:$J$500,"Other Known Causes"))</f>
        <v/>
      </c>
      <c r="K73" s="121" t="str">
        <f>IF($C73="","",SUMIFS(Emiss_rate_w_controls_OpLimit!$I$24:$I$500,Emiss_rate_w_controls_OpLimit!$C$24:$C$500,$C73,Emiss_rate_w_controls_OpLimit!$D$24:$D$500,D73,Emiss_rate_w_controls_OpLimit!$J$24:$J$500,"Other Unknown Causes"))</f>
        <v/>
      </c>
    </row>
    <row r="74" spans="2:11" x14ac:dyDescent="0.35">
      <c r="B74" s="275" t="str">
        <f t="shared" si="5"/>
        <v/>
      </c>
      <c r="C74" s="35"/>
      <c r="D74" s="35"/>
      <c r="E74" s="35"/>
      <c r="F74" s="121" t="str">
        <f t="shared" si="1"/>
        <v/>
      </c>
      <c r="G74" s="129" t="str">
        <f t="shared" si="2"/>
        <v/>
      </c>
      <c r="H74" s="121" t="str">
        <f>IF($C74="","",SUMIFS(Emiss_rate_w_controls_OpLimit!$I$24:$I$500,Emiss_rate_w_controls_OpLimit!$C$24:$C$500,$C74,Emiss_rate_w_controls_OpLimit!$D$24:$D$500,D74,Emiss_rate_w_controls_OpLimit!$J$24:$J$500,"Control Equipment Problems"))</f>
        <v/>
      </c>
      <c r="I74" s="121" t="str">
        <f>IF($C74="","",SUMIFS(Emiss_rate_w_controls_OpLimit!$I$24:$I$500,Emiss_rate_w_controls_OpLimit!$C$24:$C$500,$C74,Emiss_rate_w_controls_OpLimit!$D$24:$D$500,D74,Emiss_rate_w_controls_OpLimit!$J$24:$J$500,"Process Problems"))</f>
        <v/>
      </c>
      <c r="J74" s="121" t="str">
        <f>IF($C74="","",SUMIFS(Emiss_rate_w_controls_OpLimit!$I$24:$I$500,Emiss_rate_w_controls_OpLimit!$C$24:$C$500,$C74,Emiss_rate_w_controls_OpLimit!$D$24:$D$500,D74,Emiss_rate_w_controls_OpLimit!$J$24:$J$500,"Other Known Causes"))</f>
        <v/>
      </c>
      <c r="K74" s="121" t="str">
        <f>IF($C74="","",SUMIFS(Emiss_rate_w_controls_OpLimit!$I$24:$I$500,Emiss_rate_w_controls_OpLimit!$C$24:$C$500,$C74,Emiss_rate_w_controls_OpLimit!$D$24:$D$500,D74,Emiss_rate_w_controls_OpLimit!$J$24:$J$500,"Other Unknown Causes"))</f>
        <v/>
      </c>
    </row>
    <row r="75" spans="2:11" x14ac:dyDescent="0.35">
      <c r="B75" s="275" t="str">
        <f t="shared" si="5"/>
        <v/>
      </c>
      <c r="C75" s="35"/>
      <c r="D75" s="35"/>
      <c r="E75" s="35"/>
      <c r="F75" s="121" t="str">
        <f t="shared" si="1"/>
        <v/>
      </c>
      <c r="G75" s="129" t="str">
        <f t="shared" si="2"/>
        <v/>
      </c>
      <c r="H75" s="121" t="str">
        <f>IF($C75="","",SUMIFS(Emiss_rate_w_controls_OpLimit!$I$24:$I$500,Emiss_rate_w_controls_OpLimit!$C$24:$C$500,$C75,Emiss_rate_w_controls_OpLimit!$D$24:$D$500,D75,Emiss_rate_w_controls_OpLimit!$J$24:$J$500,"Control Equipment Problems"))</f>
        <v/>
      </c>
      <c r="I75" s="121" t="str">
        <f>IF($C75="","",SUMIFS(Emiss_rate_w_controls_OpLimit!$I$24:$I$500,Emiss_rate_w_controls_OpLimit!$C$24:$C$500,$C75,Emiss_rate_w_controls_OpLimit!$D$24:$D$500,D75,Emiss_rate_w_controls_OpLimit!$J$24:$J$500,"Process Problems"))</f>
        <v/>
      </c>
      <c r="J75" s="121" t="str">
        <f>IF($C75="","",SUMIFS(Emiss_rate_w_controls_OpLimit!$I$24:$I$500,Emiss_rate_w_controls_OpLimit!$C$24:$C$500,$C75,Emiss_rate_w_controls_OpLimit!$D$24:$D$500,D75,Emiss_rate_w_controls_OpLimit!$J$24:$J$500,"Other Known Causes"))</f>
        <v/>
      </c>
      <c r="K75" s="121" t="str">
        <f>IF($C75="","",SUMIFS(Emiss_rate_w_controls_OpLimit!$I$24:$I$500,Emiss_rate_w_controls_OpLimit!$C$24:$C$500,$C75,Emiss_rate_w_controls_OpLimit!$D$24:$D$500,D75,Emiss_rate_w_controls_OpLimit!$J$24:$J$500,"Other Unknown Causes"))</f>
        <v/>
      </c>
    </row>
    <row r="76" spans="2:11" x14ac:dyDescent="0.35">
      <c r="B76" s="275" t="str">
        <f t="shared" ref="B76:B89" si="6">IF(C76="","",1)</f>
        <v/>
      </c>
      <c r="C76" s="35"/>
      <c r="D76" s="35"/>
      <c r="E76" s="35"/>
      <c r="F76" s="121" t="str">
        <f t="shared" si="1"/>
        <v/>
      </c>
      <c r="G76" s="129" t="str">
        <f t="shared" si="2"/>
        <v/>
      </c>
      <c r="H76" s="121" t="str">
        <f>IF($C76="","",SUMIFS(Emiss_rate_w_controls_OpLimit!$I$24:$I$500,Emiss_rate_w_controls_OpLimit!$C$24:$C$500,$C76,Emiss_rate_w_controls_OpLimit!$D$24:$D$500,D76,Emiss_rate_w_controls_OpLimit!$J$24:$J$500,"Control Equipment Problems"))</f>
        <v/>
      </c>
      <c r="I76" s="121" t="str">
        <f>IF($C76="","",SUMIFS(Emiss_rate_w_controls_OpLimit!$I$24:$I$500,Emiss_rate_w_controls_OpLimit!$C$24:$C$500,$C76,Emiss_rate_w_controls_OpLimit!$D$24:$D$500,D76,Emiss_rate_w_controls_OpLimit!$J$24:$J$500,"Process Problems"))</f>
        <v/>
      </c>
      <c r="J76" s="121" t="str">
        <f>IF($C76="","",SUMIFS(Emiss_rate_w_controls_OpLimit!$I$24:$I$500,Emiss_rate_w_controls_OpLimit!$C$24:$C$500,$C76,Emiss_rate_w_controls_OpLimit!$D$24:$D$500,D76,Emiss_rate_w_controls_OpLimit!$J$24:$J$500,"Other Known Causes"))</f>
        <v/>
      </c>
      <c r="K76" s="121" t="str">
        <f>IF($C76="","",SUMIFS(Emiss_rate_w_controls_OpLimit!$I$24:$I$500,Emiss_rate_w_controls_OpLimit!$C$24:$C$500,$C76,Emiss_rate_w_controls_OpLimit!$D$24:$D$500,D76,Emiss_rate_w_controls_OpLimit!$J$24:$J$500,"Other Unknown Causes"))</f>
        <v/>
      </c>
    </row>
    <row r="77" spans="2:11" x14ac:dyDescent="0.35">
      <c r="B77" s="275" t="str">
        <f t="shared" si="6"/>
        <v/>
      </c>
      <c r="C77" s="35"/>
      <c r="D77" s="35"/>
      <c r="E77" s="35"/>
      <c r="F77" s="121" t="str">
        <f t="shared" si="1"/>
        <v/>
      </c>
      <c r="G77" s="129" t="str">
        <f t="shared" si="2"/>
        <v/>
      </c>
      <c r="H77" s="121" t="str">
        <f>IF($C77="","",SUMIFS(Emiss_rate_w_controls_OpLimit!$I$24:$I$500,Emiss_rate_w_controls_OpLimit!$C$24:$C$500,$C77,Emiss_rate_w_controls_OpLimit!$D$24:$D$500,D77,Emiss_rate_w_controls_OpLimit!$J$24:$J$500,"Control Equipment Problems"))</f>
        <v/>
      </c>
      <c r="I77" s="121" t="str">
        <f>IF($C77="","",SUMIFS(Emiss_rate_w_controls_OpLimit!$I$24:$I$500,Emiss_rate_w_controls_OpLimit!$C$24:$C$500,$C77,Emiss_rate_w_controls_OpLimit!$D$24:$D$500,D77,Emiss_rate_w_controls_OpLimit!$J$24:$J$500,"Process Problems"))</f>
        <v/>
      </c>
      <c r="J77" s="121" t="str">
        <f>IF($C77="","",SUMIFS(Emiss_rate_w_controls_OpLimit!$I$24:$I$500,Emiss_rate_w_controls_OpLimit!$C$24:$C$500,$C77,Emiss_rate_w_controls_OpLimit!$D$24:$D$500,D77,Emiss_rate_w_controls_OpLimit!$J$24:$J$500,"Other Known Causes"))</f>
        <v/>
      </c>
      <c r="K77" s="121" t="str">
        <f>IF($C77="","",SUMIFS(Emiss_rate_w_controls_OpLimit!$I$24:$I$500,Emiss_rate_w_controls_OpLimit!$C$24:$C$500,$C77,Emiss_rate_w_controls_OpLimit!$D$24:$D$500,D77,Emiss_rate_w_controls_OpLimit!$J$24:$J$500,"Other Unknown Causes"))</f>
        <v/>
      </c>
    </row>
    <row r="78" spans="2:11" x14ac:dyDescent="0.35">
      <c r="B78" s="275" t="str">
        <f t="shared" si="6"/>
        <v/>
      </c>
      <c r="C78" s="35"/>
      <c r="D78" s="35"/>
      <c r="E78" s="35"/>
      <c r="F78" s="121" t="str">
        <f t="shared" si="1"/>
        <v/>
      </c>
      <c r="G78" s="129" t="str">
        <f t="shared" si="2"/>
        <v/>
      </c>
      <c r="H78" s="121" t="str">
        <f>IF($C78="","",SUMIFS(Emiss_rate_w_controls_OpLimit!$I$24:$I$500,Emiss_rate_w_controls_OpLimit!$C$24:$C$500,$C78,Emiss_rate_w_controls_OpLimit!$D$24:$D$500,D78,Emiss_rate_w_controls_OpLimit!$J$24:$J$500,"Control Equipment Problems"))</f>
        <v/>
      </c>
      <c r="I78" s="121" t="str">
        <f>IF($C78="","",SUMIFS(Emiss_rate_w_controls_OpLimit!$I$24:$I$500,Emiss_rate_w_controls_OpLimit!$C$24:$C$500,$C78,Emiss_rate_w_controls_OpLimit!$D$24:$D$500,D78,Emiss_rate_w_controls_OpLimit!$J$24:$J$500,"Process Problems"))</f>
        <v/>
      </c>
      <c r="J78" s="121" t="str">
        <f>IF($C78="","",SUMIFS(Emiss_rate_w_controls_OpLimit!$I$24:$I$500,Emiss_rate_w_controls_OpLimit!$C$24:$C$500,$C78,Emiss_rate_w_controls_OpLimit!$D$24:$D$500,D78,Emiss_rate_w_controls_OpLimit!$J$24:$J$500,"Other Known Causes"))</f>
        <v/>
      </c>
      <c r="K78" s="121" t="str">
        <f>IF($C78="","",SUMIFS(Emiss_rate_w_controls_OpLimit!$I$24:$I$500,Emiss_rate_w_controls_OpLimit!$C$24:$C$500,$C78,Emiss_rate_w_controls_OpLimit!$D$24:$D$500,D78,Emiss_rate_w_controls_OpLimit!$J$24:$J$500,"Other Unknown Causes"))</f>
        <v/>
      </c>
    </row>
    <row r="79" spans="2:11" x14ac:dyDescent="0.35">
      <c r="B79" s="275" t="str">
        <f t="shared" si="6"/>
        <v/>
      </c>
      <c r="C79" s="35"/>
      <c r="D79" s="35"/>
      <c r="E79" s="35"/>
      <c r="F79" s="121" t="str">
        <f t="shared" si="1"/>
        <v/>
      </c>
      <c r="G79" s="129" t="str">
        <f t="shared" si="2"/>
        <v/>
      </c>
      <c r="H79" s="121" t="str">
        <f>IF($C79="","",SUMIFS(Emiss_rate_w_controls_OpLimit!$I$24:$I$500,Emiss_rate_w_controls_OpLimit!$C$24:$C$500,$C79,Emiss_rate_w_controls_OpLimit!$D$24:$D$500,D79,Emiss_rate_w_controls_OpLimit!$J$24:$J$500,"Control Equipment Problems"))</f>
        <v/>
      </c>
      <c r="I79" s="121" t="str">
        <f>IF($C79="","",SUMIFS(Emiss_rate_w_controls_OpLimit!$I$24:$I$500,Emiss_rate_w_controls_OpLimit!$C$24:$C$500,$C79,Emiss_rate_w_controls_OpLimit!$D$24:$D$500,D79,Emiss_rate_w_controls_OpLimit!$J$24:$J$500,"Process Problems"))</f>
        <v/>
      </c>
      <c r="J79" s="121" t="str">
        <f>IF($C79="","",SUMIFS(Emiss_rate_w_controls_OpLimit!$I$24:$I$500,Emiss_rate_w_controls_OpLimit!$C$24:$C$500,$C79,Emiss_rate_w_controls_OpLimit!$D$24:$D$500,D79,Emiss_rate_w_controls_OpLimit!$J$24:$J$500,"Other Known Causes"))</f>
        <v/>
      </c>
      <c r="K79" s="121" t="str">
        <f>IF($C79="","",SUMIFS(Emiss_rate_w_controls_OpLimit!$I$24:$I$500,Emiss_rate_w_controls_OpLimit!$C$24:$C$500,$C79,Emiss_rate_w_controls_OpLimit!$D$24:$D$500,D79,Emiss_rate_w_controls_OpLimit!$J$24:$J$500,"Other Unknown Causes"))</f>
        <v/>
      </c>
    </row>
    <row r="80" spans="2:11" x14ac:dyDescent="0.35">
      <c r="B80" s="275" t="str">
        <f t="shared" si="6"/>
        <v/>
      </c>
      <c r="C80" s="35"/>
      <c r="D80" s="35"/>
      <c r="E80" s="35"/>
      <c r="F80" s="121" t="str">
        <f t="shared" si="1"/>
        <v/>
      </c>
      <c r="G80" s="129" t="str">
        <f t="shared" si="2"/>
        <v/>
      </c>
      <c r="H80" s="121" t="str">
        <f>IF($C80="","",SUMIFS(Emiss_rate_w_controls_OpLimit!$I$24:$I$500,Emiss_rate_w_controls_OpLimit!$C$24:$C$500,$C80,Emiss_rate_w_controls_OpLimit!$D$24:$D$500,D80,Emiss_rate_w_controls_OpLimit!$J$24:$J$500,"Control Equipment Problems"))</f>
        <v/>
      </c>
      <c r="I80" s="121" t="str">
        <f>IF($C80="","",SUMIFS(Emiss_rate_w_controls_OpLimit!$I$24:$I$500,Emiss_rate_w_controls_OpLimit!$C$24:$C$500,$C80,Emiss_rate_w_controls_OpLimit!$D$24:$D$500,D80,Emiss_rate_w_controls_OpLimit!$J$24:$J$500,"Process Problems"))</f>
        <v/>
      </c>
      <c r="J80" s="121" t="str">
        <f>IF($C80="","",SUMIFS(Emiss_rate_w_controls_OpLimit!$I$24:$I$500,Emiss_rate_w_controls_OpLimit!$C$24:$C$500,$C80,Emiss_rate_w_controls_OpLimit!$D$24:$D$500,D80,Emiss_rate_w_controls_OpLimit!$J$24:$J$500,"Other Known Causes"))</f>
        <v/>
      </c>
      <c r="K80" s="121" t="str">
        <f>IF($C80="","",SUMIFS(Emiss_rate_w_controls_OpLimit!$I$24:$I$500,Emiss_rate_w_controls_OpLimit!$C$24:$C$500,$C80,Emiss_rate_w_controls_OpLimit!$D$24:$D$500,D80,Emiss_rate_w_controls_OpLimit!$J$24:$J$500,"Other Unknown Causes"))</f>
        <v/>
      </c>
    </row>
    <row r="81" spans="2:11" x14ac:dyDescent="0.35">
      <c r="B81" s="275" t="str">
        <f t="shared" si="6"/>
        <v/>
      </c>
      <c r="C81" s="35"/>
      <c r="D81" s="35"/>
      <c r="E81" s="35"/>
      <c r="F81" s="121" t="str">
        <f t="shared" si="1"/>
        <v/>
      </c>
      <c r="G81" s="129" t="str">
        <f t="shared" si="2"/>
        <v/>
      </c>
      <c r="H81" s="121" t="str">
        <f>IF($C81="","",SUMIFS(Emiss_rate_w_controls_OpLimit!$I$24:$I$500,Emiss_rate_w_controls_OpLimit!$C$24:$C$500,$C81,Emiss_rate_w_controls_OpLimit!$D$24:$D$500,D81,Emiss_rate_w_controls_OpLimit!$J$24:$J$500,"Control Equipment Problems"))</f>
        <v/>
      </c>
      <c r="I81" s="121" t="str">
        <f>IF($C81="","",SUMIFS(Emiss_rate_w_controls_OpLimit!$I$24:$I$500,Emiss_rate_w_controls_OpLimit!$C$24:$C$500,$C81,Emiss_rate_w_controls_OpLimit!$D$24:$D$500,D81,Emiss_rate_w_controls_OpLimit!$J$24:$J$500,"Process Problems"))</f>
        <v/>
      </c>
      <c r="J81" s="121" t="str">
        <f>IF($C81="","",SUMIFS(Emiss_rate_w_controls_OpLimit!$I$24:$I$500,Emiss_rate_w_controls_OpLimit!$C$24:$C$500,$C81,Emiss_rate_w_controls_OpLimit!$D$24:$D$500,D81,Emiss_rate_w_controls_OpLimit!$J$24:$J$500,"Other Known Causes"))</f>
        <v/>
      </c>
      <c r="K81" s="121" t="str">
        <f>IF($C81="","",SUMIFS(Emiss_rate_w_controls_OpLimit!$I$24:$I$500,Emiss_rate_w_controls_OpLimit!$C$24:$C$500,$C81,Emiss_rate_w_controls_OpLimit!$D$24:$D$500,D81,Emiss_rate_w_controls_OpLimit!$J$24:$J$500,"Other Unknown Causes"))</f>
        <v/>
      </c>
    </row>
    <row r="82" spans="2:11" x14ac:dyDescent="0.35">
      <c r="B82" s="275" t="str">
        <f t="shared" si="6"/>
        <v/>
      </c>
      <c r="C82" s="35"/>
      <c r="D82" s="35"/>
      <c r="E82" s="35"/>
      <c r="F82" s="121" t="str">
        <f t="shared" si="1"/>
        <v/>
      </c>
      <c r="G82" s="129" t="str">
        <f t="shared" si="2"/>
        <v/>
      </c>
      <c r="H82" s="121" t="str">
        <f>IF($C82="","",SUMIFS(Emiss_rate_w_controls_OpLimit!$I$24:$I$500,Emiss_rate_w_controls_OpLimit!$C$24:$C$500,$C82,Emiss_rate_w_controls_OpLimit!$D$24:$D$500,D82,Emiss_rate_w_controls_OpLimit!$J$24:$J$500,"Control Equipment Problems"))</f>
        <v/>
      </c>
      <c r="I82" s="121" t="str">
        <f>IF($C82="","",SUMIFS(Emiss_rate_w_controls_OpLimit!$I$24:$I$500,Emiss_rate_w_controls_OpLimit!$C$24:$C$500,$C82,Emiss_rate_w_controls_OpLimit!$D$24:$D$500,D82,Emiss_rate_w_controls_OpLimit!$J$24:$J$500,"Process Problems"))</f>
        <v/>
      </c>
      <c r="J82" s="121" t="str">
        <f>IF($C82="","",SUMIFS(Emiss_rate_w_controls_OpLimit!$I$24:$I$500,Emiss_rate_w_controls_OpLimit!$C$24:$C$500,$C82,Emiss_rate_w_controls_OpLimit!$D$24:$D$500,D82,Emiss_rate_w_controls_OpLimit!$J$24:$J$500,"Other Known Causes"))</f>
        <v/>
      </c>
      <c r="K82" s="121" t="str">
        <f>IF($C82="","",SUMIFS(Emiss_rate_w_controls_OpLimit!$I$24:$I$500,Emiss_rate_w_controls_OpLimit!$C$24:$C$500,$C82,Emiss_rate_w_controls_OpLimit!$D$24:$D$500,D82,Emiss_rate_w_controls_OpLimit!$J$24:$J$500,"Other Unknown Causes"))</f>
        <v/>
      </c>
    </row>
    <row r="83" spans="2:11" x14ac:dyDescent="0.35">
      <c r="B83" s="275" t="str">
        <f t="shared" si="6"/>
        <v/>
      </c>
      <c r="C83" s="35"/>
      <c r="D83" s="35"/>
      <c r="E83" s="35"/>
      <c r="F83" s="121" t="str">
        <f t="shared" si="1"/>
        <v/>
      </c>
      <c r="G83" s="129" t="str">
        <f t="shared" si="2"/>
        <v/>
      </c>
      <c r="H83" s="121" t="str">
        <f>IF($C83="","",SUMIFS(Emiss_rate_w_controls_OpLimit!$I$24:$I$500,Emiss_rate_w_controls_OpLimit!$C$24:$C$500,$C83,Emiss_rate_w_controls_OpLimit!$D$24:$D$500,D83,Emiss_rate_w_controls_OpLimit!$J$24:$J$500,"Control Equipment Problems"))</f>
        <v/>
      </c>
      <c r="I83" s="121" t="str">
        <f>IF($C83="","",SUMIFS(Emiss_rate_w_controls_OpLimit!$I$24:$I$500,Emiss_rate_w_controls_OpLimit!$C$24:$C$500,$C83,Emiss_rate_w_controls_OpLimit!$D$24:$D$500,D83,Emiss_rate_w_controls_OpLimit!$J$24:$J$500,"Process Problems"))</f>
        <v/>
      </c>
      <c r="J83" s="121" t="str">
        <f>IF($C83="","",SUMIFS(Emiss_rate_w_controls_OpLimit!$I$24:$I$500,Emiss_rate_w_controls_OpLimit!$C$24:$C$500,$C83,Emiss_rate_w_controls_OpLimit!$D$24:$D$500,D83,Emiss_rate_w_controls_OpLimit!$J$24:$J$500,"Other Known Causes"))</f>
        <v/>
      </c>
      <c r="K83" s="121" t="str">
        <f>IF($C83="","",SUMIFS(Emiss_rate_w_controls_OpLimit!$I$24:$I$500,Emiss_rate_w_controls_OpLimit!$C$24:$C$500,$C83,Emiss_rate_w_controls_OpLimit!$D$24:$D$500,D83,Emiss_rate_w_controls_OpLimit!$J$24:$J$500,"Other Unknown Causes"))</f>
        <v/>
      </c>
    </row>
    <row r="84" spans="2:11" x14ac:dyDescent="0.35">
      <c r="B84" s="275" t="str">
        <f t="shared" si="6"/>
        <v/>
      </c>
      <c r="C84" s="35"/>
      <c r="D84" s="35"/>
      <c r="E84" s="35"/>
      <c r="F84" s="121" t="str">
        <f t="shared" si="1"/>
        <v/>
      </c>
      <c r="G84" s="129" t="str">
        <f t="shared" si="2"/>
        <v/>
      </c>
      <c r="H84" s="121" t="str">
        <f>IF($C84="","",SUMIFS(Emiss_rate_w_controls_OpLimit!$I$24:$I$500,Emiss_rate_w_controls_OpLimit!$C$24:$C$500,$C84,Emiss_rate_w_controls_OpLimit!$D$24:$D$500,D84,Emiss_rate_w_controls_OpLimit!$J$24:$J$500,"Control Equipment Problems"))</f>
        <v/>
      </c>
      <c r="I84" s="121" t="str">
        <f>IF($C84="","",SUMIFS(Emiss_rate_w_controls_OpLimit!$I$24:$I$500,Emiss_rate_w_controls_OpLimit!$C$24:$C$500,$C84,Emiss_rate_w_controls_OpLimit!$D$24:$D$500,D84,Emiss_rate_w_controls_OpLimit!$J$24:$J$500,"Process Problems"))</f>
        <v/>
      </c>
      <c r="J84" s="121" t="str">
        <f>IF($C84="","",SUMIFS(Emiss_rate_w_controls_OpLimit!$I$24:$I$500,Emiss_rate_w_controls_OpLimit!$C$24:$C$500,$C84,Emiss_rate_w_controls_OpLimit!$D$24:$D$500,D84,Emiss_rate_w_controls_OpLimit!$J$24:$J$500,"Other Known Causes"))</f>
        <v/>
      </c>
      <c r="K84" s="121" t="str">
        <f>IF($C84="","",SUMIFS(Emiss_rate_w_controls_OpLimit!$I$24:$I$500,Emiss_rate_w_controls_OpLimit!$C$24:$C$500,$C84,Emiss_rate_w_controls_OpLimit!$D$24:$D$500,D84,Emiss_rate_w_controls_OpLimit!$J$24:$J$500,"Other Unknown Causes"))</f>
        <v/>
      </c>
    </row>
    <row r="85" spans="2:11" x14ac:dyDescent="0.35">
      <c r="B85" s="275" t="str">
        <f t="shared" si="6"/>
        <v/>
      </c>
      <c r="C85" s="35"/>
      <c r="D85" s="35"/>
      <c r="E85" s="35"/>
      <c r="F85" s="121" t="str">
        <f t="shared" si="1"/>
        <v/>
      </c>
      <c r="G85" s="129" t="str">
        <f t="shared" si="2"/>
        <v/>
      </c>
      <c r="H85" s="121" t="str">
        <f>IF($C85="","",SUMIFS(Emiss_rate_w_controls_OpLimit!$I$24:$I$500,Emiss_rate_w_controls_OpLimit!$C$24:$C$500,$C85,Emiss_rate_w_controls_OpLimit!$D$24:$D$500,D85,Emiss_rate_w_controls_OpLimit!$J$24:$J$500,"Control Equipment Problems"))</f>
        <v/>
      </c>
      <c r="I85" s="121" t="str">
        <f>IF($C85="","",SUMIFS(Emiss_rate_w_controls_OpLimit!$I$24:$I$500,Emiss_rate_w_controls_OpLimit!$C$24:$C$500,$C85,Emiss_rate_w_controls_OpLimit!$D$24:$D$500,D85,Emiss_rate_w_controls_OpLimit!$J$24:$J$500,"Process Problems"))</f>
        <v/>
      </c>
      <c r="J85" s="121" t="str">
        <f>IF($C85="","",SUMIFS(Emiss_rate_w_controls_OpLimit!$I$24:$I$500,Emiss_rate_w_controls_OpLimit!$C$24:$C$500,$C85,Emiss_rate_w_controls_OpLimit!$D$24:$D$500,D85,Emiss_rate_w_controls_OpLimit!$J$24:$J$500,"Other Known Causes"))</f>
        <v/>
      </c>
      <c r="K85" s="121" t="str">
        <f>IF($C85="","",SUMIFS(Emiss_rate_w_controls_OpLimit!$I$24:$I$500,Emiss_rate_w_controls_OpLimit!$C$24:$C$500,$C85,Emiss_rate_w_controls_OpLimit!$D$24:$D$500,D85,Emiss_rate_w_controls_OpLimit!$J$24:$J$500,"Other Unknown Causes"))</f>
        <v/>
      </c>
    </row>
    <row r="86" spans="2:11" x14ac:dyDescent="0.35">
      <c r="B86" s="275" t="str">
        <f t="shared" si="6"/>
        <v/>
      </c>
      <c r="C86" s="35"/>
      <c r="D86" s="35"/>
      <c r="E86" s="35"/>
      <c r="F86" s="121" t="str">
        <f t="shared" si="1"/>
        <v/>
      </c>
      <c r="G86" s="129" t="str">
        <f t="shared" si="2"/>
        <v/>
      </c>
      <c r="H86" s="121" t="str">
        <f>IF($C86="","",SUMIFS(Emiss_rate_w_controls_OpLimit!$I$24:$I$500,Emiss_rate_w_controls_OpLimit!$C$24:$C$500,$C86,Emiss_rate_w_controls_OpLimit!$D$24:$D$500,D86,Emiss_rate_w_controls_OpLimit!$J$24:$J$500,"Control Equipment Problems"))</f>
        <v/>
      </c>
      <c r="I86" s="121" t="str">
        <f>IF($C86="","",SUMIFS(Emiss_rate_w_controls_OpLimit!$I$24:$I$500,Emiss_rate_w_controls_OpLimit!$C$24:$C$500,$C86,Emiss_rate_w_controls_OpLimit!$D$24:$D$500,D86,Emiss_rate_w_controls_OpLimit!$J$24:$J$500,"Process Problems"))</f>
        <v/>
      </c>
      <c r="J86" s="121" t="str">
        <f>IF($C86="","",SUMIFS(Emiss_rate_w_controls_OpLimit!$I$24:$I$500,Emiss_rate_w_controls_OpLimit!$C$24:$C$500,$C86,Emiss_rate_w_controls_OpLimit!$D$24:$D$500,D86,Emiss_rate_w_controls_OpLimit!$J$24:$J$500,"Other Known Causes"))</f>
        <v/>
      </c>
      <c r="K86" s="121" t="str">
        <f>IF($C86="","",SUMIFS(Emiss_rate_w_controls_OpLimit!$I$24:$I$500,Emiss_rate_w_controls_OpLimit!$C$24:$C$500,$C86,Emiss_rate_w_controls_OpLimit!$D$24:$D$500,D86,Emiss_rate_w_controls_OpLimit!$J$24:$J$500,"Other Unknown Causes"))</f>
        <v/>
      </c>
    </row>
    <row r="87" spans="2:11" x14ac:dyDescent="0.35">
      <c r="B87" s="275" t="str">
        <f t="shared" si="6"/>
        <v/>
      </c>
      <c r="C87" s="35"/>
      <c r="D87" s="35"/>
      <c r="E87" s="35"/>
      <c r="F87" s="121" t="str">
        <f t="shared" si="1"/>
        <v/>
      </c>
      <c r="G87" s="129" t="str">
        <f t="shared" si="2"/>
        <v/>
      </c>
      <c r="H87" s="121" t="str">
        <f>IF($C87="","",SUMIFS(Emiss_rate_w_controls_OpLimit!$I$24:$I$500,Emiss_rate_w_controls_OpLimit!$C$24:$C$500,$C87,Emiss_rate_w_controls_OpLimit!$D$24:$D$500,D87,Emiss_rate_w_controls_OpLimit!$J$24:$J$500,"Control Equipment Problems"))</f>
        <v/>
      </c>
      <c r="I87" s="121" t="str">
        <f>IF($C87="","",SUMIFS(Emiss_rate_w_controls_OpLimit!$I$24:$I$500,Emiss_rate_w_controls_OpLimit!$C$24:$C$500,$C87,Emiss_rate_w_controls_OpLimit!$D$24:$D$500,D87,Emiss_rate_w_controls_OpLimit!$J$24:$J$500,"Process Problems"))</f>
        <v/>
      </c>
      <c r="J87" s="121" t="str">
        <f>IF($C87="","",SUMIFS(Emiss_rate_w_controls_OpLimit!$I$24:$I$500,Emiss_rate_w_controls_OpLimit!$C$24:$C$500,$C87,Emiss_rate_w_controls_OpLimit!$D$24:$D$500,D87,Emiss_rate_w_controls_OpLimit!$J$24:$J$500,"Other Known Causes"))</f>
        <v/>
      </c>
      <c r="K87" s="121" t="str">
        <f>IF($C87="","",SUMIFS(Emiss_rate_w_controls_OpLimit!$I$24:$I$500,Emiss_rate_w_controls_OpLimit!$C$24:$C$500,$C87,Emiss_rate_w_controls_OpLimit!$D$24:$D$500,D87,Emiss_rate_w_controls_OpLimit!$J$24:$J$500,"Other Unknown Causes"))</f>
        <v/>
      </c>
    </row>
    <row r="88" spans="2:11" x14ac:dyDescent="0.35">
      <c r="B88" s="275" t="str">
        <f t="shared" si="6"/>
        <v/>
      </c>
      <c r="C88" s="35"/>
      <c r="D88" s="35"/>
      <c r="E88" s="35"/>
      <c r="F88" s="121" t="str">
        <f t="shared" si="1"/>
        <v/>
      </c>
      <c r="G88" s="129" t="str">
        <f t="shared" si="2"/>
        <v/>
      </c>
      <c r="H88" s="121" t="str">
        <f>IF($C88="","",SUMIFS(Emiss_rate_w_controls_OpLimit!$I$24:$I$500,Emiss_rate_w_controls_OpLimit!$C$24:$C$500,$C88,Emiss_rate_w_controls_OpLimit!$D$24:$D$500,D88,Emiss_rate_w_controls_OpLimit!$J$24:$J$500,"Control Equipment Problems"))</f>
        <v/>
      </c>
      <c r="I88" s="121" t="str">
        <f>IF($C88="","",SUMIFS(Emiss_rate_w_controls_OpLimit!$I$24:$I$500,Emiss_rate_w_controls_OpLimit!$C$24:$C$500,$C88,Emiss_rate_w_controls_OpLimit!$D$24:$D$500,D88,Emiss_rate_w_controls_OpLimit!$J$24:$J$500,"Process Problems"))</f>
        <v/>
      </c>
      <c r="J88" s="121" t="str">
        <f>IF($C88="","",SUMIFS(Emiss_rate_w_controls_OpLimit!$I$24:$I$500,Emiss_rate_w_controls_OpLimit!$C$24:$C$500,$C88,Emiss_rate_w_controls_OpLimit!$D$24:$D$500,D88,Emiss_rate_w_controls_OpLimit!$J$24:$J$500,"Other Known Causes"))</f>
        <v/>
      </c>
      <c r="K88" s="121" t="str">
        <f>IF($C88="","",SUMIFS(Emiss_rate_w_controls_OpLimit!$I$24:$I$500,Emiss_rate_w_controls_OpLimit!$C$24:$C$500,$C88,Emiss_rate_w_controls_OpLimit!$D$24:$D$500,D88,Emiss_rate_w_controls_OpLimit!$J$24:$J$500,"Other Unknown Causes"))</f>
        <v/>
      </c>
    </row>
    <row r="89" spans="2:11" x14ac:dyDescent="0.35">
      <c r="B89" s="275" t="str">
        <f t="shared" si="6"/>
        <v/>
      </c>
      <c r="C89" s="35"/>
      <c r="D89" s="35"/>
      <c r="E89" s="35"/>
      <c r="F89" s="121" t="str">
        <f t="shared" ref="F89:F100" si="7">IF(H89="","",SUM(H89:K89))</f>
        <v/>
      </c>
      <c r="G89" s="129" t="str">
        <f t="shared" ref="G89:G100" si="8">IF($C89="","",IF(F89=0,"N/A",F89/$E89))</f>
        <v/>
      </c>
      <c r="H89" s="121" t="str">
        <f>IF($C89="","",SUMIFS(Emiss_rate_w_controls_OpLimit!$I$24:$I$500,Emiss_rate_w_controls_OpLimit!$C$24:$C$500,$C89,Emiss_rate_w_controls_OpLimit!$D$24:$D$500,D89,Emiss_rate_w_controls_OpLimit!$J$24:$J$500,"Control Equipment Problems"))</f>
        <v/>
      </c>
      <c r="I89" s="121" t="str">
        <f>IF($C89="","",SUMIFS(Emiss_rate_w_controls_OpLimit!$I$24:$I$500,Emiss_rate_w_controls_OpLimit!$C$24:$C$500,$C89,Emiss_rate_w_controls_OpLimit!$D$24:$D$500,D89,Emiss_rate_w_controls_OpLimit!$J$24:$J$500,"Process Problems"))</f>
        <v/>
      </c>
      <c r="J89" s="121" t="str">
        <f>IF($C89="","",SUMIFS(Emiss_rate_w_controls_OpLimit!$I$24:$I$500,Emiss_rate_w_controls_OpLimit!$C$24:$C$500,$C89,Emiss_rate_w_controls_OpLimit!$D$24:$D$500,D89,Emiss_rate_w_controls_OpLimit!$J$24:$J$500,"Other Known Causes"))</f>
        <v/>
      </c>
      <c r="K89" s="121" t="str">
        <f>IF($C89="","",SUMIFS(Emiss_rate_w_controls_OpLimit!$I$24:$I$500,Emiss_rate_w_controls_OpLimit!$C$24:$C$500,$C89,Emiss_rate_w_controls_OpLimit!$D$24:$D$500,D89,Emiss_rate_w_controls_OpLimit!$J$24:$J$500,"Other Unknown Causes"))</f>
        <v/>
      </c>
    </row>
    <row r="90" spans="2:11" x14ac:dyDescent="0.35">
      <c r="B90" s="275" t="str">
        <f>IF(C90="","",1)</f>
        <v/>
      </c>
      <c r="C90" s="35"/>
      <c r="D90" s="35"/>
      <c r="E90" s="35"/>
      <c r="F90" s="121" t="str">
        <f t="shared" si="7"/>
        <v/>
      </c>
      <c r="G90" s="129" t="str">
        <f t="shared" si="8"/>
        <v/>
      </c>
      <c r="H90" s="121" t="str">
        <f>IF($C90="","",SUMIFS(Emiss_rate_w_controls_OpLimit!$I$24:$I$500,Emiss_rate_w_controls_OpLimit!$C$24:$C$500,$C90,Emiss_rate_w_controls_OpLimit!$D$24:$D$500,D90,Emiss_rate_w_controls_OpLimit!$J$24:$J$500,"Control Equipment Problems"))</f>
        <v/>
      </c>
      <c r="I90" s="121" t="str">
        <f>IF($C90="","",SUMIFS(Emiss_rate_w_controls_OpLimit!$I$24:$I$500,Emiss_rate_w_controls_OpLimit!$C$24:$C$500,$C90,Emiss_rate_w_controls_OpLimit!$D$24:$D$500,D90,Emiss_rate_w_controls_OpLimit!$J$24:$J$500,"Process Problems"))</f>
        <v/>
      </c>
      <c r="J90" s="121" t="str">
        <f>IF($C90="","",SUMIFS(Emiss_rate_w_controls_OpLimit!$I$24:$I$500,Emiss_rate_w_controls_OpLimit!$C$24:$C$500,$C90,Emiss_rate_w_controls_OpLimit!$D$24:$D$500,D90,Emiss_rate_w_controls_OpLimit!$J$24:$J$500,"Other Known Causes"))</f>
        <v/>
      </c>
      <c r="K90" s="121" t="str">
        <f>IF($C90="","",SUMIFS(Emiss_rate_w_controls_OpLimit!$I$24:$I$500,Emiss_rate_w_controls_OpLimit!$C$24:$C$500,$C90,Emiss_rate_w_controls_OpLimit!$D$24:$D$500,D90,Emiss_rate_w_controls_OpLimit!$J$24:$J$500,"Other Unknown Causes"))</f>
        <v/>
      </c>
    </row>
    <row r="91" spans="2:11" x14ac:dyDescent="0.35">
      <c r="B91" s="275" t="str">
        <f>IF(C91="","",1)</f>
        <v/>
      </c>
      <c r="C91" s="35"/>
      <c r="D91" s="35"/>
      <c r="E91" s="35"/>
      <c r="F91" s="121" t="str">
        <f t="shared" si="7"/>
        <v/>
      </c>
      <c r="G91" s="129" t="str">
        <f t="shared" si="8"/>
        <v/>
      </c>
      <c r="H91" s="121" t="str">
        <f>IF($C91="","",SUMIFS(Emiss_rate_w_controls_OpLimit!$I$24:$I$500,Emiss_rate_w_controls_OpLimit!$C$24:$C$500,$C91,Emiss_rate_w_controls_OpLimit!$D$24:$D$500,D91,Emiss_rate_w_controls_OpLimit!$J$24:$J$500,"Control Equipment Problems"))</f>
        <v/>
      </c>
      <c r="I91" s="121" t="str">
        <f>IF($C91="","",SUMIFS(Emiss_rate_w_controls_OpLimit!$I$24:$I$500,Emiss_rate_w_controls_OpLimit!$C$24:$C$500,$C91,Emiss_rate_w_controls_OpLimit!$D$24:$D$500,D91,Emiss_rate_w_controls_OpLimit!$J$24:$J$500,"Process Problems"))</f>
        <v/>
      </c>
      <c r="J91" s="121" t="str">
        <f>IF($C91="","",SUMIFS(Emiss_rate_w_controls_OpLimit!$I$24:$I$500,Emiss_rate_w_controls_OpLimit!$C$24:$C$500,$C91,Emiss_rate_w_controls_OpLimit!$D$24:$D$500,D91,Emiss_rate_w_controls_OpLimit!$J$24:$J$500,"Other Known Causes"))</f>
        <v/>
      </c>
      <c r="K91" s="121" t="str">
        <f>IF($C91="","",SUMIFS(Emiss_rate_w_controls_OpLimit!$I$24:$I$500,Emiss_rate_w_controls_OpLimit!$C$24:$C$500,$C91,Emiss_rate_w_controls_OpLimit!$D$24:$D$500,D91,Emiss_rate_w_controls_OpLimit!$J$24:$J$500,"Other Unknown Causes"))</f>
        <v/>
      </c>
    </row>
    <row r="92" spans="2:11" x14ac:dyDescent="0.35">
      <c r="B92" s="286" t="str">
        <f t="shared" ref="B92:B100" si="9">IF(C92="","",1)</f>
        <v/>
      </c>
      <c r="C92" s="35"/>
      <c r="D92" s="35"/>
      <c r="E92" s="35"/>
      <c r="F92" s="121" t="str">
        <f t="shared" si="7"/>
        <v/>
      </c>
      <c r="G92" s="129" t="str">
        <f t="shared" si="8"/>
        <v/>
      </c>
      <c r="H92" s="121" t="str">
        <f>IF($C92="","",SUMIFS(Emiss_rate_w_controls_OpLimit!$I$24:$I$500,Emiss_rate_w_controls_OpLimit!$C$24:$C$500,$C92,Emiss_rate_w_controls_OpLimit!$D$24:$D$500,D92,Emiss_rate_w_controls_OpLimit!$J$24:$J$500,"Control Equipment Problems"))</f>
        <v/>
      </c>
      <c r="I92" s="121" t="str">
        <f>IF($C92="","",SUMIFS(Emiss_rate_w_controls_OpLimit!$I$24:$I$500,Emiss_rate_w_controls_OpLimit!$C$24:$C$500,$C92,Emiss_rate_w_controls_OpLimit!$D$24:$D$500,D92,Emiss_rate_w_controls_OpLimit!$J$24:$J$500,"Process Problems"))</f>
        <v/>
      </c>
      <c r="J92" s="121" t="str">
        <f>IF($C92="","",SUMIFS(Emiss_rate_w_controls_OpLimit!$I$24:$I$500,Emiss_rate_w_controls_OpLimit!$C$24:$C$500,$C92,Emiss_rate_w_controls_OpLimit!$D$24:$D$500,D92,Emiss_rate_w_controls_OpLimit!$J$24:$J$500,"Other Known Causes"))</f>
        <v/>
      </c>
      <c r="K92" s="121" t="str">
        <f>IF($C92="","",SUMIFS(Emiss_rate_w_controls_OpLimit!$I$24:$I$500,Emiss_rate_w_controls_OpLimit!$C$24:$C$500,$C92,Emiss_rate_w_controls_OpLimit!$D$24:$D$500,D92,Emiss_rate_w_controls_OpLimit!$J$24:$J$500,"Other Unknown Causes"))</f>
        <v/>
      </c>
    </row>
    <row r="93" spans="2:11" x14ac:dyDescent="0.35">
      <c r="B93" s="286" t="str">
        <f t="shared" si="9"/>
        <v/>
      </c>
      <c r="C93" s="35"/>
      <c r="D93" s="35"/>
      <c r="E93" s="35"/>
      <c r="F93" s="121" t="str">
        <f t="shared" si="7"/>
        <v/>
      </c>
      <c r="G93" s="129" t="str">
        <f t="shared" si="8"/>
        <v/>
      </c>
      <c r="H93" s="121" t="str">
        <f>IF($C93="","",SUMIFS(Emiss_rate_w_controls_OpLimit!$I$24:$I$500,Emiss_rate_w_controls_OpLimit!$C$24:$C$500,$C93,Emiss_rate_w_controls_OpLimit!$D$24:$D$500,D93,Emiss_rate_w_controls_OpLimit!$J$24:$J$500,"Control Equipment Problems"))</f>
        <v/>
      </c>
      <c r="I93" s="121" t="str">
        <f>IF($C93="","",SUMIFS(Emiss_rate_w_controls_OpLimit!$I$24:$I$500,Emiss_rate_w_controls_OpLimit!$C$24:$C$500,$C93,Emiss_rate_w_controls_OpLimit!$D$24:$D$500,D93,Emiss_rate_w_controls_OpLimit!$J$24:$J$500,"Process Problems"))</f>
        <v/>
      </c>
      <c r="J93" s="121" t="str">
        <f>IF($C93="","",SUMIFS(Emiss_rate_w_controls_OpLimit!$I$24:$I$500,Emiss_rate_w_controls_OpLimit!$C$24:$C$500,$C93,Emiss_rate_w_controls_OpLimit!$D$24:$D$500,D93,Emiss_rate_w_controls_OpLimit!$J$24:$J$500,"Other Known Causes"))</f>
        <v/>
      </c>
      <c r="K93" s="121" t="str">
        <f>IF($C93="","",SUMIFS(Emiss_rate_w_controls_OpLimit!$I$24:$I$500,Emiss_rate_w_controls_OpLimit!$C$24:$C$500,$C93,Emiss_rate_w_controls_OpLimit!$D$24:$D$500,D93,Emiss_rate_w_controls_OpLimit!$J$24:$J$500,"Other Unknown Causes"))</f>
        <v/>
      </c>
    </row>
    <row r="94" spans="2:11" x14ac:dyDescent="0.35">
      <c r="B94" s="286" t="str">
        <f t="shared" si="9"/>
        <v/>
      </c>
      <c r="C94" s="35"/>
      <c r="D94" s="35"/>
      <c r="E94" s="35"/>
      <c r="F94" s="121" t="str">
        <f t="shared" si="7"/>
        <v/>
      </c>
      <c r="G94" s="129" t="str">
        <f t="shared" si="8"/>
        <v/>
      </c>
      <c r="H94" s="121" t="str">
        <f>IF($C94="","",SUMIFS(Emiss_rate_w_controls_OpLimit!$I$24:$I$500,Emiss_rate_w_controls_OpLimit!$C$24:$C$500,$C94,Emiss_rate_w_controls_OpLimit!$D$24:$D$500,D94,Emiss_rate_w_controls_OpLimit!$J$24:$J$500,"Control Equipment Problems"))</f>
        <v/>
      </c>
      <c r="I94" s="121" t="str">
        <f>IF($C94="","",SUMIFS(Emiss_rate_w_controls_OpLimit!$I$24:$I$500,Emiss_rate_w_controls_OpLimit!$C$24:$C$500,$C94,Emiss_rate_w_controls_OpLimit!$D$24:$D$500,D94,Emiss_rate_w_controls_OpLimit!$J$24:$J$500,"Process Problems"))</f>
        <v/>
      </c>
      <c r="J94" s="121" t="str">
        <f>IF($C94="","",SUMIFS(Emiss_rate_w_controls_OpLimit!$I$24:$I$500,Emiss_rate_w_controls_OpLimit!$C$24:$C$500,$C94,Emiss_rate_w_controls_OpLimit!$D$24:$D$500,D94,Emiss_rate_w_controls_OpLimit!$J$24:$J$500,"Other Known Causes"))</f>
        <v/>
      </c>
      <c r="K94" s="121" t="str">
        <f>IF($C94="","",SUMIFS(Emiss_rate_w_controls_OpLimit!$I$24:$I$500,Emiss_rate_w_controls_OpLimit!$C$24:$C$500,$C94,Emiss_rate_w_controls_OpLimit!$D$24:$D$500,D94,Emiss_rate_w_controls_OpLimit!$J$24:$J$500,"Other Unknown Causes"))</f>
        <v/>
      </c>
    </row>
    <row r="95" spans="2:11" x14ac:dyDescent="0.35">
      <c r="B95" s="286" t="str">
        <f t="shared" si="9"/>
        <v/>
      </c>
      <c r="C95" s="35"/>
      <c r="D95" s="35"/>
      <c r="E95" s="35"/>
      <c r="F95" s="121" t="str">
        <f t="shared" si="7"/>
        <v/>
      </c>
      <c r="G95" s="129" t="str">
        <f t="shared" si="8"/>
        <v/>
      </c>
      <c r="H95" s="121" t="str">
        <f>IF($C95="","",SUMIFS(Emiss_rate_w_controls_OpLimit!$I$24:$I$500,Emiss_rate_w_controls_OpLimit!$C$24:$C$500,$C95,Emiss_rate_w_controls_OpLimit!$D$24:$D$500,D95,Emiss_rate_w_controls_OpLimit!$J$24:$J$500,"Control Equipment Problems"))</f>
        <v/>
      </c>
      <c r="I95" s="121" t="str">
        <f>IF($C95="","",SUMIFS(Emiss_rate_w_controls_OpLimit!$I$24:$I$500,Emiss_rate_w_controls_OpLimit!$C$24:$C$500,$C95,Emiss_rate_w_controls_OpLimit!$D$24:$D$500,D95,Emiss_rate_w_controls_OpLimit!$J$24:$J$500,"Process Problems"))</f>
        <v/>
      </c>
      <c r="J95" s="121" t="str">
        <f>IF($C95="","",SUMIFS(Emiss_rate_w_controls_OpLimit!$I$24:$I$500,Emiss_rate_w_controls_OpLimit!$C$24:$C$500,$C95,Emiss_rate_w_controls_OpLimit!$D$24:$D$500,D95,Emiss_rate_w_controls_OpLimit!$J$24:$J$500,"Other Known Causes"))</f>
        <v/>
      </c>
      <c r="K95" s="121" t="str">
        <f>IF($C95="","",SUMIFS(Emiss_rate_w_controls_OpLimit!$I$24:$I$500,Emiss_rate_w_controls_OpLimit!$C$24:$C$500,$C95,Emiss_rate_w_controls_OpLimit!$D$24:$D$500,D95,Emiss_rate_w_controls_OpLimit!$J$24:$J$500,"Other Unknown Causes"))</f>
        <v/>
      </c>
    </row>
    <row r="96" spans="2:11" x14ac:dyDescent="0.35">
      <c r="B96" s="286" t="str">
        <f t="shared" si="9"/>
        <v/>
      </c>
      <c r="C96" s="35"/>
      <c r="D96" s="35"/>
      <c r="E96" s="35"/>
      <c r="F96" s="121" t="str">
        <f t="shared" si="7"/>
        <v/>
      </c>
      <c r="G96" s="129" t="str">
        <f t="shared" si="8"/>
        <v/>
      </c>
      <c r="H96" s="121" t="str">
        <f>IF($C96="","",SUMIFS(Emiss_rate_w_controls_OpLimit!$I$24:$I$500,Emiss_rate_w_controls_OpLimit!$C$24:$C$500,$C96,Emiss_rate_w_controls_OpLimit!$D$24:$D$500,D96,Emiss_rate_w_controls_OpLimit!$J$24:$J$500,"Control Equipment Problems"))</f>
        <v/>
      </c>
      <c r="I96" s="121" t="str">
        <f>IF($C96="","",SUMIFS(Emiss_rate_w_controls_OpLimit!$I$24:$I$500,Emiss_rate_w_controls_OpLimit!$C$24:$C$500,$C96,Emiss_rate_w_controls_OpLimit!$D$24:$D$500,D96,Emiss_rate_w_controls_OpLimit!$J$24:$J$500,"Process Problems"))</f>
        <v/>
      </c>
      <c r="J96" s="121" t="str">
        <f>IF($C96="","",SUMIFS(Emiss_rate_w_controls_OpLimit!$I$24:$I$500,Emiss_rate_w_controls_OpLimit!$C$24:$C$500,$C96,Emiss_rate_w_controls_OpLimit!$D$24:$D$500,D96,Emiss_rate_w_controls_OpLimit!$J$24:$J$500,"Other Known Causes"))</f>
        <v/>
      </c>
      <c r="K96" s="121" t="str">
        <f>IF($C96="","",SUMIFS(Emiss_rate_w_controls_OpLimit!$I$24:$I$500,Emiss_rate_w_controls_OpLimit!$C$24:$C$500,$C96,Emiss_rate_w_controls_OpLimit!$D$24:$D$500,D96,Emiss_rate_w_controls_OpLimit!$J$24:$J$500,"Other Unknown Causes"))</f>
        <v/>
      </c>
    </row>
    <row r="97" spans="2:11" x14ac:dyDescent="0.35">
      <c r="B97" s="286" t="str">
        <f t="shared" si="9"/>
        <v/>
      </c>
      <c r="C97" s="35"/>
      <c r="D97" s="35"/>
      <c r="E97" s="35"/>
      <c r="F97" s="121" t="str">
        <f t="shared" si="7"/>
        <v/>
      </c>
      <c r="G97" s="129" t="str">
        <f t="shared" si="8"/>
        <v/>
      </c>
      <c r="H97" s="121" t="str">
        <f>IF($C97="","",SUMIFS(Emiss_rate_w_controls_OpLimit!$I$24:$I$500,Emiss_rate_w_controls_OpLimit!$C$24:$C$500,$C97,Emiss_rate_w_controls_OpLimit!$D$24:$D$500,D97,Emiss_rate_w_controls_OpLimit!$J$24:$J$500,"Control Equipment Problems"))</f>
        <v/>
      </c>
      <c r="I97" s="121" t="str">
        <f>IF($C97="","",SUMIFS(Emiss_rate_w_controls_OpLimit!$I$24:$I$500,Emiss_rate_w_controls_OpLimit!$C$24:$C$500,$C97,Emiss_rate_w_controls_OpLimit!$D$24:$D$500,D97,Emiss_rate_w_controls_OpLimit!$J$24:$J$500,"Process Problems"))</f>
        <v/>
      </c>
      <c r="J97" s="121" t="str">
        <f>IF($C97="","",SUMIFS(Emiss_rate_w_controls_OpLimit!$I$24:$I$500,Emiss_rate_w_controls_OpLimit!$C$24:$C$500,$C97,Emiss_rate_w_controls_OpLimit!$D$24:$D$500,D97,Emiss_rate_w_controls_OpLimit!$J$24:$J$500,"Other Known Causes"))</f>
        <v/>
      </c>
      <c r="K97" s="121" t="str">
        <f>IF($C97="","",SUMIFS(Emiss_rate_w_controls_OpLimit!$I$24:$I$500,Emiss_rate_w_controls_OpLimit!$C$24:$C$500,$C97,Emiss_rate_w_controls_OpLimit!$D$24:$D$500,D97,Emiss_rate_w_controls_OpLimit!$J$24:$J$500,"Other Unknown Causes"))</f>
        <v/>
      </c>
    </row>
    <row r="98" spans="2:11" x14ac:dyDescent="0.35">
      <c r="B98" s="286" t="str">
        <f t="shared" si="9"/>
        <v/>
      </c>
      <c r="C98" s="35"/>
      <c r="D98" s="35"/>
      <c r="E98" s="35"/>
      <c r="F98" s="121" t="str">
        <f t="shared" si="7"/>
        <v/>
      </c>
      <c r="G98" s="129" t="str">
        <f t="shared" si="8"/>
        <v/>
      </c>
      <c r="H98" s="121" t="str">
        <f>IF($C98="","",SUMIFS(Emiss_rate_w_controls_OpLimit!$I$24:$I$500,Emiss_rate_w_controls_OpLimit!$C$24:$C$500,$C98,Emiss_rate_w_controls_OpLimit!$D$24:$D$500,D98,Emiss_rate_w_controls_OpLimit!$J$24:$J$500,"Control Equipment Problems"))</f>
        <v/>
      </c>
      <c r="I98" s="121" t="str">
        <f>IF($C98="","",SUMIFS(Emiss_rate_w_controls_OpLimit!$I$24:$I$500,Emiss_rate_w_controls_OpLimit!$C$24:$C$500,$C98,Emiss_rate_w_controls_OpLimit!$D$24:$D$500,D98,Emiss_rate_w_controls_OpLimit!$J$24:$J$500,"Process Problems"))</f>
        <v/>
      </c>
      <c r="J98" s="121" t="str">
        <f>IF($C98="","",SUMIFS(Emiss_rate_w_controls_OpLimit!$I$24:$I$500,Emiss_rate_w_controls_OpLimit!$C$24:$C$500,$C98,Emiss_rate_w_controls_OpLimit!$D$24:$D$500,D98,Emiss_rate_w_controls_OpLimit!$J$24:$J$500,"Other Known Causes"))</f>
        <v/>
      </c>
      <c r="K98" s="121" t="str">
        <f>IF($C98="","",SUMIFS(Emiss_rate_w_controls_OpLimit!$I$24:$I$500,Emiss_rate_w_controls_OpLimit!$C$24:$C$500,$C98,Emiss_rate_w_controls_OpLimit!$D$24:$D$500,D98,Emiss_rate_w_controls_OpLimit!$J$24:$J$500,"Other Unknown Causes"))</f>
        <v/>
      </c>
    </row>
    <row r="99" spans="2:11" x14ac:dyDescent="0.35">
      <c r="B99" s="286" t="str">
        <f t="shared" si="9"/>
        <v/>
      </c>
      <c r="C99" s="35"/>
      <c r="D99" s="35"/>
      <c r="E99" s="35"/>
      <c r="F99" s="121" t="str">
        <f t="shared" si="7"/>
        <v/>
      </c>
      <c r="G99" s="129" t="str">
        <f t="shared" si="8"/>
        <v/>
      </c>
      <c r="H99" s="121" t="str">
        <f>IF($C99="","",SUMIFS(Emiss_rate_w_controls_OpLimit!$I$24:$I$500,Emiss_rate_w_controls_OpLimit!$C$24:$C$500,$C99,Emiss_rate_w_controls_OpLimit!$D$24:$D$500,D99,Emiss_rate_w_controls_OpLimit!$J$24:$J$500,"Control Equipment Problems"))</f>
        <v/>
      </c>
      <c r="I99" s="121" t="str">
        <f>IF($C99="","",SUMIFS(Emiss_rate_w_controls_OpLimit!$I$24:$I$500,Emiss_rate_w_controls_OpLimit!$C$24:$C$500,$C99,Emiss_rate_w_controls_OpLimit!$D$24:$D$500,D99,Emiss_rate_w_controls_OpLimit!$J$24:$J$500,"Process Problems"))</f>
        <v/>
      </c>
      <c r="J99" s="121" t="str">
        <f>IF($C99="","",SUMIFS(Emiss_rate_w_controls_OpLimit!$I$24:$I$500,Emiss_rate_w_controls_OpLimit!$C$24:$C$500,$C99,Emiss_rate_w_controls_OpLimit!$D$24:$D$500,D99,Emiss_rate_w_controls_OpLimit!$J$24:$J$500,"Other Known Causes"))</f>
        <v/>
      </c>
      <c r="K99" s="121" t="str">
        <f>IF($C99="","",SUMIFS(Emiss_rate_w_controls_OpLimit!$I$24:$I$500,Emiss_rate_w_controls_OpLimit!$C$24:$C$500,$C99,Emiss_rate_w_controls_OpLimit!$D$24:$D$500,D99,Emiss_rate_w_controls_OpLimit!$J$24:$J$500,"Other Unknown Causes"))</f>
        <v/>
      </c>
    </row>
    <row r="100" spans="2:11" x14ac:dyDescent="0.35">
      <c r="B100" s="277" t="str">
        <f t="shared" si="9"/>
        <v/>
      </c>
      <c r="C100" s="35"/>
      <c r="D100" s="35"/>
      <c r="E100" s="35"/>
      <c r="F100" s="121" t="str">
        <f t="shared" si="7"/>
        <v/>
      </c>
      <c r="G100" s="129" t="str">
        <f t="shared" si="8"/>
        <v/>
      </c>
      <c r="H100" s="121" t="str">
        <f>IF($C100="","",SUMIFS(Emiss_rate_w_controls_OpLimit!$I$24:$I$500,Emiss_rate_w_controls_OpLimit!$C$24:$C$500,$C100,Emiss_rate_w_controls_OpLimit!$D$24:$D$500,D100,Emiss_rate_w_controls_OpLimit!$J$24:$J$500,"Control Equipment Problems"))</f>
        <v/>
      </c>
      <c r="I100" s="121" t="str">
        <f>IF($C100="","",SUMIFS(Emiss_rate_w_controls_OpLimit!$I$24:$I$500,Emiss_rate_w_controls_OpLimit!$C$24:$C$500,$C100,Emiss_rate_w_controls_OpLimit!$D$24:$D$500,D100,Emiss_rate_w_controls_OpLimit!$J$24:$J$500,"Process Problems"))</f>
        <v/>
      </c>
      <c r="J100" s="121" t="str">
        <f>IF($C100="","",SUMIFS(Emiss_rate_w_controls_OpLimit!$I$24:$I$500,Emiss_rate_w_controls_OpLimit!$C$24:$C$500,$C100,Emiss_rate_w_controls_OpLimit!$D$24:$D$500,D100,Emiss_rate_w_controls_OpLimit!$J$24:$J$500,"Other Known Causes"))</f>
        <v/>
      </c>
      <c r="K100" s="121" t="str">
        <f>IF($C100="","",SUMIFS(Emiss_rate_w_controls_OpLimit!$I$24:$I$500,Emiss_rate_w_controls_OpLimit!$C$24:$C$500,$C100,Emiss_rate_w_controls_OpLimit!$D$24:$D$500,D100,Emiss_rate_w_controls_OpLimit!$J$24:$J$500,"Other Unknown Causes"))</f>
        <v/>
      </c>
    </row>
  </sheetData>
  <sheetProtection algorithmName="SHA-512" hashValue="FWedSrT41C+7Wwvlu+XqwrCN8Xin2BW/9BsIbMhOzs5AzXEhwhjTZKELNDakW1reNTjOUbQgpCFeQnepkZPB7Q==" saltValue="VhwPxHlnvhEo2mGqzWykvw==" spinCount="100000" sheet="1" sort="0" autoFilter="0"/>
  <dataValidations count="2">
    <dataValidation type="list" allowBlank="1" showInputMessage="1" showErrorMessage="1" sqref="C24:C100" xr:uid="{00000000-0002-0000-0C00-000000000000}">
      <formula1>Operationname</formula1>
    </dataValidation>
    <dataValidation allowBlank="1" showInputMessage="1" showErrorMessage="1" prompt="XML Tag" sqref="B13:K13" xr:uid="{00000000-0002-0000-0C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dropdown!$I$28:$I$40</xm:f>
          </x14:formula1>
          <xm:sqref>D24:D100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9"/>
  </sheetPr>
  <dimension ref="B1:W41"/>
  <sheetViews>
    <sheetView showGridLines="0" topLeftCell="C7" workbookViewId="0">
      <selection activeCell="C8" sqref="C8"/>
    </sheetView>
  </sheetViews>
  <sheetFormatPr defaultColWidth="0" defaultRowHeight="14.5" zeroHeight="1" x14ac:dyDescent="0.35"/>
  <cols>
    <col min="1" max="1" width="9.1796875" style="212" hidden="1" customWidth="1"/>
    <col min="2" max="2" width="30" style="212" hidden="1" customWidth="1"/>
    <col min="3" max="3" width="144.81640625" style="212" customWidth="1"/>
    <col min="4" max="4" width="9.453125" style="212" hidden="1" customWidth="1"/>
    <col min="5" max="23" width="0" style="212" hidden="1" customWidth="1"/>
    <col min="24" max="16384" width="9.1796875" style="212" hidden="1"/>
  </cols>
  <sheetData>
    <row r="1" spans="2:23" s="199" customFormat="1" ht="13" hidden="1" x14ac:dyDescent="0.3">
      <c r="C1" s="200" t="s">
        <v>185</v>
      </c>
      <c r="D1" s="201"/>
      <c r="E1" s="201"/>
      <c r="F1" s="201"/>
      <c r="G1" s="201"/>
      <c r="H1" s="201"/>
      <c r="I1" s="201"/>
      <c r="J1" s="202"/>
      <c r="K1" s="202"/>
      <c r="L1" s="202"/>
      <c r="M1" s="202"/>
      <c r="N1" s="202"/>
      <c r="O1" s="202"/>
      <c r="P1" s="202"/>
      <c r="Q1" s="202"/>
      <c r="R1" s="202"/>
    </row>
    <row r="2" spans="2:23" s="199" customFormat="1" ht="13" hidden="1" x14ac:dyDescent="0.3">
      <c r="C2" s="203" t="s">
        <v>1</v>
      </c>
      <c r="D2" s="200" t="str">
        <f>+Welcome!B2</f>
        <v>63.4720 Semiannual Compliance Report</v>
      </c>
      <c r="E2" s="204"/>
      <c r="F2" s="204"/>
      <c r="G2" s="204"/>
      <c r="H2" s="204"/>
      <c r="I2" s="204"/>
      <c r="J2" s="200"/>
      <c r="K2" s="200"/>
      <c r="L2" s="200"/>
      <c r="M2" s="200"/>
      <c r="N2" s="200"/>
      <c r="O2" s="200"/>
      <c r="P2" s="200"/>
      <c r="Q2" s="200"/>
      <c r="R2" s="200"/>
    </row>
    <row r="3" spans="2:23" s="199" customFormat="1" ht="13" hidden="1" x14ac:dyDescent="0.3">
      <c r="C3" s="205" t="s">
        <v>3</v>
      </c>
      <c r="D3" s="206" t="str">
        <f>+Welcome!B3</f>
        <v>63.4720(a)</v>
      </c>
      <c r="E3" s="207"/>
      <c r="F3" s="207"/>
      <c r="G3" s="207"/>
      <c r="H3" s="207"/>
      <c r="I3" s="207"/>
      <c r="J3" s="206"/>
      <c r="K3" s="206"/>
      <c r="L3" s="206"/>
      <c r="M3" s="206"/>
      <c r="N3" s="206"/>
      <c r="O3" s="206"/>
      <c r="P3" s="206"/>
      <c r="Q3" s="206"/>
      <c r="R3" s="206"/>
    </row>
    <row r="4" spans="2:23" s="199" customFormat="1" ht="13" hidden="1" x14ac:dyDescent="0.3">
      <c r="C4" s="205" t="s">
        <v>5</v>
      </c>
      <c r="D4" s="208" t="str">
        <f>+Welcome!B4</f>
        <v>v2.02</v>
      </c>
      <c r="E4" s="209"/>
      <c r="F4" s="209"/>
      <c r="G4" s="209"/>
      <c r="H4" s="209"/>
      <c r="I4" s="209"/>
      <c r="J4" s="208"/>
      <c r="K4" s="208"/>
      <c r="L4" s="208"/>
      <c r="M4" s="208"/>
      <c r="N4" s="208"/>
      <c r="O4" s="208"/>
      <c r="P4" s="208"/>
      <c r="Q4" s="208"/>
      <c r="R4" s="208"/>
    </row>
    <row r="5" spans="2:23" s="199" customFormat="1" ht="13" hidden="1" x14ac:dyDescent="0.3">
      <c r="C5" s="205" t="s">
        <v>6</v>
      </c>
      <c r="D5" s="210">
        <f>+Welcome!B5</f>
        <v>45505</v>
      </c>
      <c r="E5" s="211"/>
      <c r="F5" s="211"/>
      <c r="G5" s="211"/>
      <c r="H5" s="211"/>
      <c r="I5" s="211"/>
      <c r="J5" s="210"/>
      <c r="K5" s="210"/>
      <c r="L5" s="210"/>
      <c r="M5" s="210"/>
      <c r="N5" s="210"/>
      <c r="O5" s="210"/>
      <c r="P5" s="210"/>
      <c r="Q5" s="210"/>
      <c r="R5" s="210"/>
    </row>
    <row r="6" spans="2:23" hidden="1" x14ac:dyDescent="0.35">
      <c r="C6" s="213" t="str">
        <f>+Welcome!B6</f>
        <v>OMB Control Number: 2060-0510</v>
      </c>
    </row>
    <row r="7" spans="2:23" ht="21" x14ac:dyDescent="0.35">
      <c r="C7" s="214" t="s">
        <v>208</v>
      </c>
      <c r="D7" s="215"/>
      <c r="E7" s="215"/>
      <c r="F7" s="215"/>
      <c r="G7" s="215"/>
      <c r="H7" s="215"/>
      <c r="I7" s="215"/>
      <c r="J7" s="216"/>
      <c r="K7" s="216"/>
      <c r="L7" s="216"/>
      <c r="M7" s="216"/>
      <c r="N7" s="216"/>
      <c r="O7" s="216"/>
      <c r="P7" s="216"/>
      <c r="Q7" s="216"/>
      <c r="R7" s="216"/>
      <c r="S7" s="216"/>
      <c r="T7" s="216"/>
      <c r="U7" s="216"/>
      <c r="V7" s="216"/>
      <c r="W7" s="216"/>
    </row>
    <row r="8" spans="2:23" x14ac:dyDescent="0.35">
      <c r="C8" s="217" t="s">
        <v>209</v>
      </c>
      <c r="D8" s="218"/>
      <c r="E8" s="219"/>
      <c r="F8" s="219"/>
      <c r="G8" s="219"/>
      <c r="H8" s="219"/>
      <c r="I8" s="220"/>
      <c r="J8" s="220"/>
      <c r="K8" s="220"/>
      <c r="L8" s="220"/>
      <c r="M8" s="220"/>
      <c r="N8" s="220"/>
      <c r="O8" s="220"/>
      <c r="P8" s="220"/>
      <c r="Q8" s="220"/>
      <c r="R8" s="220"/>
      <c r="S8" s="213"/>
    </row>
    <row r="9" spans="2:23" s="221" customFormat="1" ht="18.5" x14ac:dyDescent="0.35">
      <c r="C9" s="222" t="str">
        <f>+Emiss_rate_w_controls_Summary!C9&amp;"  "&amp;Emiss_rate_w_controls_Summary!D9</f>
        <v xml:space="preserve">Facility:  </v>
      </c>
      <c r="D9" s="223"/>
      <c r="E9" s="223"/>
      <c r="F9" s="223"/>
      <c r="G9" s="223"/>
      <c r="H9" s="223"/>
      <c r="I9" s="223"/>
      <c r="J9" s="224"/>
      <c r="K9" s="224"/>
      <c r="L9" s="224"/>
      <c r="M9" s="224"/>
      <c r="N9" s="224"/>
      <c r="O9" s="224"/>
      <c r="P9" s="224"/>
      <c r="Q9" s="224"/>
      <c r="R9" s="224"/>
      <c r="S9" s="224"/>
      <c r="T9" s="224"/>
    </row>
    <row r="10" spans="2:23" s="221" customFormat="1" x14ac:dyDescent="0.35">
      <c r="C10" s="222" t="str">
        <f>+Emiss_rate_w_controls_Summary!C10&amp;"  "&amp;Emiss_rate_w_controls_Summary!D10</f>
        <v>Reporting period:  01/00/1900 - 01/00/1900</v>
      </c>
    </row>
    <row r="11" spans="2:23" ht="29.5" thickBot="1" x14ac:dyDescent="0.4">
      <c r="C11" s="225" t="s">
        <v>210</v>
      </c>
    </row>
    <row r="12" spans="2:23" ht="15" hidden="1" thickBot="1" x14ac:dyDescent="0.4">
      <c r="C12" s="226"/>
    </row>
    <row r="13" spans="2:23" x14ac:dyDescent="0.35">
      <c r="B13" s="227" t="s">
        <v>436</v>
      </c>
      <c r="C13" s="227" t="s">
        <v>295</v>
      </c>
    </row>
    <row r="14" spans="2:23" s="221" customFormat="1" hidden="1" x14ac:dyDescent="0.35">
      <c r="J14" s="228"/>
      <c r="K14" s="228"/>
      <c r="L14" s="228"/>
      <c r="M14" s="228"/>
      <c r="N14" s="228"/>
      <c r="O14" s="228"/>
      <c r="P14" s="228"/>
    </row>
    <row r="15" spans="2:23" hidden="1" x14ac:dyDescent="0.35">
      <c r="C15" s="229"/>
      <c r="J15" s="230"/>
      <c r="K15" s="230"/>
      <c r="L15" s="230"/>
      <c r="M15" s="230"/>
      <c r="N15" s="230"/>
      <c r="O15" s="230"/>
      <c r="P15" s="230"/>
    </row>
    <row r="16" spans="2:23" hidden="1" x14ac:dyDescent="0.35">
      <c r="C16" s="230"/>
      <c r="D16" s="230"/>
      <c r="E16" s="230"/>
      <c r="F16" s="230"/>
      <c r="G16" s="230"/>
      <c r="H16" s="230"/>
      <c r="I16" s="230"/>
      <c r="J16" s="230"/>
      <c r="K16" s="230"/>
      <c r="L16" s="230"/>
      <c r="M16" s="230"/>
      <c r="N16" s="230"/>
      <c r="O16" s="230"/>
      <c r="P16" s="230"/>
    </row>
    <row r="17" spans="2:16" hidden="1" x14ac:dyDescent="0.35">
      <c r="C17" s="231"/>
      <c r="D17" s="230"/>
      <c r="E17" s="230"/>
      <c r="F17" s="230"/>
      <c r="G17" s="230"/>
      <c r="H17" s="230"/>
      <c r="I17" s="230"/>
      <c r="J17" s="230"/>
      <c r="K17" s="230"/>
      <c r="L17" s="230"/>
      <c r="M17" s="230"/>
      <c r="N17" s="230"/>
      <c r="O17" s="230"/>
      <c r="P17" s="230"/>
    </row>
    <row r="24" spans="2:16" ht="15" thickBot="1" x14ac:dyDescent="0.4">
      <c r="B24" s="212">
        <v>1</v>
      </c>
      <c r="C24" s="295"/>
    </row>
    <row r="40" spans="3:3" hidden="1" x14ac:dyDescent="0.35">
      <c r="C40" s="232"/>
    </row>
    <row r="41" spans="3:3" hidden="1" x14ac:dyDescent="0.35">
      <c r="C41" s="232"/>
    </row>
  </sheetData>
  <sheetProtection algorithmName="SHA-512" hashValue="YuVczAADnvVMPuWLKo3YExEcSqQ3lPC01/7PprKb+WVU3YGMqJr64GiHA2VndCgzDql4i9w+vNpRo3e7R5Djng==" saltValue="p4Sxsud2R0yG/JD6uhreTw==" spinCount="100000" sheet="1" objects="1" scenarios="1"/>
  <dataValidations count="1">
    <dataValidation allowBlank="1" showInputMessage="1" showErrorMessage="1" prompt="XML Tag" sqref="C13" xr:uid="{00000000-0002-0000-0D00-000000000000}"/>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B1:L33"/>
  <sheetViews>
    <sheetView showGridLines="0" topLeftCell="C6" workbookViewId="0">
      <selection activeCell="C10" sqref="A10:XFD10"/>
    </sheetView>
  </sheetViews>
  <sheetFormatPr defaultColWidth="0" defaultRowHeight="0" customHeight="1" zeroHeight="1" x14ac:dyDescent="0.3"/>
  <cols>
    <col min="1" max="1" width="9.1796875" style="82" hidden="1" customWidth="1"/>
    <col min="2" max="2" width="19.1796875" style="82" hidden="1" customWidth="1"/>
    <col min="3" max="3" width="41.7265625" style="82" customWidth="1"/>
    <col min="4" max="4" width="60" style="89" customWidth="1"/>
    <col min="5" max="5" width="9.1796875" style="82" hidden="1" customWidth="1"/>
    <col min="6" max="9" width="0" style="82" hidden="1" customWidth="1"/>
    <col min="10" max="10" width="9.1796875" style="82" hidden="1" customWidth="1"/>
    <col min="11" max="12" width="0" style="82" hidden="1" customWidth="1"/>
    <col min="13" max="16384" width="9.1796875" style="82" hidden="1"/>
  </cols>
  <sheetData>
    <row r="1" spans="2:5" ht="14.5" hidden="1" x14ac:dyDescent="0.3">
      <c r="B1" s="1" t="s">
        <v>1</v>
      </c>
      <c r="C1" s="192" t="str">
        <f>+Welcome!B2</f>
        <v>63.4720 Semiannual Compliance Report</v>
      </c>
      <c r="D1" s="81"/>
    </row>
    <row r="2" spans="2:5" ht="14" hidden="1" x14ac:dyDescent="0.3">
      <c r="B2" s="2" t="s">
        <v>3</v>
      </c>
      <c r="C2" s="192" t="str">
        <f>+Welcome!B3</f>
        <v>63.4720(a)</v>
      </c>
      <c r="D2" s="38"/>
    </row>
    <row r="3" spans="2:5" ht="14" hidden="1" x14ac:dyDescent="0.3">
      <c r="B3" s="2" t="s">
        <v>5</v>
      </c>
      <c r="C3" s="84" t="str">
        <f>+Welcome!B4</f>
        <v>v2.02</v>
      </c>
      <c r="D3" s="60"/>
    </row>
    <row r="4" spans="2:5" ht="14" hidden="1" x14ac:dyDescent="0.3">
      <c r="B4" s="2" t="s">
        <v>6</v>
      </c>
      <c r="C4" s="72">
        <f>+Welcome!B5</f>
        <v>45505</v>
      </c>
      <c r="D4" s="62"/>
    </row>
    <row r="5" spans="2:5" ht="14.5" hidden="1" x14ac:dyDescent="0.35">
      <c r="B5" s="193" t="str">
        <f>+Welcome!B6</f>
        <v>OMB Control Number: 2060-0510</v>
      </c>
      <c r="C5" s="193"/>
      <c r="D5" s="196"/>
    </row>
    <row r="6" spans="2:5" ht="21" x14ac:dyDescent="0.3">
      <c r="C6" s="100" t="s">
        <v>427</v>
      </c>
      <c r="D6" s="149"/>
    </row>
    <row r="7" spans="2:5" s="152" customFormat="1" ht="14.5" x14ac:dyDescent="0.35">
      <c r="C7" s="46" t="s">
        <v>211</v>
      </c>
      <c r="D7" s="334"/>
    </row>
    <row r="8" spans="2:5" s="152" customFormat="1" ht="14.5" x14ac:dyDescent="0.35">
      <c r="C8" s="335" t="s">
        <v>129</v>
      </c>
      <c r="D8" s="54" t="str">
        <f>Gen_requirements!B5&amp;Gen_requirements!B6</f>
        <v/>
      </c>
    </row>
    <row r="9" spans="2:5" ht="15" customHeight="1" thickBot="1" x14ac:dyDescent="0.4">
      <c r="C9" s="335" t="s">
        <v>130</v>
      </c>
      <c r="D9" s="30" t="str">
        <f>TEXT(Gen_requirements!B22,"mm/dd/yyyy")&amp;" - "&amp;TEXT(Gen_requirements!B23,"mm/dd/yyyy")</f>
        <v>01/00/1900 - 01/00/1900</v>
      </c>
    </row>
    <row r="10" spans="2:5" ht="14.5" hidden="1" thickBot="1" x14ac:dyDescent="0.35">
      <c r="B10" s="153"/>
      <c r="C10" s="149"/>
      <c r="D10" s="82"/>
    </row>
    <row r="11" spans="2:5" s="88" customFormat="1" ht="72.5" x14ac:dyDescent="0.35">
      <c r="B11" s="165" t="s">
        <v>212</v>
      </c>
      <c r="C11" s="166" t="s">
        <v>429</v>
      </c>
      <c r="D11" s="166" t="s">
        <v>428</v>
      </c>
      <c r="E11" s="87"/>
    </row>
    <row r="12" spans="2:5" customFormat="1" ht="16" thickBot="1" x14ac:dyDescent="0.4">
      <c r="B12" s="167" t="s">
        <v>213</v>
      </c>
      <c r="C12" s="160" t="s">
        <v>214</v>
      </c>
      <c r="D12" s="160" t="s">
        <v>215</v>
      </c>
      <c r="E12" s="87"/>
    </row>
    <row r="13" spans="2:5" s="41" customFormat="1" ht="15.5" x14ac:dyDescent="0.35">
      <c r="B13" s="174" t="s">
        <v>408</v>
      </c>
      <c r="C13" s="331" t="s">
        <v>296</v>
      </c>
      <c r="D13" s="331" t="s">
        <v>297</v>
      </c>
      <c r="E13" s="175"/>
    </row>
    <row r="14" spans="2:5" customFormat="1" ht="15.5" hidden="1" x14ac:dyDescent="0.35">
      <c r="B14" s="150"/>
      <c r="C14" s="332"/>
      <c r="D14" s="332"/>
      <c r="E14" s="87"/>
    </row>
    <row r="15" spans="2:5" customFormat="1" ht="15.5" hidden="1" x14ac:dyDescent="0.35">
      <c r="B15" s="150"/>
      <c r="C15" s="332"/>
      <c r="D15" s="332"/>
      <c r="E15" s="87"/>
    </row>
    <row r="16" spans="2:5" customFormat="1" ht="15.5" hidden="1" x14ac:dyDescent="0.35">
      <c r="B16" s="150"/>
      <c r="C16" s="332"/>
      <c r="D16" s="332"/>
      <c r="E16" s="87"/>
    </row>
    <row r="17" spans="2:5" customFormat="1" ht="15.5" hidden="1" x14ac:dyDescent="0.35">
      <c r="B17" s="150"/>
      <c r="C17" s="332"/>
      <c r="D17" s="332"/>
      <c r="E17" s="87"/>
    </row>
    <row r="18" spans="2:5" customFormat="1" ht="15.5" hidden="1" x14ac:dyDescent="0.35">
      <c r="B18" s="150"/>
      <c r="C18" s="332"/>
      <c r="D18" s="332"/>
      <c r="E18" s="87"/>
    </row>
    <row r="19" spans="2:5" customFormat="1" ht="15.5" hidden="1" x14ac:dyDescent="0.35">
      <c r="B19" s="150"/>
      <c r="C19" s="332"/>
      <c r="D19" s="332"/>
      <c r="E19" s="87"/>
    </row>
    <row r="20" spans="2:5" customFormat="1" ht="15.5" hidden="1" x14ac:dyDescent="0.35">
      <c r="B20" s="150"/>
      <c r="C20" s="332"/>
      <c r="D20" s="332"/>
      <c r="E20" s="87"/>
    </row>
    <row r="21" spans="2:5" customFormat="1" ht="15.5" hidden="1" x14ac:dyDescent="0.35">
      <c r="B21" s="150"/>
      <c r="C21" s="332"/>
      <c r="D21" s="332"/>
      <c r="E21" s="87"/>
    </row>
    <row r="22" spans="2:5" customFormat="1" ht="15.5" hidden="1" x14ac:dyDescent="0.35">
      <c r="B22" s="150"/>
      <c r="C22" s="332"/>
      <c r="D22" s="332"/>
      <c r="E22" s="87"/>
    </row>
    <row r="23" spans="2:5" customFormat="1" ht="15.5" hidden="1" x14ac:dyDescent="0.35">
      <c r="B23" s="150"/>
      <c r="C23" s="332"/>
      <c r="D23" s="332"/>
      <c r="E23" s="87"/>
    </row>
    <row r="24" spans="2:5" customFormat="1" ht="16" thickBot="1" x14ac:dyDescent="0.4">
      <c r="B24" s="151">
        <v>1</v>
      </c>
      <c r="C24" s="333"/>
      <c r="D24" s="333"/>
      <c r="E24" s="87"/>
    </row>
    <row r="25" spans="2:5" ht="9.75" hidden="1" customHeight="1" x14ac:dyDescent="0.3">
      <c r="B25" s="86"/>
      <c r="C25" s="86"/>
      <c r="D25" s="86"/>
    </row>
    <row r="26" spans="2:5" ht="14.25" hidden="1" customHeight="1" x14ac:dyDescent="0.3"/>
    <row r="27" spans="2:5" ht="2.25" hidden="1" customHeight="1" x14ac:dyDescent="0.3"/>
    <row r="28" spans="2:5" ht="14.25" hidden="1" customHeight="1" x14ac:dyDescent="0.3"/>
    <row r="29" spans="2:5" ht="14.25" hidden="1" customHeight="1" x14ac:dyDescent="0.3"/>
    <row r="30" spans="2:5" ht="14.25" hidden="1" customHeight="1" x14ac:dyDescent="0.3"/>
    <row r="31" spans="2:5" ht="14.25" hidden="1" customHeight="1" x14ac:dyDescent="0.3"/>
    <row r="32" spans="2:5" ht="14.25" hidden="1" customHeight="1" x14ac:dyDescent="0.3"/>
    <row r="33" ht="14.25" hidden="1" customHeight="1" x14ac:dyDescent="0.3"/>
  </sheetData>
  <sheetProtection algorithmName="SHA-512" hashValue="9dUUiD+soll8/BNd7OQd5mpTGVOSxsj0Yzq39PZBmfW/1OKrmyXhVx0pjUTPHzur3ElTX60KXjeGK7Apfa7xSw==" saltValue="YOg2s8n++7/Ak6gcRS2S2Q==" spinCount="100000" sheet="1" objects="1" scenarios="1"/>
  <dataValidations count="2">
    <dataValidation type="list" allowBlank="1" showInputMessage="1" showErrorMessage="1" sqref="C24" xr:uid="{00000000-0002-0000-0E00-000000000000}">
      <formula1>"Yes, No"</formula1>
    </dataValidation>
    <dataValidation type="list" allowBlank="1" showInputMessage="1" showErrorMessage="1" sqref="D24" xr:uid="{4221E98D-0B46-46C8-ADC5-2165B0BFB76D}">
      <formula1>"Yes, No, Not Applicable"</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AC79-8A4B-4D73-971D-57E365191E7B}">
  <dimension ref="A1:C10"/>
  <sheetViews>
    <sheetView workbookViewId="0">
      <selection activeCell="C7" sqref="C7"/>
    </sheetView>
  </sheetViews>
  <sheetFormatPr defaultColWidth="0" defaultRowHeight="14.5" zeroHeight="1" x14ac:dyDescent="0.35"/>
  <cols>
    <col min="1" max="1" width="9" customWidth="1"/>
    <col min="2" max="2" width="11.1796875" customWidth="1"/>
    <col min="3" max="3" width="101.1796875" customWidth="1"/>
    <col min="4" max="16384" width="9.1796875" hidden="1"/>
  </cols>
  <sheetData>
    <row r="1" spans="1:3" ht="29.5" thickBot="1" x14ac:dyDescent="0.4">
      <c r="A1" s="267" t="s">
        <v>386</v>
      </c>
      <c r="B1" s="268" t="s">
        <v>387</v>
      </c>
      <c r="C1" s="269" t="s">
        <v>388</v>
      </c>
    </row>
    <row r="2" spans="1:3" s="41" customFormat="1" x14ac:dyDescent="0.35">
      <c r="A2" s="296">
        <v>1</v>
      </c>
      <c r="B2" s="297">
        <v>43521</v>
      </c>
      <c r="C2" s="298" t="s">
        <v>389</v>
      </c>
    </row>
    <row r="3" spans="1:3" s="41" customFormat="1" ht="29" x14ac:dyDescent="0.35">
      <c r="A3" s="299">
        <v>1.01</v>
      </c>
      <c r="B3" s="300">
        <v>44033</v>
      </c>
      <c r="C3" s="301" t="s">
        <v>390</v>
      </c>
    </row>
    <row r="4" spans="1:3" s="41" customFormat="1" x14ac:dyDescent="0.35">
      <c r="A4" s="302">
        <v>1.02</v>
      </c>
      <c r="B4" s="303">
        <v>44034</v>
      </c>
      <c r="C4" s="304" t="s">
        <v>391</v>
      </c>
    </row>
    <row r="5" spans="1:3" s="41" customFormat="1" ht="87" x14ac:dyDescent="0.35">
      <c r="A5" s="299">
        <v>2</v>
      </c>
      <c r="B5" s="311">
        <v>44119</v>
      </c>
      <c r="C5" s="306" t="s">
        <v>435</v>
      </c>
    </row>
    <row r="6" spans="1:3" s="41" customFormat="1" x14ac:dyDescent="0.35">
      <c r="A6" s="302">
        <v>2.0099999999999998</v>
      </c>
      <c r="B6" s="303">
        <v>45391</v>
      </c>
      <c r="C6" s="304" t="s">
        <v>442</v>
      </c>
    </row>
    <row r="7" spans="1:3" s="41" customFormat="1" x14ac:dyDescent="0.35">
      <c r="A7" s="299">
        <v>2.02</v>
      </c>
      <c r="B7" s="311">
        <v>45505</v>
      </c>
      <c r="C7" s="306" t="s">
        <v>442</v>
      </c>
    </row>
    <row r="8" spans="1:3" s="41" customFormat="1" x14ac:dyDescent="0.35">
      <c r="A8" s="302"/>
      <c r="B8" s="307"/>
      <c r="C8" s="304"/>
    </row>
    <row r="9" spans="1:3" s="41" customFormat="1" x14ac:dyDescent="0.35">
      <c r="A9" s="299"/>
      <c r="B9" s="305"/>
      <c r="C9" s="306"/>
    </row>
    <row r="10" spans="1:3" s="41" customFormat="1" ht="15" thickBot="1" x14ac:dyDescent="0.4">
      <c r="A10" s="308"/>
      <c r="B10" s="309"/>
      <c r="C10" s="310"/>
    </row>
  </sheetData>
  <sheetProtection algorithmName="SHA-512" hashValue="VF1UmYZ6i7NPAxvwvWWnZLK2zUz7r5dVLqwl/XJINBc/osgSivTFqNbzlI4hBX8n0+KmAXFCIYzPx8eym0WbYw==" saltValue="0buslsW7unWZ3FMVynwUIw==" spinCount="100000"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E215D-F987-489A-BA8B-DC082331FA01}">
  <dimension ref="A1:E13"/>
  <sheetViews>
    <sheetView workbookViewId="0">
      <selection activeCell="I18" sqref="I18"/>
    </sheetView>
  </sheetViews>
  <sheetFormatPr defaultRowHeight="14.5" x14ac:dyDescent="0.35"/>
  <cols>
    <col min="1" max="1" width="29.81640625" bestFit="1" customWidth="1"/>
    <col min="3" max="3" width="26.7265625" bestFit="1" customWidth="1"/>
  </cols>
  <sheetData>
    <row r="1" spans="1:5" x14ac:dyDescent="0.35">
      <c r="A1" s="272" t="s">
        <v>402</v>
      </c>
      <c r="B1" s="272" t="s">
        <v>403</v>
      </c>
      <c r="C1" s="272" t="s">
        <v>404</v>
      </c>
      <c r="D1" s="272" t="s">
        <v>405</v>
      </c>
      <c r="E1" s="272" t="s">
        <v>406</v>
      </c>
    </row>
    <row r="2" spans="1:5" x14ac:dyDescent="0.35">
      <c r="A2" t="s">
        <v>438</v>
      </c>
      <c r="C2" t="s">
        <v>407</v>
      </c>
    </row>
    <row r="3" spans="1:5" x14ac:dyDescent="0.35">
      <c r="A3" t="s">
        <v>409</v>
      </c>
      <c r="B3" t="s">
        <v>407</v>
      </c>
      <c r="C3" t="s">
        <v>418</v>
      </c>
      <c r="D3" t="s">
        <v>408</v>
      </c>
      <c r="E3" t="s">
        <v>408</v>
      </c>
    </row>
    <row r="4" spans="1:5" x14ac:dyDescent="0.35">
      <c r="A4" t="s">
        <v>410</v>
      </c>
      <c r="B4" t="s">
        <v>407</v>
      </c>
      <c r="C4" t="s">
        <v>419</v>
      </c>
      <c r="D4" t="s">
        <v>408</v>
      </c>
      <c r="E4" t="s">
        <v>408</v>
      </c>
    </row>
    <row r="5" spans="1:5" x14ac:dyDescent="0.35">
      <c r="A5" t="s">
        <v>411</v>
      </c>
      <c r="B5" t="s">
        <v>407</v>
      </c>
      <c r="C5" t="s">
        <v>420</v>
      </c>
      <c r="D5" t="s">
        <v>408</v>
      </c>
      <c r="E5" t="s">
        <v>408</v>
      </c>
    </row>
    <row r="6" spans="1:5" x14ac:dyDescent="0.35">
      <c r="A6" t="s">
        <v>439</v>
      </c>
      <c r="B6" t="s">
        <v>407</v>
      </c>
      <c r="C6" t="s">
        <v>440</v>
      </c>
      <c r="D6" t="s">
        <v>408</v>
      </c>
      <c r="E6" t="s">
        <v>408</v>
      </c>
    </row>
    <row r="7" spans="1:5" x14ac:dyDescent="0.35">
      <c r="A7" t="s">
        <v>412</v>
      </c>
      <c r="B7" t="s">
        <v>407</v>
      </c>
      <c r="C7" t="s">
        <v>421</v>
      </c>
      <c r="D7" t="s">
        <v>408</v>
      </c>
      <c r="E7" t="s">
        <v>408</v>
      </c>
    </row>
    <row r="8" spans="1:5" x14ac:dyDescent="0.35">
      <c r="A8" t="s">
        <v>413</v>
      </c>
      <c r="B8" t="s">
        <v>407</v>
      </c>
      <c r="C8" t="s">
        <v>422</v>
      </c>
      <c r="D8" t="s">
        <v>408</v>
      </c>
      <c r="E8" t="s">
        <v>408</v>
      </c>
    </row>
    <row r="9" spans="1:5" x14ac:dyDescent="0.35">
      <c r="A9" t="s">
        <v>414</v>
      </c>
      <c r="B9" t="s">
        <v>407</v>
      </c>
      <c r="C9" t="s">
        <v>423</v>
      </c>
      <c r="D9" t="s">
        <v>408</v>
      </c>
      <c r="E9" t="s">
        <v>408</v>
      </c>
    </row>
    <row r="10" spans="1:5" x14ac:dyDescent="0.35">
      <c r="A10" t="s">
        <v>415</v>
      </c>
      <c r="B10" t="s">
        <v>407</v>
      </c>
      <c r="C10" t="s">
        <v>424</v>
      </c>
      <c r="D10" t="s">
        <v>408</v>
      </c>
      <c r="E10" t="s">
        <v>408</v>
      </c>
    </row>
    <row r="11" spans="1:5" x14ac:dyDescent="0.35">
      <c r="A11" t="s">
        <v>416</v>
      </c>
      <c r="B11" t="s">
        <v>407</v>
      </c>
      <c r="C11" t="s">
        <v>425</v>
      </c>
      <c r="D11" t="s">
        <v>408</v>
      </c>
      <c r="E11" t="s">
        <v>408</v>
      </c>
    </row>
    <row r="12" spans="1:5" x14ac:dyDescent="0.35">
      <c r="A12" t="s">
        <v>417</v>
      </c>
      <c r="B12" t="s">
        <v>407</v>
      </c>
      <c r="C12" t="s">
        <v>426</v>
      </c>
      <c r="D12" t="s">
        <v>408</v>
      </c>
      <c r="E12" t="s">
        <v>408</v>
      </c>
    </row>
    <row r="13" spans="1:5" x14ac:dyDescent="0.35">
      <c r="A13" t="s">
        <v>104</v>
      </c>
      <c r="B13" t="s">
        <v>407</v>
      </c>
      <c r="C13" t="s">
        <v>104</v>
      </c>
      <c r="D13" t="s">
        <v>408</v>
      </c>
      <c r="E13" t="s">
        <v>408</v>
      </c>
    </row>
  </sheetData>
  <sheetProtection algorithmName="SHA-512" hashValue="PnPpI4ixx2Gaw6KN/2xybEksGj26Scg3nWgHq+pB4m7PHkzDzUgMqyF/VabwtkFFhTwYGascAnCJ8IFSPrMY4w==" saltValue="UTCbFr8DNCxgzZu4ZdprX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2017-12-06T13:42:27+00:00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444cbca8-2c95-4ee5-b961-b214e89f61e0" xsi:nil="true"/>
    <Records_x0020_Status xmlns="444cbca8-2c95-4ee5-b961-b214e89f61e0">Pending</Records_x0020_Status>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A13C2AEC2EAE640B63A422E946BF653" ma:contentTypeVersion="20" ma:contentTypeDescription="Create a new document." ma:contentTypeScope="" ma:versionID="50cb9872b36f03bbbdc86cf18dbca2ba">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a32ee23c-0ed9-4e0a-bf6a-b92695b3bc7b" xmlns:ns7="444cbca8-2c95-4ee5-b961-b214e89f61e0" targetNamespace="http://schemas.microsoft.com/office/2006/metadata/properties" ma:root="true" ma:fieldsID="1907a1e46e4504b525b1543a1360f8cd" ns1:_="" ns3:_="" ns4:_="" ns5:_="" ns6:_="" ns7:_="">
    <xsd:import namespace="http://schemas.microsoft.com/sharepoint/v3"/>
    <xsd:import namespace="4ffa91fb-a0ff-4ac5-b2db-65c790d184a4"/>
    <xsd:import namespace="http://schemas.microsoft.com/sharepoint.v3"/>
    <xsd:import namespace="http://schemas.microsoft.com/sharepoint/v3/fields"/>
    <xsd:import namespace="a32ee23c-0ed9-4e0a-bf6a-b92695b3bc7b"/>
    <xsd:import namespace="444cbca8-2c95-4ee5-b961-b214e89f61e0"/>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6:MediaServiceAutoTags" minOccurs="0"/>
                <xsd:element ref="ns6:MediaServiceOCR" minOccurs="0"/>
                <xsd:element ref="ns7:Records_x0020_Status" minOccurs="0"/>
                <xsd:element ref="ns7:Records_x0020_Date" minOccurs="0"/>
                <xsd:element ref="ns6:MediaServiceDateTaken" minOccurs="0"/>
                <xsd:element ref="ns6:MediaServiceAutoKeyPoints" minOccurs="0"/>
                <xsd:element ref="ns6:MediaServiceKeyPoints" minOccurs="0"/>
                <xsd:element ref="ns6:MediaServiceGenerationTime" minOccurs="0"/>
                <xsd:element ref="ns6: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25a3a48e-340b-48c1-82e0-910d9eeb0248}" ma:internalName="TaxCatchAllLabel" ma:readOnly="true" ma:showField="CatchAllDataLabel" ma:web="444cbca8-2c95-4ee5-b961-b214e89f61e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25a3a48e-340b-48c1-82e0-910d9eeb0248}" ma:internalName="TaxCatchAll" ma:showField="CatchAllData" ma:web="444cbca8-2c95-4ee5-b961-b214e89f61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2ee23c-0ed9-4e0a-bf6a-b92695b3bc7b" elementFormDefault="qualified">
    <xsd:import namespace="http://schemas.microsoft.com/office/2006/documentManagement/types"/>
    <xsd:import namespace="http://schemas.microsoft.com/office/infopath/2007/PartnerControls"/>
    <xsd:element name="MediaServiceMetadata" ma:index="28" nillable="true" ma:displayName="MediaServiceMetadata" ma:description="" ma:hidden="true" ma:internalName="MediaServiceMetadata" ma:readOnly="true">
      <xsd:simpleType>
        <xsd:restriction base="dms:Note"/>
      </xsd:simpleType>
    </xsd:element>
    <xsd:element name="MediaServiceFastMetadata" ma:index="29" nillable="true" ma:displayName="MediaServiceFastMetadata" ma:description="" ma:hidden="true" ma:internalName="MediaServiceFastMetadata" ma:readOnly="true">
      <xsd:simpleType>
        <xsd:restriction base="dms:Note"/>
      </xsd:simpleType>
    </xsd:element>
    <xsd:element name="MediaServiceAutoTags" ma:index="33" nillable="true" ma:displayName="MediaServiceAutoTags" ma:internalName="MediaServiceAutoTags" ma:readOnly="true">
      <xsd:simpleType>
        <xsd:restriction base="dms:Text"/>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cbca8-2c95-4ee5-b961-b214e89f61e0"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description="" ma:internalName="SharedWithDetails" ma:readOnly="true">
      <xsd:simpleType>
        <xsd:restriction base="dms:Note">
          <xsd:maxLength value="255"/>
        </xsd:restriction>
      </xsd:simpleType>
    </xsd:element>
    <xsd:element name="SharingHintHash" ma:index="32" nillable="true" ma:displayName="Sharing Hint Hash" ma:description="" ma:hidden="true" ma:internalName="SharingHintHash" ma:readOnly="true">
      <xsd:simpleType>
        <xsd:restriction base="dms:Text"/>
      </xsd:simpleType>
    </xsd:element>
    <xsd:element name="Records_x0020_Status" ma:index="35" nillable="true" ma:displayName="Records Status" ma:default="Pending" ma:internalName="Records_x0020_Status">
      <xsd:simpleType>
        <xsd:restriction base="dms:Text"/>
      </xsd:simpleType>
    </xsd:element>
    <xsd:element name="Records_x0020_Date" ma:index="36"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0B33F9-B9A9-41A1-A0B1-F9F56728A733}">
  <ds:schemaRefs>
    <ds:schemaRef ds:uri="http://schemas.microsoft.com/sharepoint/v3/contenttype/forms"/>
  </ds:schemaRefs>
</ds:datastoreItem>
</file>

<file path=customXml/itemProps2.xml><?xml version="1.0" encoding="utf-8"?>
<ds:datastoreItem xmlns:ds="http://schemas.openxmlformats.org/officeDocument/2006/customXml" ds:itemID="{2AD61A34-7188-4D2E-9BAB-D7C8214D5B42}">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444cbca8-2c95-4ee5-b961-b214e89f61e0"/>
    <ds:schemaRef ds:uri="http://schemas.microsoft.com/sharepoint.v3"/>
    <ds:schemaRef ds:uri="http://purl.org/dc/terms/"/>
    <ds:schemaRef ds:uri="a32ee23c-0ed9-4e0a-bf6a-b92695b3bc7b"/>
    <ds:schemaRef ds:uri="http://schemas.microsoft.com/sharepoint/v3/fields"/>
    <ds:schemaRef ds:uri="http://schemas.microsoft.com/office/2006/documentManagement/types"/>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0412F9DE-C7DF-481A-8D7A-9A40AEC7F9A2}">
  <ds:schemaRefs>
    <ds:schemaRef ds:uri="Microsoft.SharePoint.Taxonomy.ContentTypeSync"/>
  </ds:schemaRefs>
</ds:datastoreItem>
</file>

<file path=customXml/itemProps4.xml><?xml version="1.0" encoding="utf-8"?>
<ds:datastoreItem xmlns:ds="http://schemas.openxmlformats.org/officeDocument/2006/customXml" ds:itemID="{208EE1CB-4B07-4AA1-AC2F-530345240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32ee23c-0ed9-4e0a-bf6a-b92695b3bc7b"/>
    <ds:schemaRef ds:uri="444cbca8-2c95-4ee5-b961-b214e89f6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Facility_Info_upload</vt:lpstr>
      <vt:lpstr>dropdown</vt:lpstr>
      <vt:lpstr>Welcome</vt:lpstr>
      <vt:lpstr>Gen_requirements</vt:lpstr>
      <vt:lpstr>Compliance_Option</vt:lpstr>
      <vt:lpstr>Compliant_material_option</vt:lpstr>
      <vt:lpstr>Emiss_rate_wo_controls_option</vt:lpstr>
      <vt:lpstr>Emiss_rate_w_controls_emissions</vt:lpstr>
      <vt:lpstr>Emiss_rate_w_controls_CPMS</vt:lpstr>
      <vt:lpstr>Emiss_rate_w_controls_CPMS_Sum</vt:lpstr>
      <vt:lpstr>Emiss_rate_w_controls_OpLimit</vt:lpstr>
      <vt:lpstr>Emiss_rate_w_controls_WorkP</vt:lpstr>
      <vt:lpstr>Emiss_rate_w_controls_Summary</vt:lpstr>
      <vt:lpstr>Emiss_rate_w_controls_Changes</vt:lpstr>
      <vt:lpstr>Certification</vt:lpstr>
      <vt:lpstr>Revisions</vt:lpstr>
      <vt:lpstr>Worksheet 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2024-08-01T16:31:38Z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0x0101008A13C2AEC2EAE640B63A422E946BF653</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