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Users\KPATEL02\OneDrive - Environmental Protection Agency (EPA)\CEDRI\_Regulations\Final Templates\63RRRRR\"/>
    </mc:Choice>
  </mc:AlternateContent>
  <xr:revisionPtr revIDLastSave="89" documentId="8_{D3BBC860-823F-475C-A698-9C5446817594}" xr6:coauthVersionLast="45" xr6:coauthVersionMax="45" xr10:uidLastSave="{06FDCD4B-BD5A-4031-8ADF-63E03A5D0EE9}"/>
  <bookViews>
    <workbookView xWindow="28680" yWindow="-120" windowWidth="24240" windowHeight="13140" tabRatio="774" xr2:uid="{00000000-000D-0000-FFFF-FFFF00000000}"/>
  </bookViews>
  <sheets>
    <sheet name="Welcome" sheetId="1" r:id="rId1"/>
    <sheet name="Company_Information" sheetId="2" r:id="rId2"/>
    <sheet name="CMS_Identification" sheetId="4" r:id="rId3"/>
    <sheet name="CMS_Downtime" sheetId="5" r:id="rId4"/>
    <sheet name="Deviation_CMS" sheetId="10" r:id="rId5"/>
    <sheet name="CMS_Downtime_Summary" sheetId="6" r:id="rId6"/>
    <sheet name="CMS_Deviation_Summary" sheetId="12" r:id="rId7"/>
    <sheet name="Deviation_Limits_Non_CMS" sheetId="9" r:id="rId8"/>
    <sheet name="Negative Declarations" sheetId="8" r:id="rId9"/>
    <sheet name="Lists" sheetId="3" state="hidden" r:id="rId10"/>
    <sheet name="Revisions" sheetId="13" r:id="rId11"/>
    <sheet name="Worksheet Map" sheetId="14" state="hidden" r:id="rId12"/>
  </sheets>
  <definedNames>
    <definedName name="CMS">OFFSET(Lists!#REF!,0,0,SUMPRODUCT(--(#REF!&lt;&gt;"")),1)</definedName>
    <definedName name="cmslist">Lists!$AU$1</definedName>
    <definedName name="cmssite">Lists!$AU$1:$BD$1</definedName>
    <definedName name="Sites">OFFSET(Lists!$C$2,0,0,SUMPRODUCT(--(Table13[CompanyList]&lt;&gt;"")),1)</definedName>
    <definedName name="States">Table17[States]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2" l="1"/>
  <c r="F25" i="4" l="1"/>
  <c r="F26" i="4"/>
  <c r="F27" i="4"/>
  <c r="F28" i="4"/>
  <c r="F29" i="4"/>
  <c r="F30" i="4"/>
  <c r="F31" i="4"/>
  <c r="F32" i="4"/>
  <c r="F33" i="4"/>
  <c r="F34" i="4"/>
  <c r="F35" i="4"/>
  <c r="F36" i="4"/>
  <c r="F37" i="4"/>
  <c r="F38" i="4"/>
  <c r="F39" i="4"/>
  <c r="F24" i="4"/>
  <c r="E38" i="12" l="1"/>
  <c r="E39" i="12"/>
  <c r="E40" i="12"/>
  <c r="E41" i="12"/>
  <c r="E42" i="12"/>
  <c r="E43" i="12"/>
  <c r="E44" i="12"/>
  <c r="E45" i="12"/>
  <c r="E46" i="12"/>
  <c r="E47" i="12"/>
  <c r="E48" i="12"/>
  <c r="E49" i="12"/>
  <c r="E50" i="12"/>
  <c r="E51" i="12"/>
  <c r="E52" i="12"/>
  <c r="E53" i="12"/>
  <c r="E54" i="12"/>
  <c r="E55" i="12"/>
  <c r="E56" i="12"/>
  <c r="E57" i="12"/>
  <c r="E58" i="12"/>
  <c r="E59" i="12"/>
  <c r="E60" i="12"/>
  <c r="E61" i="12"/>
  <c r="E62" i="12"/>
  <c r="E63" i="12"/>
  <c r="E64" i="12"/>
  <c r="E65" i="12"/>
  <c r="E66" i="12"/>
  <c r="E67" i="12"/>
  <c r="E68" i="12"/>
  <c r="E69" i="12"/>
  <c r="E70" i="12"/>
  <c r="E71" i="12"/>
  <c r="E72" i="12"/>
  <c r="E73" i="12"/>
  <c r="E74" i="12"/>
  <c r="E75" i="12"/>
  <c r="E76" i="12"/>
  <c r="E77" i="12"/>
  <c r="E78" i="12"/>
  <c r="E79" i="12"/>
  <c r="E80" i="12"/>
  <c r="E81" i="12"/>
  <c r="E82" i="12"/>
  <c r="E83" i="12"/>
  <c r="E84" i="12"/>
  <c r="E85" i="12"/>
  <c r="E86" i="12"/>
  <c r="E87" i="12"/>
  <c r="E88" i="12"/>
  <c r="E89" i="12"/>
  <c r="E90" i="12"/>
  <c r="E91" i="12"/>
  <c r="E92" i="12"/>
  <c r="E93" i="12"/>
  <c r="E94" i="12"/>
  <c r="E95" i="12"/>
  <c r="E96" i="12"/>
  <c r="E97" i="12"/>
  <c r="E98" i="12"/>
  <c r="E99" i="12"/>
  <c r="E100" i="12"/>
  <c r="E101" i="12"/>
  <c r="E102" i="12"/>
  <c r="E103" i="12"/>
  <c r="E104" i="12"/>
  <c r="E105" i="12"/>
  <c r="E106" i="12"/>
  <c r="E107" i="12"/>
  <c r="E108" i="12"/>
  <c r="E109" i="12"/>
  <c r="E110" i="12"/>
  <c r="E111" i="12"/>
  <c r="E112" i="12"/>
  <c r="E113" i="12"/>
  <c r="E114" i="12"/>
  <c r="E115" i="12"/>
  <c r="E116" i="12"/>
  <c r="E117" i="12"/>
  <c r="E118" i="12"/>
  <c r="E119" i="12"/>
  <c r="E120" i="12"/>
  <c r="E121" i="12"/>
  <c r="E122" i="12"/>
  <c r="E123" i="12"/>
  <c r="E124" i="12"/>
  <c r="E125" i="12"/>
  <c r="E126" i="12"/>
  <c r="E127" i="12"/>
  <c r="E128" i="12"/>
  <c r="E129" i="12"/>
  <c r="E130" i="12"/>
  <c r="E131" i="12"/>
  <c r="E132" i="12"/>
  <c r="E133" i="12"/>
  <c r="E134" i="12"/>
  <c r="E135" i="12"/>
  <c r="E136" i="12"/>
  <c r="E137" i="12"/>
  <c r="E138" i="12"/>
  <c r="E139" i="12"/>
  <c r="E140" i="12"/>
  <c r="E141" i="12"/>
  <c r="E142" i="12"/>
  <c r="E143" i="12"/>
  <c r="E144" i="12"/>
  <c r="E145" i="12"/>
  <c r="E146" i="12"/>
  <c r="E147" i="12"/>
  <c r="E148" i="12"/>
  <c r="E149" i="12"/>
  <c r="E150" i="12"/>
  <c r="E151" i="12"/>
  <c r="E152" i="12"/>
  <c r="E153" i="12"/>
  <c r="E154" i="12"/>
  <c r="E155" i="12"/>
  <c r="E156" i="12"/>
  <c r="E157" i="12"/>
  <c r="E158" i="12"/>
  <c r="E159" i="12"/>
  <c r="E160" i="12"/>
  <c r="E161" i="12"/>
  <c r="E162" i="12"/>
  <c r="E163" i="12"/>
  <c r="E164" i="12"/>
  <c r="E165" i="12"/>
  <c r="E166" i="12"/>
  <c r="E167" i="12"/>
  <c r="E168" i="12"/>
  <c r="E169" i="12"/>
  <c r="E170" i="12"/>
  <c r="E171" i="12"/>
  <c r="E172" i="12"/>
  <c r="E173" i="12"/>
  <c r="E174" i="12"/>
  <c r="E175" i="12"/>
  <c r="E176" i="12"/>
  <c r="E177" i="12"/>
  <c r="E178" i="12"/>
  <c r="E179" i="12"/>
  <c r="E180" i="12"/>
  <c r="E181" i="12"/>
  <c r="E182" i="12"/>
  <c r="E183" i="12"/>
  <c r="E184" i="12"/>
  <c r="E185" i="12"/>
  <c r="E186" i="12"/>
  <c r="E187" i="12"/>
  <c r="E188" i="12"/>
  <c r="E189" i="12"/>
  <c r="E190" i="12"/>
  <c r="E191" i="12"/>
  <c r="E192" i="12"/>
  <c r="E193" i="12"/>
  <c r="E194" i="12"/>
  <c r="E195" i="12"/>
  <c r="E196" i="12"/>
  <c r="E197" i="12"/>
  <c r="E198" i="12"/>
  <c r="E199" i="12"/>
  <c r="E200" i="12"/>
  <c r="E201" i="12"/>
  <c r="E202" i="12"/>
  <c r="E203" i="12"/>
  <c r="E204" i="12"/>
  <c r="E205" i="12"/>
  <c r="E206" i="12"/>
  <c r="E207" i="12"/>
  <c r="E208" i="12"/>
  <c r="E209" i="12"/>
  <c r="E210" i="12"/>
  <c r="E211" i="12"/>
  <c r="E212" i="12"/>
  <c r="E213" i="12"/>
  <c r="E214" i="12"/>
  <c r="E215" i="12"/>
  <c r="E216" i="12"/>
  <c r="E217" i="12"/>
  <c r="E218" i="12"/>
  <c r="E219" i="12"/>
  <c r="E220" i="12"/>
  <c r="E221" i="12"/>
  <c r="E222" i="12"/>
  <c r="E223" i="12"/>
  <c r="E25" i="12"/>
  <c r="E26" i="12"/>
  <c r="E27" i="12"/>
  <c r="E28" i="12"/>
  <c r="E29" i="12"/>
  <c r="E30" i="12"/>
  <c r="E31" i="12"/>
  <c r="E32" i="12"/>
  <c r="E33" i="12"/>
  <c r="E34" i="12"/>
  <c r="E35" i="12"/>
  <c r="E36" i="12"/>
  <c r="E37" i="12"/>
  <c r="E24" i="12"/>
  <c r="B29" i="2"/>
  <c r="H3" i="3" l="1"/>
  <c r="H4" i="3"/>
  <c r="H5" i="3"/>
  <c r="H6" i="3"/>
  <c r="H7" i="3"/>
  <c r="H8" i="3"/>
  <c r="H9" i="3"/>
  <c r="H202" i="3"/>
  <c r="H203" i="3"/>
  <c r="H204" i="3"/>
  <c r="H205" i="3"/>
  <c r="H206" i="3"/>
  <c r="H207" i="3"/>
  <c r="H208" i="3"/>
  <c r="H209" i="3"/>
  <c r="H210" i="3"/>
  <c r="H211" i="3"/>
  <c r="H212" i="3"/>
  <c r="H213" i="3"/>
  <c r="H214" i="3"/>
  <c r="H215" i="3"/>
  <c r="H216" i="3"/>
  <c r="H217" i="3"/>
  <c r="H218" i="3"/>
  <c r="H219" i="3"/>
  <c r="H220" i="3"/>
  <c r="H221" i="3"/>
  <c r="H222" i="3"/>
  <c r="H223" i="3"/>
  <c r="H224" i="3"/>
  <c r="H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7" i="3"/>
  <c r="G138" i="3"/>
  <c r="G139" i="3"/>
  <c r="G140" i="3"/>
  <c r="G141" i="3"/>
  <c r="G142" i="3"/>
  <c r="G143" i="3"/>
  <c r="G144" i="3"/>
  <c r="G145" i="3"/>
  <c r="G146" i="3"/>
  <c r="G147" i="3"/>
  <c r="G148" i="3"/>
  <c r="G149" i="3"/>
  <c r="G150" i="3"/>
  <c r="G151" i="3"/>
  <c r="G152" i="3"/>
  <c r="G153" i="3"/>
  <c r="G154" i="3"/>
  <c r="G155" i="3"/>
  <c r="G156" i="3"/>
  <c r="G157" i="3"/>
  <c r="G158" i="3"/>
  <c r="G159" i="3"/>
  <c r="G160" i="3"/>
  <c r="G161" i="3"/>
  <c r="G162" i="3"/>
  <c r="G163" i="3"/>
  <c r="G164" i="3"/>
  <c r="G165" i="3"/>
  <c r="G166" i="3"/>
  <c r="G167" i="3"/>
  <c r="G168" i="3"/>
  <c r="G169" i="3"/>
  <c r="G170" i="3"/>
  <c r="G171" i="3"/>
  <c r="G172" i="3"/>
  <c r="G173" i="3"/>
  <c r="G174" i="3"/>
  <c r="G175" i="3"/>
  <c r="G176" i="3"/>
  <c r="G177" i="3"/>
  <c r="G178" i="3"/>
  <c r="G179" i="3"/>
  <c r="G180" i="3"/>
  <c r="G181" i="3"/>
  <c r="G182" i="3"/>
  <c r="G183" i="3"/>
  <c r="G184" i="3"/>
  <c r="G185" i="3"/>
  <c r="G186" i="3"/>
  <c r="G187" i="3"/>
  <c r="G188" i="3"/>
  <c r="G189" i="3"/>
  <c r="G190" i="3"/>
  <c r="G191" i="3"/>
  <c r="G192" i="3"/>
  <c r="G193" i="3"/>
  <c r="G194" i="3"/>
  <c r="G195" i="3"/>
  <c r="G196" i="3"/>
  <c r="G197" i="3"/>
  <c r="G198" i="3"/>
  <c r="G199" i="3"/>
  <c r="G200" i="3"/>
  <c r="G201" i="3"/>
  <c r="G202" i="3"/>
  <c r="G203" i="3"/>
  <c r="G204" i="3"/>
  <c r="G205" i="3"/>
  <c r="G206" i="3"/>
  <c r="G207" i="3"/>
  <c r="G208" i="3"/>
  <c r="G209" i="3"/>
  <c r="G210" i="3"/>
  <c r="G211" i="3"/>
  <c r="G212" i="3"/>
  <c r="G213" i="3"/>
  <c r="G214" i="3"/>
  <c r="G215" i="3"/>
  <c r="G216" i="3"/>
  <c r="G217" i="3"/>
  <c r="G218" i="3"/>
  <c r="G219" i="3"/>
  <c r="G220" i="3"/>
  <c r="G221" i="3"/>
  <c r="G222" i="3"/>
  <c r="G223" i="3"/>
  <c r="G224" i="3"/>
  <c r="G225" i="3"/>
  <c r="G226" i="3"/>
  <c r="G227" i="3"/>
  <c r="G228" i="3"/>
  <c r="G229" i="3"/>
  <c r="G230" i="3"/>
  <c r="G231" i="3"/>
  <c r="G232" i="3"/>
  <c r="G233" i="3"/>
  <c r="G234" i="3"/>
  <c r="G235" i="3"/>
  <c r="G236" i="3"/>
  <c r="G237" i="3"/>
  <c r="G238" i="3"/>
  <c r="G239" i="3"/>
  <c r="G240" i="3"/>
  <c r="G241" i="3"/>
  <c r="G242" i="3"/>
  <c r="G243" i="3"/>
  <c r="G244" i="3"/>
  <c r="G245" i="3"/>
  <c r="G246" i="3"/>
  <c r="G247" i="3"/>
  <c r="G248" i="3"/>
  <c r="G249" i="3"/>
  <c r="G250" i="3"/>
  <c r="G251" i="3"/>
  <c r="G252" i="3"/>
  <c r="G253" i="3"/>
  <c r="G254" i="3"/>
  <c r="G255" i="3"/>
  <c r="G256" i="3"/>
  <c r="G257" i="3"/>
  <c r="G258" i="3"/>
  <c r="G259" i="3"/>
  <c r="G260" i="3"/>
  <c r="G261" i="3"/>
  <c r="G262" i="3"/>
  <c r="G263" i="3"/>
  <c r="G264" i="3"/>
  <c r="G265" i="3"/>
  <c r="G266" i="3"/>
  <c r="G267" i="3"/>
  <c r="G268" i="3"/>
  <c r="G269" i="3"/>
  <c r="G270" i="3"/>
  <c r="G271" i="3"/>
  <c r="G272" i="3"/>
  <c r="G273" i="3"/>
  <c r="G274" i="3"/>
  <c r="G275" i="3"/>
  <c r="G276" i="3"/>
  <c r="G277" i="3"/>
  <c r="G278" i="3"/>
  <c r="G279" i="3"/>
  <c r="G280" i="3"/>
  <c r="G281" i="3"/>
  <c r="G282" i="3"/>
  <c r="G283" i="3"/>
  <c r="G284" i="3"/>
  <c r="G285" i="3"/>
  <c r="G286" i="3"/>
  <c r="G287" i="3"/>
  <c r="G288" i="3"/>
  <c r="G289" i="3"/>
  <c r="G290" i="3"/>
  <c r="G291" i="3"/>
  <c r="G292" i="3"/>
  <c r="G293" i="3"/>
  <c r="G294" i="3"/>
  <c r="G295" i="3"/>
  <c r="G296" i="3"/>
  <c r="G297" i="3"/>
  <c r="G298" i="3"/>
  <c r="G299" i="3"/>
  <c r="G300" i="3"/>
  <c r="G301" i="3"/>
  <c r="G302" i="3"/>
  <c r="G303" i="3"/>
  <c r="G304" i="3"/>
  <c r="G305" i="3"/>
  <c r="G306" i="3"/>
  <c r="G307" i="3"/>
  <c r="G308" i="3"/>
  <c r="G309" i="3"/>
  <c r="G310" i="3"/>
  <c r="G311" i="3"/>
  <c r="G312" i="3"/>
  <c r="G313" i="3"/>
  <c r="G314" i="3"/>
  <c r="G315" i="3"/>
  <c r="G316" i="3"/>
  <c r="G317" i="3"/>
  <c r="G318" i="3"/>
  <c r="G319" i="3"/>
  <c r="G320" i="3"/>
  <c r="G321" i="3"/>
  <c r="G322" i="3"/>
  <c r="G323" i="3"/>
  <c r="G324" i="3"/>
  <c r="G325" i="3"/>
  <c r="G326" i="3"/>
  <c r="G327" i="3"/>
  <c r="G328" i="3"/>
  <c r="G329" i="3"/>
  <c r="G330" i="3"/>
  <c r="G331" i="3"/>
  <c r="G332" i="3"/>
  <c r="G333" i="3"/>
  <c r="G334" i="3"/>
  <c r="G335" i="3"/>
  <c r="G336" i="3"/>
  <c r="G337" i="3"/>
  <c r="G338" i="3"/>
  <c r="G339" i="3"/>
  <c r="G340" i="3"/>
  <c r="G341" i="3"/>
  <c r="G342" i="3"/>
  <c r="G343" i="3"/>
  <c r="G344" i="3"/>
  <c r="G345" i="3"/>
  <c r="G346" i="3"/>
  <c r="G347" i="3"/>
  <c r="G348" i="3"/>
  <c r="G349" i="3"/>
  <c r="G350" i="3"/>
  <c r="G351" i="3"/>
  <c r="G352" i="3"/>
  <c r="G353" i="3"/>
  <c r="G354" i="3"/>
  <c r="G355" i="3"/>
  <c r="G356" i="3"/>
  <c r="G357" i="3"/>
  <c r="G358" i="3"/>
  <c r="G359" i="3"/>
  <c r="G360" i="3"/>
  <c r="G361" i="3"/>
  <c r="G362" i="3"/>
  <c r="G363" i="3"/>
  <c r="G364" i="3"/>
  <c r="G365" i="3"/>
  <c r="G366" i="3"/>
  <c r="G367" i="3"/>
  <c r="G368" i="3"/>
  <c r="G369" i="3"/>
  <c r="G370" i="3"/>
  <c r="G371" i="3"/>
  <c r="G372" i="3"/>
  <c r="G373" i="3"/>
  <c r="G374" i="3"/>
  <c r="G375" i="3"/>
  <c r="G376" i="3"/>
  <c r="G377" i="3"/>
  <c r="G378" i="3"/>
  <c r="G379" i="3"/>
  <c r="G380" i="3"/>
  <c r="G381" i="3"/>
  <c r="G382" i="3"/>
  <c r="G383" i="3"/>
  <c r="G384" i="3"/>
  <c r="G385" i="3"/>
  <c r="G386" i="3"/>
  <c r="G387" i="3"/>
  <c r="G388" i="3"/>
  <c r="G389" i="3"/>
  <c r="G390" i="3"/>
  <c r="G391" i="3"/>
  <c r="G392" i="3"/>
  <c r="G393" i="3"/>
  <c r="G394" i="3"/>
  <c r="G395" i="3"/>
  <c r="G396" i="3"/>
  <c r="G397" i="3"/>
  <c r="G398" i="3"/>
  <c r="G399" i="3"/>
  <c r="G400" i="3"/>
  <c r="G401" i="3"/>
  <c r="G402" i="3"/>
  <c r="G403" i="3"/>
  <c r="G404" i="3"/>
  <c r="G405" i="3"/>
  <c r="G406" i="3"/>
  <c r="G407" i="3"/>
  <c r="G408" i="3"/>
  <c r="G409" i="3"/>
  <c r="G410" i="3"/>
  <c r="G411" i="3"/>
  <c r="G412" i="3"/>
  <c r="G413" i="3"/>
  <c r="G414" i="3"/>
  <c r="G415" i="3"/>
  <c r="G416" i="3"/>
  <c r="G417" i="3"/>
  <c r="G418" i="3"/>
  <c r="G419" i="3"/>
  <c r="G420" i="3"/>
  <c r="G421" i="3"/>
  <c r="G422" i="3"/>
  <c r="G423" i="3"/>
  <c r="G424" i="3"/>
  <c r="G425" i="3"/>
  <c r="G426" i="3"/>
  <c r="G427" i="3"/>
  <c r="G428" i="3"/>
  <c r="G429" i="3"/>
  <c r="G430" i="3"/>
  <c r="G431" i="3"/>
  <c r="G432" i="3"/>
  <c r="G433" i="3"/>
  <c r="G434" i="3"/>
  <c r="G435" i="3"/>
  <c r="G436" i="3"/>
  <c r="G437" i="3"/>
  <c r="G438" i="3"/>
  <c r="G439" i="3"/>
  <c r="G440" i="3"/>
  <c r="G441" i="3"/>
  <c r="G442" i="3"/>
  <c r="G443" i="3"/>
  <c r="G444" i="3"/>
  <c r="G445" i="3"/>
  <c r="G446" i="3"/>
  <c r="G447" i="3"/>
  <c r="G448" i="3"/>
  <c r="G449" i="3"/>
  <c r="G450" i="3"/>
  <c r="G451" i="3"/>
  <c r="G452" i="3"/>
  <c r="G453" i="3"/>
  <c r="G454" i="3"/>
  <c r="G455" i="3"/>
  <c r="G456" i="3"/>
  <c r="G457" i="3"/>
  <c r="G458" i="3"/>
  <c r="G459" i="3"/>
  <c r="G460" i="3"/>
  <c r="G461" i="3"/>
  <c r="G462" i="3"/>
  <c r="G463" i="3"/>
  <c r="G464" i="3"/>
  <c r="G465" i="3"/>
  <c r="G466" i="3"/>
  <c r="G467" i="3"/>
  <c r="G468" i="3"/>
  <c r="G469" i="3"/>
  <c r="G470" i="3"/>
  <c r="G471" i="3"/>
  <c r="G472" i="3"/>
  <c r="G473" i="3"/>
  <c r="G474" i="3"/>
  <c r="G475" i="3"/>
  <c r="G476" i="3"/>
  <c r="G477" i="3"/>
  <c r="G478" i="3"/>
  <c r="G479" i="3"/>
  <c r="G480" i="3"/>
  <c r="G481" i="3"/>
  <c r="G482" i="3"/>
  <c r="G483" i="3"/>
  <c r="G484" i="3"/>
  <c r="G485" i="3"/>
  <c r="G486" i="3"/>
  <c r="G487" i="3"/>
  <c r="G488" i="3"/>
  <c r="G489" i="3"/>
  <c r="G490" i="3"/>
  <c r="G491" i="3"/>
  <c r="G492" i="3"/>
  <c r="G493" i="3"/>
  <c r="G494" i="3"/>
  <c r="G495" i="3"/>
  <c r="G496" i="3"/>
  <c r="G497" i="3"/>
  <c r="G498" i="3"/>
  <c r="G499" i="3"/>
  <c r="G500" i="3"/>
  <c r="G501" i="3"/>
  <c r="G502" i="3"/>
  <c r="G503" i="3"/>
  <c r="G504" i="3"/>
  <c r="G505" i="3"/>
  <c r="G506" i="3"/>
  <c r="G507" i="3"/>
  <c r="G508" i="3"/>
  <c r="G509" i="3"/>
  <c r="G510" i="3"/>
  <c r="G511" i="3"/>
  <c r="G512" i="3"/>
  <c r="G513" i="3"/>
  <c r="G514" i="3"/>
  <c r="G515" i="3"/>
  <c r="G516" i="3"/>
  <c r="G517" i="3"/>
  <c r="G518" i="3"/>
  <c r="G519" i="3"/>
  <c r="G520" i="3"/>
  <c r="G521" i="3"/>
  <c r="G522" i="3"/>
  <c r="G523" i="3"/>
  <c r="G524" i="3"/>
  <c r="G2" i="3"/>
  <c r="B222" i="12" l="1"/>
  <c r="B222" i="6"/>
  <c r="B214" i="12"/>
  <c r="B214" i="6"/>
  <c r="B206" i="12"/>
  <c r="B206" i="6"/>
  <c r="B198" i="6"/>
  <c r="B198" i="12"/>
  <c r="B190" i="12"/>
  <c r="B190" i="6"/>
  <c r="B182" i="6"/>
  <c r="B182" i="12"/>
  <c r="B174" i="12"/>
  <c r="B174" i="6"/>
  <c r="B166" i="6"/>
  <c r="B166" i="12"/>
  <c r="B158" i="12"/>
  <c r="B158" i="6"/>
  <c r="B150" i="6"/>
  <c r="B150" i="12"/>
  <c r="B142" i="12"/>
  <c r="B142" i="6"/>
  <c r="B134" i="6"/>
  <c r="B134" i="12"/>
  <c r="B126" i="12"/>
  <c r="B126" i="6"/>
  <c r="B118" i="6"/>
  <c r="B118" i="12"/>
  <c r="B110" i="12"/>
  <c r="B110" i="6"/>
  <c r="B102" i="12"/>
  <c r="B102" i="6"/>
  <c r="B94" i="12"/>
  <c r="B94" i="6"/>
  <c r="B86" i="12"/>
  <c r="B86" i="6"/>
  <c r="B78" i="12"/>
  <c r="B78" i="6"/>
  <c r="B66" i="12"/>
  <c r="B66" i="6"/>
  <c r="B58" i="12"/>
  <c r="B58" i="6"/>
  <c r="B50" i="12"/>
  <c r="B50" i="6"/>
  <c r="B220" i="12"/>
  <c r="B220" i="6"/>
  <c r="B216" i="12"/>
  <c r="B216" i="6"/>
  <c r="B212" i="12"/>
  <c r="B212" i="6"/>
  <c r="B208" i="12"/>
  <c r="B208" i="6"/>
  <c r="B204" i="12"/>
  <c r="B204" i="6"/>
  <c r="B200" i="12"/>
  <c r="B200" i="6"/>
  <c r="B196" i="12"/>
  <c r="B196" i="6"/>
  <c r="B192" i="12"/>
  <c r="B192" i="6"/>
  <c r="B188" i="6"/>
  <c r="B188" i="12"/>
  <c r="B184" i="12"/>
  <c r="B184" i="6"/>
  <c r="B180" i="12"/>
  <c r="B180" i="6"/>
  <c r="B176" i="6"/>
  <c r="B176" i="12"/>
  <c r="B172" i="6"/>
  <c r="B172" i="12"/>
  <c r="B168" i="12"/>
  <c r="B168" i="6"/>
  <c r="B164" i="12"/>
  <c r="B164" i="6"/>
  <c r="B160" i="6"/>
  <c r="B160" i="12"/>
  <c r="B156" i="6"/>
  <c r="B156" i="12"/>
  <c r="B152" i="12"/>
  <c r="B152" i="6"/>
  <c r="B148" i="12"/>
  <c r="B148" i="6"/>
  <c r="B144" i="6"/>
  <c r="B144" i="12"/>
  <c r="B140" i="6"/>
  <c r="B140" i="12"/>
  <c r="B136" i="12"/>
  <c r="B136" i="6"/>
  <c r="B132" i="12"/>
  <c r="B132" i="6"/>
  <c r="B128" i="6"/>
  <c r="B128" i="12"/>
  <c r="B124" i="6"/>
  <c r="B124" i="12"/>
  <c r="B120" i="12"/>
  <c r="B120" i="6"/>
  <c r="B116" i="12"/>
  <c r="B116" i="6"/>
  <c r="B112" i="6"/>
  <c r="B112" i="12"/>
  <c r="B108" i="6"/>
  <c r="B108" i="12"/>
  <c r="B104" i="12"/>
  <c r="B104" i="6"/>
  <c r="B100" i="12"/>
  <c r="B100" i="6"/>
  <c r="B96" i="6"/>
  <c r="B96" i="12"/>
  <c r="B92" i="12"/>
  <c r="B92" i="6"/>
  <c r="B88" i="6"/>
  <c r="B88" i="12"/>
  <c r="B84" i="12"/>
  <c r="B84" i="6"/>
  <c r="B80" i="12"/>
  <c r="B80" i="6"/>
  <c r="B76" i="12"/>
  <c r="B76" i="6"/>
  <c r="B72" i="12"/>
  <c r="B72" i="6"/>
  <c r="B68" i="12"/>
  <c r="B68" i="6"/>
  <c r="B64" i="6"/>
  <c r="B64" i="12"/>
  <c r="B60" i="12"/>
  <c r="B60" i="6"/>
  <c r="B56" i="6"/>
  <c r="B56" i="12"/>
  <c r="B52" i="12"/>
  <c r="B52" i="6"/>
  <c r="B48" i="12"/>
  <c r="B48" i="6"/>
  <c r="B218" i="12"/>
  <c r="B218" i="6"/>
  <c r="B210" i="12"/>
  <c r="B210" i="6"/>
  <c r="B202" i="12"/>
  <c r="B202" i="6"/>
  <c r="B194" i="12"/>
  <c r="B194" i="6"/>
  <c r="B186" i="12"/>
  <c r="B186" i="6"/>
  <c r="B178" i="12"/>
  <c r="B178" i="6"/>
  <c r="B170" i="12"/>
  <c r="B170" i="6"/>
  <c r="B162" i="12"/>
  <c r="B162" i="6"/>
  <c r="B154" i="12"/>
  <c r="B154" i="6"/>
  <c r="B146" i="12"/>
  <c r="B146" i="6"/>
  <c r="B138" i="12"/>
  <c r="B138" i="6"/>
  <c r="B130" i="12"/>
  <c r="B130" i="6"/>
  <c r="B122" i="12"/>
  <c r="B122" i="6"/>
  <c r="B114" i="12"/>
  <c r="B114" i="6"/>
  <c r="B106" i="12"/>
  <c r="B106" i="6"/>
  <c r="B98" i="12"/>
  <c r="B98" i="6"/>
  <c r="B90" i="12"/>
  <c r="B90" i="6"/>
  <c r="B82" i="12"/>
  <c r="B82" i="6"/>
  <c r="B70" i="12"/>
  <c r="B70" i="6"/>
  <c r="B62" i="12"/>
  <c r="B62" i="6"/>
  <c r="B54" i="12"/>
  <c r="B54" i="6"/>
  <c r="B223" i="12"/>
  <c r="B223" i="6"/>
  <c r="B219" i="12"/>
  <c r="B219" i="6"/>
  <c r="B215" i="12"/>
  <c r="B215" i="6"/>
  <c r="B211" i="12"/>
  <c r="B211" i="6"/>
  <c r="B207" i="12"/>
  <c r="B207" i="6"/>
  <c r="B203" i="12"/>
  <c r="B203" i="6"/>
  <c r="B199" i="12"/>
  <c r="B199" i="6"/>
  <c r="B195" i="12"/>
  <c r="B195" i="6"/>
  <c r="B191" i="12"/>
  <c r="B191" i="6"/>
  <c r="B187" i="12"/>
  <c r="B187" i="6"/>
  <c r="B183" i="12"/>
  <c r="B183" i="6"/>
  <c r="B179" i="12"/>
  <c r="B179" i="6"/>
  <c r="B175" i="12"/>
  <c r="B175" i="6"/>
  <c r="B171" i="12"/>
  <c r="B171" i="6"/>
  <c r="B167" i="12"/>
  <c r="B167" i="6"/>
  <c r="B163" i="12"/>
  <c r="B163" i="6"/>
  <c r="B159" i="12"/>
  <c r="B159" i="6"/>
  <c r="B155" i="12"/>
  <c r="B155" i="6"/>
  <c r="B151" i="12"/>
  <c r="B151" i="6"/>
  <c r="B147" i="12"/>
  <c r="B147" i="6"/>
  <c r="B143" i="12"/>
  <c r="B143" i="6"/>
  <c r="B139" i="12"/>
  <c r="B139" i="6"/>
  <c r="B135" i="12"/>
  <c r="B135" i="6"/>
  <c r="B131" i="12"/>
  <c r="B131" i="6"/>
  <c r="B127" i="12"/>
  <c r="B127" i="6"/>
  <c r="B123" i="12"/>
  <c r="B123" i="6"/>
  <c r="B119" i="12"/>
  <c r="B119" i="6"/>
  <c r="B115" i="12"/>
  <c r="B115" i="6"/>
  <c r="B111" i="12"/>
  <c r="B111" i="6"/>
  <c r="B107" i="12"/>
  <c r="B107" i="6"/>
  <c r="B103" i="12"/>
  <c r="B103" i="6"/>
  <c r="B99" i="12"/>
  <c r="B99" i="6"/>
  <c r="B95" i="12"/>
  <c r="B95" i="6"/>
  <c r="B91" i="12"/>
  <c r="B91" i="6"/>
  <c r="B87" i="12"/>
  <c r="B87" i="6"/>
  <c r="B83" i="12"/>
  <c r="B83" i="6"/>
  <c r="B79" i="12"/>
  <c r="B79" i="6"/>
  <c r="B75" i="12"/>
  <c r="B75" i="6"/>
  <c r="B71" i="12"/>
  <c r="B71" i="6"/>
  <c r="B67" i="12"/>
  <c r="B67" i="6"/>
  <c r="B63" i="12"/>
  <c r="B63" i="6"/>
  <c r="B59" i="12"/>
  <c r="B59" i="6"/>
  <c r="B55" i="12"/>
  <c r="B55" i="6"/>
  <c r="B51" i="12"/>
  <c r="B51" i="6"/>
  <c r="B74" i="12"/>
  <c r="B74" i="6"/>
  <c r="B221" i="12"/>
  <c r="B221" i="6"/>
  <c r="B217" i="12"/>
  <c r="B217" i="6"/>
  <c r="B213" i="12"/>
  <c r="B213" i="6"/>
  <c r="B209" i="12"/>
  <c r="B209" i="6"/>
  <c r="B205" i="12"/>
  <c r="B205" i="6"/>
  <c r="B201" i="12"/>
  <c r="B201" i="6"/>
  <c r="B197" i="12"/>
  <c r="B197" i="6"/>
  <c r="B193" i="12"/>
  <c r="B193" i="6"/>
  <c r="B189" i="12"/>
  <c r="B189" i="6"/>
  <c r="B185" i="12"/>
  <c r="B185" i="6"/>
  <c r="B181" i="12"/>
  <c r="B181" i="6"/>
  <c r="B177" i="12"/>
  <c r="B177" i="6"/>
  <c r="B173" i="12"/>
  <c r="B173" i="6"/>
  <c r="B169" i="12"/>
  <c r="B169" i="6"/>
  <c r="B165" i="12"/>
  <c r="B165" i="6"/>
  <c r="B161" i="12"/>
  <c r="B161" i="6"/>
  <c r="B157" i="12"/>
  <c r="B157" i="6"/>
  <c r="B153" i="12"/>
  <c r="B153" i="6"/>
  <c r="B149" i="12"/>
  <c r="B149" i="6"/>
  <c r="B145" i="12"/>
  <c r="B145" i="6"/>
  <c r="B141" i="12"/>
  <c r="B141" i="6"/>
  <c r="B137" i="12"/>
  <c r="B137" i="6"/>
  <c r="B133" i="12"/>
  <c r="B133" i="6"/>
  <c r="B129" i="12"/>
  <c r="B129" i="6"/>
  <c r="B125" i="12"/>
  <c r="B125" i="6"/>
  <c r="B121" i="12"/>
  <c r="B121" i="6"/>
  <c r="B117" i="12"/>
  <c r="B117" i="6"/>
  <c r="B113" i="12"/>
  <c r="B113" i="6"/>
  <c r="B109" i="12"/>
  <c r="B109" i="6"/>
  <c r="B105" i="12"/>
  <c r="B105" i="6"/>
  <c r="B101" i="12"/>
  <c r="B101" i="6"/>
  <c r="B97" i="6"/>
  <c r="B97" i="12"/>
  <c r="B93" i="6"/>
  <c r="B93" i="12"/>
  <c r="B89" i="6"/>
  <c r="B89" i="12"/>
  <c r="B85" i="6"/>
  <c r="B85" i="12"/>
  <c r="B81" i="6"/>
  <c r="B81" i="12"/>
  <c r="B77" i="6"/>
  <c r="B77" i="12"/>
  <c r="B73" i="6"/>
  <c r="B73" i="12"/>
  <c r="B69" i="6"/>
  <c r="B69" i="12"/>
  <c r="B65" i="6"/>
  <c r="B65" i="12"/>
  <c r="B61" i="6"/>
  <c r="B61" i="12"/>
  <c r="B57" i="6"/>
  <c r="B57" i="12"/>
  <c r="B53" i="6"/>
  <c r="B53" i="12"/>
  <c r="B49" i="6"/>
  <c r="B49" i="12"/>
  <c r="B41" i="12"/>
  <c r="B41" i="6"/>
  <c r="B33" i="12"/>
  <c r="B33" i="6"/>
  <c r="B25" i="12"/>
  <c r="B25" i="6"/>
  <c r="B40" i="12"/>
  <c r="B40" i="6"/>
  <c r="B32" i="12"/>
  <c r="B32" i="6"/>
  <c r="B28" i="12"/>
  <c r="B28" i="6"/>
  <c r="B24" i="12"/>
  <c r="B24" i="6"/>
  <c r="B47" i="12"/>
  <c r="B47" i="6"/>
  <c r="B43" i="12"/>
  <c r="B43" i="6"/>
  <c r="B39" i="12"/>
  <c r="B39" i="6"/>
  <c r="B35" i="12"/>
  <c r="B35" i="6"/>
  <c r="B31" i="12"/>
  <c r="B31" i="6"/>
  <c r="B27" i="12"/>
  <c r="B27" i="6"/>
  <c r="B45" i="6"/>
  <c r="B45" i="12"/>
  <c r="B37" i="12"/>
  <c r="B37" i="6"/>
  <c r="B29" i="12"/>
  <c r="B29" i="6"/>
  <c r="B44" i="12"/>
  <c r="B44" i="6"/>
  <c r="B36" i="12"/>
  <c r="B36" i="6"/>
  <c r="B46" i="12"/>
  <c r="B46" i="6"/>
  <c r="B42" i="12"/>
  <c r="B42" i="6"/>
  <c r="B38" i="12"/>
  <c r="B38" i="6"/>
  <c r="B34" i="12"/>
  <c r="B34" i="6"/>
  <c r="B30" i="12"/>
  <c r="B30" i="6"/>
  <c r="B26" i="12"/>
  <c r="B26" i="6"/>
  <c r="C28" i="6"/>
  <c r="C28" i="12"/>
  <c r="C31" i="6"/>
  <c r="C31" i="12"/>
  <c r="C27" i="12"/>
  <c r="C27" i="6"/>
  <c r="C30" i="6"/>
  <c r="C30" i="12"/>
  <c r="C26" i="6"/>
  <c r="C26" i="12"/>
  <c r="C29" i="12"/>
  <c r="C29" i="6"/>
  <c r="C25" i="6"/>
  <c r="C25" i="12"/>
  <c r="C24" i="12"/>
  <c r="C24" i="6"/>
  <c r="M201" i="3"/>
  <c r="N201" i="3" s="1"/>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7" i="10"/>
  <c r="J108" i="10"/>
  <c r="J109" i="10"/>
  <c r="J110" i="10"/>
  <c r="J111" i="10"/>
  <c r="J112" i="10"/>
  <c r="J113" i="10"/>
  <c r="J114" i="10"/>
  <c r="J115" i="10"/>
  <c r="J116" i="10"/>
  <c r="J117" i="10"/>
  <c r="J118" i="10"/>
  <c r="J119" i="10"/>
  <c r="J120" i="10"/>
  <c r="J121" i="10"/>
  <c r="J122" i="10"/>
  <c r="J123" i="10"/>
  <c r="J124" i="10"/>
  <c r="J125" i="10"/>
  <c r="J126" i="10"/>
  <c r="J127" i="10"/>
  <c r="J128" i="10"/>
  <c r="J129" i="10"/>
  <c r="J130" i="10"/>
  <c r="J131" i="10"/>
  <c r="J132" i="10"/>
  <c r="J133" i="10"/>
  <c r="J134" i="10"/>
  <c r="J135" i="10"/>
  <c r="J136" i="10"/>
  <c r="J137" i="10"/>
  <c r="J138" i="10"/>
  <c r="J139" i="10"/>
  <c r="J140" i="10"/>
  <c r="J141" i="10"/>
  <c r="J142" i="10"/>
  <c r="J143" i="10"/>
  <c r="J144" i="10"/>
  <c r="J145" i="10"/>
  <c r="J146" i="10"/>
  <c r="J147" i="10"/>
  <c r="J148" i="10"/>
  <c r="J149" i="10"/>
  <c r="J150" i="10"/>
  <c r="J151" i="10"/>
  <c r="J152" i="10"/>
  <c r="J153" i="10"/>
  <c r="J154" i="10"/>
  <c r="J155" i="10"/>
  <c r="J156" i="10"/>
  <c r="J157" i="10"/>
  <c r="J158" i="10"/>
  <c r="J159" i="10"/>
  <c r="J160" i="10"/>
  <c r="J161" i="10"/>
  <c r="J162" i="10"/>
  <c r="J163" i="10"/>
  <c r="J164" i="10"/>
  <c r="J165" i="10"/>
  <c r="J166" i="10"/>
  <c r="J167" i="10"/>
  <c r="J168" i="10"/>
  <c r="J169" i="10"/>
  <c r="J170" i="10"/>
  <c r="J171" i="10"/>
  <c r="J172" i="10"/>
  <c r="J173" i="10"/>
  <c r="J174" i="10"/>
  <c r="J175" i="10"/>
  <c r="J176" i="10"/>
  <c r="J177" i="10"/>
  <c r="J178" i="10"/>
  <c r="J179" i="10"/>
  <c r="J180" i="10"/>
  <c r="J181" i="10"/>
  <c r="J182" i="10"/>
  <c r="J183" i="10"/>
  <c r="J184" i="10"/>
  <c r="J185" i="10"/>
  <c r="J186" i="10"/>
  <c r="J187" i="10"/>
  <c r="J188" i="10"/>
  <c r="J189" i="10"/>
  <c r="J190" i="10"/>
  <c r="J191" i="10"/>
  <c r="J192" i="10"/>
  <c r="J193" i="10"/>
  <c r="J194" i="10"/>
  <c r="J195" i="10"/>
  <c r="J196" i="10"/>
  <c r="J197" i="10"/>
  <c r="J198" i="10"/>
  <c r="J199" i="10"/>
  <c r="J200" i="10"/>
  <c r="J201" i="10"/>
  <c r="J202" i="10"/>
  <c r="J203" i="10"/>
  <c r="J204" i="10"/>
  <c r="J205" i="10"/>
  <c r="J206" i="10"/>
  <c r="J207" i="10"/>
  <c r="J208" i="10"/>
  <c r="J209" i="10"/>
  <c r="J210" i="10"/>
  <c r="J211" i="10"/>
  <c r="J212" i="10"/>
  <c r="J213" i="10"/>
  <c r="J214" i="10"/>
  <c r="J215" i="10"/>
  <c r="J216" i="10"/>
  <c r="J217" i="10"/>
  <c r="J218" i="10"/>
  <c r="J219" i="10"/>
  <c r="J220" i="10"/>
  <c r="J221" i="10"/>
  <c r="J222" i="10"/>
  <c r="J223" i="10"/>
  <c r="J224" i="10"/>
  <c r="J225" i="10"/>
  <c r="J226" i="10"/>
  <c r="J227" i="10"/>
  <c r="J228" i="10"/>
  <c r="J229" i="10"/>
  <c r="J230" i="10"/>
  <c r="J231" i="10"/>
  <c r="J232" i="10"/>
  <c r="J233" i="10"/>
  <c r="J234" i="10"/>
  <c r="J235" i="10"/>
  <c r="J236" i="10"/>
  <c r="J237" i="10"/>
  <c r="J238" i="10"/>
  <c r="J239" i="10"/>
  <c r="J240" i="10"/>
  <c r="J241" i="10"/>
  <c r="J242" i="10"/>
  <c r="J243" i="10"/>
  <c r="J244" i="10"/>
  <c r="J245" i="10"/>
  <c r="J246" i="10"/>
  <c r="J247" i="10"/>
  <c r="J248" i="10"/>
  <c r="J249" i="10"/>
  <c r="J250" i="10"/>
  <c r="J251" i="10"/>
  <c r="J252" i="10"/>
  <c r="J253" i="10"/>
  <c r="J254" i="10"/>
  <c r="J255" i="10"/>
  <c r="J256" i="10"/>
  <c r="J257" i="10"/>
  <c r="J258" i="10"/>
  <c r="J259" i="10"/>
  <c r="J260" i="10"/>
  <c r="J261" i="10"/>
  <c r="J262" i="10"/>
  <c r="J263" i="10"/>
  <c r="J264" i="10"/>
  <c r="J265" i="10"/>
  <c r="J266" i="10"/>
  <c r="J267" i="10"/>
  <c r="J268" i="10"/>
  <c r="J269" i="10"/>
  <c r="J270" i="10"/>
  <c r="J271" i="10"/>
  <c r="J272" i="10"/>
  <c r="J273" i="10"/>
  <c r="J274" i="10"/>
  <c r="J275" i="10"/>
  <c r="J276" i="10"/>
  <c r="J277" i="10"/>
  <c r="J278" i="10"/>
  <c r="J279" i="10"/>
  <c r="J280" i="10"/>
  <c r="J281" i="10"/>
  <c r="J282" i="10"/>
  <c r="J283" i="10"/>
  <c r="J284" i="10"/>
  <c r="J285" i="10"/>
  <c r="J286" i="10"/>
  <c r="J287" i="10"/>
  <c r="J288" i="10"/>
  <c r="J289" i="10"/>
  <c r="J290" i="10"/>
  <c r="J291" i="10"/>
  <c r="J292" i="10"/>
  <c r="J293" i="10"/>
  <c r="J294" i="10"/>
  <c r="J295" i="10"/>
  <c r="J296" i="10"/>
  <c r="J297" i="10"/>
  <c r="J298" i="10"/>
  <c r="J299" i="10"/>
  <c r="J300" i="10"/>
  <c r="J301" i="10"/>
  <c r="J302" i="10"/>
  <c r="J303" i="10"/>
  <c r="J304" i="10"/>
  <c r="J305" i="10"/>
  <c r="J306" i="10"/>
  <c r="J307" i="10"/>
  <c r="J308" i="10"/>
  <c r="J309" i="10"/>
  <c r="J310" i="10"/>
  <c r="J311" i="10"/>
  <c r="J312" i="10"/>
  <c r="J313" i="10"/>
  <c r="J314" i="10"/>
  <c r="J315" i="10"/>
  <c r="J316" i="10"/>
  <c r="J317" i="10"/>
  <c r="J318" i="10"/>
  <c r="J319" i="10"/>
  <c r="J320" i="10"/>
  <c r="J321" i="10"/>
  <c r="J322" i="10"/>
  <c r="J323" i="10"/>
  <c r="J324" i="10"/>
  <c r="J325" i="10"/>
  <c r="J326" i="10"/>
  <c r="J327" i="10"/>
  <c r="J328" i="10"/>
  <c r="J329" i="10"/>
  <c r="J330" i="10"/>
  <c r="J331" i="10"/>
  <c r="J332" i="10"/>
  <c r="J333" i="10"/>
  <c r="J334" i="10"/>
  <c r="J335" i="10"/>
  <c r="J336" i="10"/>
  <c r="J337" i="10"/>
  <c r="J338" i="10"/>
  <c r="J339" i="10"/>
  <c r="J340" i="10"/>
  <c r="J341" i="10"/>
  <c r="J342" i="10"/>
  <c r="J343" i="10"/>
  <c r="J344" i="10"/>
  <c r="J345" i="10"/>
  <c r="J346" i="10"/>
  <c r="J347" i="10"/>
  <c r="J348" i="10"/>
  <c r="J349" i="10"/>
  <c r="J350" i="10"/>
  <c r="J351" i="10"/>
  <c r="J352" i="10"/>
  <c r="J353" i="10"/>
  <c r="J354" i="10"/>
  <c r="J355" i="10"/>
  <c r="J356" i="10"/>
  <c r="J357" i="10"/>
  <c r="J358" i="10"/>
  <c r="J359" i="10"/>
  <c r="J360" i="10"/>
  <c r="J361" i="10"/>
  <c r="J362" i="10"/>
  <c r="J363" i="10"/>
  <c r="J364" i="10"/>
  <c r="J365" i="10"/>
  <c r="J366" i="10"/>
  <c r="J367" i="10"/>
  <c r="J368" i="10"/>
  <c r="J369" i="10"/>
  <c r="J370" i="10"/>
  <c r="J371" i="10"/>
  <c r="J372" i="10"/>
  <c r="J373" i="10"/>
  <c r="J374" i="10"/>
  <c r="J375" i="10"/>
  <c r="J376" i="10"/>
  <c r="J377" i="10"/>
  <c r="J378" i="10"/>
  <c r="J379" i="10"/>
  <c r="J380" i="10"/>
  <c r="J381" i="10"/>
  <c r="J382" i="10"/>
  <c r="J383" i="10"/>
  <c r="J384" i="10"/>
  <c r="J385" i="10"/>
  <c r="J386" i="10"/>
  <c r="J387" i="10"/>
  <c r="J388" i="10"/>
  <c r="J389" i="10"/>
  <c r="J390" i="10"/>
  <c r="J391" i="10"/>
  <c r="J392" i="10"/>
  <c r="J393" i="10"/>
  <c r="J394" i="10"/>
  <c r="J395" i="10"/>
  <c r="J396" i="10"/>
  <c r="J397" i="10"/>
  <c r="J398" i="10"/>
  <c r="J399" i="10"/>
  <c r="J400" i="10"/>
  <c r="J401" i="10"/>
  <c r="J402" i="10"/>
  <c r="J403" i="10"/>
  <c r="J404" i="10"/>
  <c r="J405" i="10"/>
  <c r="J406" i="10"/>
  <c r="J407" i="10"/>
  <c r="J408" i="10"/>
  <c r="J409" i="10"/>
  <c r="J410" i="10"/>
  <c r="J411" i="10"/>
  <c r="J412" i="10"/>
  <c r="J413" i="10"/>
  <c r="J414" i="10"/>
  <c r="J415" i="10"/>
  <c r="J416" i="10"/>
  <c r="J417" i="10"/>
  <c r="J418" i="10"/>
  <c r="J419" i="10"/>
  <c r="J420" i="10"/>
  <c r="J421" i="10"/>
  <c r="J422" i="10"/>
  <c r="J423" i="10"/>
  <c r="J424" i="10"/>
  <c r="J425" i="10"/>
  <c r="J426" i="10"/>
  <c r="J427" i="10"/>
  <c r="J428" i="10"/>
  <c r="J429" i="10"/>
  <c r="J430" i="10"/>
  <c r="J431" i="10"/>
  <c r="J432" i="10"/>
  <c r="J433" i="10"/>
  <c r="J434" i="10"/>
  <c r="J435" i="10"/>
  <c r="J436" i="10"/>
  <c r="J437" i="10"/>
  <c r="J438" i="10"/>
  <c r="J439" i="10"/>
  <c r="J440" i="10"/>
  <c r="J441" i="10"/>
  <c r="J442" i="10"/>
  <c r="J443" i="10"/>
  <c r="J444" i="10"/>
  <c r="J445" i="10"/>
  <c r="J446" i="10"/>
  <c r="J447" i="10"/>
  <c r="J448" i="10"/>
  <c r="J449" i="10"/>
  <c r="J450" i="10"/>
  <c r="J451" i="10"/>
  <c r="J452" i="10"/>
  <c r="J453" i="10"/>
  <c r="J454" i="10"/>
  <c r="J455" i="10"/>
  <c r="J456" i="10"/>
  <c r="J457" i="10"/>
  <c r="J458" i="10"/>
  <c r="J459" i="10"/>
  <c r="J460" i="10"/>
  <c r="J461" i="10"/>
  <c r="J462" i="10"/>
  <c r="J463" i="10"/>
  <c r="J464" i="10"/>
  <c r="J465" i="10"/>
  <c r="J466" i="10"/>
  <c r="J467" i="10"/>
  <c r="J468" i="10"/>
  <c r="J469" i="10"/>
  <c r="J470" i="10"/>
  <c r="J471" i="10"/>
  <c r="J472" i="10"/>
  <c r="J473" i="10"/>
  <c r="J474" i="10"/>
  <c r="J475" i="10"/>
  <c r="J476" i="10"/>
  <c r="J477" i="10"/>
  <c r="J478" i="10"/>
  <c r="J479" i="10"/>
  <c r="J480" i="10"/>
  <c r="J481" i="10"/>
  <c r="J482" i="10"/>
  <c r="J483" i="10"/>
  <c r="J484" i="10"/>
  <c r="J485" i="10"/>
  <c r="J486" i="10"/>
  <c r="J487" i="10"/>
  <c r="J488" i="10"/>
  <c r="J489" i="10"/>
  <c r="J490" i="10"/>
  <c r="J491" i="10"/>
  <c r="J492" i="10"/>
  <c r="J493" i="10"/>
  <c r="J494" i="10"/>
  <c r="J495" i="10"/>
  <c r="J496" i="10"/>
  <c r="J497" i="10"/>
  <c r="J498" i="10"/>
  <c r="J499" i="10"/>
  <c r="J500" i="10"/>
  <c r="J501" i="10"/>
  <c r="J502" i="10"/>
  <c r="J503" i="10"/>
  <c r="J504" i="10"/>
  <c r="J505" i="10"/>
  <c r="J506" i="10"/>
  <c r="J507" i="10"/>
  <c r="J508" i="10"/>
  <c r="J509" i="10"/>
  <c r="J510" i="10"/>
  <c r="J511" i="10"/>
  <c r="J512" i="10"/>
  <c r="J513" i="10"/>
  <c r="J514" i="10"/>
  <c r="J515" i="10"/>
  <c r="J516" i="10"/>
  <c r="J517" i="10"/>
  <c r="J518" i="10"/>
  <c r="J519" i="10"/>
  <c r="J520" i="10"/>
  <c r="J521" i="10"/>
  <c r="J522" i="10"/>
  <c r="J523" i="10"/>
  <c r="M2" i="3"/>
  <c r="M3" i="3"/>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1"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1" i="3"/>
  <c r="M182" i="3"/>
  <c r="M183" i="3"/>
  <c r="M184" i="3"/>
  <c r="M185" i="3"/>
  <c r="M186" i="3"/>
  <c r="M187" i="3"/>
  <c r="M188" i="3"/>
  <c r="M189" i="3"/>
  <c r="M190" i="3"/>
  <c r="M191" i="3"/>
  <c r="M192" i="3"/>
  <c r="M193" i="3"/>
  <c r="M194" i="3"/>
  <c r="M195" i="3"/>
  <c r="M196" i="3"/>
  <c r="M197" i="3"/>
  <c r="M198" i="3"/>
  <c r="M199" i="3"/>
  <c r="M200" i="3"/>
  <c r="H10" i="3"/>
  <c r="H11" i="3"/>
  <c r="H12" i="3"/>
  <c r="H13" i="3"/>
  <c r="H14" i="3"/>
  <c r="H15" i="3"/>
  <c r="H16" i="3"/>
  <c r="H17" i="3"/>
  <c r="F40" i="4"/>
  <c r="H18" i="3" s="1"/>
  <c r="F41" i="4"/>
  <c r="H19" i="3" s="1"/>
  <c r="F42" i="4"/>
  <c r="H20" i="3" s="1"/>
  <c r="F43" i="4"/>
  <c r="H21" i="3" s="1"/>
  <c r="F44" i="4"/>
  <c r="H22" i="3" s="1"/>
  <c r="F45" i="4"/>
  <c r="H23" i="3" s="1"/>
  <c r="F46" i="4"/>
  <c r="H24" i="3" s="1"/>
  <c r="F47" i="4"/>
  <c r="H25" i="3" s="1"/>
  <c r="F48" i="4"/>
  <c r="H26" i="3" s="1"/>
  <c r="F49" i="4"/>
  <c r="H27" i="3" s="1"/>
  <c r="F50" i="4"/>
  <c r="H28" i="3" s="1"/>
  <c r="F51" i="4"/>
  <c r="H29" i="3" s="1"/>
  <c r="F52" i="4"/>
  <c r="H30" i="3" s="1"/>
  <c r="F53" i="4"/>
  <c r="H31" i="3" s="1"/>
  <c r="F54" i="4"/>
  <c r="H32" i="3" s="1"/>
  <c r="F55" i="4"/>
  <c r="H33" i="3" s="1"/>
  <c r="F56" i="4"/>
  <c r="H34" i="3" s="1"/>
  <c r="F57" i="4"/>
  <c r="H35" i="3" s="1"/>
  <c r="F58" i="4"/>
  <c r="H36" i="3" s="1"/>
  <c r="F59" i="4"/>
  <c r="H37" i="3" s="1"/>
  <c r="F60" i="4"/>
  <c r="H38" i="3" s="1"/>
  <c r="F61" i="4"/>
  <c r="H39" i="3" s="1"/>
  <c r="F62" i="4"/>
  <c r="H40" i="3" s="1"/>
  <c r="F63" i="4"/>
  <c r="H41" i="3" s="1"/>
  <c r="F64" i="4"/>
  <c r="H42" i="3" s="1"/>
  <c r="F65" i="4"/>
  <c r="H43" i="3" s="1"/>
  <c r="F66" i="4"/>
  <c r="H44" i="3" s="1"/>
  <c r="F67" i="4"/>
  <c r="H45" i="3" s="1"/>
  <c r="F68" i="4"/>
  <c r="H46" i="3" s="1"/>
  <c r="F69" i="4"/>
  <c r="H47" i="3" s="1"/>
  <c r="F70" i="4"/>
  <c r="H48" i="3" s="1"/>
  <c r="F71" i="4"/>
  <c r="H49" i="3" s="1"/>
  <c r="F72" i="4"/>
  <c r="H50" i="3" s="1"/>
  <c r="F73" i="4"/>
  <c r="H51" i="3" s="1"/>
  <c r="F74" i="4"/>
  <c r="H52" i="3" s="1"/>
  <c r="F75" i="4"/>
  <c r="H53" i="3" s="1"/>
  <c r="F76" i="4"/>
  <c r="H54" i="3" s="1"/>
  <c r="F77" i="4"/>
  <c r="H55" i="3" s="1"/>
  <c r="F78" i="4"/>
  <c r="H56" i="3" s="1"/>
  <c r="F79" i="4"/>
  <c r="H57" i="3" s="1"/>
  <c r="F80" i="4"/>
  <c r="H58" i="3" s="1"/>
  <c r="F81" i="4"/>
  <c r="H59" i="3" s="1"/>
  <c r="F82" i="4"/>
  <c r="H60" i="3" s="1"/>
  <c r="F83" i="4"/>
  <c r="H61" i="3" s="1"/>
  <c r="F84" i="4"/>
  <c r="H62" i="3" s="1"/>
  <c r="F85" i="4"/>
  <c r="H63" i="3" s="1"/>
  <c r="F86" i="4"/>
  <c r="H64" i="3" s="1"/>
  <c r="F87" i="4"/>
  <c r="H65" i="3" s="1"/>
  <c r="F88" i="4"/>
  <c r="H66" i="3" s="1"/>
  <c r="F89" i="4"/>
  <c r="H67" i="3" s="1"/>
  <c r="F90" i="4"/>
  <c r="H68" i="3" s="1"/>
  <c r="F91" i="4"/>
  <c r="H69" i="3" s="1"/>
  <c r="F92" i="4"/>
  <c r="H70" i="3" s="1"/>
  <c r="F93" i="4"/>
  <c r="H71" i="3" s="1"/>
  <c r="F94" i="4"/>
  <c r="H72" i="3" s="1"/>
  <c r="F95" i="4"/>
  <c r="H73" i="3" s="1"/>
  <c r="F96" i="4"/>
  <c r="H74" i="3" s="1"/>
  <c r="F97" i="4"/>
  <c r="H75" i="3" s="1"/>
  <c r="F98" i="4"/>
  <c r="H76" i="3" s="1"/>
  <c r="F99" i="4"/>
  <c r="H77" i="3" s="1"/>
  <c r="F100" i="4"/>
  <c r="H78" i="3" s="1"/>
  <c r="F101" i="4"/>
  <c r="H79" i="3" s="1"/>
  <c r="F102" i="4"/>
  <c r="H80" i="3" s="1"/>
  <c r="F103" i="4"/>
  <c r="H81" i="3" s="1"/>
  <c r="F104" i="4"/>
  <c r="H82" i="3" s="1"/>
  <c r="F105" i="4"/>
  <c r="H83" i="3" s="1"/>
  <c r="F106" i="4"/>
  <c r="H84" i="3" s="1"/>
  <c r="F107" i="4"/>
  <c r="H85" i="3" s="1"/>
  <c r="F108" i="4"/>
  <c r="H86" i="3" s="1"/>
  <c r="F109" i="4"/>
  <c r="H87" i="3" s="1"/>
  <c r="F110" i="4"/>
  <c r="H88" i="3" s="1"/>
  <c r="F111" i="4"/>
  <c r="H89" i="3" s="1"/>
  <c r="F112" i="4"/>
  <c r="H90" i="3" s="1"/>
  <c r="F113" i="4"/>
  <c r="H91" i="3" s="1"/>
  <c r="F114" i="4"/>
  <c r="H92" i="3" s="1"/>
  <c r="F115" i="4"/>
  <c r="H93" i="3" s="1"/>
  <c r="F116" i="4"/>
  <c r="H94" i="3" s="1"/>
  <c r="F117" i="4"/>
  <c r="H95" i="3" s="1"/>
  <c r="F118" i="4"/>
  <c r="H96" i="3" s="1"/>
  <c r="F119" i="4"/>
  <c r="H97" i="3" s="1"/>
  <c r="F120" i="4"/>
  <c r="H98" i="3" s="1"/>
  <c r="F121" i="4"/>
  <c r="H99" i="3" s="1"/>
  <c r="F122" i="4"/>
  <c r="H100" i="3" s="1"/>
  <c r="F123" i="4"/>
  <c r="H101" i="3" s="1"/>
  <c r="F124" i="4"/>
  <c r="H102" i="3" s="1"/>
  <c r="F125" i="4"/>
  <c r="H103" i="3" s="1"/>
  <c r="F126" i="4"/>
  <c r="H104" i="3" s="1"/>
  <c r="F127" i="4"/>
  <c r="H105" i="3" s="1"/>
  <c r="F128" i="4"/>
  <c r="H106" i="3" s="1"/>
  <c r="F129" i="4"/>
  <c r="H107" i="3" s="1"/>
  <c r="F130" i="4"/>
  <c r="H108" i="3" s="1"/>
  <c r="F131" i="4"/>
  <c r="H109" i="3" s="1"/>
  <c r="F132" i="4"/>
  <c r="H110" i="3" s="1"/>
  <c r="F133" i="4"/>
  <c r="H111" i="3" s="1"/>
  <c r="F134" i="4"/>
  <c r="H112" i="3" s="1"/>
  <c r="F135" i="4"/>
  <c r="H113" i="3" s="1"/>
  <c r="F136" i="4"/>
  <c r="H114" i="3" s="1"/>
  <c r="F137" i="4"/>
  <c r="H115" i="3" s="1"/>
  <c r="F138" i="4"/>
  <c r="H116" i="3" s="1"/>
  <c r="F139" i="4"/>
  <c r="H117" i="3" s="1"/>
  <c r="F140" i="4"/>
  <c r="H118" i="3" s="1"/>
  <c r="F141" i="4"/>
  <c r="H119" i="3" s="1"/>
  <c r="F142" i="4"/>
  <c r="H120" i="3" s="1"/>
  <c r="F143" i="4"/>
  <c r="H121" i="3" s="1"/>
  <c r="F144" i="4"/>
  <c r="H122" i="3" s="1"/>
  <c r="F145" i="4"/>
  <c r="H123" i="3" s="1"/>
  <c r="F146" i="4"/>
  <c r="H124" i="3" s="1"/>
  <c r="F147" i="4"/>
  <c r="H125" i="3" s="1"/>
  <c r="F148" i="4"/>
  <c r="H126" i="3" s="1"/>
  <c r="F149" i="4"/>
  <c r="H127" i="3" s="1"/>
  <c r="F150" i="4"/>
  <c r="H128" i="3" s="1"/>
  <c r="F151" i="4"/>
  <c r="H129" i="3" s="1"/>
  <c r="F152" i="4"/>
  <c r="H130" i="3" s="1"/>
  <c r="F153" i="4"/>
  <c r="H131" i="3" s="1"/>
  <c r="F154" i="4"/>
  <c r="H132" i="3" s="1"/>
  <c r="F155" i="4"/>
  <c r="H133" i="3" s="1"/>
  <c r="F156" i="4"/>
  <c r="H134" i="3" s="1"/>
  <c r="F157" i="4"/>
  <c r="H135" i="3" s="1"/>
  <c r="F158" i="4"/>
  <c r="H136" i="3" s="1"/>
  <c r="F159" i="4"/>
  <c r="H137" i="3" s="1"/>
  <c r="F160" i="4"/>
  <c r="H138" i="3" s="1"/>
  <c r="F161" i="4"/>
  <c r="H139" i="3" s="1"/>
  <c r="F162" i="4"/>
  <c r="H140" i="3" s="1"/>
  <c r="F163" i="4"/>
  <c r="H141" i="3" s="1"/>
  <c r="F164" i="4"/>
  <c r="H142" i="3" s="1"/>
  <c r="F165" i="4"/>
  <c r="H143" i="3" s="1"/>
  <c r="F166" i="4"/>
  <c r="H144" i="3" s="1"/>
  <c r="F167" i="4"/>
  <c r="H145" i="3" s="1"/>
  <c r="F168" i="4"/>
  <c r="H146" i="3" s="1"/>
  <c r="F169" i="4"/>
  <c r="H147" i="3" s="1"/>
  <c r="F170" i="4"/>
  <c r="H148" i="3" s="1"/>
  <c r="F171" i="4"/>
  <c r="H149" i="3" s="1"/>
  <c r="F172" i="4"/>
  <c r="H150" i="3" s="1"/>
  <c r="F173" i="4"/>
  <c r="H151" i="3" s="1"/>
  <c r="F174" i="4"/>
  <c r="H152" i="3" s="1"/>
  <c r="F175" i="4"/>
  <c r="H153" i="3" s="1"/>
  <c r="F176" i="4"/>
  <c r="H154" i="3" s="1"/>
  <c r="F177" i="4"/>
  <c r="H155" i="3" s="1"/>
  <c r="F178" i="4"/>
  <c r="H156" i="3" s="1"/>
  <c r="F179" i="4"/>
  <c r="H157" i="3" s="1"/>
  <c r="F180" i="4"/>
  <c r="H158" i="3" s="1"/>
  <c r="F181" i="4"/>
  <c r="H159" i="3" s="1"/>
  <c r="F182" i="4"/>
  <c r="H160" i="3" s="1"/>
  <c r="F183" i="4"/>
  <c r="H161" i="3" s="1"/>
  <c r="F184" i="4"/>
  <c r="H162" i="3" s="1"/>
  <c r="F185" i="4"/>
  <c r="H163" i="3" s="1"/>
  <c r="F186" i="4"/>
  <c r="H164" i="3" s="1"/>
  <c r="F187" i="4"/>
  <c r="H165" i="3" s="1"/>
  <c r="F188" i="4"/>
  <c r="H166" i="3" s="1"/>
  <c r="F189" i="4"/>
  <c r="H167" i="3" s="1"/>
  <c r="F190" i="4"/>
  <c r="H168" i="3" s="1"/>
  <c r="F191" i="4"/>
  <c r="H169" i="3" s="1"/>
  <c r="F192" i="4"/>
  <c r="H170" i="3" s="1"/>
  <c r="F193" i="4"/>
  <c r="H171" i="3" s="1"/>
  <c r="F194" i="4"/>
  <c r="H172" i="3" s="1"/>
  <c r="F195" i="4"/>
  <c r="H173" i="3" s="1"/>
  <c r="F196" i="4"/>
  <c r="H174" i="3" s="1"/>
  <c r="F197" i="4"/>
  <c r="H175" i="3" s="1"/>
  <c r="F198" i="4"/>
  <c r="H176" i="3" s="1"/>
  <c r="F199" i="4"/>
  <c r="H177" i="3" s="1"/>
  <c r="F200" i="4"/>
  <c r="H178" i="3" s="1"/>
  <c r="F201" i="4"/>
  <c r="H179" i="3" s="1"/>
  <c r="F202" i="4"/>
  <c r="H180" i="3" s="1"/>
  <c r="F203" i="4"/>
  <c r="H181" i="3" s="1"/>
  <c r="F204" i="4"/>
  <c r="H182" i="3" s="1"/>
  <c r="F205" i="4"/>
  <c r="H183" i="3" s="1"/>
  <c r="F206" i="4"/>
  <c r="H184" i="3" s="1"/>
  <c r="F207" i="4"/>
  <c r="H185" i="3" s="1"/>
  <c r="F208" i="4"/>
  <c r="H186" i="3" s="1"/>
  <c r="F209" i="4"/>
  <c r="H187" i="3" s="1"/>
  <c r="F210" i="4"/>
  <c r="H188" i="3" s="1"/>
  <c r="F211" i="4"/>
  <c r="H189" i="3" s="1"/>
  <c r="F212" i="4"/>
  <c r="H190" i="3" s="1"/>
  <c r="F213" i="4"/>
  <c r="H191" i="3" s="1"/>
  <c r="F214" i="4"/>
  <c r="H192" i="3" s="1"/>
  <c r="F215" i="4"/>
  <c r="H193" i="3" s="1"/>
  <c r="F216" i="4"/>
  <c r="H194" i="3" s="1"/>
  <c r="F217" i="4"/>
  <c r="H195" i="3" s="1"/>
  <c r="F218" i="4"/>
  <c r="H196" i="3" s="1"/>
  <c r="F219" i="4"/>
  <c r="H197" i="3" s="1"/>
  <c r="F220" i="4"/>
  <c r="H198" i="3" s="1"/>
  <c r="F221" i="4"/>
  <c r="H199" i="3" s="1"/>
  <c r="F222" i="4"/>
  <c r="H200" i="3" s="1"/>
  <c r="F223" i="4"/>
  <c r="H201" i="3" s="1"/>
  <c r="C217" i="12" l="1"/>
  <c r="C217" i="6"/>
  <c r="C209" i="6"/>
  <c r="C209" i="12"/>
  <c r="C201" i="12"/>
  <c r="C201" i="6"/>
  <c r="C193" i="6"/>
  <c r="C193" i="12"/>
  <c r="C185" i="12"/>
  <c r="C185" i="6"/>
  <c r="C177" i="6"/>
  <c r="C177" i="12"/>
  <c r="C169" i="12"/>
  <c r="C169" i="6"/>
  <c r="C161" i="6"/>
  <c r="C161" i="12"/>
  <c r="C153" i="12"/>
  <c r="C153" i="6"/>
  <c r="C141" i="12"/>
  <c r="C141" i="6"/>
  <c r="C129" i="6"/>
  <c r="C129" i="12"/>
  <c r="C121" i="12"/>
  <c r="C121" i="6"/>
  <c r="C113" i="6"/>
  <c r="C113" i="12"/>
  <c r="C137" i="12"/>
  <c r="C137" i="6"/>
  <c r="C109" i="12"/>
  <c r="C109" i="6"/>
  <c r="C216" i="12"/>
  <c r="C216" i="6"/>
  <c r="C200" i="12"/>
  <c r="C200" i="6"/>
  <c r="C188" i="12"/>
  <c r="C188" i="6"/>
  <c r="C172" i="12"/>
  <c r="C172" i="6"/>
  <c r="C160" i="12"/>
  <c r="C160" i="6"/>
  <c r="C152" i="12"/>
  <c r="C152" i="6"/>
  <c r="C144" i="12"/>
  <c r="C144" i="6"/>
  <c r="C136" i="12"/>
  <c r="C136" i="6"/>
  <c r="C128" i="12"/>
  <c r="C128" i="6"/>
  <c r="C120" i="12"/>
  <c r="C120" i="6"/>
  <c r="C108" i="12"/>
  <c r="C108" i="6"/>
  <c r="C223" i="12"/>
  <c r="C223" i="6"/>
  <c r="C207" i="12"/>
  <c r="C207" i="6"/>
  <c r="C195" i="12"/>
  <c r="C195" i="6"/>
  <c r="C179" i="12"/>
  <c r="C179" i="6"/>
  <c r="C163" i="12"/>
  <c r="C163" i="6"/>
  <c r="C151" i="12"/>
  <c r="C151" i="6"/>
  <c r="C135" i="12"/>
  <c r="C135" i="6"/>
  <c r="C127" i="12"/>
  <c r="C127" i="6"/>
  <c r="C111" i="12"/>
  <c r="C111" i="6"/>
  <c r="C221" i="12"/>
  <c r="C221" i="6"/>
  <c r="C213" i="12"/>
  <c r="C213" i="6"/>
  <c r="C205" i="12"/>
  <c r="C205" i="6"/>
  <c r="C197" i="12"/>
  <c r="C197" i="6"/>
  <c r="C189" i="12"/>
  <c r="C189" i="6"/>
  <c r="C181" i="12"/>
  <c r="C181" i="6"/>
  <c r="C173" i="12"/>
  <c r="C173" i="6"/>
  <c r="C165" i="6"/>
  <c r="C165" i="12"/>
  <c r="C157" i="12"/>
  <c r="C157" i="6"/>
  <c r="C149" i="6"/>
  <c r="C149" i="12"/>
  <c r="C145" i="6"/>
  <c r="C145" i="12"/>
  <c r="C133" i="6"/>
  <c r="C133" i="12"/>
  <c r="C125" i="12"/>
  <c r="C125" i="6"/>
  <c r="C117" i="6"/>
  <c r="C117" i="12"/>
  <c r="C220" i="12"/>
  <c r="C220" i="6"/>
  <c r="C212" i="12"/>
  <c r="C212" i="6"/>
  <c r="C208" i="12"/>
  <c r="C208" i="6"/>
  <c r="C204" i="12"/>
  <c r="C204" i="6"/>
  <c r="C196" i="12"/>
  <c r="C196" i="6"/>
  <c r="C192" i="12"/>
  <c r="C192" i="6"/>
  <c r="C184" i="12"/>
  <c r="C184" i="6"/>
  <c r="C180" i="12"/>
  <c r="C180" i="6"/>
  <c r="C176" i="12"/>
  <c r="C176" i="6"/>
  <c r="C168" i="12"/>
  <c r="C168" i="6"/>
  <c r="C164" i="12"/>
  <c r="C164" i="6"/>
  <c r="C156" i="12"/>
  <c r="C156" i="6"/>
  <c r="C148" i="12"/>
  <c r="C148" i="6"/>
  <c r="C140" i="12"/>
  <c r="C140" i="6"/>
  <c r="C132" i="12"/>
  <c r="C132" i="6"/>
  <c r="C124" i="12"/>
  <c r="C124" i="6"/>
  <c r="C116" i="12"/>
  <c r="C116" i="6"/>
  <c r="C112" i="12"/>
  <c r="C112" i="6"/>
  <c r="C219" i="12"/>
  <c r="C219" i="6"/>
  <c r="C215" i="12"/>
  <c r="C215" i="6"/>
  <c r="C211" i="12"/>
  <c r="C211" i="6"/>
  <c r="C203" i="12"/>
  <c r="C203" i="6"/>
  <c r="C199" i="12"/>
  <c r="C199" i="6"/>
  <c r="C191" i="12"/>
  <c r="C191" i="6"/>
  <c r="C187" i="12"/>
  <c r="C187" i="6"/>
  <c r="C183" i="12"/>
  <c r="C183" i="6"/>
  <c r="C175" i="12"/>
  <c r="C175" i="6"/>
  <c r="C171" i="12"/>
  <c r="C171" i="6"/>
  <c r="C167" i="12"/>
  <c r="C167" i="6"/>
  <c r="C159" i="12"/>
  <c r="C159" i="6"/>
  <c r="C155" i="12"/>
  <c r="C155" i="6"/>
  <c r="C147" i="12"/>
  <c r="C147" i="6"/>
  <c r="C143" i="12"/>
  <c r="C143" i="6"/>
  <c r="C139" i="12"/>
  <c r="C139" i="6"/>
  <c r="C131" i="12"/>
  <c r="C131" i="6"/>
  <c r="C123" i="12"/>
  <c r="C123" i="6"/>
  <c r="C119" i="12"/>
  <c r="C119" i="6"/>
  <c r="C115" i="12"/>
  <c r="C115" i="6"/>
  <c r="C107" i="12"/>
  <c r="C107" i="6"/>
  <c r="C222" i="12"/>
  <c r="C222" i="6"/>
  <c r="C218" i="12"/>
  <c r="C218" i="6"/>
  <c r="C214" i="12"/>
  <c r="C214" i="6"/>
  <c r="C210" i="12"/>
  <c r="C210" i="6"/>
  <c r="C206" i="12"/>
  <c r="C206" i="6"/>
  <c r="C202" i="12"/>
  <c r="C202" i="6"/>
  <c r="C198" i="12"/>
  <c r="C198" i="6"/>
  <c r="C194" i="12"/>
  <c r="C194" i="6"/>
  <c r="C190" i="12"/>
  <c r="C190" i="6"/>
  <c r="C186" i="12"/>
  <c r="C186" i="6"/>
  <c r="C182" i="12"/>
  <c r="C182" i="6"/>
  <c r="C178" i="12"/>
  <c r="C178" i="6"/>
  <c r="C174" i="12"/>
  <c r="C174" i="6"/>
  <c r="C170" i="12"/>
  <c r="C170" i="6"/>
  <c r="C166" i="12"/>
  <c r="C166" i="6"/>
  <c r="C162" i="12"/>
  <c r="C162" i="6"/>
  <c r="C158" i="12"/>
  <c r="C158" i="6"/>
  <c r="C154" i="12"/>
  <c r="C154" i="6"/>
  <c r="C150" i="12"/>
  <c r="C150" i="6"/>
  <c r="C146" i="12"/>
  <c r="C146" i="6"/>
  <c r="C142" i="12"/>
  <c r="C142" i="6"/>
  <c r="C138" i="12"/>
  <c r="C138" i="6"/>
  <c r="C134" i="12"/>
  <c r="C134" i="6"/>
  <c r="C130" i="12"/>
  <c r="C130" i="6"/>
  <c r="C126" i="12"/>
  <c r="C126" i="6"/>
  <c r="C122" i="12"/>
  <c r="C122" i="6"/>
  <c r="C118" i="12"/>
  <c r="C118" i="6"/>
  <c r="C114" i="12"/>
  <c r="C114" i="6"/>
  <c r="C110" i="12"/>
  <c r="C110" i="6"/>
  <c r="L201" i="3"/>
  <c r="C105" i="6"/>
  <c r="C105" i="12"/>
  <c r="C101" i="6"/>
  <c r="C101" i="12"/>
  <c r="C97" i="12"/>
  <c r="C97" i="6"/>
  <c r="C93" i="12"/>
  <c r="C93" i="6"/>
  <c r="C89" i="12"/>
  <c r="C89" i="6"/>
  <c r="C85" i="12"/>
  <c r="C85" i="6"/>
  <c r="C81" i="6"/>
  <c r="C81" i="12"/>
  <c r="C77" i="12"/>
  <c r="C77" i="6"/>
  <c r="C73" i="12"/>
  <c r="C73" i="6"/>
  <c r="C69" i="12"/>
  <c r="C69" i="6"/>
  <c r="C65" i="12"/>
  <c r="C65" i="6"/>
  <c r="C61" i="12"/>
  <c r="C61" i="6"/>
  <c r="C57" i="12"/>
  <c r="C57" i="6"/>
  <c r="C53" i="12"/>
  <c r="C53" i="6"/>
  <c r="C49" i="12"/>
  <c r="C49" i="6"/>
  <c r="C104" i="12"/>
  <c r="C104" i="6"/>
  <c r="C100" i="12"/>
  <c r="C100" i="6"/>
  <c r="C96" i="6"/>
  <c r="C96" i="12"/>
  <c r="C92" i="12"/>
  <c r="C92" i="6"/>
  <c r="C88" i="12"/>
  <c r="C88" i="6"/>
  <c r="C84" i="12"/>
  <c r="C84" i="6"/>
  <c r="C80" i="12"/>
  <c r="C80" i="6"/>
  <c r="C76" i="12"/>
  <c r="C76" i="6"/>
  <c r="C72" i="12"/>
  <c r="C72" i="6"/>
  <c r="C68" i="12"/>
  <c r="C68" i="6"/>
  <c r="C64" i="12"/>
  <c r="C64" i="6"/>
  <c r="C60" i="12"/>
  <c r="C60" i="6"/>
  <c r="C56" i="12"/>
  <c r="C56" i="6"/>
  <c r="C52" i="12"/>
  <c r="C52" i="6"/>
  <c r="C48" i="12"/>
  <c r="C48" i="6"/>
  <c r="C103" i="12"/>
  <c r="C103" i="6"/>
  <c r="C99" i="12"/>
  <c r="C99" i="6"/>
  <c r="C95" i="6"/>
  <c r="C95" i="12"/>
  <c r="C91" i="12"/>
  <c r="C91" i="6"/>
  <c r="C87" i="12"/>
  <c r="C87" i="6"/>
  <c r="C83" i="12"/>
  <c r="C83" i="6"/>
  <c r="C79" i="12"/>
  <c r="C79" i="6"/>
  <c r="C75" i="12"/>
  <c r="C75" i="6"/>
  <c r="C71" i="12"/>
  <c r="C71" i="6"/>
  <c r="C67" i="12"/>
  <c r="C67" i="6"/>
  <c r="C63" i="12"/>
  <c r="C63" i="6"/>
  <c r="C59" i="12"/>
  <c r="C59" i="6"/>
  <c r="C55" i="12"/>
  <c r="C55" i="6"/>
  <c r="C51" i="12"/>
  <c r="C51" i="6"/>
  <c r="C106" i="12"/>
  <c r="C106" i="6"/>
  <c r="C102" i="12"/>
  <c r="C102" i="6"/>
  <c r="C98" i="12"/>
  <c r="C98" i="6"/>
  <c r="C94" i="12"/>
  <c r="C94" i="6"/>
  <c r="C90" i="12"/>
  <c r="C90" i="6"/>
  <c r="C86" i="12"/>
  <c r="C86" i="6"/>
  <c r="C82" i="12"/>
  <c r="C82" i="6"/>
  <c r="C78" i="12"/>
  <c r="C78" i="6"/>
  <c r="C74" i="12"/>
  <c r="C74" i="6"/>
  <c r="C70" i="12"/>
  <c r="C70" i="6"/>
  <c r="C66" i="12"/>
  <c r="C66" i="6"/>
  <c r="C62" i="12"/>
  <c r="C62" i="6"/>
  <c r="C58" i="12"/>
  <c r="C58" i="6"/>
  <c r="C54" i="12"/>
  <c r="C54" i="6"/>
  <c r="C50" i="12"/>
  <c r="C50" i="6"/>
  <c r="C41" i="12"/>
  <c r="C41" i="6"/>
  <c r="C40" i="12"/>
  <c r="C40" i="6"/>
  <c r="C45" i="12"/>
  <c r="C45" i="6"/>
  <c r="C44" i="12"/>
  <c r="C44" i="6"/>
  <c r="C47" i="12"/>
  <c r="C47" i="6"/>
  <c r="C43" i="12"/>
  <c r="C43" i="6"/>
  <c r="C46" i="12"/>
  <c r="C46" i="6"/>
  <c r="C42" i="12"/>
  <c r="C42" i="6"/>
  <c r="C33" i="12"/>
  <c r="C33" i="6"/>
  <c r="C36" i="6"/>
  <c r="C36" i="12"/>
  <c r="C32" i="6"/>
  <c r="C32" i="12"/>
  <c r="C37" i="12"/>
  <c r="C37" i="6"/>
  <c r="C39" i="6"/>
  <c r="C39" i="12"/>
  <c r="C35" i="6"/>
  <c r="C35" i="12"/>
  <c r="C38" i="6"/>
  <c r="C38" i="12"/>
  <c r="C34" i="6"/>
  <c r="C34" i="12"/>
  <c r="I223" i="6"/>
  <c r="B8" i="8"/>
  <c r="B7" i="8"/>
  <c r="B8" i="9"/>
  <c r="B7" i="9"/>
  <c r="B8" i="12"/>
  <c r="B7" i="12"/>
  <c r="B8" i="6"/>
  <c r="B7" i="6"/>
  <c r="B8" i="10"/>
  <c r="B7" i="10"/>
  <c r="B8" i="5"/>
  <c r="B7" i="5"/>
  <c r="B8" i="4"/>
  <c r="B7" i="4"/>
  <c r="H223" i="6" l="1"/>
  <c r="G223" i="6"/>
  <c r="K223" i="6"/>
  <c r="J223" i="6"/>
  <c r="L223" i="6"/>
  <c r="F223" i="6"/>
  <c r="B25" i="2" l="1"/>
  <c r="B26" i="2"/>
  <c r="F223" i="12" l="1"/>
  <c r="G223" i="12"/>
  <c r="H223" i="12"/>
  <c r="I223" i="12"/>
  <c r="J223" i="12"/>
  <c r="K223" i="12"/>
  <c r="D223" i="12"/>
  <c r="C5" i="12"/>
  <c r="C4" i="12"/>
  <c r="C3" i="12"/>
  <c r="C2" i="12"/>
  <c r="D47" i="10" l="1"/>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D119" i="10"/>
  <c r="D120" i="10"/>
  <c r="D121" i="10"/>
  <c r="D122" i="10"/>
  <c r="D123" i="10"/>
  <c r="D124" i="10"/>
  <c r="D125" i="10"/>
  <c r="D126" i="10"/>
  <c r="D127" i="10"/>
  <c r="D128" i="10"/>
  <c r="D129" i="10"/>
  <c r="D130" i="10"/>
  <c r="D131" i="10"/>
  <c r="D132" i="10"/>
  <c r="D133" i="10"/>
  <c r="D134" i="10"/>
  <c r="D135" i="10"/>
  <c r="D136" i="10"/>
  <c r="D137" i="10"/>
  <c r="D138" i="10"/>
  <c r="D139" i="10"/>
  <c r="D140" i="10"/>
  <c r="D141" i="10"/>
  <c r="D142" i="10"/>
  <c r="D143" i="10"/>
  <c r="D144" i="10"/>
  <c r="D145" i="10"/>
  <c r="D146" i="10"/>
  <c r="D147" i="10"/>
  <c r="D148" i="10"/>
  <c r="D149" i="10"/>
  <c r="D150" i="10"/>
  <c r="D151" i="10"/>
  <c r="D152" i="10"/>
  <c r="D153" i="10"/>
  <c r="D154" i="10"/>
  <c r="D155" i="10"/>
  <c r="D156" i="10"/>
  <c r="D157" i="10"/>
  <c r="D158" i="10"/>
  <c r="D159" i="10"/>
  <c r="D160" i="10"/>
  <c r="D161" i="10"/>
  <c r="D162" i="10"/>
  <c r="D163" i="10"/>
  <c r="D164" i="10"/>
  <c r="D165" i="10"/>
  <c r="D166" i="10"/>
  <c r="D167" i="10"/>
  <c r="D168" i="10"/>
  <c r="D169" i="10"/>
  <c r="D170" i="10"/>
  <c r="D171" i="10"/>
  <c r="D172" i="10"/>
  <c r="D173" i="10"/>
  <c r="D174" i="10"/>
  <c r="D175" i="10"/>
  <c r="D176" i="10"/>
  <c r="D177" i="10"/>
  <c r="D178" i="10"/>
  <c r="D179" i="10"/>
  <c r="D180" i="10"/>
  <c r="D181" i="10"/>
  <c r="D182" i="10"/>
  <c r="D183" i="10"/>
  <c r="D184" i="10"/>
  <c r="D185" i="10"/>
  <c r="D186" i="10"/>
  <c r="D187" i="10"/>
  <c r="D188" i="10"/>
  <c r="D189" i="10"/>
  <c r="D190" i="10"/>
  <c r="D191" i="10"/>
  <c r="D192" i="10"/>
  <c r="D193" i="10"/>
  <c r="D194" i="10"/>
  <c r="D195" i="10"/>
  <c r="D196" i="10"/>
  <c r="D197" i="10"/>
  <c r="D198" i="10"/>
  <c r="D199" i="10"/>
  <c r="D200" i="10"/>
  <c r="D201" i="10"/>
  <c r="D202" i="10"/>
  <c r="D203" i="10"/>
  <c r="D204" i="10"/>
  <c r="D205" i="10"/>
  <c r="D206" i="10"/>
  <c r="D207" i="10"/>
  <c r="D208" i="10"/>
  <c r="D209" i="10"/>
  <c r="D210" i="10"/>
  <c r="D211" i="10"/>
  <c r="D212" i="10"/>
  <c r="D213" i="10"/>
  <c r="D214" i="10"/>
  <c r="D215" i="10"/>
  <c r="D216" i="10"/>
  <c r="D217" i="10"/>
  <c r="D218" i="10"/>
  <c r="D219" i="10"/>
  <c r="D220" i="10"/>
  <c r="D221" i="10"/>
  <c r="D222" i="10"/>
  <c r="D223" i="10"/>
  <c r="D224" i="10"/>
  <c r="D225" i="10"/>
  <c r="D226" i="10"/>
  <c r="D227" i="10"/>
  <c r="D228" i="10"/>
  <c r="D229" i="10"/>
  <c r="D230" i="10"/>
  <c r="D231" i="10"/>
  <c r="D232" i="10"/>
  <c r="D233" i="10"/>
  <c r="D234" i="10"/>
  <c r="D235" i="10"/>
  <c r="D236" i="10"/>
  <c r="D237" i="10"/>
  <c r="D238" i="10"/>
  <c r="D239" i="10"/>
  <c r="D240" i="10"/>
  <c r="D241" i="10"/>
  <c r="D242" i="10"/>
  <c r="D243" i="10"/>
  <c r="D244" i="10"/>
  <c r="D245" i="10"/>
  <c r="D246" i="10"/>
  <c r="D247" i="10"/>
  <c r="D248" i="10"/>
  <c r="D249" i="10"/>
  <c r="D250" i="10"/>
  <c r="D251" i="10"/>
  <c r="D252" i="10"/>
  <c r="D253" i="10"/>
  <c r="D254" i="10"/>
  <c r="D255" i="10"/>
  <c r="D256" i="10"/>
  <c r="D257" i="10"/>
  <c r="D258" i="10"/>
  <c r="D259" i="10"/>
  <c r="D260" i="10"/>
  <c r="D261" i="10"/>
  <c r="D262" i="10"/>
  <c r="D263" i="10"/>
  <c r="D264" i="10"/>
  <c r="D265" i="10"/>
  <c r="D266" i="10"/>
  <c r="D267" i="10"/>
  <c r="D268" i="10"/>
  <c r="D269" i="10"/>
  <c r="D270" i="10"/>
  <c r="D271" i="10"/>
  <c r="D272" i="10"/>
  <c r="D273" i="10"/>
  <c r="D274" i="10"/>
  <c r="D275" i="10"/>
  <c r="D276" i="10"/>
  <c r="D277" i="10"/>
  <c r="D278" i="10"/>
  <c r="D279" i="10"/>
  <c r="D280" i="10"/>
  <c r="D281" i="10"/>
  <c r="D282" i="10"/>
  <c r="D283" i="10"/>
  <c r="D284" i="10"/>
  <c r="D285" i="10"/>
  <c r="D286" i="10"/>
  <c r="D287" i="10"/>
  <c r="D288" i="10"/>
  <c r="D289" i="10"/>
  <c r="D290" i="10"/>
  <c r="D291" i="10"/>
  <c r="D292" i="10"/>
  <c r="D293" i="10"/>
  <c r="D294" i="10"/>
  <c r="D295" i="10"/>
  <c r="D296" i="10"/>
  <c r="D297" i="10"/>
  <c r="D298" i="10"/>
  <c r="D299" i="10"/>
  <c r="D300" i="10"/>
  <c r="D301" i="10"/>
  <c r="D302" i="10"/>
  <c r="D303" i="10"/>
  <c r="D304" i="10"/>
  <c r="D305" i="10"/>
  <c r="D306" i="10"/>
  <c r="D307" i="10"/>
  <c r="D308" i="10"/>
  <c r="D309" i="10"/>
  <c r="D310" i="10"/>
  <c r="D311" i="10"/>
  <c r="D312" i="10"/>
  <c r="D313" i="10"/>
  <c r="D314" i="10"/>
  <c r="D315" i="10"/>
  <c r="D316" i="10"/>
  <c r="D317" i="10"/>
  <c r="D318" i="10"/>
  <c r="D319" i="10"/>
  <c r="D320" i="10"/>
  <c r="D321" i="10"/>
  <c r="D322" i="10"/>
  <c r="D323" i="10"/>
  <c r="D324" i="10"/>
  <c r="D325" i="10"/>
  <c r="D326" i="10"/>
  <c r="D327" i="10"/>
  <c r="D328" i="10"/>
  <c r="D329" i="10"/>
  <c r="D330" i="10"/>
  <c r="D331" i="10"/>
  <c r="D332" i="10"/>
  <c r="D333" i="10"/>
  <c r="D334" i="10"/>
  <c r="D335" i="10"/>
  <c r="D336" i="10"/>
  <c r="D337" i="10"/>
  <c r="D338" i="10"/>
  <c r="D339" i="10"/>
  <c r="D340" i="10"/>
  <c r="D341" i="10"/>
  <c r="D342" i="10"/>
  <c r="D343" i="10"/>
  <c r="D344" i="10"/>
  <c r="D345" i="10"/>
  <c r="D346" i="10"/>
  <c r="D347" i="10"/>
  <c r="D348" i="10"/>
  <c r="D349" i="10"/>
  <c r="D350" i="10"/>
  <c r="D351" i="10"/>
  <c r="D352" i="10"/>
  <c r="D353" i="10"/>
  <c r="D354" i="10"/>
  <c r="D355" i="10"/>
  <c r="D356" i="10"/>
  <c r="D357" i="10"/>
  <c r="D358" i="10"/>
  <c r="D359" i="10"/>
  <c r="D360" i="10"/>
  <c r="D361" i="10"/>
  <c r="D362" i="10"/>
  <c r="D363" i="10"/>
  <c r="D364" i="10"/>
  <c r="D365" i="10"/>
  <c r="D366" i="10"/>
  <c r="D367" i="10"/>
  <c r="D368" i="10"/>
  <c r="D369" i="10"/>
  <c r="D370" i="10"/>
  <c r="D371" i="10"/>
  <c r="D372" i="10"/>
  <c r="D373" i="10"/>
  <c r="D374" i="10"/>
  <c r="D375" i="10"/>
  <c r="D376" i="10"/>
  <c r="D377" i="10"/>
  <c r="D378" i="10"/>
  <c r="D379" i="10"/>
  <c r="D380" i="10"/>
  <c r="D381" i="10"/>
  <c r="D382" i="10"/>
  <c r="D383" i="10"/>
  <c r="D384" i="10"/>
  <c r="D385" i="10"/>
  <c r="D386" i="10"/>
  <c r="D387" i="10"/>
  <c r="D388" i="10"/>
  <c r="D389" i="10"/>
  <c r="D390" i="10"/>
  <c r="D391" i="10"/>
  <c r="D392" i="10"/>
  <c r="D393" i="10"/>
  <c r="D394" i="10"/>
  <c r="D395" i="10"/>
  <c r="D396" i="10"/>
  <c r="D397" i="10"/>
  <c r="D398" i="10"/>
  <c r="D399" i="10"/>
  <c r="D400" i="10"/>
  <c r="D401" i="10"/>
  <c r="D402" i="10"/>
  <c r="D403" i="10"/>
  <c r="D404" i="10"/>
  <c r="D405" i="10"/>
  <c r="D406" i="10"/>
  <c r="D407" i="10"/>
  <c r="D408" i="10"/>
  <c r="D409" i="10"/>
  <c r="D410" i="10"/>
  <c r="D411" i="10"/>
  <c r="D412" i="10"/>
  <c r="D413" i="10"/>
  <c r="D414" i="10"/>
  <c r="D415" i="10"/>
  <c r="D416" i="10"/>
  <c r="D417" i="10"/>
  <c r="D418" i="10"/>
  <c r="D419" i="10"/>
  <c r="D420" i="10"/>
  <c r="D421" i="10"/>
  <c r="D422" i="10"/>
  <c r="D423" i="10"/>
  <c r="D424" i="10"/>
  <c r="D425" i="10"/>
  <c r="D426" i="10"/>
  <c r="D427" i="10"/>
  <c r="D428" i="10"/>
  <c r="D429" i="10"/>
  <c r="D430" i="10"/>
  <c r="D431" i="10"/>
  <c r="D432" i="10"/>
  <c r="D433" i="10"/>
  <c r="D434" i="10"/>
  <c r="D435" i="10"/>
  <c r="D436" i="10"/>
  <c r="D437" i="10"/>
  <c r="D438" i="10"/>
  <c r="D439" i="10"/>
  <c r="D440" i="10"/>
  <c r="D441" i="10"/>
  <c r="D442" i="10"/>
  <c r="D443" i="10"/>
  <c r="D444" i="10"/>
  <c r="D445" i="10"/>
  <c r="D446" i="10"/>
  <c r="D447" i="10"/>
  <c r="D448" i="10"/>
  <c r="D449" i="10"/>
  <c r="D450" i="10"/>
  <c r="D451" i="10"/>
  <c r="D452" i="10"/>
  <c r="D453" i="10"/>
  <c r="D454" i="10"/>
  <c r="D455" i="10"/>
  <c r="D456" i="10"/>
  <c r="D457" i="10"/>
  <c r="D458" i="10"/>
  <c r="D459" i="10"/>
  <c r="D460" i="10"/>
  <c r="D461" i="10"/>
  <c r="D462" i="10"/>
  <c r="D463" i="10"/>
  <c r="D464" i="10"/>
  <c r="D465" i="10"/>
  <c r="D466" i="10"/>
  <c r="D467" i="10"/>
  <c r="D468" i="10"/>
  <c r="D469" i="10"/>
  <c r="D470" i="10"/>
  <c r="D471" i="10"/>
  <c r="D472" i="10"/>
  <c r="D473" i="10"/>
  <c r="D474" i="10"/>
  <c r="D475" i="10"/>
  <c r="D476" i="10"/>
  <c r="D477" i="10"/>
  <c r="D478" i="10"/>
  <c r="D479" i="10"/>
  <c r="D480" i="10"/>
  <c r="D481" i="10"/>
  <c r="D482" i="10"/>
  <c r="D483" i="10"/>
  <c r="D484" i="10"/>
  <c r="D485" i="10"/>
  <c r="D486" i="10"/>
  <c r="D487" i="10"/>
  <c r="D488" i="10"/>
  <c r="D489" i="10"/>
  <c r="D490" i="10"/>
  <c r="D491" i="10"/>
  <c r="D492" i="10"/>
  <c r="D493" i="10"/>
  <c r="D494" i="10"/>
  <c r="D495" i="10"/>
  <c r="D496" i="10"/>
  <c r="D497" i="10"/>
  <c r="D498" i="10"/>
  <c r="D499" i="10"/>
  <c r="D500" i="10"/>
  <c r="D501" i="10"/>
  <c r="D502" i="10"/>
  <c r="D503" i="10"/>
  <c r="D504" i="10"/>
  <c r="D505" i="10"/>
  <c r="D506" i="10"/>
  <c r="D507" i="10"/>
  <c r="D508" i="10"/>
  <c r="D509" i="10"/>
  <c r="D510" i="10"/>
  <c r="D511" i="10"/>
  <c r="D512" i="10"/>
  <c r="D513" i="10"/>
  <c r="D514" i="10"/>
  <c r="D515" i="10"/>
  <c r="D516" i="10"/>
  <c r="D517" i="10"/>
  <c r="D518" i="10"/>
  <c r="D519" i="10"/>
  <c r="D520" i="10"/>
  <c r="D521" i="10"/>
  <c r="D522" i="10"/>
  <c r="D523" i="10"/>
  <c r="C5" i="10"/>
  <c r="C4" i="10"/>
  <c r="C3" i="10"/>
  <c r="C2" i="10"/>
  <c r="C5" i="9"/>
  <c r="C4" i="9"/>
  <c r="C3" i="9"/>
  <c r="C2" i="9"/>
  <c r="C5" i="8" l="1"/>
  <c r="C4" i="8"/>
  <c r="C3" i="8"/>
  <c r="C2" i="8"/>
  <c r="D223" i="6"/>
  <c r="L3" i="3" l="1"/>
  <c r="N3" i="3"/>
  <c r="L4" i="3"/>
  <c r="N4" i="3"/>
  <c r="L5" i="3"/>
  <c r="N5" i="3"/>
  <c r="L6" i="3"/>
  <c r="N6" i="3"/>
  <c r="L7" i="3"/>
  <c r="N7" i="3"/>
  <c r="L8" i="3"/>
  <c r="N8" i="3"/>
  <c r="L9" i="3"/>
  <c r="N9" i="3"/>
  <c r="L10" i="3"/>
  <c r="N10" i="3"/>
  <c r="L11" i="3"/>
  <c r="N11" i="3"/>
  <c r="N12" i="3"/>
  <c r="L13" i="3"/>
  <c r="N13" i="3"/>
  <c r="L14" i="3"/>
  <c r="N14" i="3"/>
  <c r="L15" i="3"/>
  <c r="N15" i="3"/>
  <c r="L16" i="3"/>
  <c r="N16" i="3"/>
  <c r="L17" i="3"/>
  <c r="N17" i="3"/>
  <c r="L18" i="3"/>
  <c r="N18" i="3"/>
  <c r="L19" i="3"/>
  <c r="N19" i="3"/>
  <c r="L20" i="3"/>
  <c r="N20" i="3"/>
  <c r="L21" i="3"/>
  <c r="N21" i="3"/>
  <c r="L22" i="3"/>
  <c r="N22" i="3"/>
  <c r="L23" i="3"/>
  <c r="N23" i="3"/>
  <c r="L24" i="3"/>
  <c r="N24" i="3"/>
  <c r="L25" i="3"/>
  <c r="N25" i="3"/>
  <c r="L26" i="3"/>
  <c r="N26" i="3"/>
  <c r="L27" i="3"/>
  <c r="N27" i="3"/>
  <c r="L28" i="3"/>
  <c r="N28" i="3"/>
  <c r="L29" i="3"/>
  <c r="N29" i="3"/>
  <c r="L30" i="3"/>
  <c r="N30" i="3"/>
  <c r="L31" i="3"/>
  <c r="N31" i="3"/>
  <c r="L32" i="3"/>
  <c r="N32" i="3"/>
  <c r="L33" i="3"/>
  <c r="N33" i="3"/>
  <c r="L34" i="3"/>
  <c r="N34" i="3"/>
  <c r="L35" i="3"/>
  <c r="N35" i="3"/>
  <c r="L36" i="3"/>
  <c r="N36" i="3"/>
  <c r="L37" i="3"/>
  <c r="N37" i="3"/>
  <c r="L38" i="3"/>
  <c r="N38" i="3"/>
  <c r="L39" i="3"/>
  <c r="N39" i="3"/>
  <c r="L40" i="3"/>
  <c r="N40" i="3"/>
  <c r="L41" i="3"/>
  <c r="N41" i="3"/>
  <c r="L42" i="3"/>
  <c r="N42" i="3"/>
  <c r="L43" i="3"/>
  <c r="N43" i="3"/>
  <c r="L44" i="3"/>
  <c r="N44" i="3"/>
  <c r="L45" i="3"/>
  <c r="N45" i="3"/>
  <c r="L46" i="3"/>
  <c r="N46" i="3"/>
  <c r="L47" i="3"/>
  <c r="N47" i="3"/>
  <c r="L48" i="3"/>
  <c r="N48" i="3"/>
  <c r="L49" i="3"/>
  <c r="N49" i="3"/>
  <c r="L50" i="3"/>
  <c r="N50" i="3"/>
  <c r="L51" i="3"/>
  <c r="N51" i="3"/>
  <c r="L52" i="3"/>
  <c r="N52" i="3"/>
  <c r="L53" i="3"/>
  <c r="N53" i="3"/>
  <c r="L54" i="3"/>
  <c r="N54" i="3"/>
  <c r="L55" i="3"/>
  <c r="N55" i="3"/>
  <c r="L56" i="3"/>
  <c r="N56" i="3"/>
  <c r="L57" i="3"/>
  <c r="N57" i="3"/>
  <c r="L58" i="3"/>
  <c r="N58" i="3"/>
  <c r="L59" i="3"/>
  <c r="N59" i="3"/>
  <c r="L60" i="3"/>
  <c r="N60" i="3"/>
  <c r="L61" i="3"/>
  <c r="N61" i="3"/>
  <c r="L62" i="3"/>
  <c r="N62" i="3"/>
  <c r="L63" i="3"/>
  <c r="N63" i="3"/>
  <c r="L64" i="3"/>
  <c r="N64" i="3"/>
  <c r="L65" i="3"/>
  <c r="N65" i="3"/>
  <c r="L66" i="3"/>
  <c r="N66" i="3"/>
  <c r="L67" i="3"/>
  <c r="N67" i="3"/>
  <c r="L68" i="3"/>
  <c r="N68" i="3"/>
  <c r="L69" i="3"/>
  <c r="N69" i="3"/>
  <c r="L70" i="3"/>
  <c r="N70" i="3"/>
  <c r="L71" i="3"/>
  <c r="N71" i="3"/>
  <c r="L72" i="3"/>
  <c r="N72" i="3"/>
  <c r="L73" i="3"/>
  <c r="N73" i="3"/>
  <c r="L74" i="3"/>
  <c r="N74" i="3"/>
  <c r="L75" i="3"/>
  <c r="N75" i="3"/>
  <c r="L76" i="3"/>
  <c r="N76" i="3"/>
  <c r="L77" i="3"/>
  <c r="N77" i="3"/>
  <c r="L78" i="3"/>
  <c r="N78" i="3"/>
  <c r="L79" i="3"/>
  <c r="N79" i="3"/>
  <c r="L80" i="3"/>
  <c r="N80" i="3"/>
  <c r="L81" i="3"/>
  <c r="N81" i="3"/>
  <c r="L82" i="3"/>
  <c r="N82" i="3"/>
  <c r="L83" i="3"/>
  <c r="N83" i="3"/>
  <c r="L84" i="3"/>
  <c r="N84" i="3"/>
  <c r="L85" i="3"/>
  <c r="N85" i="3"/>
  <c r="L86" i="3"/>
  <c r="N86" i="3"/>
  <c r="L87" i="3"/>
  <c r="N87" i="3"/>
  <c r="L88" i="3"/>
  <c r="N88" i="3"/>
  <c r="L89" i="3"/>
  <c r="N89" i="3"/>
  <c r="L90" i="3"/>
  <c r="N90" i="3"/>
  <c r="L91" i="3"/>
  <c r="N91" i="3"/>
  <c r="L92" i="3"/>
  <c r="N92" i="3"/>
  <c r="L93" i="3"/>
  <c r="N93" i="3"/>
  <c r="L94" i="3"/>
  <c r="N94" i="3"/>
  <c r="L95" i="3"/>
  <c r="N95" i="3"/>
  <c r="L96" i="3"/>
  <c r="N96" i="3"/>
  <c r="L97" i="3"/>
  <c r="N97" i="3"/>
  <c r="L98" i="3"/>
  <c r="N98" i="3"/>
  <c r="L99" i="3"/>
  <c r="N99" i="3"/>
  <c r="L100" i="3"/>
  <c r="N100" i="3"/>
  <c r="L101" i="3"/>
  <c r="N101" i="3"/>
  <c r="L102" i="3"/>
  <c r="N102" i="3"/>
  <c r="L103" i="3"/>
  <c r="N103" i="3"/>
  <c r="L104" i="3"/>
  <c r="N104" i="3"/>
  <c r="L105" i="3"/>
  <c r="N105" i="3"/>
  <c r="L106" i="3"/>
  <c r="N106" i="3"/>
  <c r="L107" i="3"/>
  <c r="N107" i="3"/>
  <c r="L108" i="3"/>
  <c r="N108" i="3"/>
  <c r="L109" i="3"/>
  <c r="N109" i="3"/>
  <c r="L110" i="3"/>
  <c r="N110" i="3"/>
  <c r="L111" i="3"/>
  <c r="N111" i="3"/>
  <c r="L112" i="3"/>
  <c r="N112" i="3"/>
  <c r="L113" i="3"/>
  <c r="N113" i="3"/>
  <c r="L114" i="3"/>
  <c r="N114" i="3"/>
  <c r="L115" i="3"/>
  <c r="N115" i="3"/>
  <c r="L116" i="3"/>
  <c r="N116" i="3"/>
  <c r="L117" i="3"/>
  <c r="N117" i="3"/>
  <c r="L118" i="3"/>
  <c r="N118" i="3"/>
  <c r="L119" i="3"/>
  <c r="N119" i="3"/>
  <c r="L120" i="3"/>
  <c r="N120" i="3"/>
  <c r="L121" i="3"/>
  <c r="N121" i="3"/>
  <c r="L122" i="3"/>
  <c r="N122" i="3"/>
  <c r="L123" i="3"/>
  <c r="N123" i="3"/>
  <c r="L124" i="3"/>
  <c r="N124" i="3"/>
  <c r="L125" i="3"/>
  <c r="N125" i="3"/>
  <c r="L126" i="3"/>
  <c r="N126" i="3"/>
  <c r="L127" i="3"/>
  <c r="N127" i="3"/>
  <c r="L128" i="3"/>
  <c r="N128" i="3"/>
  <c r="L129" i="3"/>
  <c r="N129" i="3"/>
  <c r="L130" i="3"/>
  <c r="N130" i="3"/>
  <c r="L131" i="3"/>
  <c r="N131" i="3"/>
  <c r="L132" i="3"/>
  <c r="N132" i="3"/>
  <c r="L133" i="3"/>
  <c r="N133" i="3"/>
  <c r="L134" i="3"/>
  <c r="N134" i="3"/>
  <c r="L135" i="3"/>
  <c r="N135" i="3"/>
  <c r="L136" i="3"/>
  <c r="N136" i="3"/>
  <c r="L137" i="3"/>
  <c r="N137" i="3"/>
  <c r="L138" i="3"/>
  <c r="N138" i="3"/>
  <c r="L139" i="3"/>
  <c r="N139" i="3"/>
  <c r="L140" i="3"/>
  <c r="N140" i="3"/>
  <c r="L141" i="3"/>
  <c r="N141" i="3"/>
  <c r="L142" i="3"/>
  <c r="N142" i="3"/>
  <c r="L143" i="3"/>
  <c r="N143" i="3"/>
  <c r="L144" i="3"/>
  <c r="N144" i="3"/>
  <c r="L145" i="3"/>
  <c r="N145" i="3"/>
  <c r="L146" i="3"/>
  <c r="N146" i="3"/>
  <c r="L147" i="3"/>
  <c r="N147" i="3"/>
  <c r="L148" i="3"/>
  <c r="N148" i="3"/>
  <c r="L149" i="3"/>
  <c r="N149" i="3"/>
  <c r="L150" i="3"/>
  <c r="N150" i="3"/>
  <c r="L151" i="3"/>
  <c r="N151" i="3"/>
  <c r="L152" i="3"/>
  <c r="N152" i="3"/>
  <c r="L153" i="3"/>
  <c r="N153" i="3"/>
  <c r="L154" i="3"/>
  <c r="N154" i="3"/>
  <c r="L155" i="3"/>
  <c r="N155" i="3"/>
  <c r="L156" i="3"/>
  <c r="N156" i="3"/>
  <c r="L157" i="3"/>
  <c r="N157" i="3"/>
  <c r="L158" i="3"/>
  <c r="N158" i="3"/>
  <c r="L159" i="3"/>
  <c r="N159" i="3"/>
  <c r="L160" i="3"/>
  <c r="N160" i="3"/>
  <c r="L161" i="3"/>
  <c r="N161" i="3"/>
  <c r="L162" i="3"/>
  <c r="N162" i="3"/>
  <c r="L163" i="3"/>
  <c r="N163" i="3"/>
  <c r="L164" i="3"/>
  <c r="N164" i="3"/>
  <c r="L165" i="3"/>
  <c r="N165" i="3"/>
  <c r="L166" i="3"/>
  <c r="N166" i="3"/>
  <c r="L167" i="3"/>
  <c r="N167" i="3"/>
  <c r="L168" i="3"/>
  <c r="N168" i="3"/>
  <c r="L169" i="3"/>
  <c r="N169" i="3"/>
  <c r="L170" i="3"/>
  <c r="N170" i="3"/>
  <c r="L171" i="3"/>
  <c r="N171" i="3"/>
  <c r="L172" i="3"/>
  <c r="N172" i="3"/>
  <c r="L173" i="3"/>
  <c r="N173" i="3"/>
  <c r="L174" i="3"/>
  <c r="N174" i="3"/>
  <c r="L175" i="3"/>
  <c r="N175" i="3"/>
  <c r="L176" i="3"/>
  <c r="N176" i="3"/>
  <c r="L177" i="3"/>
  <c r="N177" i="3"/>
  <c r="L178" i="3"/>
  <c r="N178" i="3"/>
  <c r="L179" i="3"/>
  <c r="N179" i="3"/>
  <c r="L180" i="3"/>
  <c r="N180" i="3"/>
  <c r="L181" i="3"/>
  <c r="N181" i="3"/>
  <c r="L182" i="3"/>
  <c r="N182" i="3"/>
  <c r="L183" i="3"/>
  <c r="N183" i="3"/>
  <c r="L184" i="3"/>
  <c r="N184" i="3"/>
  <c r="L185" i="3"/>
  <c r="N185" i="3"/>
  <c r="L186" i="3"/>
  <c r="N186" i="3"/>
  <c r="L187" i="3"/>
  <c r="N187" i="3"/>
  <c r="L188" i="3"/>
  <c r="N188" i="3"/>
  <c r="L189" i="3"/>
  <c r="N189" i="3"/>
  <c r="L190" i="3"/>
  <c r="N190" i="3"/>
  <c r="L191" i="3"/>
  <c r="N191" i="3"/>
  <c r="L192" i="3"/>
  <c r="N192" i="3"/>
  <c r="L193" i="3"/>
  <c r="N193" i="3"/>
  <c r="L194" i="3"/>
  <c r="N194" i="3"/>
  <c r="L195" i="3"/>
  <c r="N195" i="3"/>
  <c r="L196" i="3"/>
  <c r="N196" i="3"/>
  <c r="L197" i="3"/>
  <c r="N197" i="3"/>
  <c r="L198" i="3"/>
  <c r="N198" i="3"/>
  <c r="L199" i="3"/>
  <c r="N199" i="3"/>
  <c r="L200" i="3"/>
  <c r="N200" i="3"/>
  <c r="N2" i="3"/>
  <c r="L2" i="3"/>
  <c r="L12" i="3"/>
  <c r="C5" i="6"/>
  <c r="C4" i="6"/>
  <c r="C3" i="6"/>
  <c r="C2" i="6"/>
  <c r="C5" i="5"/>
  <c r="C4" i="5"/>
  <c r="C3" i="5"/>
  <c r="C2" i="5"/>
  <c r="C5" i="4"/>
  <c r="C4" i="4"/>
  <c r="C3" i="4"/>
  <c r="C2" i="4"/>
  <c r="D43" i="10" l="1"/>
  <c r="J43" i="10" s="1"/>
  <c r="D40" i="10"/>
  <c r="J40" i="10" s="1"/>
  <c r="D44" i="10"/>
  <c r="J44" i="10" s="1"/>
  <c r="D41" i="10"/>
  <c r="J41" i="10" s="1"/>
  <c r="D45" i="10"/>
  <c r="J45" i="10" s="1"/>
  <c r="D42" i="10"/>
  <c r="J42" i="10" s="1"/>
  <c r="D46" i="10"/>
  <c r="J46" i="10" s="1"/>
  <c r="I201" i="6"/>
  <c r="I173" i="6"/>
  <c r="G151" i="6"/>
  <c r="G123" i="6"/>
  <c r="G107" i="6"/>
  <c r="I91" i="6"/>
  <c r="H87" i="6"/>
  <c r="K77" i="6"/>
  <c r="J69" i="6"/>
  <c r="G61" i="6"/>
  <c r="J51" i="6"/>
  <c r="F32" i="6"/>
  <c r="K30" i="6"/>
  <c r="D30" i="12"/>
  <c r="L28" i="6"/>
  <c r="D28" i="12"/>
  <c r="I26" i="6"/>
  <c r="F221" i="6"/>
  <c r="H215" i="6"/>
  <c r="F211" i="6"/>
  <c r="F209" i="6"/>
  <c r="F205" i="6"/>
  <c r="K199" i="6"/>
  <c r="G195" i="6"/>
  <c r="K191" i="6"/>
  <c r="F185" i="6"/>
  <c r="F181" i="6"/>
  <c r="I177" i="6"/>
  <c r="I171" i="6"/>
  <c r="K167" i="6"/>
  <c r="I161" i="6"/>
  <c r="I157" i="6"/>
  <c r="I153" i="6"/>
  <c r="G147" i="6"/>
  <c r="G143" i="6"/>
  <c r="G139" i="6"/>
  <c r="J133" i="6"/>
  <c r="G129" i="6"/>
  <c r="H125" i="6"/>
  <c r="G119" i="6"/>
  <c r="J113" i="6"/>
  <c r="G111" i="6"/>
  <c r="H109" i="6"/>
  <c r="I105" i="6"/>
  <c r="L101" i="6"/>
  <c r="G97" i="6"/>
  <c r="K95" i="6"/>
  <c r="K93" i="6"/>
  <c r="I89" i="6"/>
  <c r="J85" i="6"/>
  <c r="L83" i="6"/>
  <c r="F81" i="6"/>
  <c r="K79" i="6"/>
  <c r="G75" i="6"/>
  <c r="H73" i="6"/>
  <c r="G71" i="6"/>
  <c r="L67" i="6"/>
  <c r="D65" i="6"/>
  <c r="L63" i="6"/>
  <c r="F59" i="6"/>
  <c r="H57" i="6"/>
  <c r="F55" i="6"/>
  <c r="F53" i="6"/>
  <c r="D49" i="6"/>
  <c r="K47" i="6"/>
  <c r="J45" i="6"/>
  <c r="G43" i="6"/>
  <c r="D39" i="6"/>
  <c r="K35" i="6"/>
  <c r="K222" i="6"/>
  <c r="J220" i="6"/>
  <c r="K218" i="6"/>
  <c r="J216" i="6"/>
  <c r="K214" i="6"/>
  <c r="G212" i="6"/>
  <c r="J210" i="6"/>
  <c r="L208" i="6"/>
  <c r="J206" i="6"/>
  <c r="G204" i="6"/>
  <c r="J202" i="6"/>
  <c r="L200" i="6"/>
  <c r="J198" i="6"/>
  <c r="G196" i="6"/>
  <c r="J194" i="6"/>
  <c r="L192" i="6"/>
  <c r="J190" i="6"/>
  <c r="K188" i="6"/>
  <c r="J186" i="6"/>
  <c r="L184" i="6"/>
  <c r="J182" i="6"/>
  <c r="K180" i="6"/>
  <c r="J178" i="6"/>
  <c r="L176" i="6"/>
  <c r="J174" i="6"/>
  <c r="K172" i="6"/>
  <c r="J170" i="6"/>
  <c r="L168" i="6"/>
  <c r="J166" i="6"/>
  <c r="K164" i="6"/>
  <c r="J162" i="6"/>
  <c r="L160" i="6"/>
  <c r="J158" i="6"/>
  <c r="F156" i="6"/>
  <c r="J154" i="6"/>
  <c r="I152" i="6"/>
  <c r="F150" i="6"/>
  <c r="I148" i="6"/>
  <c r="F146" i="6"/>
  <c r="I144" i="6"/>
  <c r="F142" i="6"/>
  <c r="I140" i="6"/>
  <c r="F138" i="6"/>
  <c r="I136" i="6"/>
  <c r="F134" i="6"/>
  <c r="I132" i="6"/>
  <c r="F130" i="6"/>
  <c r="I128" i="6"/>
  <c r="F126" i="6"/>
  <c r="I124" i="6"/>
  <c r="F122" i="6"/>
  <c r="L120" i="6"/>
  <c r="F118" i="6"/>
  <c r="L116" i="6"/>
  <c r="F114" i="6"/>
  <c r="L112" i="6"/>
  <c r="F110" i="6"/>
  <c r="L108" i="6"/>
  <c r="F106" i="6"/>
  <c r="L104" i="6"/>
  <c r="F102" i="6"/>
  <c r="J100" i="6"/>
  <c r="H98" i="6"/>
  <c r="J96" i="6"/>
  <c r="H94" i="6"/>
  <c r="J92" i="6"/>
  <c r="H90" i="6"/>
  <c r="J88" i="6"/>
  <c r="H86" i="6"/>
  <c r="J84" i="6"/>
  <c r="H82" i="6"/>
  <c r="J80" i="6"/>
  <c r="H78" i="6"/>
  <c r="L76" i="6"/>
  <c r="F74" i="6"/>
  <c r="L72" i="6"/>
  <c r="F70" i="6"/>
  <c r="L68" i="6"/>
  <c r="F66" i="6"/>
  <c r="L64" i="6"/>
  <c r="F62" i="6"/>
  <c r="K60" i="6"/>
  <c r="I58" i="6"/>
  <c r="J56" i="6"/>
  <c r="H54" i="6"/>
  <c r="F52" i="6"/>
  <c r="G50" i="6"/>
  <c r="L48" i="6"/>
  <c r="F46" i="6"/>
  <c r="K44" i="6"/>
  <c r="I42" i="6"/>
  <c r="J40" i="6"/>
  <c r="H38" i="6"/>
  <c r="J36" i="6"/>
  <c r="I34" i="6"/>
  <c r="J217" i="6"/>
  <c r="F213" i="6"/>
  <c r="K207" i="6"/>
  <c r="G203" i="6"/>
  <c r="F197" i="6"/>
  <c r="H193" i="6"/>
  <c r="L189" i="6"/>
  <c r="G183" i="6"/>
  <c r="H179" i="6"/>
  <c r="L175" i="6"/>
  <c r="I169" i="6"/>
  <c r="I165" i="6"/>
  <c r="F159" i="6"/>
  <c r="G155" i="6"/>
  <c r="J149" i="6"/>
  <c r="K145" i="6"/>
  <c r="G141" i="6"/>
  <c r="K137" i="6"/>
  <c r="G131" i="6"/>
  <c r="G127" i="6"/>
  <c r="J121" i="6"/>
  <c r="G115" i="6"/>
  <c r="H103" i="6"/>
  <c r="I41" i="6"/>
  <c r="F37" i="6"/>
  <c r="D24" i="12"/>
  <c r="D24" i="6"/>
  <c r="J31" i="12"/>
  <c r="K31" i="12"/>
  <c r="L29" i="6"/>
  <c r="D29" i="12"/>
  <c r="F27" i="6"/>
  <c r="D27" i="12"/>
  <c r="K25" i="6"/>
  <c r="D25" i="12"/>
  <c r="H219" i="6"/>
  <c r="L219" i="6"/>
  <c r="F219" i="6"/>
  <c r="K219" i="6"/>
  <c r="G219" i="6"/>
  <c r="D219" i="6"/>
  <c r="J215" i="6"/>
  <c r="H211" i="6"/>
  <c r="I197" i="6"/>
  <c r="G197" i="6"/>
  <c r="K189" i="6"/>
  <c r="K179" i="6"/>
  <c r="F179" i="6"/>
  <c r="L171" i="6"/>
  <c r="G163" i="6"/>
  <c r="K163" i="6"/>
  <c r="L163" i="6"/>
  <c r="I163" i="6"/>
  <c r="F163" i="6"/>
  <c r="D163" i="6"/>
  <c r="L159" i="6"/>
  <c r="F149" i="6"/>
  <c r="K149" i="6"/>
  <c r="L141" i="6"/>
  <c r="F133" i="6"/>
  <c r="K133" i="6"/>
  <c r="L125" i="6"/>
  <c r="F121" i="6"/>
  <c r="L121" i="6"/>
  <c r="F117" i="6"/>
  <c r="J117" i="6"/>
  <c r="L117" i="6"/>
  <c r="K117" i="6"/>
  <c r="H117" i="6"/>
  <c r="D117" i="6"/>
  <c r="F113" i="6"/>
  <c r="G113" i="6"/>
  <c r="L109" i="6"/>
  <c r="K103" i="6"/>
  <c r="J103" i="6"/>
  <c r="H99" i="6"/>
  <c r="J99" i="6"/>
  <c r="G99" i="6"/>
  <c r="L99" i="6"/>
  <c r="F99" i="6"/>
  <c r="D99" i="6"/>
  <c r="K89" i="6"/>
  <c r="L89" i="6"/>
  <c r="K73" i="6"/>
  <c r="F69" i="6"/>
  <c r="L69" i="6"/>
  <c r="K65" i="6"/>
  <c r="L57" i="6"/>
  <c r="D57" i="6"/>
  <c r="J53" i="6"/>
  <c r="I51" i="6"/>
  <c r="D51" i="6"/>
  <c r="J47" i="6"/>
  <c r="K43" i="6"/>
  <c r="D43" i="6"/>
  <c r="L37" i="6"/>
  <c r="L35" i="6"/>
  <c r="D35" i="6"/>
  <c r="J30" i="6"/>
  <c r="L220" i="6"/>
  <c r="I216" i="6"/>
  <c r="L216" i="6"/>
  <c r="J212" i="6"/>
  <c r="H208" i="6"/>
  <c r="G208" i="6"/>
  <c r="J204" i="6"/>
  <c r="H200" i="6"/>
  <c r="J200" i="6"/>
  <c r="J196" i="6"/>
  <c r="H192" i="6"/>
  <c r="J192" i="6"/>
  <c r="J188" i="6"/>
  <c r="H184" i="6"/>
  <c r="J184" i="6"/>
  <c r="J180" i="6"/>
  <c r="H176" i="6"/>
  <c r="J176" i="6"/>
  <c r="J172" i="6"/>
  <c r="H168" i="6"/>
  <c r="G168" i="6"/>
  <c r="J164" i="6"/>
  <c r="H160" i="6"/>
  <c r="F160" i="6"/>
  <c r="K156" i="6"/>
  <c r="H152" i="6"/>
  <c r="K152" i="6"/>
  <c r="L148" i="6"/>
  <c r="G148" i="6"/>
  <c r="L144" i="6"/>
  <c r="F144" i="6"/>
  <c r="L140" i="6"/>
  <c r="J140" i="6"/>
  <c r="L136" i="6"/>
  <c r="K136" i="6"/>
  <c r="L132" i="6"/>
  <c r="G132" i="6"/>
  <c r="L128" i="6"/>
  <c r="F128" i="6"/>
  <c r="L124" i="6"/>
  <c r="G124" i="6"/>
  <c r="D122" i="6"/>
  <c r="H120" i="6"/>
  <c r="J120" i="6"/>
  <c r="H116" i="6"/>
  <c r="F116" i="6"/>
  <c r="H112" i="6"/>
  <c r="J112" i="6"/>
  <c r="H108" i="6"/>
  <c r="F108" i="6"/>
  <c r="H104" i="6"/>
  <c r="J104" i="6"/>
  <c r="F100" i="6"/>
  <c r="H100" i="6"/>
  <c r="F96" i="6"/>
  <c r="G96" i="6"/>
  <c r="F92" i="6"/>
  <c r="G92" i="6"/>
  <c r="F88" i="6"/>
  <c r="L88" i="6"/>
  <c r="F84" i="6"/>
  <c r="H84" i="6"/>
  <c r="F80" i="6"/>
  <c r="L80" i="6"/>
  <c r="H76" i="6"/>
  <c r="J76" i="6"/>
  <c r="H72" i="6"/>
  <c r="G72" i="6"/>
  <c r="H68" i="6"/>
  <c r="G68" i="6"/>
  <c r="H64" i="6"/>
  <c r="K64" i="6"/>
  <c r="G60" i="6"/>
  <c r="F60" i="6"/>
  <c r="F56" i="6"/>
  <c r="H56" i="6"/>
  <c r="I52" i="6"/>
  <c r="G52" i="6"/>
  <c r="H48" i="6"/>
  <c r="K48" i="6"/>
  <c r="G44" i="6"/>
  <c r="F44" i="6"/>
  <c r="F40" i="6"/>
  <c r="L40" i="6"/>
  <c r="I36" i="6"/>
  <c r="F217" i="6"/>
  <c r="I217" i="6"/>
  <c r="I209" i="6"/>
  <c r="H209" i="6"/>
  <c r="G207" i="6"/>
  <c r="F207" i="6"/>
  <c r="G199" i="6"/>
  <c r="J199" i="6"/>
  <c r="G191" i="6"/>
  <c r="J191" i="6"/>
  <c r="G187" i="6"/>
  <c r="K187" i="6"/>
  <c r="H187" i="6"/>
  <c r="L187" i="6"/>
  <c r="I187" i="6"/>
  <c r="J187" i="6"/>
  <c r="F187" i="6"/>
  <c r="D187" i="6"/>
  <c r="I181" i="6"/>
  <c r="H181" i="6"/>
  <c r="J173" i="6"/>
  <c r="G169" i="6"/>
  <c r="D169" i="6"/>
  <c r="H161" i="6"/>
  <c r="D161" i="6"/>
  <c r="H153" i="6"/>
  <c r="D153" i="6"/>
  <c r="L143" i="6"/>
  <c r="D143" i="6"/>
  <c r="G135" i="6"/>
  <c r="K135" i="6"/>
  <c r="H135" i="6"/>
  <c r="L135" i="6"/>
  <c r="F135" i="6"/>
  <c r="I135" i="6"/>
  <c r="J135" i="6"/>
  <c r="D135" i="6"/>
  <c r="L131" i="6"/>
  <c r="D131" i="6"/>
  <c r="H111" i="6"/>
  <c r="J101" i="6"/>
  <c r="K101" i="6"/>
  <c r="F95" i="6"/>
  <c r="L95" i="6"/>
  <c r="J83" i="6"/>
  <c r="K83" i="6"/>
  <c r="F79" i="6"/>
  <c r="G79" i="6"/>
  <c r="H67" i="6"/>
  <c r="F67" i="6"/>
  <c r="H63" i="6"/>
  <c r="J63" i="6"/>
  <c r="L26" i="6"/>
  <c r="K26" i="6"/>
  <c r="D26" i="12"/>
  <c r="D24" i="10"/>
  <c r="J24" i="10" s="1"/>
  <c r="D28" i="10"/>
  <c r="J28" i="10" s="1"/>
  <c r="D26" i="10"/>
  <c r="J26" i="10" s="1"/>
  <c r="D27" i="10"/>
  <c r="J27" i="10" s="1"/>
  <c r="D25" i="10"/>
  <c r="J25" i="10" s="1"/>
  <c r="D31" i="12"/>
  <c r="D32" i="10"/>
  <c r="J32" i="10" s="1"/>
  <c r="H30" i="12" s="1"/>
  <c r="D36" i="10"/>
  <c r="J36" i="10" s="1"/>
  <c r="D30" i="10"/>
  <c r="J30" i="10" s="1"/>
  <c r="D35" i="10"/>
  <c r="J35" i="10" s="1"/>
  <c r="D29" i="10"/>
  <c r="J29" i="10" s="1"/>
  <c r="D33" i="10"/>
  <c r="J33" i="10" s="1"/>
  <c r="I30" i="12" s="1"/>
  <c r="D37" i="10"/>
  <c r="J37" i="10" s="1"/>
  <c r="D34" i="10"/>
  <c r="J34" i="10" s="1"/>
  <c r="D38" i="10"/>
  <c r="J38" i="10" s="1"/>
  <c r="D31" i="10"/>
  <c r="J31" i="10" s="1"/>
  <c r="K30" i="12" s="1"/>
  <c r="D39" i="10"/>
  <c r="J39" i="10" s="1"/>
  <c r="I33" i="6"/>
  <c r="J33" i="6"/>
  <c r="J29" i="6"/>
  <c r="H29" i="6"/>
  <c r="I29" i="6"/>
  <c r="K29" i="6"/>
  <c r="F29" i="6"/>
  <c r="D29" i="6"/>
  <c r="J25" i="6"/>
  <c r="I25" i="6"/>
  <c r="L25" i="6"/>
  <c r="F25" i="6"/>
  <c r="H25" i="6"/>
  <c r="D26" i="6"/>
  <c r="D25" i="6"/>
  <c r="B2" i="3"/>
  <c r="A2" i="3" s="1"/>
  <c r="I26" i="12" l="1"/>
  <c r="I31" i="12"/>
  <c r="D32" i="6"/>
  <c r="D33" i="6"/>
  <c r="H33" i="6"/>
  <c r="F26" i="6"/>
  <c r="G26" i="6" s="1"/>
  <c r="H26" i="6"/>
  <c r="F63" i="6"/>
  <c r="K63" i="6"/>
  <c r="I67" i="6"/>
  <c r="K67" i="6"/>
  <c r="L79" i="6"/>
  <c r="J79" i="6"/>
  <c r="G83" i="6"/>
  <c r="H83" i="6"/>
  <c r="J87" i="6"/>
  <c r="G87" i="6"/>
  <c r="H95" i="6"/>
  <c r="J95" i="6"/>
  <c r="H101" i="6"/>
  <c r="F101" i="6"/>
  <c r="F131" i="6"/>
  <c r="H131" i="6"/>
  <c r="J143" i="6"/>
  <c r="H143" i="6"/>
  <c r="L153" i="6"/>
  <c r="J153" i="6"/>
  <c r="G161" i="6"/>
  <c r="J161" i="6"/>
  <c r="L169" i="6"/>
  <c r="J169" i="6"/>
  <c r="D181" i="6"/>
  <c r="K181" i="6"/>
  <c r="D191" i="6"/>
  <c r="L191" i="6"/>
  <c r="D199" i="6"/>
  <c r="L199" i="6"/>
  <c r="D207" i="6"/>
  <c r="L207" i="6"/>
  <c r="D209" i="6"/>
  <c r="G209" i="6"/>
  <c r="D217" i="6"/>
  <c r="G217" i="6"/>
  <c r="D36" i="6"/>
  <c r="K36" i="6"/>
  <c r="D40" i="6"/>
  <c r="K40" i="6"/>
  <c r="D44" i="6"/>
  <c r="J44" i="6"/>
  <c r="D48" i="6"/>
  <c r="F48" i="6"/>
  <c r="D52" i="6"/>
  <c r="K52" i="6"/>
  <c r="D56" i="6"/>
  <c r="K56" i="6"/>
  <c r="D60" i="6"/>
  <c r="L60" i="6"/>
  <c r="D64" i="6"/>
  <c r="J64" i="6"/>
  <c r="D68" i="6"/>
  <c r="F68" i="6"/>
  <c r="D72" i="6"/>
  <c r="J72" i="6"/>
  <c r="D76" i="6"/>
  <c r="G76" i="6"/>
  <c r="D80" i="6"/>
  <c r="I80" i="6"/>
  <c r="D84" i="6"/>
  <c r="L84" i="6"/>
  <c r="D88" i="6"/>
  <c r="G88" i="6"/>
  <c r="D92" i="6"/>
  <c r="K92" i="6"/>
  <c r="D96" i="6"/>
  <c r="I96" i="6"/>
  <c r="D100" i="6"/>
  <c r="L100" i="6"/>
  <c r="D104" i="6"/>
  <c r="G104" i="6"/>
  <c r="D108" i="6"/>
  <c r="K108" i="6"/>
  <c r="D112" i="6"/>
  <c r="G112" i="6"/>
  <c r="D116" i="6"/>
  <c r="K116" i="6"/>
  <c r="D120" i="6"/>
  <c r="G120" i="6"/>
  <c r="F124" i="6"/>
  <c r="H124" i="6"/>
  <c r="J128" i="6"/>
  <c r="H128" i="6"/>
  <c r="F132" i="6"/>
  <c r="H132" i="6"/>
  <c r="J136" i="6"/>
  <c r="H136" i="6"/>
  <c r="F140" i="6"/>
  <c r="H140" i="6"/>
  <c r="J144" i="6"/>
  <c r="H144" i="6"/>
  <c r="F148" i="6"/>
  <c r="H148" i="6"/>
  <c r="J152" i="6"/>
  <c r="D156" i="6"/>
  <c r="L156" i="6"/>
  <c r="J160" i="6"/>
  <c r="D164" i="6"/>
  <c r="L164" i="6"/>
  <c r="K168" i="6"/>
  <c r="D172" i="6"/>
  <c r="L172" i="6"/>
  <c r="G176" i="6"/>
  <c r="D180" i="6"/>
  <c r="L180" i="6"/>
  <c r="G184" i="6"/>
  <c r="D188" i="6"/>
  <c r="L188" i="6"/>
  <c r="G192" i="6"/>
  <c r="D196" i="6"/>
  <c r="L196" i="6"/>
  <c r="G200" i="6"/>
  <c r="D204" i="6"/>
  <c r="L204" i="6"/>
  <c r="K208" i="6"/>
  <c r="D212" i="6"/>
  <c r="F212" i="6"/>
  <c r="G216" i="6"/>
  <c r="D220" i="6"/>
  <c r="H220" i="6"/>
  <c r="L30" i="6"/>
  <c r="J35" i="6"/>
  <c r="H35" i="6"/>
  <c r="H37" i="6"/>
  <c r="H43" i="6"/>
  <c r="J43" i="6"/>
  <c r="L47" i="6"/>
  <c r="G51" i="6"/>
  <c r="L51" i="6"/>
  <c r="G53" i="6"/>
  <c r="K57" i="6"/>
  <c r="G57" i="6"/>
  <c r="K69" i="6"/>
  <c r="D73" i="6"/>
  <c r="J73" i="6"/>
  <c r="H89" i="6"/>
  <c r="I103" i="6"/>
  <c r="D109" i="6"/>
  <c r="J109" i="6"/>
  <c r="L113" i="6"/>
  <c r="G121" i="6"/>
  <c r="D125" i="6"/>
  <c r="J125" i="6"/>
  <c r="H133" i="6"/>
  <c r="D141" i="6"/>
  <c r="F141" i="6"/>
  <c r="H149" i="6"/>
  <c r="D159" i="6"/>
  <c r="K159" i="6"/>
  <c r="D171" i="6"/>
  <c r="K171" i="6"/>
  <c r="J179" i="6"/>
  <c r="D189" i="6"/>
  <c r="J189" i="6"/>
  <c r="L197" i="6"/>
  <c r="K215" i="6"/>
  <c r="K87" i="6"/>
  <c r="L87" i="6"/>
  <c r="K33" i="6"/>
  <c r="L33" i="6"/>
  <c r="J26" i="6"/>
  <c r="I63" i="6"/>
  <c r="G63" i="6"/>
  <c r="J67" i="6"/>
  <c r="G67" i="6"/>
  <c r="H79" i="6"/>
  <c r="I79" i="6"/>
  <c r="F83" i="6"/>
  <c r="I83" i="6"/>
  <c r="F87" i="6"/>
  <c r="I87" i="6"/>
  <c r="G95" i="6"/>
  <c r="I95" i="6"/>
  <c r="G101" i="6"/>
  <c r="I101" i="6"/>
  <c r="I131" i="6"/>
  <c r="K131" i="6"/>
  <c r="I143" i="6"/>
  <c r="K143" i="6"/>
  <c r="G153" i="6"/>
  <c r="F153" i="6"/>
  <c r="L161" i="6"/>
  <c r="F161" i="6"/>
  <c r="K169" i="6"/>
  <c r="F169" i="6"/>
  <c r="G181" i="6"/>
  <c r="J181" i="6"/>
  <c r="I191" i="6"/>
  <c r="H191" i="6"/>
  <c r="I199" i="6"/>
  <c r="H199" i="6"/>
  <c r="J207" i="6"/>
  <c r="H207" i="6"/>
  <c r="L209" i="6"/>
  <c r="J209" i="6"/>
  <c r="L217" i="6"/>
  <c r="H217" i="6"/>
  <c r="H36" i="6"/>
  <c r="F36" i="6"/>
  <c r="H40" i="6"/>
  <c r="I40" i="6"/>
  <c r="L44" i="6"/>
  <c r="I44" i="6"/>
  <c r="G48" i="6"/>
  <c r="I48" i="6"/>
  <c r="L52" i="6"/>
  <c r="J52" i="6"/>
  <c r="I56" i="6"/>
  <c r="G56" i="6"/>
  <c r="J60" i="6"/>
  <c r="H60" i="6"/>
  <c r="F64" i="6"/>
  <c r="I64" i="6"/>
  <c r="K68" i="6"/>
  <c r="I68" i="6"/>
  <c r="F72" i="6"/>
  <c r="I72" i="6"/>
  <c r="K76" i="6"/>
  <c r="I76" i="6"/>
  <c r="G80" i="6"/>
  <c r="H80" i="6"/>
  <c r="K84" i="6"/>
  <c r="G84" i="6"/>
  <c r="H88" i="6"/>
  <c r="K88" i="6"/>
  <c r="H92" i="6"/>
  <c r="I92" i="6"/>
  <c r="L96" i="6"/>
  <c r="H96" i="6"/>
  <c r="I100" i="6"/>
  <c r="G100" i="6"/>
  <c r="F104" i="6"/>
  <c r="I104" i="6"/>
  <c r="G108" i="6"/>
  <c r="I108" i="6"/>
  <c r="K112" i="6"/>
  <c r="I112" i="6"/>
  <c r="J116" i="6"/>
  <c r="I116" i="6"/>
  <c r="F120" i="6"/>
  <c r="I120" i="6"/>
  <c r="D124" i="6"/>
  <c r="K124" i="6"/>
  <c r="D128" i="6"/>
  <c r="G128" i="6"/>
  <c r="D132" i="6"/>
  <c r="K132" i="6"/>
  <c r="D136" i="6"/>
  <c r="G136" i="6"/>
  <c r="D140" i="6"/>
  <c r="K140" i="6"/>
  <c r="D144" i="6"/>
  <c r="G144" i="6"/>
  <c r="D148" i="6"/>
  <c r="K148" i="6"/>
  <c r="D152" i="6"/>
  <c r="G152" i="6"/>
  <c r="G156" i="6"/>
  <c r="H156" i="6"/>
  <c r="G160" i="6"/>
  <c r="F164" i="6"/>
  <c r="H164" i="6"/>
  <c r="F168" i="6"/>
  <c r="F172" i="6"/>
  <c r="H172" i="6"/>
  <c r="F176" i="6"/>
  <c r="F180" i="6"/>
  <c r="H180" i="6"/>
  <c r="F184" i="6"/>
  <c r="F188" i="6"/>
  <c r="H188" i="6"/>
  <c r="F192" i="6"/>
  <c r="K196" i="6"/>
  <c r="H196" i="6"/>
  <c r="F200" i="6"/>
  <c r="K204" i="6"/>
  <c r="H204" i="6"/>
  <c r="F208" i="6"/>
  <c r="L212" i="6"/>
  <c r="I212" i="6"/>
  <c r="K216" i="6"/>
  <c r="F220" i="6"/>
  <c r="I220" i="6"/>
  <c r="H30" i="6"/>
  <c r="I35" i="6"/>
  <c r="D37" i="6"/>
  <c r="G37" i="6" s="1"/>
  <c r="K37" i="6"/>
  <c r="I43" i="6"/>
  <c r="D47" i="6"/>
  <c r="H47" i="6"/>
  <c r="K51" i="6"/>
  <c r="D53" i="6"/>
  <c r="K53" i="6"/>
  <c r="F57" i="6"/>
  <c r="G69" i="6"/>
  <c r="G73" i="6"/>
  <c r="F73" i="6"/>
  <c r="J89" i="6"/>
  <c r="L103" i="6"/>
  <c r="K109" i="6"/>
  <c r="F109" i="6"/>
  <c r="H113" i="6"/>
  <c r="H121" i="6"/>
  <c r="K125" i="6"/>
  <c r="F125" i="6"/>
  <c r="L133" i="6"/>
  <c r="H141" i="6"/>
  <c r="I141" i="6"/>
  <c r="L149" i="6"/>
  <c r="I159" i="6"/>
  <c r="G159" i="6"/>
  <c r="F171" i="6"/>
  <c r="G171" i="6"/>
  <c r="L179" i="6"/>
  <c r="G189" i="6"/>
  <c r="F189" i="6"/>
  <c r="K197" i="6"/>
  <c r="D215" i="6"/>
  <c r="L215" i="6"/>
  <c r="F33" i="6"/>
  <c r="D63" i="6"/>
  <c r="D67" i="6"/>
  <c r="D79" i="6"/>
  <c r="D83" i="6"/>
  <c r="D87" i="6"/>
  <c r="D95" i="6"/>
  <c r="D101" i="6"/>
  <c r="J131" i="6"/>
  <c r="F143" i="6"/>
  <c r="K153" i="6"/>
  <c r="K161" i="6"/>
  <c r="H169" i="6"/>
  <c r="L181" i="6"/>
  <c r="F191" i="6"/>
  <c r="F199" i="6"/>
  <c r="I207" i="6"/>
  <c r="K209" i="6"/>
  <c r="K217" i="6"/>
  <c r="L36" i="6"/>
  <c r="G40" i="6"/>
  <c r="H44" i="6"/>
  <c r="J48" i="6"/>
  <c r="H52" i="6"/>
  <c r="L56" i="6"/>
  <c r="I60" i="6"/>
  <c r="G64" i="6"/>
  <c r="J68" i="6"/>
  <c r="K72" i="6"/>
  <c r="F76" i="6"/>
  <c r="K80" i="6"/>
  <c r="I84" i="6"/>
  <c r="I88" i="6"/>
  <c r="L92" i="6"/>
  <c r="K96" i="6"/>
  <c r="K100" i="6"/>
  <c r="K104" i="6"/>
  <c r="J108" i="6"/>
  <c r="F112" i="6"/>
  <c r="G116" i="6"/>
  <c r="K120" i="6"/>
  <c r="J124" i="6"/>
  <c r="K128" i="6"/>
  <c r="J132" i="6"/>
  <c r="F136" i="6"/>
  <c r="G140" i="6"/>
  <c r="K144" i="6"/>
  <c r="J148" i="6"/>
  <c r="F152" i="6"/>
  <c r="L152" i="6"/>
  <c r="D160" i="6"/>
  <c r="D168" i="6"/>
  <c r="D176" i="6"/>
  <c r="D184" i="6"/>
  <c r="D192" i="6"/>
  <c r="D200" i="6"/>
  <c r="D208" i="6"/>
  <c r="D216" i="6"/>
  <c r="D30" i="6"/>
  <c r="F47" i="6"/>
  <c r="H53" i="6"/>
  <c r="D69" i="6"/>
  <c r="D89" i="6"/>
  <c r="D103" i="6"/>
  <c r="D113" i="6"/>
  <c r="D121" i="6"/>
  <c r="D133" i="6"/>
  <c r="D149" i="6"/>
  <c r="D179" i="6"/>
  <c r="D197" i="6"/>
  <c r="G215" i="6"/>
  <c r="K32" i="6"/>
  <c r="D177" i="6"/>
  <c r="D107" i="6"/>
  <c r="G118" i="6"/>
  <c r="I54" i="6"/>
  <c r="H218" i="6"/>
  <c r="D58" i="6"/>
  <c r="I214" i="6"/>
  <c r="D75" i="6"/>
  <c r="D139" i="6"/>
  <c r="D213" i="6"/>
  <c r="I86" i="6"/>
  <c r="G150" i="6"/>
  <c r="L154" i="6"/>
  <c r="L158" i="6"/>
  <c r="I186" i="6"/>
  <c r="K91" i="6"/>
  <c r="H147" i="6"/>
  <c r="G221" i="6"/>
  <c r="D90" i="6"/>
  <c r="I154" i="6"/>
  <c r="L182" i="6"/>
  <c r="H222" i="6"/>
  <c r="I137" i="6"/>
  <c r="D59" i="6"/>
  <c r="D97" i="6"/>
  <c r="H119" i="6"/>
  <c r="D151" i="6"/>
  <c r="D195" i="6"/>
  <c r="G70" i="6"/>
  <c r="G102" i="6"/>
  <c r="G134" i="6"/>
  <c r="F210" i="6"/>
  <c r="G214" i="6"/>
  <c r="J218" i="6"/>
  <c r="D28" i="6"/>
  <c r="K49" i="6"/>
  <c r="K85" i="6"/>
  <c r="D167" i="6"/>
  <c r="H71" i="6"/>
  <c r="J105" i="6"/>
  <c r="D123" i="6"/>
  <c r="J157" i="6"/>
  <c r="H203" i="6"/>
  <c r="D42" i="6"/>
  <c r="D74" i="6"/>
  <c r="D106" i="6"/>
  <c r="D138" i="6"/>
  <c r="H190" i="6"/>
  <c r="G45" i="6"/>
  <c r="H185" i="6"/>
  <c r="L41" i="6"/>
  <c r="H127" i="6"/>
  <c r="H183" i="6"/>
  <c r="G46" i="6"/>
  <c r="G62" i="6"/>
  <c r="F78" i="6"/>
  <c r="F94" i="6"/>
  <c r="G110" i="6"/>
  <c r="G126" i="6"/>
  <c r="G142" i="6"/>
  <c r="D115" i="6"/>
  <c r="D165" i="6"/>
  <c r="D34" i="6"/>
  <c r="D50" i="6"/>
  <c r="D66" i="6"/>
  <c r="D82" i="6"/>
  <c r="D98" i="6"/>
  <c r="D114" i="6"/>
  <c r="D130" i="6"/>
  <c r="D146" i="6"/>
  <c r="F178" i="6"/>
  <c r="F182" i="6"/>
  <c r="H186" i="6"/>
  <c r="H39" i="6"/>
  <c r="D45" i="6"/>
  <c r="H49" i="6"/>
  <c r="H65" i="6"/>
  <c r="F145" i="6"/>
  <c r="G32" i="6"/>
  <c r="G59" i="6"/>
  <c r="J75" i="6"/>
  <c r="F97" i="6"/>
  <c r="H107" i="6"/>
  <c r="H115" i="6"/>
  <c r="H123" i="6"/>
  <c r="H139" i="6"/>
  <c r="H151" i="6"/>
  <c r="J165" i="6"/>
  <c r="J177" i="6"/>
  <c r="H195" i="6"/>
  <c r="I213" i="6"/>
  <c r="J34" i="6"/>
  <c r="L42" i="6"/>
  <c r="H50" i="6"/>
  <c r="J58" i="6"/>
  <c r="G66" i="6"/>
  <c r="G74" i="6"/>
  <c r="J82" i="6"/>
  <c r="G90" i="6"/>
  <c r="J98" i="6"/>
  <c r="G106" i="6"/>
  <c r="G114" i="6"/>
  <c r="G122" i="6"/>
  <c r="G130" i="6"/>
  <c r="G138" i="6"/>
  <c r="G146" i="6"/>
  <c r="L166" i="6"/>
  <c r="I170" i="6"/>
  <c r="H174" i="6"/>
  <c r="L198" i="6"/>
  <c r="I202" i="6"/>
  <c r="I206" i="6"/>
  <c r="F28" i="6"/>
  <c r="D81" i="6"/>
  <c r="J129" i="6"/>
  <c r="D205" i="6"/>
  <c r="D41" i="6"/>
  <c r="D71" i="6"/>
  <c r="D91" i="6"/>
  <c r="D105" i="6"/>
  <c r="D111" i="6"/>
  <c r="D119" i="6"/>
  <c r="D127" i="6"/>
  <c r="D147" i="6"/>
  <c r="D157" i="6"/>
  <c r="D173" i="6"/>
  <c r="D183" i="6"/>
  <c r="D203" i="6"/>
  <c r="D221" i="6"/>
  <c r="D38" i="6"/>
  <c r="D46" i="6"/>
  <c r="D54" i="6"/>
  <c r="D62" i="6"/>
  <c r="D70" i="6"/>
  <c r="D78" i="6"/>
  <c r="D86" i="6"/>
  <c r="D94" i="6"/>
  <c r="D102" i="6"/>
  <c r="D110" i="6"/>
  <c r="D118" i="6"/>
  <c r="D126" i="6"/>
  <c r="D134" i="6"/>
  <c r="D142" i="6"/>
  <c r="D150" i="6"/>
  <c r="F162" i="6"/>
  <c r="F166" i="6"/>
  <c r="H170" i="6"/>
  <c r="F194" i="6"/>
  <c r="F198" i="6"/>
  <c r="H202" i="6"/>
  <c r="I81" i="6"/>
  <c r="J93" i="6"/>
  <c r="F155" i="6"/>
  <c r="G205" i="6"/>
  <c r="K25" i="12"/>
  <c r="I32" i="6"/>
  <c r="F41" i="6"/>
  <c r="I59" i="6"/>
  <c r="J71" i="6"/>
  <c r="L75" i="6"/>
  <c r="H91" i="6"/>
  <c r="I97" i="6"/>
  <c r="L105" i="6"/>
  <c r="I107" i="6"/>
  <c r="J111" i="6"/>
  <c r="I115" i="6"/>
  <c r="J119" i="6"/>
  <c r="I123" i="6"/>
  <c r="J127" i="6"/>
  <c r="I139" i="6"/>
  <c r="F147" i="6"/>
  <c r="J151" i="6"/>
  <c r="K157" i="6"/>
  <c r="H165" i="6"/>
  <c r="G173" i="6"/>
  <c r="K177" i="6"/>
  <c r="I183" i="6"/>
  <c r="F195" i="6"/>
  <c r="F203" i="6"/>
  <c r="H213" i="6"/>
  <c r="K221" i="6"/>
  <c r="H34" i="6"/>
  <c r="K38" i="6"/>
  <c r="K42" i="6"/>
  <c r="I46" i="6"/>
  <c r="F50" i="6"/>
  <c r="J54" i="6"/>
  <c r="G58" i="6"/>
  <c r="L62" i="6"/>
  <c r="I66" i="6"/>
  <c r="I70" i="6"/>
  <c r="I74" i="6"/>
  <c r="J78" i="6"/>
  <c r="G82" i="6"/>
  <c r="G86" i="6"/>
  <c r="K90" i="6"/>
  <c r="I94" i="6"/>
  <c r="I98" i="6"/>
  <c r="L102" i="6"/>
  <c r="H106" i="6"/>
  <c r="L110" i="6"/>
  <c r="H114" i="6"/>
  <c r="L118" i="6"/>
  <c r="H122" i="6"/>
  <c r="I126" i="6"/>
  <c r="H130" i="6"/>
  <c r="L134" i="6"/>
  <c r="H138" i="6"/>
  <c r="I142" i="6"/>
  <c r="H146" i="6"/>
  <c r="L150" i="6"/>
  <c r="F154" i="6"/>
  <c r="H158" i="6"/>
  <c r="H162" i="6"/>
  <c r="F170" i="6"/>
  <c r="L174" i="6"/>
  <c r="I178" i="6"/>
  <c r="F186" i="6"/>
  <c r="L190" i="6"/>
  <c r="I194" i="6"/>
  <c r="F202" i="6"/>
  <c r="L206" i="6"/>
  <c r="I210" i="6"/>
  <c r="G218" i="6"/>
  <c r="L222" i="6"/>
  <c r="K28" i="6"/>
  <c r="L55" i="6"/>
  <c r="L61" i="6"/>
  <c r="J77" i="6"/>
  <c r="D85" i="6"/>
  <c r="F167" i="6"/>
  <c r="H201" i="6"/>
  <c r="I205" i="6"/>
  <c r="H41" i="6"/>
  <c r="K59" i="6"/>
  <c r="L71" i="6"/>
  <c r="H75" i="6"/>
  <c r="G91" i="6"/>
  <c r="L97" i="6"/>
  <c r="H105" i="6"/>
  <c r="L107" i="6"/>
  <c r="L111" i="6"/>
  <c r="L115" i="6"/>
  <c r="L119" i="6"/>
  <c r="L123" i="6"/>
  <c r="L127" i="6"/>
  <c r="L139" i="6"/>
  <c r="L147" i="6"/>
  <c r="L151" i="6"/>
  <c r="L157" i="6"/>
  <c r="K165" i="6"/>
  <c r="K173" i="6"/>
  <c r="G177" i="6"/>
  <c r="L183" i="6"/>
  <c r="L195" i="6"/>
  <c r="L203" i="6"/>
  <c r="K213" i="6"/>
  <c r="L221" i="6"/>
  <c r="I38" i="6"/>
  <c r="H42" i="6"/>
  <c r="K46" i="6"/>
  <c r="L50" i="6"/>
  <c r="F54" i="6"/>
  <c r="K58" i="6"/>
  <c r="K62" i="6"/>
  <c r="K66" i="6"/>
  <c r="K70" i="6"/>
  <c r="K74" i="6"/>
  <c r="K78" i="6"/>
  <c r="F82" i="6"/>
  <c r="J86" i="6"/>
  <c r="I90" i="6"/>
  <c r="K94" i="6"/>
  <c r="F98" i="6"/>
  <c r="K102" i="6"/>
  <c r="K106" i="6"/>
  <c r="K110" i="6"/>
  <c r="K114" i="6"/>
  <c r="K118" i="6"/>
  <c r="K122" i="6"/>
  <c r="K126" i="6"/>
  <c r="K130" i="6"/>
  <c r="K134" i="6"/>
  <c r="K138" i="6"/>
  <c r="K142" i="6"/>
  <c r="K146" i="6"/>
  <c r="K150" i="6"/>
  <c r="F158" i="6"/>
  <c r="K162" i="6"/>
  <c r="I166" i="6"/>
  <c r="F174" i="6"/>
  <c r="H178" i="6"/>
  <c r="H182" i="6"/>
  <c r="F190" i="6"/>
  <c r="H194" i="6"/>
  <c r="H198" i="6"/>
  <c r="F206" i="6"/>
  <c r="H210" i="6"/>
  <c r="J214" i="6"/>
  <c r="G222" i="6"/>
  <c r="K55" i="6"/>
  <c r="J61" i="6"/>
  <c r="F77" i="6"/>
  <c r="H85" i="6"/>
  <c r="L93" i="6"/>
  <c r="L129" i="6"/>
  <c r="D137" i="6"/>
  <c r="H145" i="6"/>
  <c r="D155" i="6"/>
  <c r="K185" i="6"/>
  <c r="L193" i="6"/>
  <c r="L201" i="6"/>
  <c r="J211" i="6"/>
  <c r="J28" i="12"/>
  <c r="K27" i="6"/>
  <c r="K175" i="6"/>
  <c r="I193" i="6"/>
  <c r="I25" i="12"/>
  <c r="L32" i="6"/>
  <c r="J32" i="6"/>
  <c r="K41" i="6"/>
  <c r="G41" i="6"/>
  <c r="H59" i="6"/>
  <c r="J59" i="6"/>
  <c r="F71" i="6"/>
  <c r="K71" i="6"/>
  <c r="F75" i="6"/>
  <c r="K75" i="6"/>
  <c r="J91" i="6"/>
  <c r="F91" i="6"/>
  <c r="J97" i="6"/>
  <c r="K97" i="6"/>
  <c r="G105" i="6"/>
  <c r="F105" i="6"/>
  <c r="F107" i="6"/>
  <c r="K107" i="6"/>
  <c r="I111" i="6"/>
  <c r="K111" i="6"/>
  <c r="F115" i="6"/>
  <c r="K115" i="6"/>
  <c r="I119" i="6"/>
  <c r="K119" i="6"/>
  <c r="F123" i="6"/>
  <c r="K123" i="6"/>
  <c r="I127" i="6"/>
  <c r="K127" i="6"/>
  <c r="F139" i="6"/>
  <c r="K139" i="6"/>
  <c r="I147" i="6"/>
  <c r="K147" i="6"/>
  <c r="I151" i="6"/>
  <c r="K151" i="6"/>
  <c r="H157" i="6"/>
  <c r="F157" i="6"/>
  <c r="G165" i="6"/>
  <c r="F165" i="6"/>
  <c r="L173" i="6"/>
  <c r="F173" i="6"/>
  <c r="H177" i="6"/>
  <c r="F177" i="6"/>
  <c r="F183" i="6"/>
  <c r="K183" i="6"/>
  <c r="J195" i="6"/>
  <c r="K195" i="6"/>
  <c r="J203" i="6"/>
  <c r="K203" i="6"/>
  <c r="L213" i="6"/>
  <c r="J213" i="6"/>
  <c r="I221" i="6"/>
  <c r="J221" i="6"/>
  <c r="L34" i="6"/>
  <c r="F34" i="6"/>
  <c r="J38" i="6"/>
  <c r="L38" i="6"/>
  <c r="F42" i="6"/>
  <c r="G42" i="6"/>
  <c r="H46" i="6"/>
  <c r="J46" i="6"/>
  <c r="J50" i="6"/>
  <c r="K50" i="6"/>
  <c r="K54" i="6"/>
  <c r="L54" i="6"/>
  <c r="L58" i="6"/>
  <c r="F58" i="6"/>
  <c r="I62" i="6"/>
  <c r="J62" i="6"/>
  <c r="H66" i="6"/>
  <c r="J66" i="6"/>
  <c r="L70" i="6"/>
  <c r="J70" i="6"/>
  <c r="H74" i="6"/>
  <c r="J74" i="6"/>
  <c r="I78" i="6"/>
  <c r="L78" i="6"/>
  <c r="I82" i="6"/>
  <c r="L82" i="6"/>
  <c r="K86" i="6"/>
  <c r="L86" i="6"/>
  <c r="J90" i="6"/>
  <c r="L90" i="6"/>
  <c r="J94" i="6"/>
  <c r="L94" i="6"/>
  <c r="G98" i="6"/>
  <c r="L98" i="6"/>
  <c r="I102" i="6"/>
  <c r="J102" i="6"/>
  <c r="L106" i="6"/>
  <c r="J106" i="6"/>
  <c r="I110" i="6"/>
  <c r="J110" i="6"/>
  <c r="L114" i="6"/>
  <c r="J114" i="6"/>
  <c r="I118" i="6"/>
  <c r="J118" i="6"/>
  <c r="L122" i="6"/>
  <c r="J122" i="6"/>
  <c r="L126" i="6"/>
  <c r="J126" i="6"/>
  <c r="L130" i="6"/>
  <c r="J130" i="6"/>
  <c r="I134" i="6"/>
  <c r="J134" i="6"/>
  <c r="L138" i="6"/>
  <c r="J138" i="6"/>
  <c r="L142" i="6"/>
  <c r="J142" i="6"/>
  <c r="L146" i="6"/>
  <c r="J146" i="6"/>
  <c r="I150" i="6"/>
  <c r="J150" i="6"/>
  <c r="K154" i="6"/>
  <c r="K158" i="6"/>
  <c r="I162" i="6"/>
  <c r="K166" i="6"/>
  <c r="K170" i="6"/>
  <c r="K174" i="6"/>
  <c r="K178" i="6"/>
  <c r="K182" i="6"/>
  <c r="K186" i="6"/>
  <c r="K190" i="6"/>
  <c r="K194" i="6"/>
  <c r="K198" i="6"/>
  <c r="K202" i="6"/>
  <c r="K206" i="6"/>
  <c r="K210" i="6"/>
  <c r="F214" i="6"/>
  <c r="L218" i="6"/>
  <c r="F222" i="6"/>
  <c r="J28" i="6"/>
  <c r="K39" i="6"/>
  <c r="L45" i="6"/>
  <c r="F49" i="6"/>
  <c r="J55" i="6"/>
  <c r="D61" i="6"/>
  <c r="H61" i="6"/>
  <c r="J65" i="6"/>
  <c r="H77" i="6"/>
  <c r="L81" i="6"/>
  <c r="I85" i="6"/>
  <c r="H93" i="6"/>
  <c r="D129" i="6"/>
  <c r="F129" i="6"/>
  <c r="G137" i="6"/>
  <c r="K155" i="6"/>
  <c r="L167" i="6"/>
  <c r="D175" i="6"/>
  <c r="J185" i="6"/>
  <c r="D193" i="6"/>
  <c r="G201" i="6"/>
  <c r="K205" i="6"/>
  <c r="I211" i="6"/>
  <c r="J27" i="6"/>
  <c r="L27" i="6"/>
  <c r="H25" i="12"/>
  <c r="H32" i="6"/>
  <c r="J41" i="6"/>
  <c r="L59" i="6"/>
  <c r="I71" i="6"/>
  <c r="I75" i="6"/>
  <c r="L91" i="6"/>
  <c r="H97" i="6"/>
  <c r="K105" i="6"/>
  <c r="J107" i="6"/>
  <c r="F111" i="6"/>
  <c r="J115" i="6"/>
  <c r="F119" i="6"/>
  <c r="J123" i="6"/>
  <c r="F127" i="6"/>
  <c r="J139" i="6"/>
  <c r="J147" i="6"/>
  <c r="F151" i="6"/>
  <c r="G157" i="6"/>
  <c r="L165" i="6"/>
  <c r="H173" i="6"/>
  <c r="L177" i="6"/>
  <c r="J183" i="6"/>
  <c r="I195" i="6"/>
  <c r="I203" i="6"/>
  <c r="G213" i="6"/>
  <c r="H221" i="6"/>
  <c r="K34" i="6"/>
  <c r="F38" i="6"/>
  <c r="J42" i="6"/>
  <c r="L46" i="6"/>
  <c r="I50" i="6"/>
  <c r="G54" i="6"/>
  <c r="H58" i="6"/>
  <c r="H62" i="6"/>
  <c r="L66" i="6"/>
  <c r="H70" i="6"/>
  <c r="L74" i="6"/>
  <c r="G78" i="6"/>
  <c r="K82" i="6"/>
  <c r="F86" i="6"/>
  <c r="F90" i="6"/>
  <c r="G94" i="6"/>
  <c r="K98" i="6"/>
  <c r="H102" i="6"/>
  <c r="I106" i="6"/>
  <c r="H110" i="6"/>
  <c r="I114" i="6"/>
  <c r="H118" i="6"/>
  <c r="I122" i="6"/>
  <c r="H126" i="6"/>
  <c r="I130" i="6"/>
  <c r="H134" i="6"/>
  <c r="I138" i="6"/>
  <c r="H142" i="6"/>
  <c r="I146" i="6"/>
  <c r="H150" i="6"/>
  <c r="D154" i="6"/>
  <c r="D158" i="6"/>
  <c r="D162" i="6"/>
  <c r="D166" i="6"/>
  <c r="D170" i="6"/>
  <c r="D174" i="6"/>
  <c r="D178" i="6"/>
  <c r="D182" i="6"/>
  <c r="D186" i="6"/>
  <c r="D190" i="6"/>
  <c r="D194" i="6"/>
  <c r="D198" i="6"/>
  <c r="D202" i="6"/>
  <c r="D206" i="6"/>
  <c r="D210" i="6"/>
  <c r="D214" i="6"/>
  <c r="D218" i="6"/>
  <c r="D222" i="6"/>
  <c r="D55" i="6"/>
  <c r="D77" i="6"/>
  <c r="D93" i="6"/>
  <c r="D185" i="6"/>
  <c r="D27" i="6"/>
  <c r="G27" i="6" s="1"/>
  <c r="H27" i="6"/>
  <c r="J137" i="6"/>
  <c r="H137" i="6"/>
  <c r="J145" i="6"/>
  <c r="I145" i="6"/>
  <c r="L145" i="6"/>
  <c r="H155" i="6"/>
  <c r="L155" i="6"/>
  <c r="H175" i="6"/>
  <c r="G175" i="6"/>
  <c r="F175" i="6"/>
  <c r="J193" i="6"/>
  <c r="G193" i="6"/>
  <c r="G154" i="6"/>
  <c r="H154" i="6"/>
  <c r="G158" i="6"/>
  <c r="I158" i="6"/>
  <c r="G162" i="6"/>
  <c r="L162" i="6"/>
  <c r="G166" i="6"/>
  <c r="H166" i="6"/>
  <c r="G170" i="6"/>
  <c r="L170" i="6"/>
  <c r="G174" i="6"/>
  <c r="I174" i="6"/>
  <c r="G178" i="6"/>
  <c r="L178" i="6"/>
  <c r="G182" i="6"/>
  <c r="I182" i="6"/>
  <c r="G186" i="6"/>
  <c r="L186" i="6"/>
  <c r="G190" i="6"/>
  <c r="I190" i="6"/>
  <c r="G194" i="6"/>
  <c r="L194" i="6"/>
  <c r="G198" i="6"/>
  <c r="I198" i="6"/>
  <c r="G202" i="6"/>
  <c r="L202" i="6"/>
  <c r="G206" i="6"/>
  <c r="H206" i="6"/>
  <c r="G210" i="6"/>
  <c r="L210" i="6"/>
  <c r="H214" i="6"/>
  <c r="L214" i="6"/>
  <c r="F218" i="6"/>
  <c r="I218" i="6"/>
  <c r="J222" i="6"/>
  <c r="I222" i="6"/>
  <c r="I39" i="6"/>
  <c r="L39" i="6"/>
  <c r="I45" i="6"/>
  <c r="K45" i="6"/>
  <c r="I49" i="6"/>
  <c r="G49" i="6"/>
  <c r="I55" i="6"/>
  <c r="H55" i="6"/>
  <c r="I65" i="6"/>
  <c r="G65" i="6"/>
  <c r="G81" i="6"/>
  <c r="H81" i="6"/>
  <c r="G85" i="6"/>
  <c r="L85" i="6"/>
  <c r="G93" i="6"/>
  <c r="F93" i="6"/>
  <c r="I129" i="6"/>
  <c r="K129" i="6"/>
  <c r="H167" i="6"/>
  <c r="J167" i="6"/>
  <c r="I185" i="6"/>
  <c r="L185" i="6"/>
  <c r="J205" i="6"/>
  <c r="H205" i="6"/>
  <c r="G211" i="6"/>
  <c r="K211" i="6"/>
  <c r="H28" i="6"/>
  <c r="I28" i="6"/>
  <c r="I61" i="6"/>
  <c r="K61" i="6"/>
  <c r="G77" i="6"/>
  <c r="L77" i="6"/>
  <c r="J201" i="6"/>
  <c r="K201" i="6"/>
  <c r="I27" i="6"/>
  <c r="J39" i="6"/>
  <c r="F39" i="6"/>
  <c r="G39" i="6" s="1"/>
  <c r="F45" i="6"/>
  <c r="H45" i="6"/>
  <c r="L49" i="6"/>
  <c r="J49" i="6"/>
  <c r="G55" i="6"/>
  <c r="F61" i="6"/>
  <c r="L65" i="6"/>
  <c r="F65" i="6"/>
  <c r="I77" i="6"/>
  <c r="J81" i="6"/>
  <c r="K81" i="6"/>
  <c r="F85" i="6"/>
  <c r="I93" i="6"/>
  <c r="H129" i="6"/>
  <c r="F137" i="6"/>
  <c r="D145" i="6"/>
  <c r="J155" i="6"/>
  <c r="I167" i="6"/>
  <c r="G167" i="6"/>
  <c r="J175" i="6"/>
  <c r="G185" i="6"/>
  <c r="F193" i="6"/>
  <c r="D201" i="6"/>
  <c r="F201" i="6"/>
  <c r="L205" i="6"/>
  <c r="D211" i="6"/>
  <c r="L211" i="6"/>
  <c r="I37" i="6"/>
  <c r="J37" i="6"/>
  <c r="G103" i="6"/>
  <c r="F103" i="6"/>
  <c r="I121" i="6"/>
  <c r="K121" i="6"/>
  <c r="J141" i="6"/>
  <c r="K141" i="6"/>
  <c r="I149" i="6"/>
  <c r="G149" i="6"/>
  <c r="H159" i="6"/>
  <c r="J159" i="6"/>
  <c r="G179" i="6"/>
  <c r="I179" i="6"/>
  <c r="I189" i="6"/>
  <c r="H189" i="6"/>
  <c r="J197" i="6"/>
  <c r="H197" i="6"/>
  <c r="I156" i="6"/>
  <c r="J156" i="6"/>
  <c r="I160" i="6"/>
  <c r="K160" i="6"/>
  <c r="I164" i="6"/>
  <c r="G164" i="6"/>
  <c r="I168" i="6"/>
  <c r="J168" i="6"/>
  <c r="I172" i="6"/>
  <c r="G172" i="6"/>
  <c r="I176" i="6"/>
  <c r="K176" i="6"/>
  <c r="I180" i="6"/>
  <c r="G180" i="6"/>
  <c r="I184" i="6"/>
  <c r="K184" i="6"/>
  <c r="I188" i="6"/>
  <c r="G188" i="6"/>
  <c r="I192" i="6"/>
  <c r="K192" i="6"/>
  <c r="I196" i="6"/>
  <c r="F196" i="6"/>
  <c r="I200" i="6"/>
  <c r="K200" i="6"/>
  <c r="I204" i="6"/>
  <c r="F204" i="6"/>
  <c r="I208" i="6"/>
  <c r="J208" i="6"/>
  <c r="K212" i="6"/>
  <c r="H212" i="6"/>
  <c r="F216" i="6"/>
  <c r="H216" i="6"/>
  <c r="G220" i="6"/>
  <c r="K220" i="6"/>
  <c r="F35" i="6"/>
  <c r="G35" i="6" s="1"/>
  <c r="F43" i="6"/>
  <c r="L43" i="6"/>
  <c r="G47" i="6"/>
  <c r="I47" i="6"/>
  <c r="I53" i="6"/>
  <c r="L53" i="6"/>
  <c r="I57" i="6"/>
  <c r="J57" i="6"/>
  <c r="I73" i="6"/>
  <c r="L73" i="6"/>
  <c r="G89" i="6"/>
  <c r="F89" i="6"/>
  <c r="I109" i="6"/>
  <c r="G109" i="6"/>
  <c r="I113" i="6"/>
  <c r="K113" i="6"/>
  <c r="I125" i="6"/>
  <c r="G125" i="6"/>
  <c r="I133" i="6"/>
  <c r="G133" i="6"/>
  <c r="H171" i="6"/>
  <c r="J171" i="6"/>
  <c r="F215" i="6"/>
  <c r="I215" i="6"/>
  <c r="F30" i="6"/>
  <c r="I30" i="6"/>
  <c r="H51" i="6"/>
  <c r="F51" i="6"/>
  <c r="I69" i="6"/>
  <c r="H69" i="6"/>
  <c r="I99" i="6"/>
  <c r="K99" i="6"/>
  <c r="I117" i="6"/>
  <c r="G117" i="6"/>
  <c r="H163" i="6"/>
  <c r="J163" i="6"/>
  <c r="J219" i="6"/>
  <c r="I219" i="6"/>
  <c r="G41" i="12"/>
  <c r="K41" i="12"/>
  <c r="D41" i="12"/>
  <c r="H41" i="12"/>
  <c r="J41" i="12"/>
  <c r="I41" i="12"/>
  <c r="F41" i="12"/>
  <c r="F115" i="12"/>
  <c r="J115" i="12"/>
  <c r="G115" i="12"/>
  <c r="K115" i="12"/>
  <c r="I115" i="12"/>
  <c r="H115" i="12"/>
  <c r="D115" i="12"/>
  <c r="F127" i="12"/>
  <c r="J127" i="12"/>
  <c r="G127" i="12"/>
  <c r="K127" i="12"/>
  <c r="I127" i="12"/>
  <c r="H127" i="12"/>
  <c r="D127" i="12"/>
  <c r="I137" i="12"/>
  <c r="H137" i="12"/>
  <c r="J137" i="12"/>
  <c r="G137" i="12"/>
  <c r="K137" i="12"/>
  <c r="F137" i="12"/>
  <c r="D137" i="12"/>
  <c r="H145" i="12"/>
  <c r="I145" i="12"/>
  <c r="K145" i="12"/>
  <c r="F145" i="12"/>
  <c r="G145" i="12"/>
  <c r="D145" i="12"/>
  <c r="J145" i="12"/>
  <c r="H155" i="12"/>
  <c r="I155" i="12"/>
  <c r="G155" i="12"/>
  <c r="K155" i="12"/>
  <c r="J155" i="12"/>
  <c r="F155" i="12"/>
  <c r="D155" i="12"/>
  <c r="H165" i="12"/>
  <c r="I165" i="12"/>
  <c r="F165" i="12"/>
  <c r="G165" i="12"/>
  <c r="K165" i="12"/>
  <c r="J165" i="12"/>
  <c r="D165" i="12"/>
  <c r="I175" i="12"/>
  <c r="J175" i="12"/>
  <c r="F175" i="12"/>
  <c r="K175" i="12"/>
  <c r="H175" i="12"/>
  <c r="G175" i="12"/>
  <c r="D175" i="12"/>
  <c r="I183" i="12"/>
  <c r="J183" i="12"/>
  <c r="F183" i="12"/>
  <c r="K183" i="12"/>
  <c r="G183" i="12"/>
  <c r="H183" i="12"/>
  <c r="D183" i="12"/>
  <c r="H193" i="12"/>
  <c r="I193" i="12"/>
  <c r="J193" i="12"/>
  <c r="K193" i="12"/>
  <c r="F193" i="12"/>
  <c r="G193" i="12"/>
  <c r="D193" i="12"/>
  <c r="H203" i="12"/>
  <c r="I203" i="12"/>
  <c r="F203" i="12"/>
  <c r="G203" i="12"/>
  <c r="J203" i="12"/>
  <c r="K203" i="12"/>
  <c r="D203" i="12"/>
  <c r="H213" i="12"/>
  <c r="I213" i="12"/>
  <c r="J213" i="12"/>
  <c r="K213" i="12"/>
  <c r="G213" i="12"/>
  <c r="F213" i="12"/>
  <c r="D213" i="12"/>
  <c r="H34" i="12"/>
  <c r="I34" i="12"/>
  <c r="K34" i="12"/>
  <c r="D34" i="12"/>
  <c r="F34" i="12"/>
  <c r="J34" i="12"/>
  <c r="I38" i="12"/>
  <c r="F38" i="12"/>
  <c r="J38" i="12"/>
  <c r="D38" i="12"/>
  <c r="K38" i="12"/>
  <c r="H38" i="12"/>
  <c r="I42" i="12"/>
  <c r="F42" i="12"/>
  <c r="J42" i="12"/>
  <c r="G42" i="12"/>
  <c r="D42" i="12"/>
  <c r="H42" i="12"/>
  <c r="K42" i="12"/>
  <c r="I46" i="12"/>
  <c r="F46" i="12"/>
  <c r="J46" i="12"/>
  <c r="K46" i="12"/>
  <c r="G46" i="12"/>
  <c r="D46" i="12"/>
  <c r="H46" i="12"/>
  <c r="I50" i="12"/>
  <c r="F50" i="12"/>
  <c r="J50" i="12"/>
  <c r="D50" i="12"/>
  <c r="G50" i="12"/>
  <c r="K50" i="12"/>
  <c r="H50" i="12"/>
  <c r="I54" i="12"/>
  <c r="F54" i="12"/>
  <c r="J54" i="12"/>
  <c r="G54" i="12"/>
  <c r="D54" i="12"/>
  <c r="K54" i="12"/>
  <c r="H54" i="12"/>
  <c r="G58" i="12"/>
  <c r="K58" i="12"/>
  <c r="H58" i="12"/>
  <c r="F58" i="12"/>
  <c r="I58" i="12"/>
  <c r="J58" i="12"/>
  <c r="D58" i="12"/>
  <c r="F62" i="12"/>
  <c r="J62" i="12"/>
  <c r="G62" i="12"/>
  <c r="H62" i="12"/>
  <c r="I62" i="12"/>
  <c r="D62" i="12"/>
  <c r="K62" i="12"/>
  <c r="I66" i="12"/>
  <c r="F66" i="12"/>
  <c r="J66" i="12"/>
  <c r="H66" i="12"/>
  <c r="D66" i="12"/>
  <c r="K66" i="12"/>
  <c r="G66" i="12"/>
  <c r="I70" i="12"/>
  <c r="F70" i="12"/>
  <c r="J70" i="12"/>
  <c r="H70" i="12"/>
  <c r="K70" i="12"/>
  <c r="D70" i="12"/>
  <c r="G70" i="12"/>
  <c r="I74" i="12"/>
  <c r="F74" i="12"/>
  <c r="J74" i="12"/>
  <c r="H74" i="12"/>
  <c r="K74" i="12"/>
  <c r="G74" i="12"/>
  <c r="D74" i="12"/>
  <c r="I78" i="12"/>
  <c r="F78" i="12"/>
  <c r="J78" i="12"/>
  <c r="H78" i="12"/>
  <c r="K78" i="12"/>
  <c r="D78" i="12"/>
  <c r="G78" i="12"/>
  <c r="F82" i="12"/>
  <c r="G82" i="12"/>
  <c r="K82" i="12"/>
  <c r="I82" i="12"/>
  <c r="H82" i="12"/>
  <c r="D82" i="12"/>
  <c r="J82" i="12"/>
  <c r="G86" i="12"/>
  <c r="K86" i="12"/>
  <c r="I86" i="12"/>
  <c r="F86" i="12"/>
  <c r="J86" i="12"/>
  <c r="D86" i="12"/>
  <c r="H86" i="12"/>
  <c r="G90" i="12"/>
  <c r="K90" i="12"/>
  <c r="F90" i="12"/>
  <c r="I90" i="12"/>
  <c r="H90" i="12"/>
  <c r="J90" i="12"/>
  <c r="D90" i="12"/>
  <c r="G94" i="12"/>
  <c r="K94" i="12"/>
  <c r="I94" i="12"/>
  <c r="F94" i="12"/>
  <c r="H94" i="12"/>
  <c r="J94" i="12"/>
  <c r="D94" i="12"/>
  <c r="G98" i="12"/>
  <c r="K98" i="12"/>
  <c r="F98" i="12"/>
  <c r="I98" i="12"/>
  <c r="J98" i="12"/>
  <c r="D98" i="12"/>
  <c r="H98" i="12"/>
  <c r="H102" i="12"/>
  <c r="I102" i="12"/>
  <c r="K102" i="12"/>
  <c r="G102" i="12"/>
  <c r="J102" i="12"/>
  <c r="D102" i="12"/>
  <c r="F102" i="12"/>
  <c r="H106" i="12"/>
  <c r="I106" i="12"/>
  <c r="K106" i="12"/>
  <c r="G106" i="12"/>
  <c r="F106" i="12"/>
  <c r="J106" i="12"/>
  <c r="D106" i="12"/>
  <c r="H110" i="12"/>
  <c r="I110" i="12"/>
  <c r="K110" i="12"/>
  <c r="G110" i="12"/>
  <c r="F110" i="12"/>
  <c r="D110" i="12"/>
  <c r="J110" i="12"/>
  <c r="H114" i="12"/>
  <c r="I114" i="12"/>
  <c r="K114" i="12"/>
  <c r="G114" i="12"/>
  <c r="F114" i="12"/>
  <c r="J114" i="12"/>
  <c r="D114" i="12"/>
  <c r="H118" i="12"/>
  <c r="I118" i="12"/>
  <c r="K118" i="12"/>
  <c r="G118" i="12"/>
  <c r="J118" i="12"/>
  <c r="F118" i="12"/>
  <c r="D118" i="12"/>
  <c r="H122" i="12"/>
  <c r="I122" i="12"/>
  <c r="K122" i="12"/>
  <c r="G122" i="12"/>
  <c r="F122" i="12"/>
  <c r="J122" i="12"/>
  <c r="D122" i="12"/>
  <c r="H126" i="12"/>
  <c r="I126" i="12"/>
  <c r="K126" i="12"/>
  <c r="G126" i="12"/>
  <c r="F126" i="12"/>
  <c r="D126" i="12"/>
  <c r="J126" i="12"/>
  <c r="G130" i="12"/>
  <c r="K130" i="12"/>
  <c r="H130" i="12"/>
  <c r="I130" i="12"/>
  <c r="F130" i="12"/>
  <c r="J130" i="12"/>
  <c r="D130" i="12"/>
  <c r="G134" i="12"/>
  <c r="K134" i="12"/>
  <c r="J134" i="12"/>
  <c r="F134" i="12"/>
  <c r="H134" i="12"/>
  <c r="I134" i="12"/>
  <c r="D134" i="12"/>
  <c r="G138" i="12"/>
  <c r="K138" i="12"/>
  <c r="H138" i="12"/>
  <c r="I138" i="12"/>
  <c r="F138" i="12"/>
  <c r="J138" i="12"/>
  <c r="D138" i="12"/>
  <c r="G142" i="12"/>
  <c r="K142" i="12"/>
  <c r="J142" i="12"/>
  <c r="F142" i="12"/>
  <c r="I142" i="12"/>
  <c r="H142" i="12"/>
  <c r="D142" i="12"/>
  <c r="F146" i="12"/>
  <c r="J146" i="12"/>
  <c r="G146" i="12"/>
  <c r="K146" i="12"/>
  <c r="H146" i="12"/>
  <c r="I146" i="12"/>
  <c r="D146" i="12"/>
  <c r="F150" i="12"/>
  <c r="J150" i="12"/>
  <c r="G150" i="12"/>
  <c r="K150" i="12"/>
  <c r="H150" i="12"/>
  <c r="I150" i="12"/>
  <c r="D150" i="12"/>
  <c r="F154" i="12"/>
  <c r="J154" i="12"/>
  <c r="G154" i="12"/>
  <c r="K154" i="12"/>
  <c r="I154" i="12"/>
  <c r="D154" i="12"/>
  <c r="H154" i="12"/>
  <c r="F158" i="12"/>
  <c r="J158" i="12"/>
  <c r="G158" i="12"/>
  <c r="K158" i="12"/>
  <c r="H158" i="12"/>
  <c r="I158" i="12"/>
  <c r="D158" i="12"/>
  <c r="F162" i="12"/>
  <c r="J162" i="12"/>
  <c r="G162" i="12"/>
  <c r="K162" i="12"/>
  <c r="H162" i="12"/>
  <c r="I162" i="12"/>
  <c r="D162" i="12"/>
  <c r="F166" i="12"/>
  <c r="J166" i="12"/>
  <c r="G166" i="12"/>
  <c r="K166" i="12"/>
  <c r="H166" i="12"/>
  <c r="I166" i="12"/>
  <c r="D166" i="12"/>
  <c r="F170" i="12"/>
  <c r="J170" i="12"/>
  <c r="G170" i="12"/>
  <c r="K170" i="12"/>
  <c r="H170" i="12"/>
  <c r="I170" i="12"/>
  <c r="D170" i="12"/>
  <c r="G174" i="12"/>
  <c r="K174" i="12"/>
  <c r="J174" i="12"/>
  <c r="F174" i="12"/>
  <c r="H174" i="12"/>
  <c r="I174" i="12"/>
  <c r="D174" i="12"/>
  <c r="G178" i="12"/>
  <c r="K178" i="12"/>
  <c r="H178" i="12"/>
  <c r="I178" i="12"/>
  <c r="F178" i="12"/>
  <c r="D178" i="12"/>
  <c r="J178" i="12"/>
  <c r="G182" i="12"/>
  <c r="K182" i="12"/>
  <c r="J182" i="12"/>
  <c r="F182" i="12"/>
  <c r="I182" i="12"/>
  <c r="H182" i="12"/>
  <c r="D182" i="12"/>
  <c r="F186" i="12"/>
  <c r="J186" i="12"/>
  <c r="G186" i="12"/>
  <c r="K186" i="12"/>
  <c r="H186" i="12"/>
  <c r="I186" i="12"/>
  <c r="D186" i="12"/>
  <c r="F190" i="12"/>
  <c r="J190" i="12"/>
  <c r="G190" i="12"/>
  <c r="K190" i="12"/>
  <c r="H190" i="12"/>
  <c r="I190" i="12"/>
  <c r="D190" i="12"/>
  <c r="F194" i="12"/>
  <c r="J194" i="12"/>
  <c r="G194" i="12"/>
  <c r="K194" i="12"/>
  <c r="H194" i="12"/>
  <c r="I194" i="12"/>
  <c r="D194" i="12"/>
  <c r="F198" i="12"/>
  <c r="J198" i="12"/>
  <c r="G198" i="12"/>
  <c r="K198" i="12"/>
  <c r="H198" i="12"/>
  <c r="I198" i="12"/>
  <c r="D198" i="12"/>
  <c r="F202" i="12"/>
  <c r="J202" i="12"/>
  <c r="G202" i="12"/>
  <c r="K202" i="12"/>
  <c r="I202" i="12"/>
  <c r="H202" i="12"/>
  <c r="D202" i="12"/>
  <c r="F206" i="12"/>
  <c r="J206" i="12"/>
  <c r="G206" i="12"/>
  <c r="K206" i="12"/>
  <c r="H206" i="12"/>
  <c r="I206" i="12"/>
  <c r="D206" i="12"/>
  <c r="F210" i="12"/>
  <c r="J210" i="12"/>
  <c r="G210" i="12"/>
  <c r="K210" i="12"/>
  <c r="I210" i="12"/>
  <c r="D210" i="12"/>
  <c r="H210" i="12"/>
  <c r="F214" i="12"/>
  <c r="J214" i="12"/>
  <c r="G214" i="12"/>
  <c r="K214" i="12"/>
  <c r="H214" i="12"/>
  <c r="I214" i="12"/>
  <c r="D214" i="12"/>
  <c r="F218" i="12"/>
  <c r="J218" i="12"/>
  <c r="G218" i="12"/>
  <c r="K218" i="12"/>
  <c r="I218" i="12"/>
  <c r="H218" i="12"/>
  <c r="D218" i="12"/>
  <c r="F222" i="12"/>
  <c r="J222" i="12"/>
  <c r="G222" i="12"/>
  <c r="K222" i="12"/>
  <c r="H222" i="12"/>
  <c r="I222" i="12"/>
  <c r="D222" i="12"/>
  <c r="K39" i="12"/>
  <c r="H39" i="12"/>
  <c r="F39" i="12"/>
  <c r="D39" i="12"/>
  <c r="I39" i="12"/>
  <c r="J39" i="12"/>
  <c r="G45" i="12"/>
  <c r="K45" i="12"/>
  <c r="D45" i="12"/>
  <c r="H45" i="12"/>
  <c r="J45" i="12"/>
  <c r="I45" i="12"/>
  <c r="F45" i="12"/>
  <c r="G49" i="12"/>
  <c r="K49" i="12"/>
  <c r="H49" i="12"/>
  <c r="D49" i="12"/>
  <c r="J49" i="12"/>
  <c r="I49" i="12"/>
  <c r="F49" i="12"/>
  <c r="I55" i="12"/>
  <c r="J55" i="12"/>
  <c r="K55" i="12"/>
  <c r="F55" i="12"/>
  <c r="H55" i="12"/>
  <c r="D55" i="12"/>
  <c r="G55" i="12"/>
  <c r="I59" i="12"/>
  <c r="G59" i="12"/>
  <c r="H59" i="12"/>
  <c r="J59" i="12"/>
  <c r="D59" i="12"/>
  <c r="K59" i="12"/>
  <c r="F59" i="12"/>
  <c r="G65" i="12"/>
  <c r="K65" i="12"/>
  <c r="D65" i="12"/>
  <c r="H65" i="12"/>
  <c r="F65" i="12"/>
  <c r="I65" i="12"/>
  <c r="J65" i="12"/>
  <c r="G71" i="12"/>
  <c r="K71" i="12"/>
  <c r="H71" i="12"/>
  <c r="J71" i="12"/>
  <c r="I71" i="12"/>
  <c r="F71" i="12"/>
  <c r="D71" i="12"/>
  <c r="G75" i="12"/>
  <c r="K75" i="12"/>
  <c r="H75" i="12"/>
  <c r="J75" i="12"/>
  <c r="D75" i="12"/>
  <c r="F75" i="12"/>
  <c r="I75" i="12"/>
  <c r="H81" i="12"/>
  <c r="I81" i="12"/>
  <c r="K81" i="12"/>
  <c r="G81" i="12"/>
  <c r="F81" i="12"/>
  <c r="D81" i="12"/>
  <c r="J81" i="12"/>
  <c r="I85" i="12"/>
  <c r="J85" i="12"/>
  <c r="G85" i="12"/>
  <c r="F85" i="12"/>
  <c r="H85" i="12"/>
  <c r="D85" i="12"/>
  <c r="K85" i="12"/>
  <c r="I93" i="12"/>
  <c r="J93" i="12"/>
  <c r="G93" i="12"/>
  <c r="K93" i="12"/>
  <c r="D93" i="12"/>
  <c r="F93" i="12"/>
  <c r="H93" i="12"/>
  <c r="I97" i="12"/>
  <c r="G97" i="12"/>
  <c r="J97" i="12"/>
  <c r="H97" i="12"/>
  <c r="K97" i="12"/>
  <c r="D97" i="12"/>
  <c r="F97" i="12"/>
  <c r="F105" i="12"/>
  <c r="J105" i="12"/>
  <c r="G105" i="12"/>
  <c r="K105" i="12"/>
  <c r="I105" i="12"/>
  <c r="D105" i="12"/>
  <c r="H105" i="12"/>
  <c r="F111" i="12"/>
  <c r="J111" i="12"/>
  <c r="G111" i="12"/>
  <c r="K111" i="12"/>
  <c r="I111" i="12"/>
  <c r="H111" i="12"/>
  <c r="D111" i="12"/>
  <c r="F119" i="12"/>
  <c r="J119" i="12"/>
  <c r="G119" i="12"/>
  <c r="K119" i="12"/>
  <c r="I119" i="12"/>
  <c r="H119" i="12"/>
  <c r="D119" i="12"/>
  <c r="I129" i="12"/>
  <c r="H129" i="12"/>
  <c r="J129" i="12"/>
  <c r="F129" i="12"/>
  <c r="G129" i="12"/>
  <c r="D129" i="12"/>
  <c r="K129" i="12"/>
  <c r="I139" i="12"/>
  <c r="G139" i="12"/>
  <c r="H139" i="12"/>
  <c r="F139" i="12"/>
  <c r="J139" i="12"/>
  <c r="K139" i="12"/>
  <c r="D139" i="12"/>
  <c r="H147" i="12"/>
  <c r="I147" i="12"/>
  <c r="G147" i="12"/>
  <c r="J147" i="12"/>
  <c r="K147" i="12"/>
  <c r="F147" i="12"/>
  <c r="D147" i="12"/>
  <c r="H157" i="12"/>
  <c r="I157" i="12"/>
  <c r="F157" i="12"/>
  <c r="G157" i="12"/>
  <c r="K157" i="12"/>
  <c r="J157" i="12"/>
  <c r="D157" i="12"/>
  <c r="H167" i="12"/>
  <c r="I167" i="12"/>
  <c r="J167" i="12"/>
  <c r="K167" i="12"/>
  <c r="F167" i="12"/>
  <c r="G167" i="12"/>
  <c r="D167" i="12"/>
  <c r="I177" i="12"/>
  <c r="H177" i="12"/>
  <c r="J177" i="12"/>
  <c r="G177" i="12"/>
  <c r="K177" i="12"/>
  <c r="F177" i="12"/>
  <c r="D177" i="12"/>
  <c r="H185" i="12"/>
  <c r="I185" i="12"/>
  <c r="J185" i="12"/>
  <c r="K185" i="12"/>
  <c r="F185" i="12"/>
  <c r="G185" i="12"/>
  <c r="D185" i="12"/>
  <c r="H195" i="12"/>
  <c r="I195" i="12"/>
  <c r="F195" i="12"/>
  <c r="G195" i="12"/>
  <c r="J195" i="12"/>
  <c r="K195" i="12"/>
  <c r="D195" i="12"/>
  <c r="H205" i="12"/>
  <c r="I205" i="12"/>
  <c r="J205" i="12"/>
  <c r="K205" i="12"/>
  <c r="G205" i="12"/>
  <c r="F205" i="12"/>
  <c r="D205" i="12"/>
  <c r="H211" i="12"/>
  <c r="I211" i="12"/>
  <c r="F211" i="12"/>
  <c r="G211" i="12"/>
  <c r="J211" i="12"/>
  <c r="K211" i="12"/>
  <c r="D211" i="12"/>
  <c r="H221" i="12"/>
  <c r="I221" i="12"/>
  <c r="J221" i="12"/>
  <c r="K221" i="12"/>
  <c r="G221" i="12"/>
  <c r="F221" i="12"/>
  <c r="D221" i="12"/>
  <c r="H28" i="12"/>
  <c r="I28" i="12"/>
  <c r="H32" i="12"/>
  <c r="D32" i="12"/>
  <c r="I32" i="12"/>
  <c r="J32" i="12"/>
  <c r="F32" i="12"/>
  <c r="K32" i="12"/>
  <c r="H61" i="12"/>
  <c r="G61" i="12"/>
  <c r="D61" i="12"/>
  <c r="I61" i="12"/>
  <c r="K61" i="12"/>
  <c r="J61" i="12"/>
  <c r="F61" i="12"/>
  <c r="G77" i="12"/>
  <c r="K77" i="12"/>
  <c r="D77" i="12"/>
  <c r="H77" i="12"/>
  <c r="F77" i="12"/>
  <c r="I77" i="12"/>
  <c r="J77" i="12"/>
  <c r="I91" i="12"/>
  <c r="F91" i="12"/>
  <c r="K91" i="12"/>
  <c r="H91" i="12"/>
  <c r="J91" i="12"/>
  <c r="D91" i="12"/>
  <c r="G91" i="12"/>
  <c r="F107" i="12"/>
  <c r="J107" i="12"/>
  <c r="G107" i="12"/>
  <c r="K107" i="12"/>
  <c r="I107" i="12"/>
  <c r="H107" i="12"/>
  <c r="D107" i="12"/>
  <c r="F123" i="12"/>
  <c r="J123" i="12"/>
  <c r="G123" i="12"/>
  <c r="K123" i="12"/>
  <c r="I123" i="12"/>
  <c r="H123" i="12"/>
  <c r="D123" i="12"/>
  <c r="H151" i="12"/>
  <c r="I151" i="12"/>
  <c r="G151" i="12"/>
  <c r="J151" i="12"/>
  <c r="K151" i="12"/>
  <c r="F151" i="12"/>
  <c r="D151" i="12"/>
  <c r="I173" i="12"/>
  <c r="F173" i="12"/>
  <c r="K173" i="12"/>
  <c r="G173" i="12"/>
  <c r="J173" i="12"/>
  <c r="D173" i="12"/>
  <c r="H173" i="12"/>
  <c r="H201" i="12"/>
  <c r="I201" i="12"/>
  <c r="J201" i="12"/>
  <c r="K201" i="12"/>
  <c r="F201" i="12"/>
  <c r="G201" i="12"/>
  <c r="D201" i="12"/>
  <c r="I29" i="12"/>
  <c r="J29" i="12"/>
  <c r="H29" i="12"/>
  <c r="F29" i="12"/>
  <c r="G29" i="12" s="1"/>
  <c r="K29" i="12"/>
  <c r="K24" i="12"/>
  <c r="J24" i="12"/>
  <c r="I24" i="12"/>
  <c r="L137" i="6"/>
  <c r="G145" i="6"/>
  <c r="I155" i="6"/>
  <c r="I175" i="6"/>
  <c r="K193" i="6"/>
  <c r="F33" i="12"/>
  <c r="J33" i="12"/>
  <c r="K33" i="12"/>
  <c r="D33" i="12"/>
  <c r="I33" i="12"/>
  <c r="H33" i="12"/>
  <c r="K37" i="12"/>
  <c r="D37" i="12"/>
  <c r="H37" i="12"/>
  <c r="J37" i="12"/>
  <c r="I37" i="12"/>
  <c r="F37" i="12"/>
  <c r="F103" i="12"/>
  <c r="J103" i="12"/>
  <c r="G103" i="12"/>
  <c r="K103" i="12"/>
  <c r="I103" i="12"/>
  <c r="H103" i="12"/>
  <c r="D103" i="12"/>
  <c r="F121" i="12"/>
  <c r="J121" i="12"/>
  <c r="G121" i="12"/>
  <c r="K121" i="12"/>
  <c r="I121" i="12"/>
  <c r="D121" i="12"/>
  <c r="H121" i="12"/>
  <c r="I131" i="12"/>
  <c r="G131" i="12"/>
  <c r="H131" i="12"/>
  <c r="K131" i="12"/>
  <c r="F131" i="12"/>
  <c r="D131" i="12"/>
  <c r="J131" i="12"/>
  <c r="I141" i="12"/>
  <c r="F141" i="12"/>
  <c r="K141" i="12"/>
  <c r="G141" i="12"/>
  <c r="H141" i="12"/>
  <c r="J141" i="12"/>
  <c r="D141" i="12"/>
  <c r="H149" i="12"/>
  <c r="I149" i="12"/>
  <c r="K149" i="12"/>
  <c r="F149" i="12"/>
  <c r="G149" i="12"/>
  <c r="J149" i="12"/>
  <c r="D149" i="12"/>
  <c r="H159" i="12"/>
  <c r="I159" i="12"/>
  <c r="J159" i="12"/>
  <c r="K159" i="12"/>
  <c r="F159" i="12"/>
  <c r="G159" i="12"/>
  <c r="D159" i="12"/>
  <c r="H169" i="12"/>
  <c r="I169" i="12"/>
  <c r="F169" i="12"/>
  <c r="G169" i="12"/>
  <c r="J169" i="12"/>
  <c r="K169" i="12"/>
  <c r="D169" i="12"/>
  <c r="I179" i="12"/>
  <c r="G179" i="12"/>
  <c r="H179" i="12"/>
  <c r="F179" i="12"/>
  <c r="J179" i="12"/>
  <c r="K179" i="12"/>
  <c r="D179" i="12"/>
  <c r="H189" i="12"/>
  <c r="I189" i="12"/>
  <c r="J189" i="12"/>
  <c r="K189" i="12"/>
  <c r="F189" i="12"/>
  <c r="G189" i="12"/>
  <c r="D189" i="12"/>
  <c r="H197" i="12"/>
  <c r="I197" i="12"/>
  <c r="J197" i="12"/>
  <c r="K197" i="12"/>
  <c r="F197" i="12"/>
  <c r="G197" i="12"/>
  <c r="D197" i="12"/>
  <c r="H207" i="12"/>
  <c r="I207" i="12"/>
  <c r="F207" i="12"/>
  <c r="G207" i="12"/>
  <c r="K207" i="12"/>
  <c r="J207" i="12"/>
  <c r="D207" i="12"/>
  <c r="H217" i="12"/>
  <c r="I217" i="12"/>
  <c r="J217" i="12"/>
  <c r="K217" i="12"/>
  <c r="F217" i="12"/>
  <c r="G217" i="12"/>
  <c r="D217" i="12"/>
  <c r="H36" i="12"/>
  <c r="D36" i="12"/>
  <c r="I36" i="12"/>
  <c r="J36" i="12"/>
  <c r="K36" i="12"/>
  <c r="F36" i="12"/>
  <c r="I40" i="12"/>
  <c r="D40" i="12"/>
  <c r="F40" i="12"/>
  <c r="J40" i="12"/>
  <c r="H40" i="12"/>
  <c r="G40" i="12"/>
  <c r="K40" i="12"/>
  <c r="I44" i="12"/>
  <c r="D44" i="12"/>
  <c r="F44" i="12"/>
  <c r="J44" i="12"/>
  <c r="H44" i="12"/>
  <c r="G44" i="12"/>
  <c r="K44" i="12"/>
  <c r="I48" i="12"/>
  <c r="D48" i="12"/>
  <c r="F48" i="12"/>
  <c r="J48" i="12"/>
  <c r="H48" i="12"/>
  <c r="K48" i="12"/>
  <c r="G48" i="12"/>
  <c r="I52" i="12"/>
  <c r="D52" i="12"/>
  <c r="J52" i="12"/>
  <c r="F52" i="12"/>
  <c r="H52" i="12"/>
  <c r="K52" i="12"/>
  <c r="G52" i="12"/>
  <c r="G56" i="12"/>
  <c r="K56" i="12"/>
  <c r="I56" i="12"/>
  <c r="D56" i="12"/>
  <c r="F56" i="12"/>
  <c r="H56" i="12"/>
  <c r="J56" i="12"/>
  <c r="F60" i="12"/>
  <c r="J60" i="12"/>
  <c r="H60" i="12"/>
  <c r="D60" i="12"/>
  <c r="I60" i="12"/>
  <c r="G60" i="12"/>
  <c r="K60" i="12"/>
  <c r="I64" i="12"/>
  <c r="D64" i="12"/>
  <c r="F64" i="12"/>
  <c r="J64" i="12"/>
  <c r="K64" i="12"/>
  <c r="G64" i="12"/>
  <c r="H64" i="12"/>
  <c r="I68" i="12"/>
  <c r="D68" i="12"/>
  <c r="F68" i="12"/>
  <c r="J68" i="12"/>
  <c r="K68" i="12"/>
  <c r="G68" i="12"/>
  <c r="H68" i="12"/>
  <c r="I72" i="12"/>
  <c r="D72" i="12"/>
  <c r="F72" i="12"/>
  <c r="J72" i="12"/>
  <c r="K72" i="12"/>
  <c r="G72" i="12"/>
  <c r="H72" i="12"/>
  <c r="I76" i="12"/>
  <c r="D76" i="12"/>
  <c r="F76" i="12"/>
  <c r="J76" i="12"/>
  <c r="K76" i="12"/>
  <c r="G76" i="12"/>
  <c r="H76" i="12"/>
  <c r="F80" i="12"/>
  <c r="J80" i="12"/>
  <c r="G80" i="12"/>
  <c r="K80" i="12"/>
  <c r="I80" i="12"/>
  <c r="D80" i="12"/>
  <c r="H80" i="12"/>
  <c r="G84" i="12"/>
  <c r="K84" i="12"/>
  <c r="J84" i="12"/>
  <c r="H84" i="12"/>
  <c r="D84" i="12"/>
  <c r="I84" i="12"/>
  <c r="F84" i="12"/>
  <c r="G88" i="12"/>
  <c r="K88" i="12"/>
  <c r="H88" i="12"/>
  <c r="J88" i="12"/>
  <c r="I88" i="12"/>
  <c r="D88" i="12"/>
  <c r="F88" i="12"/>
  <c r="G92" i="12"/>
  <c r="K92" i="12"/>
  <c r="J92" i="12"/>
  <c r="H92" i="12"/>
  <c r="F92" i="12"/>
  <c r="D92" i="12"/>
  <c r="I92" i="12"/>
  <c r="G96" i="12"/>
  <c r="K96" i="12"/>
  <c r="H96" i="12"/>
  <c r="J96" i="12"/>
  <c r="D96" i="12"/>
  <c r="F96" i="12"/>
  <c r="I96" i="12"/>
  <c r="G100" i="12"/>
  <c r="K100" i="12"/>
  <c r="J100" i="12"/>
  <c r="I100" i="12"/>
  <c r="D100" i="12"/>
  <c r="F100" i="12"/>
  <c r="H100" i="12"/>
  <c r="H104" i="12"/>
  <c r="I104" i="12"/>
  <c r="G104" i="12"/>
  <c r="K104" i="12"/>
  <c r="D104" i="12"/>
  <c r="F104" i="12"/>
  <c r="J104" i="12"/>
  <c r="H108" i="12"/>
  <c r="I108" i="12"/>
  <c r="G108" i="12"/>
  <c r="K108" i="12"/>
  <c r="J108" i="12"/>
  <c r="D108" i="12"/>
  <c r="F108" i="12"/>
  <c r="H112" i="12"/>
  <c r="I112" i="12"/>
  <c r="G112" i="12"/>
  <c r="K112" i="12"/>
  <c r="D112" i="12"/>
  <c r="F112" i="12"/>
  <c r="J112" i="12"/>
  <c r="H116" i="12"/>
  <c r="I116" i="12"/>
  <c r="G116" i="12"/>
  <c r="K116" i="12"/>
  <c r="J116" i="12"/>
  <c r="D116" i="12"/>
  <c r="F116" i="12"/>
  <c r="H120" i="12"/>
  <c r="I120" i="12"/>
  <c r="G120" i="12"/>
  <c r="K120" i="12"/>
  <c r="D120" i="12"/>
  <c r="F120" i="12"/>
  <c r="J120" i="12"/>
  <c r="H124" i="12"/>
  <c r="I124" i="12"/>
  <c r="G124" i="12"/>
  <c r="K124" i="12"/>
  <c r="J124" i="12"/>
  <c r="D124" i="12"/>
  <c r="F124" i="12"/>
  <c r="G128" i="12"/>
  <c r="K128" i="12"/>
  <c r="I128" i="12"/>
  <c r="J128" i="12"/>
  <c r="H128" i="12"/>
  <c r="D128" i="12"/>
  <c r="F128" i="12"/>
  <c r="G132" i="12"/>
  <c r="K132" i="12"/>
  <c r="F132" i="12"/>
  <c r="H132" i="12"/>
  <c r="I132" i="12"/>
  <c r="J132" i="12"/>
  <c r="D132" i="12"/>
  <c r="G136" i="12"/>
  <c r="K136" i="12"/>
  <c r="I136" i="12"/>
  <c r="J136" i="12"/>
  <c r="F136" i="12"/>
  <c r="H136" i="12"/>
  <c r="D136" i="12"/>
  <c r="G140" i="12"/>
  <c r="K140" i="12"/>
  <c r="F140" i="12"/>
  <c r="H140" i="12"/>
  <c r="J140" i="12"/>
  <c r="I140" i="12"/>
  <c r="D140" i="12"/>
  <c r="G144" i="12"/>
  <c r="K144" i="12"/>
  <c r="I144" i="12"/>
  <c r="J144" i="12"/>
  <c r="H144" i="12"/>
  <c r="D144" i="12"/>
  <c r="F144" i="12"/>
  <c r="F148" i="12"/>
  <c r="J148" i="12"/>
  <c r="G148" i="12"/>
  <c r="K148" i="12"/>
  <c r="I148" i="12"/>
  <c r="D148" i="12"/>
  <c r="H148" i="12"/>
  <c r="F152" i="12"/>
  <c r="J152" i="12"/>
  <c r="G152" i="12"/>
  <c r="K152" i="12"/>
  <c r="I152" i="12"/>
  <c r="H152" i="12"/>
  <c r="D152" i="12"/>
  <c r="F156" i="12"/>
  <c r="J156" i="12"/>
  <c r="G156" i="12"/>
  <c r="K156" i="12"/>
  <c r="H156" i="12"/>
  <c r="I156" i="12"/>
  <c r="D156" i="12"/>
  <c r="F160" i="12"/>
  <c r="J160" i="12"/>
  <c r="G160" i="12"/>
  <c r="K160" i="12"/>
  <c r="I160" i="12"/>
  <c r="D160" i="12"/>
  <c r="H160" i="12"/>
  <c r="F164" i="12"/>
  <c r="J164" i="12"/>
  <c r="G164" i="12"/>
  <c r="K164" i="12"/>
  <c r="H164" i="12"/>
  <c r="I164" i="12"/>
  <c r="D164" i="12"/>
  <c r="F168" i="12"/>
  <c r="J168" i="12"/>
  <c r="G168" i="12"/>
  <c r="K168" i="12"/>
  <c r="I168" i="12"/>
  <c r="D168" i="12"/>
  <c r="H168" i="12"/>
  <c r="F172" i="12"/>
  <c r="J172" i="12"/>
  <c r="G172" i="12"/>
  <c r="K172" i="12"/>
  <c r="H172" i="12"/>
  <c r="I172" i="12"/>
  <c r="D172" i="12"/>
  <c r="G176" i="12"/>
  <c r="K176" i="12"/>
  <c r="I176" i="12"/>
  <c r="J176" i="12"/>
  <c r="F176" i="12"/>
  <c r="H176" i="12"/>
  <c r="D176" i="12"/>
  <c r="G180" i="12"/>
  <c r="K180" i="12"/>
  <c r="F180" i="12"/>
  <c r="H180" i="12"/>
  <c r="J180" i="12"/>
  <c r="D180" i="12"/>
  <c r="I180" i="12"/>
  <c r="F184" i="12"/>
  <c r="J184" i="12"/>
  <c r="G184" i="12"/>
  <c r="K184" i="12"/>
  <c r="H184" i="12"/>
  <c r="I184" i="12"/>
  <c r="D184" i="12"/>
  <c r="F188" i="12"/>
  <c r="J188" i="12"/>
  <c r="G188" i="12"/>
  <c r="K188" i="12"/>
  <c r="H188" i="12"/>
  <c r="I188" i="12"/>
  <c r="D188" i="12"/>
  <c r="F192" i="12"/>
  <c r="J192" i="12"/>
  <c r="G192" i="12"/>
  <c r="K192" i="12"/>
  <c r="H192" i="12"/>
  <c r="I192" i="12"/>
  <c r="D192" i="12"/>
  <c r="F196" i="12"/>
  <c r="J196" i="12"/>
  <c r="G196" i="12"/>
  <c r="K196" i="12"/>
  <c r="H196" i="12"/>
  <c r="I196" i="12"/>
  <c r="D196" i="12"/>
  <c r="F200" i="12"/>
  <c r="J200" i="12"/>
  <c r="G200" i="12"/>
  <c r="K200" i="12"/>
  <c r="H200" i="12"/>
  <c r="I200" i="12"/>
  <c r="D200" i="12"/>
  <c r="F204" i="12"/>
  <c r="J204" i="12"/>
  <c r="G204" i="12"/>
  <c r="K204" i="12"/>
  <c r="H204" i="12"/>
  <c r="I204" i="12"/>
  <c r="D204" i="12"/>
  <c r="F208" i="12"/>
  <c r="J208" i="12"/>
  <c r="G208" i="12"/>
  <c r="K208" i="12"/>
  <c r="H208" i="12"/>
  <c r="I208" i="12"/>
  <c r="D208" i="12"/>
  <c r="F212" i="12"/>
  <c r="J212" i="12"/>
  <c r="G212" i="12"/>
  <c r="K212" i="12"/>
  <c r="H212" i="12"/>
  <c r="I212" i="12"/>
  <c r="D212" i="12"/>
  <c r="F216" i="12"/>
  <c r="J216" i="12"/>
  <c r="G216" i="12"/>
  <c r="K216" i="12"/>
  <c r="H216" i="12"/>
  <c r="I216" i="12"/>
  <c r="D216" i="12"/>
  <c r="F220" i="12"/>
  <c r="J220" i="12"/>
  <c r="G220" i="12"/>
  <c r="K220" i="12"/>
  <c r="H220" i="12"/>
  <c r="I220" i="12"/>
  <c r="D220" i="12"/>
  <c r="F35" i="12"/>
  <c r="J35" i="12"/>
  <c r="K35" i="12"/>
  <c r="D35" i="12"/>
  <c r="H35" i="12"/>
  <c r="I35" i="12"/>
  <c r="G43" i="12"/>
  <c r="K43" i="12"/>
  <c r="H43" i="12"/>
  <c r="F43" i="12"/>
  <c r="D43" i="12"/>
  <c r="I43" i="12"/>
  <c r="J43" i="12"/>
  <c r="G47" i="12"/>
  <c r="K47" i="12"/>
  <c r="H47" i="12"/>
  <c r="F47" i="12"/>
  <c r="I47" i="12"/>
  <c r="J47" i="12"/>
  <c r="D47" i="12"/>
  <c r="G53" i="12"/>
  <c r="K53" i="12"/>
  <c r="D53" i="12"/>
  <c r="H53" i="12"/>
  <c r="J53" i="12"/>
  <c r="I53" i="12"/>
  <c r="F53" i="12"/>
  <c r="I57" i="12"/>
  <c r="H57" i="12"/>
  <c r="F57" i="12"/>
  <c r="G57" i="12"/>
  <c r="D57" i="12"/>
  <c r="K57" i="12"/>
  <c r="J57" i="12"/>
  <c r="H63" i="12"/>
  <c r="F63" i="12"/>
  <c r="K63" i="12"/>
  <c r="G63" i="12"/>
  <c r="J63" i="12"/>
  <c r="D63" i="12"/>
  <c r="I63" i="12"/>
  <c r="G67" i="12"/>
  <c r="K67" i="12"/>
  <c r="H67" i="12"/>
  <c r="J67" i="12"/>
  <c r="D67" i="12"/>
  <c r="I67" i="12"/>
  <c r="F67" i="12"/>
  <c r="G73" i="12"/>
  <c r="K73" i="12"/>
  <c r="H73" i="12"/>
  <c r="D73" i="12"/>
  <c r="F73" i="12"/>
  <c r="I73" i="12"/>
  <c r="J73" i="12"/>
  <c r="H79" i="12"/>
  <c r="I79" i="12"/>
  <c r="G79" i="12"/>
  <c r="K79" i="12"/>
  <c r="F79" i="12"/>
  <c r="D79" i="12"/>
  <c r="J79" i="12"/>
  <c r="I83" i="12"/>
  <c r="F83" i="12"/>
  <c r="K83" i="12"/>
  <c r="H83" i="12"/>
  <c r="G83" i="12"/>
  <c r="J83" i="12"/>
  <c r="D83" i="12"/>
  <c r="I89" i="12"/>
  <c r="G89" i="12"/>
  <c r="J89" i="12"/>
  <c r="D89" i="12"/>
  <c r="F89" i="12"/>
  <c r="H89" i="12"/>
  <c r="K89" i="12"/>
  <c r="I95" i="12"/>
  <c r="H95" i="12"/>
  <c r="F95" i="12"/>
  <c r="K95" i="12"/>
  <c r="J95" i="12"/>
  <c r="G95" i="12"/>
  <c r="D95" i="12"/>
  <c r="F101" i="12"/>
  <c r="J101" i="12"/>
  <c r="G101" i="12"/>
  <c r="K101" i="12"/>
  <c r="I101" i="12"/>
  <c r="H101" i="12"/>
  <c r="D101" i="12"/>
  <c r="F109" i="12"/>
  <c r="J109" i="12"/>
  <c r="G109" i="12"/>
  <c r="K109" i="12"/>
  <c r="I109" i="12"/>
  <c r="H109" i="12"/>
  <c r="D109" i="12"/>
  <c r="F113" i="12"/>
  <c r="J113" i="12"/>
  <c r="G113" i="12"/>
  <c r="K113" i="12"/>
  <c r="I113" i="12"/>
  <c r="H113" i="12"/>
  <c r="D113" i="12"/>
  <c r="F125" i="12"/>
  <c r="J125" i="12"/>
  <c r="G125" i="12"/>
  <c r="K125" i="12"/>
  <c r="I125" i="12"/>
  <c r="H125" i="12"/>
  <c r="D125" i="12"/>
  <c r="I133" i="12"/>
  <c r="F133" i="12"/>
  <c r="K133" i="12"/>
  <c r="G133" i="12"/>
  <c r="J133" i="12"/>
  <c r="H133" i="12"/>
  <c r="D133" i="12"/>
  <c r="I143" i="12"/>
  <c r="J143" i="12"/>
  <c r="F143" i="12"/>
  <c r="K143" i="12"/>
  <c r="G143" i="12"/>
  <c r="H143" i="12"/>
  <c r="D143" i="12"/>
  <c r="H153" i="12"/>
  <c r="I153" i="12"/>
  <c r="K153" i="12"/>
  <c r="F153" i="12"/>
  <c r="G153" i="12"/>
  <c r="J153" i="12"/>
  <c r="D153" i="12"/>
  <c r="H161" i="12"/>
  <c r="I161" i="12"/>
  <c r="F161" i="12"/>
  <c r="G161" i="12"/>
  <c r="J161" i="12"/>
  <c r="K161" i="12"/>
  <c r="D161" i="12"/>
  <c r="H171" i="12"/>
  <c r="I171" i="12"/>
  <c r="J171" i="12"/>
  <c r="K171" i="12"/>
  <c r="G171" i="12"/>
  <c r="F171" i="12"/>
  <c r="D171" i="12"/>
  <c r="I181" i="12"/>
  <c r="F181" i="12"/>
  <c r="K181" i="12"/>
  <c r="G181" i="12"/>
  <c r="H181" i="12"/>
  <c r="J181" i="12"/>
  <c r="D181" i="12"/>
  <c r="H191" i="12"/>
  <c r="I191" i="12"/>
  <c r="F191" i="12"/>
  <c r="G191" i="12"/>
  <c r="J191" i="12"/>
  <c r="K191" i="12"/>
  <c r="D191" i="12"/>
  <c r="H199" i="12"/>
  <c r="I199" i="12"/>
  <c r="F199" i="12"/>
  <c r="G199" i="12"/>
  <c r="K199" i="12"/>
  <c r="J199" i="12"/>
  <c r="D199" i="12"/>
  <c r="H209" i="12"/>
  <c r="I209" i="12"/>
  <c r="J209" i="12"/>
  <c r="K209" i="12"/>
  <c r="F209" i="12"/>
  <c r="G209" i="12"/>
  <c r="D209" i="12"/>
  <c r="H215" i="12"/>
  <c r="I215" i="12"/>
  <c r="F215" i="12"/>
  <c r="G215" i="12"/>
  <c r="K215" i="12"/>
  <c r="J215" i="12"/>
  <c r="D215" i="12"/>
  <c r="K26" i="12"/>
  <c r="H26" i="12"/>
  <c r="G51" i="12"/>
  <c r="K51" i="12"/>
  <c r="H51" i="12"/>
  <c r="F51" i="12"/>
  <c r="D51" i="12"/>
  <c r="I51" i="12"/>
  <c r="J51" i="12"/>
  <c r="G69" i="12"/>
  <c r="K69" i="12"/>
  <c r="D69" i="12"/>
  <c r="H69" i="12"/>
  <c r="F69" i="12"/>
  <c r="I69" i="12"/>
  <c r="J69" i="12"/>
  <c r="I87" i="12"/>
  <c r="H87" i="12"/>
  <c r="F87" i="12"/>
  <c r="K87" i="12"/>
  <c r="G87" i="12"/>
  <c r="J87" i="12"/>
  <c r="D87" i="12"/>
  <c r="I99" i="12"/>
  <c r="F99" i="12"/>
  <c r="K99" i="12"/>
  <c r="H99" i="12"/>
  <c r="G99" i="12"/>
  <c r="J99" i="12"/>
  <c r="D99" i="12"/>
  <c r="F117" i="12"/>
  <c r="J117" i="12"/>
  <c r="G117" i="12"/>
  <c r="K117" i="12"/>
  <c r="I117" i="12"/>
  <c r="H117" i="12"/>
  <c r="D117" i="12"/>
  <c r="I135" i="12"/>
  <c r="J135" i="12"/>
  <c r="F135" i="12"/>
  <c r="K135" i="12"/>
  <c r="H135" i="12"/>
  <c r="G135" i="12"/>
  <c r="D135" i="12"/>
  <c r="H163" i="12"/>
  <c r="I163" i="12"/>
  <c r="J163" i="12"/>
  <c r="K163" i="12"/>
  <c r="G163" i="12"/>
  <c r="F163" i="12"/>
  <c r="D163" i="12"/>
  <c r="H187" i="12"/>
  <c r="I187" i="12"/>
  <c r="F187" i="12"/>
  <c r="G187" i="12"/>
  <c r="J187" i="12"/>
  <c r="K187" i="12"/>
  <c r="D187" i="12"/>
  <c r="H219" i="12"/>
  <c r="I219" i="12"/>
  <c r="F219" i="12"/>
  <c r="G219" i="12"/>
  <c r="J219" i="12"/>
  <c r="K219" i="12"/>
  <c r="D219" i="12"/>
  <c r="H27" i="12"/>
  <c r="J27" i="12"/>
  <c r="K27" i="12"/>
  <c r="G25" i="6"/>
  <c r="G29" i="6"/>
  <c r="F24" i="12"/>
  <c r="G24" i="12" s="1"/>
  <c r="H24" i="12"/>
  <c r="I31" i="6"/>
  <c r="D31" i="6"/>
  <c r="J31" i="6"/>
  <c r="F31" i="6"/>
  <c r="K31" i="6"/>
  <c r="H31" i="6"/>
  <c r="L31" i="6"/>
  <c r="H31" i="12"/>
  <c r="F31" i="12"/>
  <c r="G31" i="12" s="1"/>
  <c r="J30" i="12"/>
  <c r="F30" i="12"/>
  <c r="G30" i="12" s="1"/>
  <c r="F28" i="12"/>
  <c r="G28" i="12" s="1"/>
  <c r="K28" i="12"/>
  <c r="I24" i="6"/>
  <c r="H24" i="6"/>
  <c r="F24" i="6"/>
  <c r="G24" i="6" s="1"/>
  <c r="J24" i="6"/>
  <c r="L24" i="6"/>
  <c r="K24" i="6"/>
  <c r="F26" i="12"/>
  <c r="G26" i="12" s="1"/>
  <c r="J26" i="12"/>
  <c r="I27" i="12"/>
  <c r="F27" i="12"/>
  <c r="G27" i="12" s="1"/>
  <c r="F25" i="12"/>
  <c r="G25" i="12" s="1"/>
  <c r="J25" i="12"/>
  <c r="G34" i="6" l="1"/>
  <c r="G39" i="12"/>
  <c r="G38" i="12"/>
  <c r="G35" i="12"/>
  <c r="G33" i="12"/>
  <c r="G34" i="12"/>
  <c r="G32" i="12"/>
  <c r="G38" i="6"/>
  <c r="G36" i="12"/>
  <c r="G36" i="6"/>
  <c r="G33" i="6"/>
  <c r="G37" i="12"/>
  <c r="G30" i="6"/>
  <c r="G28" i="6"/>
  <c r="G31" i="6"/>
  <c r="B3" i="3"/>
  <c r="A3" i="3" s="1"/>
  <c r="B4" i="3"/>
  <c r="B27" i="2"/>
  <c r="B5" i="3" s="1"/>
  <c r="B28" i="2"/>
  <c r="B6" i="3" s="1"/>
  <c r="B7" i="3"/>
  <c r="A7" i="3" s="1"/>
  <c r="B30" i="2"/>
  <c r="B8" i="3" s="1"/>
  <c r="A8" i="3" s="1"/>
  <c r="B31" i="2"/>
  <c r="B9" i="3" s="1"/>
  <c r="A9" i="3" s="1"/>
  <c r="B32" i="2"/>
  <c r="B10" i="3" s="1"/>
  <c r="A10" i="3" s="1"/>
  <c r="B33" i="2"/>
  <c r="B11" i="3" s="1"/>
  <c r="A11" i="3" s="1"/>
  <c r="C5" i="2"/>
  <c r="C4" i="2"/>
  <c r="C3" i="2"/>
  <c r="C2" i="2"/>
  <c r="A4" i="3" l="1"/>
  <c r="A5" i="3" s="1"/>
  <c r="A6" i="3" s="1"/>
  <c r="C3" i="3" l="1"/>
  <c r="B25" i="8" s="1"/>
  <c r="C2" i="3"/>
  <c r="C4" i="3"/>
  <c r="B26" i="8" s="1"/>
  <c r="S1" i="3" l="1"/>
  <c r="AV1" i="3"/>
  <c r="B24" i="8"/>
  <c r="P1" i="3"/>
  <c r="AU1" i="3"/>
  <c r="S219" i="3"/>
  <c r="T219" i="3" s="1"/>
  <c r="S223" i="3"/>
  <c r="T223" i="3" s="1"/>
  <c r="S123" i="3"/>
  <c r="T123" i="3" s="1"/>
  <c r="S199" i="3"/>
  <c r="T199" i="3" s="1"/>
  <c r="S207" i="3"/>
  <c r="T207" i="3" s="1"/>
  <c r="S211" i="3"/>
  <c r="T211" i="3" s="1"/>
  <c r="S215" i="3"/>
  <c r="T215" i="3" s="1"/>
  <c r="S195" i="3"/>
  <c r="T195" i="3" s="1"/>
  <c r="S203" i="3"/>
  <c r="T203" i="3" s="1"/>
  <c r="S145" i="3"/>
  <c r="T145" i="3" s="1"/>
  <c r="S220" i="3"/>
  <c r="T220" i="3" s="1"/>
  <c r="S212" i="3"/>
  <c r="T212" i="3" s="1"/>
  <c r="S204" i="3"/>
  <c r="T204" i="3" s="1"/>
  <c r="S196" i="3"/>
  <c r="T196" i="3" s="1"/>
  <c r="S128" i="3"/>
  <c r="T128" i="3" s="1"/>
  <c r="S120" i="3"/>
  <c r="T120" i="3" s="1"/>
  <c r="S100" i="3"/>
  <c r="T100" i="3" s="1"/>
  <c r="S92" i="3"/>
  <c r="T92" i="3" s="1"/>
  <c r="S76" i="3"/>
  <c r="T76" i="3" s="1"/>
  <c r="S68" i="3"/>
  <c r="T68" i="3" s="1"/>
  <c r="S64" i="3"/>
  <c r="T64" i="3" s="1"/>
  <c r="S56" i="3"/>
  <c r="T56" i="3" s="1"/>
  <c r="S48" i="3"/>
  <c r="T48" i="3" s="1"/>
  <c r="S137" i="3"/>
  <c r="T137" i="3" s="1"/>
  <c r="S73" i="3"/>
  <c r="T73" i="3" s="1"/>
  <c r="S45" i="3"/>
  <c r="T45" i="3" s="1"/>
  <c r="S29" i="3"/>
  <c r="T29" i="3" s="1"/>
  <c r="S191" i="3"/>
  <c r="T191" i="3" s="1"/>
  <c r="S175" i="3"/>
  <c r="T175" i="3" s="1"/>
  <c r="S159" i="3"/>
  <c r="T159" i="3" s="1"/>
  <c r="S143" i="3"/>
  <c r="T143" i="3" s="1"/>
  <c r="S127" i="3"/>
  <c r="T127" i="3" s="1"/>
  <c r="S119" i="3"/>
  <c r="T119" i="3" s="1"/>
  <c r="S75" i="3"/>
  <c r="T75" i="3" s="1"/>
  <c r="S67" i="3"/>
  <c r="T67" i="3" s="1"/>
  <c r="S27" i="3"/>
  <c r="T27" i="3" s="1"/>
  <c r="S19" i="3"/>
  <c r="T19" i="3" s="1"/>
  <c r="S11" i="3"/>
  <c r="T11" i="3" s="1"/>
  <c r="S3" i="3"/>
  <c r="T3" i="3" s="1"/>
  <c r="S221" i="3"/>
  <c r="T221" i="3" s="1"/>
  <c r="S197" i="3"/>
  <c r="T197" i="3" s="1"/>
  <c r="S177" i="3"/>
  <c r="T177" i="3" s="1"/>
  <c r="S89" i="3"/>
  <c r="T89" i="3" s="1"/>
  <c r="S188" i="3"/>
  <c r="T188" i="3" s="1"/>
  <c r="S108" i="3"/>
  <c r="T108" i="3" s="1"/>
  <c r="S84" i="3"/>
  <c r="T84" i="3" s="1"/>
  <c r="S32" i="3"/>
  <c r="T32" i="3" s="1"/>
  <c r="S217" i="3"/>
  <c r="T217" i="3" s="1"/>
  <c r="S153" i="3"/>
  <c r="T153" i="3" s="1"/>
  <c r="S133" i="3"/>
  <c r="T133" i="3" s="1"/>
  <c r="S101" i="3"/>
  <c r="T101" i="3" s="1"/>
  <c r="S61" i="3"/>
  <c r="T61" i="3" s="1"/>
  <c r="S224" i="3"/>
  <c r="T224" i="3" s="1"/>
  <c r="S216" i="3"/>
  <c r="T216" i="3" s="1"/>
  <c r="S208" i="3"/>
  <c r="T208" i="3" s="1"/>
  <c r="S200" i="3"/>
  <c r="T200" i="3" s="1"/>
  <c r="S192" i="3"/>
  <c r="T192" i="3" s="1"/>
  <c r="S184" i="3"/>
  <c r="T184" i="3" s="1"/>
  <c r="S180" i="3"/>
  <c r="T180" i="3" s="1"/>
  <c r="S176" i="3"/>
  <c r="T176" i="3" s="1"/>
  <c r="S172" i="3"/>
  <c r="T172" i="3" s="1"/>
  <c r="S168" i="3"/>
  <c r="T168" i="3" s="1"/>
  <c r="S164" i="3"/>
  <c r="T164" i="3" s="1"/>
  <c r="S160" i="3"/>
  <c r="T160" i="3" s="1"/>
  <c r="S156" i="3"/>
  <c r="T156" i="3" s="1"/>
  <c r="S132" i="3"/>
  <c r="T132" i="3" s="1"/>
  <c r="S112" i="3"/>
  <c r="T112" i="3" s="1"/>
  <c r="S36" i="3"/>
  <c r="T36" i="3" s="1"/>
  <c r="S28" i="3"/>
  <c r="T28" i="3" s="1"/>
  <c r="S161" i="3"/>
  <c r="T161" i="3" s="1"/>
  <c r="S93" i="3"/>
  <c r="T93" i="3" s="1"/>
  <c r="S81" i="3"/>
  <c r="T81" i="3" s="1"/>
  <c r="S65" i="3"/>
  <c r="T65" i="3" s="1"/>
  <c r="S37" i="3"/>
  <c r="T37" i="3" s="1"/>
  <c r="S163" i="3"/>
  <c r="T163" i="3" s="1"/>
  <c r="S151" i="3"/>
  <c r="T151" i="3" s="1"/>
  <c r="S139" i="3"/>
  <c r="T139" i="3" s="1"/>
  <c r="S25" i="3"/>
  <c r="T25" i="3" s="1"/>
  <c r="S124" i="3"/>
  <c r="T124" i="3" s="1"/>
  <c r="S104" i="3"/>
  <c r="T104" i="3" s="1"/>
  <c r="S88" i="3"/>
  <c r="T88" i="3" s="1"/>
  <c r="S52" i="3"/>
  <c r="T52" i="3" s="1"/>
  <c r="S117" i="3"/>
  <c r="T117" i="3" s="1"/>
  <c r="S109" i="3"/>
  <c r="T109" i="3" s="1"/>
  <c r="S53" i="3"/>
  <c r="T53" i="3" s="1"/>
  <c r="S17" i="3"/>
  <c r="T17" i="3" s="1"/>
  <c r="S147" i="3"/>
  <c r="T147" i="3" s="1"/>
  <c r="S87" i="3"/>
  <c r="T87" i="3" s="1"/>
  <c r="S83" i="3"/>
  <c r="T83" i="3" s="1"/>
  <c r="S43" i="3"/>
  <c r="T43" i="3" s="1"/>
  <c r="S39" i="3"/>
  <c r="T39" i="3" s="1"/>
  <c r="S23" i="3"/>
  <c r="T23" i="3" s="1"/>
  <c r="S213" i="3"/>
  <c r="T213" i="3" s="1"/>
  <c r="S201" i="3"/>
  <c r="T201" i="3" s="1"/>
  <c r="S91" i="3"/>
  <c r="T91" i="3" s="1"/>
  <c r="S121" i="3"/>
  <c r="T121" i="3" s="1"/>
  <c r="S69" i="3"/>
  <c r="T69" i="3" s="1"/>
  <c r="S57" i="3"/>
  <c r="T57" i="3" s="1"/>
  <c r="S41" i="3"/>
  <c r="T41" i="3" s="1"/>
  <c r="S222" i="3"/>
  <c r="T222" i="3" s="1"/>
  <c r="S214" i="3"/>
  <c r="T214" i="3" s="1"/>
  <c r="S206" i="3"/>
  <c r="T206" i="3" s="1"/>
  <c r="S198" i="3"/>
  <c r="T198" i="3" s="1"/>
  <c r="S190" i="3"/>
  <c r="T190" i="3" s="1"/>
  <c r="S130" i="3"/>
  <c r="T130" i="3" s="1"/>
  <c r="S102" i="3"/>
  <c r="T102" i="3" s="1"/>
  <c r="S86" i="3"/>
  <c r="T86" i="3" s="1"/>
  <c r="S78" i="3"/>
  <c r="T78" i="3" s="1"/>
  <c r="S70" i="3"/>
  <c r="T70" i="3" s="1"/>
  <c r="S80" i="3"/>
  <c r="T80" i="3" s="1"/>
  <c r="S40" i="3"/>
  <c r="T40" i="3" s="1"/>
  <c r="S16" i="3"/>
  <c r="T16" i="3" s="1"/>
  <c r="S185" i="3"/>
  <c r="T185" i="3" s="1"/>
  <c r="S169" i="3"/>
  <c r="T169" i="3" s="1"/>
  <c r="S183" i="3"/>
  <c r="T183" i="3" s="1"/>
  <c r="S171" i="3"/>
  <c r="T171" i="3" s="1"/>
  <c r="S131" i="3"/>
  <c r="T131" i="3" s="1"/>
  <c r="S103" i="3"/>
  <c r="T103" i="3" s="1"/>
  <c r="S99" i="3"/>
  <c r="T99" i="3" s="1"/>
  <c r="S51" i="3"/>
  <c r="T51" i="3" s="1"/>
  <c r="S47" i="3"/>
  <c r="T47" i="3" s="1"/>
  <c r="S193" i="3"/>
  <c r="T193" i="3" s="1"/>
  <c r="S113" i="3"/>
  <c r="T113" i="3" s="1"/>
  <c r="S97" i="3"/>
  <c r="T97" i="3" s="1"/>
  <c r="S118" i="3"/>
  <c r="T118" i="3" s="1"/>
  <c r="S110" i="3"/>
  <c r="T110" i="3" s="1"/>
  <c r="S98" i="3"/>
  <c r="T98" i="3" s="1"/>
  <c r="S90" i="3"/>
  <c r="T90" i="3" s="1"/>
  <c r="S66" i="3"/>
  <c r="T66" i="3" s="1"/>
  <c r="S62" i="3"/>
  <c r="T62" i="3" s="1"/>
  <c r="S54" i="3"/>
  <c r="T54" i="3" s="1"/>
  <c r="S148" i="3"/>
  <c r="T148" i="3" s="1"/>
  <c r="S59" i="3"/>
  <c r="T59" i="3" s="1"/>
  <c r="S55" i="3"/>
  <c r="T55" i="3" s="1"/>
  <c r="S49" i="3"/>
  <c r="T49" i="3" s="1"/>
  <c r="S210" i="3"/>
  <c r="T210" i="3" s="1"/>
  <c r="S194" i="3"/>
  <c r="T194" i="3" s="1"/>
  <c r="S126" i="3"/>
  <c r="T126" i="3" s="1"/>
  <c r="S106" i="3"/>
  <c r="T106" i="3" s="1"/>
  <c r="S82" i="3"/>
  <c r="T82" i="3" s="1"/>
  <c r="S42" i="3"/>
  <c r="T42" i="3" s="1"/>
  <c r="S38" i="3"/>
  <c r="T38" i="3" s="1"/>
  <c r="S30" i="3"/>
  <c r="T30" i="3" s="1"/>
  <c r="S26" i="3"/>
  <c r="T26" i="3" s="1"/>
  <c r="S18" i="3"/>
  <c r="T18" i="3" s="1"/>
  <c r="S10" i="3"/>
  <c r="T10" i="3" s="1"/>
  <c r="S187" i="3"/>
  <c r="T187" i="3" s="1"/>
  <c r="S181" i="3"/>
  <c r="T181" i="3" s="1"/>
  <c r="S149" i="3"/>
  <c r="T149" i="3" s="1"/>
  <c r="S136" i="3"/>
  <c r="T136" i="3" s="1"/>
  <c r="S96" i="3"/>
  <c r="T96" i="3" s="1"/>
  <c r="S44" i="3"/>
  <c r="T44" i="3" s="1"/>
  <c r="S24" i="3"/>
  <c r="T24" i="3" s="1"/>
  <c r="S167" i="3"/>
  <c r="T167" i="3" s="1"/>
  <c r="S79" i="3"/>
  <c r="T79" i="3" s="1"/>
  <c r="S31" i="3"/>
  <c r="T31" i="3" s="1"/>
  <c r="S209" i="3"/>
  <c r="T209" i="3" s="1"/>
  <c r="S186" i="3"/>
  <c r="T186" i="3" s="1"/>
  <c r="S94" i="3"/>
  <c r="T94" i="3" s="1"/>
  <c r="S58" i="3"/>
  <c r="T58" i="3" s="1"/>
  <c r="S157" i="3"/>
  <c r="T157" i="3" s="1"/>
  <c r="S205" i="3"/>
  <c r="T205" i="3" s="1"/>
  <c r="S144" i="3"/>
  <c r="T144" i="3" s="1"/>
  <c r="S116" i="3"/>
  <c r="T116" i="3" s="1"/>
  <c r="S20" i="3"/>
  <c r="T20" i="3" s="1"/>
  <c r="S129" i="3"/>
  <c r="T129" i="3" s="1"/>
  <c r="S111" i="3"/>
  <c r="T111" i="3" s="1"/>
  <c r="S107" i="3"/>
  <c r="T107" i="3" s="1"/>
  <c r="S63" i="3"/>
  <c r="T63" i="3" s="1"/>
  <c r="S21" i="3"/>
  <c r="T21" i="3" s="1"/>
  <c r="S138" i="3"/>
  <c r="T138" i="3" s="1"/>
  <c r="S122" i="3"/>
  <c r="T122" i="3" s="1"/>
  <c r="S50" i="3"/>
  <c r="T50" i="3" s="1"/>
  <c r="S46" i="3"/>
  <c r="T46" i="3" s="1"/>
  <c r="S173" i="3"/>
  <c r="T173" i="3" s="1"/>
  <c r="S141" i="3"/>
  <c r="T141" i="3" s="1"/>
  <c r="S13" i="3"/>
  <c r="T13" i="3" s="1"/>
  <c r="S5" i="3"/>
  <c r="S8" i="3"/>
  <c r="T8" i="3" s="1"/>
  <c r="S105" i="3"/>
  <c r="T105" i="3" s="1"/>
  <c r="S140" i="3"/>
  <c r="T140" i="3" s="1"/>
  <c r="S72" i="3"/>
  <c r="T72" i="3" s="1"/>
  <c r="S60" i="3"/>
  <c r="T60" i="3" s="1"/>
  <c r="S125" i="3"/>
  <c r="T125" i="3" s="1"/>
  <c r="S135" i="3"/>
  <c r="T135" i="3" s="1"/>
  <c r="S71" i="3"/>
  <c r="T71" i="3" s="1"/>
  <c r="S7" i="3"/>
  <c r="T7" i="3" s="1"/>
  <c r="S189" i="3"/>
  <c r="T189" i="3" s="1"/>
  <c r="S85" i="3"/>
  <c r="T85" i="3" s="1"/>
  <c r="S77" i="3"/>
  <c r="T77" i="3" s="1"/>
  <c r="S33" i="3"/>
  <c r="T33" i="3" s="1"/>
  <c r="S218" i="3"/>
  <c r="T218" i="3" s="1"/>
  <c r="S202" i="3"/>
  <c r="T202" i="3" s="1"/>
  <c r="S182" i="3"/>
  <c r="T182" i="3" s="1"/>
  <c r="S178" i="3"/>
  <c r="T178" i="3" s="1"/>
  <c r="S174" i="3"/>
  <c r="T174" i="3" s="1"/>
  <c r="S170" i="3"/>
  <c r="T170" i="3" s="1"/>
  <c r="S166" i="3"/>
  <c r="T166" i="3" s="1"/>
  <c r="S162" i="3"/>
  <c r="T162" i="3" s="1"/>
  <c r="S158" i="3"/>
  <c r="T158" i="3" s="1"/>
  <c r="S154" i="3"/>
  <c r="T154" i="3" s="1"/>
  <c r="S150" i="3"/>
  <c r="T150" i="3" s="1"/>
  <c r="S146" i="3"/>
  <c r="T146" i="3" s="1"/>
  <c r="S142" i="3"/>
  <c r="T142" i="3" s="1"/>
  <c r="S134" i="3"/>
  <c r="T134" i="3" s="1"/>
  <c r="S74" i="3"/>
  <c r="T74" i="3" s="1"/>
  <c r="S34" i="3"/>
  <c r="T34" i="3" s="1"/>
  <c r="S22" i="3"/>
  <c r="T22" i="3" s="1"/>
  <c r="S14" i="3"/>
  <c r="T14" i="3" s="1"/>
  <c r="S6" i="3"/>
  <c r="S2" i="3"/>
  <c r="T2" i="3" s="1"/>
  <c r="S165" i="3"/>
  <c r="T165" i="3" s="1"/>
  <c r="S115" i="3"/>
  <c r="T115" i="3" s="1"/>
  <c r="S152" i="3"/>
  <c r="T152" i="3" s="1"/>
  <c r="S179" i="3"/>
  <c r="T179" i="3" s="1"/>
  <c r="S155" i="3"/>
  <c r="T155" i="3" s="1"/>
  <c r="S95" i="3"/>
  <c r="T95" i="3" s="1"/>
  <c r="S35" i="3"/>
  <c r="T35" i="3" s="1"/>
  <c r="S15" i="3"/>
  <c r="T15" i="3" s="1"/>
  <c r="S114" i="3"/>
  <c r="T114" i="3" s="1"/>
  <c r="S9" i="3"/>
  <c r="T9" i="3" s="1"/>
  <c r="S12" i="3"/>
  <c r="T12" i="3" s="1"/>
  <c r="S4" i="3"/>
  <c r="T4" i="3" s="1"/>
  <c r="AW1" i="3"/>
  <c r="V1" i="3"/>
  <c r="C6" i="3"/>
  <c r="B28" i="8" s="1"/>
  <c r="C8" i="3"/>
  <c r="B30" i="8" s="1"/>
  <c r="C11" i="3"/>
  <c r="B33" i="8" s="1"/>
  <c r="C5" i="3"/>
  <c r="B27" i="8" s="1"/>
  <c r="C10" i="3"/>
  <c r="B32" i="8" s="1"/>
  <c r="C9" i="3"/>
  <c r="B31" i="8" s="1"/>
  <c r="C7" i="3"/>
  <c r="B29" i="8" s="1"/>
  <c r="P163" i="3" l="1"/>
  <c r="Q163" i="3" s="1"/>
  <c r="P219" i="3"/>
  <c r="Q219" i="3" s="1"/>
  <c r="P132" i="3"/>
  <c r="Q132" i="3" s="1"/>
  <c r="P20" i="3"/>
  <c r="Q20" i="3" s="1"/>
  <c r="P53" i="3"/>
  <c r="Q53" i="3" s="1"/>
  <c r="P123" i="3"/>
  <c r="Q123" i="3" s="1"/>
  <c r="P87" i="3"/>
  <c r="Q87" i="3" s="1"/>
  <c r="P199" i="3"/>
  <c r="Q199" i="3" s="1"/>
  <c r="P129" i="3"/>
  <c r="Q129" i="3" s="1"/>
  <c r="P204" i="3"/>
  <c r="Q204" i="3" s="1"/>
  <c r="P120" i="3"/>
  <c r="Q120" i="3" s="1"/>
  <c r="P60" i="3"/>
  <c r="Q60" i="3" s="1"/>
  <c r="P207" i="3"/>
  <c r="Q207" i="3" s="1"/>
  <c r="P180" i="3"/>
  <c r="Q180" i="3" s="1"/>
  <c r="P124" i="3"/>
  <c r="Q124" i="3" s="1"/>
  <c r="P68" i="3"/>
  <c r="Q68" i="3" s="1"/>
  <c r="P73" i="3"/>
  <c r="Q73" i="3" s="1"/>
  <c r="P36" i="3"/>
  <c r="Q36" i="3" s="1"/>
  <c r="P55" i="3"/>
  <c r="Q55" i="3" s="1"/>
  <c r="P167" i="3"/>
  <c r="Q167" i="3" s="1"/>
  <c r="P121" i="3"/>
  <c r="Q121" i="3" s="1"/>
  <c r="P186" i="3"/>
  <c r="Q186" i="3" s="1"/>
  <c r="P58" i="3"/>
  <c r="Q58" i="3" s="1"/>
  <c r="P176" i="3"/>
  <c r="Q176" i="3" s="1"/>
  <c r="P148" i="3"/>
  <c r="Q148" i="3" s="1"/>
  <c r="P116" i="3"/>
  <c r="Q116" i="3" s="1"/>
  <c r="P173" i="3"/>
  <c r="Q173" i="3" s="1"/>
  <c r="P93" i="3"/>
  <c r="Q93" i="3" s="1"/>
  <c r="P119" i="3"/>
  <c r="Q119" i="3" s="1"/>
  <c r="P71" i="3"/>
  <c r="Q71" i="3" s="1"/>
  <c r="P15" i="3"/>
  <c r="Q15" i="3" s="1"/>
  <c r="P133" i="3"/>
  <c r="Q133" i="3" s="1"/>
  <c r="P222" i="3"/>
  <c r="Q222" i="3" s="1"/>
  <c r="P190" i="3"/>
  <c r="Q190" i="3" s="1"/>
  <c r="P70" i="3"/>
  <c r="Q70" i="3" s="1"/>
  <c r="P151" i="3"/>
  <c r="Q151" i="3" s="1"/>
  <c r="P62" i="3"/>
  <c r="Q62" i="3" s="1"/>
  <c r="P9" i="3"/>
  <c r="Q9" i="3" s="1"/>
  <c r="P43" i="3"/>
  <c r="Q43" i="3" s="1"/>
  <c r="P14" i="3"/>
  <c r="Q14" i="3" s="1"/>
  <c r="P83" i="3"/>
  <c r="Q83" i="3" s="1"/>
  <c r="P161" i="3"/>
  <c r="Q161" i="3" s="1"/>
  <c r="P202" i="3"/>
  <c r="Q202" i="3" s="1"/>
  <c r="P170" i="3"/>
  <c r="Q170" i="3" s="1"/>
  <c r="P154" i="3"/>
  <c r="Q154" i="3" s="1"/>
  <c r="P134" i="3"/>
  <c r="Q134" i="3" s="1"/>
  <c r="P30" i="3"/>
  <c r="Q30" i="3" s="1"/>
  <c r="P213" i="3"/>
  <c r="Q213" i="3" s="1"/>
  <c r="P82" i="3"/>
  <c r="Q82" i="3" s="1"/>
  <c r="P23" i="3"/>
  <c r="Q23" i="3" s="1"/>
  <c r="P33" i="3"/>
  <c r="Q33" i="3" s="1"/>
  <c r="P54" i="3"/>
  <c r="Q54" i="3" s="1"/>
  <c r="P13" i="3"/>
  <c r="Q13" i="3" s="1"/>
  <c r="P108" i="3"/>
  <c r="Q108" i="3" s="1"/>
  <c r="P106" i="3"/>
  <c r="Q106" i="3" s="1"/>
  <c r="P205" i="3"/>
  <c r="Q205" i="3" s="1"/>
  <c r="P109" i="3"/>
  <c r="Q109" i="3" s="1"/>
  <c r="P67" i="3"/>
  <c r="Q67" i="3" s="1"/>
  <c r="P220" i="3"/>
  <c r="Q220" i="3" s="1"/>
  <c r="P92" i="3"/>
  <c r="Q92" i="3" s="1"/>
  <c r="P164" i="3"/>
  <c r="Q164" i="3" s="1"/>
  <c r="P28" i="3"/>
  <c r="Q28" i="3" s="1"/>
  <c r="P181" i="3"/>
  <c r="Q181" i="3" s="1"/>
  <c r="P189" i="3"/>
  <c r="Q189" i="3" s="1"/>
  <c r="P114" i="3"/>
  <c r="Q114" i="3" s="1"/>
  <c r="P160" i="3"/>
  <c r="Q160" i="3" s="1"/>
  <c r="P76" i="3"/>
  <c r="Q76" i="3" s="1"/>
  <c r="P99" i="3"/>
  <c r="Q99" i="3" s="1"/>
  <c r="P177" i="3"/>
  <c r="Q177" i="3" s="1"/>
  <c r="P206" i="3"/>
  <c r="Q206" i="3" s="1"/>
  <c r="P65" i="3"/>
  <c r="Q65" i="3" s="1"/>
  <c r="P217" i="3"/>
  <c r="Q217" i="3" s="1"/>
  <c r="P210" i="3"/>
  <c r="Q210" i="3" s="1"/>
  <c r="P3" i="3"/>
  <c r="Q3" i="3" s="1"/>
  <c r="P178" i="3"/>
  <c r="Q178" i="3" s="1"/>
  <c r="P146" i="3"/>
  <c r="Q146" i="3" s="1"/>
  <c r="P18" i="3"/>
  <c r="Q18" i="3" s="1"/>
  <c r="P69" i="3"/>
  <c r="Q69" i="3" s="1"/>
  <c r="P209" i="3"/>
  <c r="Q209" i="3" s="1"/>
  <c r="P171" i="3"/>
  <c r="Q171" i="3" s="1"/>
  <c r="P223" i="3"/>
  <c r="Q223" i="3" s="1"/>
  <c r="P112" i="3"/>
  <c r="Q112" i="3" s="1"/>
  <c r="P153" i="3"/>
  <c r="Q153" i="3" s="1"/>
  <c r="P29" i="3"/>
  <c r="Q29" i="3" s="1"/>
  <c r="P111" i="3"/>
  <c r="Q111" i="3" s="1"/>
  <c r="P75" i="3"/>
  <c r="Q75" i="3" s="1"/>
  <c r="P211" i="3"/>
  <c r="Q211" i="3" s="1"/>
  <c r="P89" i="3"/>
  <c r="Q89" i="3" s="1"/>
  <c r="P196" i="3"/>
  <c r="Q196" i="3" s="1"/>
  <c r="P100" i="3"/>
  <c r="Q100" i="3" s="1"/>
  <c r="P52" i="3"/>
  <c r="Q52" i="3" s="1"/>
  <c r="P185" i="3"/>
  <c r="Q185" i="3" s="1"/>
  <c r="P172" i="3"/>
  <c r="Q172" i="3" s="1"/>
  <c r="P104" i="3"/>
  <c r="Q104" i="3" s="1"/>
  <c r="P48" i="3"/>
  <c r="Q48" i="3" s="1"/>
  <c r="P127" i="3"/>
  <c r="Q127" i="3" s="1"/>
  <c r="P24" i="3"/>
  <c r="Q24" i="3" s="1"/>
  <c r="P35" i="3"/>
  <c r="Q35" i="3" s="1"/>
  <c r="P143" i="3"/>
  <c r="Q143" i="3" s="1"/>
  <c r="P85" i="3"/>
  <c r="Q85" i="3" s="1"/>
  <c r="P122" i="3"/>
  <c r="Q122" i="3" s="1"/>
  <c r="P101" i="3"/>
  <c r="Q101" i="3" s="1"/>
  <c r="P168" i="3"/>
  <c r="Q168" i="3" s="1"/>
  <c r="P144" i="3"/>
  <c r="Q144" i="3" s="1"/>
  <c r="P96" i="3"/>
  <c r="Q96" i="3" s="1"/>
  <c r="P145" i="3"/>
  <c r="Q145" i="3" s="1"/>
  <c r="P37" i="3"/>
  <c r="Q37" i="3" s="1"/>
  <c r="P115" i="3"/>
  <c r="Q115" i="3" s="1"/>
  <c r="P63" i="3"/>
  <c r="Q63" i="3" s="1"/>
  <c r="P175" i="3"/>
  <c r="Q175" i="3" s="1"/>
  <c r="P113" i="3"/>
  <c r="Q113" i="3" s="1"/>
  <c r="P214" i="3"/>
  <c r="Q214" i="3" s="1"/>
  <c r="P130" i="3"/>
  <c r="Q130" i="3" s="1"/>
  <c r="P165" i="3"/>
  <c r="Q165" i="3" s="1"/>
  <c r="P149" i="3"/>
  <c r="Q149" i="3" s="1"/>
  <c r="P50" i="3"/>
  <c r="Q50" i="3" s="1"/>
  <c r="P12" i="3"/>
  <c r="Q12" i="3" s="1"/>
  <c r="P159" i="3"/>
  <c r="Q159" i="3" s="1"/>
  <c r="P6" i="3"/>
  <c r="Q6" i="3" s="1"/>
  <c r="P31" i="3"/>
  <c r="Q31" i="3" s="1"/>
  <c r="P105" i="3"/>
  <c r="Q105" i="3" s="1"/>
  <c r="P182" i="3"/>
  <c r="Q182" i="3" s="1"/>
  <c r="P166" i="3"/>
  <c r="Q166" i="3" s="1"/>
  <c r="P150" i="3"/>
  <c r="Q150" i="3" s="1"/>
  <c r="P86" i="3"/>
  <c r="Q86" i="3" s="1"/>
  <c r="P26" i="3"/>
  <c r="Q26" i="3" s="1"/>
  <c r="P197" i="3"/>
  <c r="Q197" i="3" s="1"/>
  <c r="P42" i="3"/>
  <c r="Q42" i="3" s="1"/>
  <c r="P183" i="3"/>
  <c r="Q183" i="3" s="1"/>
  <c r="P110" i="3"/>
  <c r="Q110" i="3" s="1"/>
  <c r="P46" i="3"/>
  <c r="Q46" i="3" s="1"/>
  <c r="P5" i="3"/>
  <c r="Q5" i="3" s="1"/>
  <c r="P117" i="3"/>
  <c r="Q117" i="3" s="1"/>
  <c r="P34" i="3"/>
  <c r="Q34" i="3" s="1"/>
  <c r="P147" i="3"/>
  <c r="Q147" i="3" s="1"/>
  <c r="P179" i="3"/>
  <c r="Q179" i="3" s="1"/>
  <c r="P61" i="3"/>
  <c r="Q61" i="3" s="1"/>
  <c r="P40" i="3"/>
  <c r="Q40" i="3" s="1"/>
  <c r="P187" i="3"/>
  <c r="Q187" i="3" s="1"/>
  <c r="P103" i="3"/>
  <c r="Q103" i="3" s="1"/>
  <c r="P215" i="3"/>
  <c r="Q215" i="3" s="1"/>
  <c r="P188" i="3"/>
  <c r="Q188" i="3" s="1"/>
  <c r="P44" i="3"/>
  <c r="Q44" i="3" s="1"/>
  <c r="P195" i="3"/>
  <c r="Q195" i="3" s="1"/>
  <c r="P88" i="3"/>
  <c r="Q88" i="3" s="1"/>
  <c r="P208" i="3"/>
  <c r="Q208" i="3" s="1"/>
  <c r="P11" i="3"/>
  <c r="Q11" i="3" s="1"/>
  <c r="P49" i="3"/>
  <c r="Q49" i="3" s="1"/>
  <c r="P216" i="3"/>
  <c r="Q216" i="3" s="1"/>
  <c r="P140" i="3"/>
  <c r="Q140" i="3" s="1"/>
  <c r="P137" i="3"/>
  <c r="Q137" i="3" s="1"/>
  <c r="P139" i="3"/>
  <c r="Q139" i="3" s="1"/>
  <c r="P59" i="3"/>
  <c r="Q59" i="3" s="1"/>
  <c r="P97" i="3"/>
  <c r="Q97" i="3" s="1"/>
  <c r="P102" i="3"/>
  <c r="Q102" i="3" s="1"/>
  <c r="P118" i="3"/>
  <c r="Q118" i="3" s="1"/>
  <c r="P4" i="3"/>
  <c r="P64" i="3"/>
  <c r="Q64" i="3" s="1"/>
  <c r="P41" i="3"/>
  <c r="Q41" i="3" s="1"/>
  <c r="P162" i="3"/>
  <c r="Q162" i="3" s="1"/>
  <c r="P74" i="3"/>
  <c r="Q74" i="3" s="1"/>
  <c r="P107" i="3"/>
  <c r="Q107" i="3" s="1"/>
  <c r="P192" i="3"/>
  <c r="Q192" i="3" s="1"/>
  <c r="P90" i="3"/>
  <c r="Q90" i="3" s="1"/>
  <c r="P25" i="3"/>
  <c r="Q25" i="3" s="1"/>
  <c r="P91" i="3"/>
  <c r="Q91" i="3" s="1"/>
  <c r="P128" i="3"/>
  <c r="Q128" i="3" s="1"/>
  <c r="P156" i="3"/>
  <c r="Q156" i="3" s="1"/>
  <c r="P45" i="3"/>
  <c r="Q45" i="3" s="1"/>
  <c r="P94" i="3"/>
  <c r="Q94" i="3" s="1"/>
  <c r="P56" i="3"/>
  <c r="Q56" i="3" s="1"/>
  <c r="P19" i="3"/>
  <c r="Q19" i="3" s="1"/>
  <c r="P78" i="3"/>
  <c r="Q78" i="3" s="1"/>
  <c r="P51" i="3"/>
  <c r="Q51" i="3" s="1"/>
  <c r="P218" i="3"/>
  <c r="Q218" i="3" s="1"/>
  <c r="P38" i="3"/>
  <c r="Q38" i="3" s="1"/>
  <c r="P57" i="3"/>
  <c r="Q57" i="3" s="1"/>
  <c r="P224" i="3"/>
  <c r="Q224" i="3" s="1"/>
  <c r="P221" i="3"/>
  <c r="Q221" i="3" s="1"/>
  <c r="P47" i="3"/>
  <c r="Q47" i="3" s="1"/>
  <c r="P155" i="3"/>
  <c r="Q155" i="3" s="1"/>
  <c r="P157" i="3"/>
  <c r="Q157" i="3" s="1"/>
  <c r="P16" i="3"/>
  <c r="Q16" i="3" s="1"/>
  <c r="P152" i="3"/>
  <c r="Q152" i="3" s="1"/>
  <c r="P77" i="3"/>
  <c r="Q77" i="3" s="1"/>
  <c r="P17" i="3"/>
  <c r="Q17" i="3" s="1"/>
  <c r="P194" i="3"/>
  <c r="Q194" i="3" s="1"/>
  <c r="P138" i="3"/>
  <c r="Q138" i="3" s="1"/>
  <c r="P131" i="3"/>
  <c r="Q131" i="3" s="1"/>
  <c r="P200" i="3"/>
  <c r="Q200" i="3" s="1"/>
  <c r="P21" i="3"/>
  <c r="Q21" i="3" s="1"/>
  <c r="P95" i="3"/>
  <c r="Q95" i="3" s="1"/>
  <c r="P201" i="3"/>
  <c r="Q201" i="3" s="1"/>
  <c r="P142" i="3"/>
  <c r="Q142" i="3" s="1"/>
  <c r="P8" i="3"/>
  <c r="Q8" i="3" s="1"/>
  <c r="P32" i="3"/>
  <c r="Q32" i="3" s="1"/>
  <c r="P39" i="3"/>
  <c r="Q39" i="3" s="1"/>
  <c r="P72" i="3"/>
  <c r="Q72" i="3" s="1"/>
  <c r="P84" i="3"/>
  <c r="Q84" i="3" s="1"/>
  <c r="P7" i="3"/>
  <c r="Q7" i="3" s="1"/>
  <c r="P184" i="3"/>
  <c r="Q184" i="3" s="1"/>
  <c r="P125" i="3"/>
  <c r="Q125" i="3" s="1"/>
  <c r="P141" i="3"/>
  <c r="Q141" i="3" s="1"/>
  <c r="P79" i="3"/>
  <c r="Q79" i="3" s="1"/>
  <c r="P126" i="3"/>
  <c r="Q126" i="3" s="1"/>
  <c r="P174" i="3"/>
  <c r="Q174" i="3" s="1"/>
  <c r="P10" i="3"/>
  <c r="Q10" i="3" s="1"/>
  <c r="P66" i="3"/>
  <c r="Q66" i="3" s="1"/>
  <c r="P81" i="3"/>
  <c r="Q81" i="3" s="1"/>
  <c r="P203" i="3"/>
  <c r="Q203" i="3" s="1"/>
  <c r="P169" i="3"/>
  <c r="Q169" i="3" s="1"/>
  <c r="P135" i="3"/>
  <c r="Q135" i="3" s="1"/>
  <c r="P98" i="3"/>
  <c r="Q98" i="3" s="1"/>
  <c r="P158" i="3"/>
  <c r="Q158" i="3" s="1"/>
  <c r="P193" i="3"/>
  <c r="Q193" i="3" s="1"/>
  <c r="P191" i="3"/>
  <c r="Q191" i="3" s="1"/>
  <c r="P212" i="3"/>
  <c r="Q212" i="3" s="1"/>
  <c r="P80" i="3"/>
  <c r="Q80" i="3" s="1"/>
  <c r="P136" i="3"/>
  <c r="Q136" i="3" s="1"/>
  <c r="P198" i="3"/>
  <c r="Q198" i="3" s="1"/>
  <c r="P2" i="3"/>
  <c r="Q2" i="3" s="1"/>
  <c r="P27" i="3"/>
  <c r="Q27" i="3" s="1"/>
  <c r="P22" i="3"/>
  <c r="Q22" i="3" s="1"/>
  <c r="T5" i="3"/>
  <c r="V174" i="3"/>
  <c r="W174" i="3" s="1"/>
  <c r="V142" i="3"/>
  <c r="W142" i="3" s="1"/>
  <c r="V150" i="3"/>
  <c r="W150" i="3" s="1"/>
  <c r="V158" i="3"/>
  <c r="W158" i="3" s="1"/>
  <c r="V182" i="3"/>
  <c r="W182" i="3" s="1"/>
  <c r="V166" i="3"/>
  <c r="W166" i="3" s="1"/>
  <c r="V178" i="3"/>
  <c r="W178" i="3" s="1"/>
  <c r="V146" i="3"/>
  <c r="W146" i="3" s="1"/>
  <c r="V157" i="3"/>
  <c r="W157" i="3" s="1"/>
  <c r="V132" i="3"/>
  <c r="W132" i="3" s="1"/>
  <c r="V108" i="3"/>
  <c r="W108" i="3" s="1"/>
  <c r="V20" i="3"/>
  <c r="W20" i="3" s="1"/>
  <c r="V198" i="3"/>
  <c r="W198" i="3" s="1"/>
  <c r="V194" i="3"/>
  <c r="W194" i="3" s="1"/>
  <c r="V165" i="3"/>
  <c r="W165" i="3" s="1"/>
  <c r="V109" i="3"/>
  <c r="W109" i="3" s="1"/>
  <c r="V45" i="3"/>
  <c r="W45" i="3" s="1"/>
  <c r="V17" i="3"/>
  <c r="W17" i="3" s="1"/>
  <c r="V187" i="3"/>
  <c r="W187" i="3" s="1"/>
  <c r="V175" i="3"/>
  <c r="W175" i="3" s="1"/>
  <c r="V159" i="3"/>
  <c r="W159" i="3" s="1"/>
  <c r="V143" i="3"/>
  <c r="W143" i="3" s="1"/>
  <c r="V131" i="3"/>
  <c r="W131" i="3" s="1"/>
  <c r="V123" i="3"/>
  <c r="W123" i="3" s="1"/>
  <c r="V111" i="3"/>
  <c r="W111" i="3" s="1"/>
  <c r="V103" i="3"/>
  <c r="W103" i="3" s="1"/>
  <c r="V91" i="3"/>
  <c r="W91" i="3" s="1"/>
  <c r="V87" i="3"/>
  <c r="W87" i="3" s="1"/>
  <c r="V79" i="3"/>
  <c r="W79" i="3" s="1"/>
  <c r="V71" i="3"/>
  <c r="W71" i="3" s="1"/>
  <c r="V55" i="3"/>
  <c r="W55" i="3" s="1"/>
  <c r="V47" i="3"/>
  <c r="W47" i="3" s="1"/>
  <c r="V35" i="3"/>
  <c r="W35" i="3" s="1"/>
  <c r="V2" i="3"/>
  <c r="W2" i="3" s="1"/>
  <c r="V217" i="3"/>
  <c r="W217" i="3" s="1"/>
  <c r="V205" i="3"/>
  <c r="W205" i="3" s="1"/>
  <c r="V197" i="3"/>
  <c r="W197" i="3" s="1"/>
  <c r="V170" i="3"/>
  <c r="W170" i="3" s="1"/>
  <c r="V213" i="3"/>
  <c r="W213" i="3" s="1"/>
  <c r="V185" i="3"/>
  <c r="W185" i="3" s="1"/>
  <c r="V89" i="3"/>
  <c r="W89" i="3" s="1"/>
  <c r="V128" i="3"/>
  <c r="W128" i="3" s="1"/>
  <c r="V116" i="3"/>
  <c r="W116" i="3" s="1"/>
  <c r="V104" i="3"/>
  <c r="W104" i="3" s="1"/>
  <c r="V96" i="3"/>
  <c r="W96" i="3" s="1"/>
  <c r="V88" i="3"/>
  <c r="W88" i="3" s="1"/>
  <c r="V84" i="3"/>
  <c r="W84" i="3" s="1"/>
  <c r="V76" i="3"/>
  <c r="W76" i="3" s="1"/>
  <c r="V68" i="3"/>
  <c r="W68" i="3" s="1"/>
  <c r="V56" i="3"/>
  <c r="W56" i="3" s="1"/>
  <c r="V48" i="3"/>
  <c r="W48" i="3" s="1"/>
  <c r="V36" i="3"/>
  <c r="W36" i="3" s="1"/>
  <c r="V162" i="3"/>
  <c r="W162" i="3" s="1"/>
  <c r="V61" i="3"/>
  <c r="W61" i="3" s="1"/>
  <c r="V25" i="3"/>
  <c r="W25" i="3" s="1"/>
  <c r="V184" i="3"/>
  <c r="W184" i="3" s="1"/>
  <c r="V180" i="3"/>
  <c r="W180" i="3" s="1"/>
  <c r="V176" i="3"/>
  <c r="W176" i="3" s="1"/>
  <c r="V172" i="3"/>
  <c r="W172" i="3" s="1"/>
  <c r="V168" i="3"/>
  <c r="W168" i="3" s="1"/>
  <c r="V164" i="3"/>
  <c r="W164" i="3" s="1"/>
  <c r="V160" i="3"/>
  <c r="W160" i="3" s="1"/>
  <c r="V156" i="3"/>
  <c r="W156" i="3" s="1"/>
  <c r="V124" i="3"/>
  <c r="W124" i="3" s="1"/>
  <c r="V120" i="3"/>
  <c r="W120" i="3" s="1"/>
  <c r="V100" i="3"/>
  <c r="W100" i="3" s="1"/>
  <c r="V72" i="3"/>
  <c r="W72" i="3" s="1"/>
  <c r="V52" i="3"/>
  <c r="W52" i="3" s="1"/>
  <c r="V214" i="3"/>
  <c r="W214" i="3" s="1"/>
  <c r="V202" i="3"/>
  <c r="W202" i="3" s="1"/>
  <c r="V80" i="3"/>
  <c r="W80" i="3" s="1"/>
  <c r="V209" i="3"/>
  <c r="W209" i="3" s="1"/>
  <c r="V117" i="3"/>
  <c r="W117" i="3" s="1"/>
  <c r="V211" i="3"/>
  <c r="W211" i="3" s="1"/>
  <c r="V195" i="3"/>
  <c r="W195" i="3" s="1"/>
  <c r="V179" i="3"/>
  <c r="W179" i="3" s="1"/>
  <c r="V167" i="3"/>
  <c r="W167" i="3" s="1"/>
  <c r="V155" i="3"/>
  <c r="W155" i="3" s="1"/>
  <c r="V101" i="3"/>
  <c r="W101" i="3" s="1"/>
  <c r="V152" i="3"/>
  <c r="W152" i="3" s="1"/>
  <c r="V148" i="3"/>
  <c r="W148" i="3" s="1"/>
  <c r="V144" i="3"/>
  <c r="W144" i="3" s="1"/>
  <c r="V140" i="3"/>
  <c r="W140" i="3" s="1"/>
  <c r="V136" i="3"/>
  <c r="W136" i="3" s="1"/>
  <c r="V112" i="3"/>
  <c r="W112" i="3" s="1"/>
  <c r="V64" i="3"/>
  <c r="W64" i="3" s="1"/>
  <c r="V28" i="3"/>
  <c r="W28" i="3" s="1"/>
  <c r="V16" i="3"/>
  <c r="W16" i="3" s="1"/>
  <c r="V218" i="3"/>
  <c r="W218" i="3" s="1"/>
  <c r="V206" i="3"/>
  <c r="W206" i="3" s="1"/>
  <c r="V221" i="3"/>
  <c r="W221" i="3" s="1"/>
  <c r="V181" i="3"/>
  <c r="W181" i="3" s="1"/>
  <c r="V153" i="3"/>
  <c r="W153" i="3" s="1"/>
  <c r="V125" i="3"/>
  <c r="W125" i="3" s="1"/>
  <c r="V215" i="3"/>
  <c r="W215" i="3" s="1"/>
  <c r="V199" i="3"/>
  <c r="W199" i="3" s="1"/>
  <c r="V163" i="3"/>
  <c r="W163" i="3" s="1"/>
  <c r="V151" i="3"/>
  <c r="W151" i="3" s="1"/>
  <c r="V127" i="3"/>
  <c r="W127" i="3" s="1"/>
  <c r="V107" i="3"/>
  <c r="W107" i="3" s="1"/>
  <c r="V43" i="3"/>
  <c r="W43" i="3" s="1"/>
  <c r="V7" i="3"/>
  <c r="V3" i="3"/>
  <c r="W3" i="3" s="1"/>
  <c r="V177" i="3"/>
  <c r="W177" i="3" s="1"/>
  <c r="V141" i="3"/>
  <c r="W141" i="3" s="1"/>
  <c r="V121" i="3"/>
  <c r="W121" i="3" s="1"/>
  <c r="V85" i="3"/>
  <c r="W85" i="3" s="1"/>
  <c r="V57" i="3"/>
  <c r="W57" i="3" s="1"/>
  <c r="V118" i="3"/>
  <c r="W118" i="3" s="1"/>
  <c r="V110" i="3"/>
  <c r="W110" i="3" s="1"/>
  <c r="V98" i="3"/>
  <c r="W98" i="3" s="1"/>
  <c r="V90" i="3"/>
  <c r="W90" i="3" s="1"/>
  <c r="V66" i="3"/>
  <c r="W66" i="3" s="1"/>
  <c r="V62" i="3"/>
  <c r="W62" i="3" s="1"/>
  <c r="V54" i="3"/>
  <c r="W54" i="3" s="1"/>
  <c r="V186" i="3"/>
  <c r="W186" i="3" s="1"/>
  <c r="V92" i="3"/>
  <c r="W92" i="3" s="1"/>
  <c r="V60" i="3"/>
  <c r="W60" i="3" s="1"/>
  <c r="V44" i="3"/>
  <c r="W44" i="3" s="1"/>
  <c r="V32" i="3"/>
  <c r="W32" i="3" s="1"/>
  <c r="V24" i="3"/>
  <c r="W24" i="3" s="1"/>
  <c r="V193" i="3"/>
  <c r="W193" i="3" s="1"/>
  <c r="V173" i="3"/>
  <c r="W173" i="3" s="1"/>
  <c r="V145" i="3"/>
  <c r="W145" i="3" s="1"/>
  <c r="V81" i="3"/>
  <c r="W81" i="3" s="1"/>
  <c r="V73" i="3"/>
  <c r="W73" i="3" s="1"/>
  <c r="V65" i="3"/>
  <c r="W65" i="3" s="1"/>
  <c r="V37" i="3"/>
  <c r="W37" i="3" s="1"/>
  <c r="V29" i="3"/>
  <c r="W29" i="3" s="1"/>
  <c r="V219" i="3"/>
  <c r="W219" i="3" s="1"/>
  <c r="V203" i="3"/>
  <c r="W203" i="3" s="1"/>
  <c r="V147" i="3"/>
  <c r="W147" i="3" s="1"/>
  <c r="V139" i="3"/>
  <c r="W139" i="3" s="1"/>
  <c r="V83" i="3"/>
  <c r="W83" i="3" s="1"/>
  <c r="V51" i="3"/>
  <c r="W51" i="3" s="1"/>
  <c r="V31" i="3"/>
  <c r="W31" i="3" s="1"/>
  <c r="V15" i="3"/>
  <c r="W15" i="3" s="1"/>
  <c r="V11" i="3"/>
  <c r="W11" i="3" s="1"/>
  <c r="V149" i="3"/>
  <c r="W149" i="3" s="1"/>
  <c r="V113" i="3"/>
  <c r="W113" i="3" s="1"/>
  <c r="V97" i="3"/>
  <c r="W97" i="3" s="1"/>
  <c r="V77" i="3"/>
  <c r="W77" i="3" s="1"/>
  <c r="V33" i="3"/>
  <c r="W33" i="3" s="1"/>
  <c r="V134" i="3"/>
  <c r="W134" i="3" s="1"/>
  <c r="V126" i="3"/>
  <c r="W126" i="3" s="1"/>
  <c r="V106" i="3"/>
  <c r="W106" i="3" s="1"/>
  <c r="V86" i="3"/>
  <c r="W86" i="3" s="1"/>
  <c r="V82" i="3"/>
  <c r="W82" i="3" s="1"/>
  <c r="V74" i="3"/>
  <c r="W74" i="3" s="1"/>
  <c r="V154" i="3"/>
  <c r="W154" i="3" s="1"/>
  <c r="V129" i="3"/>
  <c r="W129" i="3" s="1"/>
  <c r="V222" i="3"/>
  <c r="W222" i="3" s="1"/>
  <c r="V207" i="3"/>
  <c r="W207" i="3" s="1"/>
  <c r="V119" i="3"/>
  <c r="W119" i="3" s="1"/>
  <c r="V99" i="3"/>
  <c r="W99" i="3" s="1"/>
  <c r="V95" i="3"/>
  <c r="W95" i="3" s="1"/>
  <c r="V67" i="3"/>
  <c r="W67" i="3" s="1"/>
  <c r="V39" i="3"/>
  <c r="W39" i="3" s="1"/>
  <c r="V23" i="3"/>
  <c r="W23" i="3" s="1"/>
  <c r="V19" i="3"/>
  <c r="W19" i="3" s="1"/>
  <c r="V189" i="3"/>
  <c r="W189" i="3" s="1"/>
  <c r="V49" i="3"/>
  <c r="W49" i="3" s="1"/>
  <c r="V190" i="3"/>
  <c r="W190" i="3" s="1"/>
  <c r="V138" i="3"/>
  <c r="W138" i="3" s="1"/>
  <c r="V114" i="3"/>
  <c r="W114" i="3" s="1"/>
  <c r="V94" i="3"/>
  <c r="W94" i="3" s="1"/>
  <c r="V46" i="3"/>
  <c r="W46" i="3" s="1"/>
  <c r="V34" i="3"/>
  <c r="W34" i="3" s="1"/>
  <c r="V220" i="3"/>
  <c r="W220" i="3" s="1"/>
  <c r="V204" i="3"/>
  <c r="W204" i="3" s="1"/>
  <c r="V13" i="3"/>
  <c r="W13" i="3" s="1"/>
  <c r="V5" i="3"/>
  <c r="W5" i="3" s="1"/>
  <c r="V12" i="3"/>
  <c r="W12" i="3" s="1"/>
  <c r="V4" i="3"/>
  <c r="W4" i="3" s="1"/>
  <c r="V201" i="3"/>
  <c r="W201" i="3" s="1"/>
  <c r="V53" i="3"/>
  <c r="W53" i="3" s="1"/>
  <c r="V191" i="3"/>
  <c r="W191" i="3" s="1"/>
  <c r="V169" i="3"/>
  <c r="W169" i="3" s="1"/>
  <c r="V105" i="3"/>
  <c r="W105" i="3" s="1"/>
  <c r="V38" i="3"/>
  <c r="W38" i="3" s="1"/>
  <c r="V22" i="3"/>
  <c r="W22" i="3" s="1"/>
  <c r="V224" i="3"/>
  <c r="W224" i="3" s="1"/>
  <c r="V208" i="3"/>
  <c r="W208" i="3" s="1"/>
  <c r="V137" i="3"/>
  <c r="W137" i="3" s="1"/>
  <c r="V40" i="3"/>
  <c r="W40" i="3" s="1"/>
  <c r="V223" i="3"/>
  <c r="W223" i="3" s="1"/>
  <c r="V183" i="3"/>
  <c r="W183" i="3" s="1"/>
  <c r="V171" i="3"/>
  <c r="W171" i="3" s="1"/>
  <c r="V135" i="3"/>
  <c r="W135" i="3" s="1"/>
  <c r="V75" i="3"/>
  <c r="W75" i="3" s="1"/>
  <c r="V27" i="3"/>
  <c r="W27" i="3" s="1"/>
  <c r="V133" i="3"/>
  <c r="W133" i="3" s="1"/>
  <c r="V69" i="3"/>
  <c r="W69" i="3" s="1"/>
  <c r="V130" i="3"/>
  <c r="W130" i="3" s="1"/>
  <c r="V78" i="3"/>
  <c r="W78" i="3" s="1"/>
  <c r="V26" i="3"/>
  <c r="W26" i="3" s="1"/>
  <c r="V18" i="3"/>
  <c r="W18" i="3" s="1"/>
  <c r="V10" i="3"/>
  <c r="W10" i="3" s="1"/>
  <c r="V216" i="3"/>
  <c r="W216" i="3" s="1"/>
  <c r="V200" i="3"/>
  <c r="W200" i="3" s="1"/>
  <c r="V102" i="3"/>
  <c r="W102" i="3" s="1"/>
  <c r="V188" i="3"/>
  <c r="W188" i="3" s="1"/>
  <c r="V210" i="3"/>
  <c r="W210" i="3" s="1"/>
  <c r="V93" i="3"/>
  <c r="W93" i="3" s="1"/>
  <c r="V115" i="3"/>
  <c r="W115" i="3" s="1"/>
  <c r="V63" i="3"/>
  <c r="W63" i="3" s="1"/>
  <c r="V59" i="3"/>
  <c r="W59" i="3" s="1"/>
  <c r="V161" i="3"/>
  <c r="W161" i="3" s="1"/>
  <c r="V21" i="3"/>
  <c r="W21" i="3" s="1"/>
  <c r="V122" i="3"/>
  <c r="W122" i="3" s="1"/>
  <c r="V58" i="3"/>
  <c r="W58" i="3" s="1"/>
  <c r="V50" i="3"/>
  <c r="W50" i="3" s="1"/>
  <c r="V42" i="3"/>
  <c r="W42" i="3" s="1"/>
  <c r="V30" i="3"/>
  <c r="W30" i="3" s="1"/>
  <c r="V212" i="3"/>
  <c r="W212" i="3" s="1"/>
  <c r="V196" i="3"/>
  <c r="W196" i="3" s="1"/>
  <c r="V9" i="3"/>
  <c r="V8" i="3"/>
  <c r="V41" i="3"/>
  <c r="W41" i="3" s="1"/>
  <c r="V70" i="3"/>
  <c r="W70" i="3" s="1"/>
  <c r="V14" i="3"/>
  <c r="W14" i="3" s="1"/>
  <c r="V6" i="3"/>
  <c r="W6" i="3" s="1"/>
  <c r="V192" i="3"/>
  <c r="W192" i="3" s="1"/>
  <c r="AK1" i="3"/>
  <c r="BB1" i="3"/>
  <c r="AY1" i="3"/>
  <c r="AB1" i="3"/>
  <c r="Y1" i="3"/>
  <c r="AX1" i="3"/>
  <c r="AH1" i="3"/>
  <c r="BA1" i="3"/>
  <c r="BC1" i="3"/>
  <c r="AN1" i="3"/>
  <c r="AZ1" i="3"/>
  <c r="AE1" i="3"/>
  <c r="BD1" i="3"/>
  <c r="AQ1" i="3"/>
  <c r="Q4" i="3" l="1"/>
  <c r="R172" i="3" s="1"/>
  <c r="AU172" i="3" s="1"/>
  <c r="R200" i="3"/>
  <c r="AU200" i="3" s="1"/>
  <c r="R13" i="3"/>
  <c r="AU13" i="3" s="1"/>
  <c r="R77" i="3"/>
  <c r="AU77" i="3" s="1"/>
  <c r="R141" i="3"/>
  <c r="AU141" i="3" s="1"/>
  <c r="R126" i="3"/>
  <c r="AU126" i="3" s="1"/>
  <c r="R205" i="3"/>
  <c r="AU205" i="3" s="1"/>
  <c r="R170" i="3"/>
  <c r="AU170" i="3" s="1"/>
  <c r="R42" i="3"/>
  <c r="AU42" i="3" s="1"/>
  <c r="R28" i="3"/>
  <c r="AU28" i="3" s="1"/>
  <c r="R134" i="3"/>
  <c r="AU134" i="3" s="1"/>
  <c r="R120" i="3"/>
  <c r="AU120" i="3" s="1"/>
  <c r="R7" i="3"/>
  <c r="AU7" i="3" s="1"/>
  <c r="R39" i="3"/>
  <c r="AU39" i="3" s="1"/>
  <c r="R71" i="3"/>
  <c r="AU71" i="3" s="1"/>
  <c r="R103" i="3"/>
  <c r="AU103" i="3" s="1"/>
  <c r="R135" i="3"/>
  <c r="AU135" i="3" s="1"/>
  <c r="R167" i="3"/>
  <c r="AU167" i="3" s="1"/>
  <c r="R174" i="3"/>
  <c r="AU174" i="3" s="1"/>
  <c r="R211" i="3"/>
  <c r="AU211" i="3" s="1"/>
  <c r="R179" i="3"/>
  <c r="AU179" i="3" s="1"/>
  <c r="R66" i="3"/>
  <c r="AU66" i="3" s="1"/>
  <c r="R68" i="3"/>
  <c r="AU68" i="3" s="1"/>
  <c r="R176" i="3"/>
  <c r="AU176" i="3" s="1"/>
  <c r="R144" i="3"/>
  <c r="AU144" i="3" s="1"/>
  <c r="R16" i="3"/>
  <c r="AU16" i="3" s="1"/>
  <c r="R33" i="3"/>
  <c r="AU33" i="3" s="1"/>
  <c r="R65" i="3"/>
  <c r="AU65" i="3" s="1"/>
  <c r="R97" i="3"/>
  <c r="AU97" i="3" s="1"/>
  <c r="R129" i="3"/>
  <c r="AU129" i="3" s="1"/>
  <c r="R161" i="3"/>
  <c r="AU161" i="3" s="1"/>
  <c r="R186" i="3"/>
  <c r="AU186" i="3" s="1"/>
  <c r="R217" i="3"/>
  <c r="AU217" i="3" s="1"/>
  <c r="R185" i="3"/>
  <c r="AU185" i="3" s="1"/>
  <c r="R90" i="3"/>
  <c r="AU90" i="3" s="1"/>
  <c r="R60" i="3"/>
  <c r="AU60" i="3" s="1"/>
  <c r="R166" i="3"/>
  <c r="AU166" i="3" s="1"/>
  <c r="R136" i="3"/>
  <c r="AU136" i="3" s="1"/>
  <c r="R8" i="3"/>
  <c r="AU8" i="3" s="1"/>
  <c r="R35" i="3"/>
  <c r="AU35" i="3" s="1"/>
  <c r="R67" i="3"/>
  <c r="AU67" i="3" s="1"/>
  <c r="R99" i="3"/>
  <c r="AU99" i="3" s="1"/>
  <c r="R131" i="3"/>
  <c r="AU131" i="3" s="1"/>
  <c r="R163" i="3"/>
  <c r="AU163" i="3" s="1"/>
  <c r="R182" i="3"/>
  <c r="AU182" i="3" s="1"/>
  <c r="R215" i="3"/>
  <c r="AU215" i="3" s="1"/>
  <c r="R183" i="3"/>
  <c r="AU183" i="3" s="1"/>
  <c r="R82" i="3"/>
  <c r="AU82" i="3" s="1"/>
  <c r="R12" i="3"/>
  <c r="AU12" i="3" s="1"/>
  <c r="R45" i="3"/>
  <c r="AU45" i="3" s="1"/>
  <c r="R221" i="3"/>
  <c r="AU221" i="3" s="1"/>
  <c r="R106" i="3"/>
  <c r="AU106" i="3" s="1"/>
  <c r="R196" i="3"/>
  <c r="AU196" i="3" s="1"/>
  <c r="R56" i="3"/>
  <c r="AU56" i="3" s="1"/>
  <c r="R55" i="3"/>
  <c r="AU55" i="3" s="1"/>
  <c r="R119" i="3"/>
  <c r="AU119" i="3" s="1"/>
  <c r="R206" i="3"/>
  <c r="AU206" i="3" s="1"/>
  <c r="R195" i="3"/>
  <c r="AU195" i="3" s="1"/>
  <c r="R4" i="3"/>
  <c r="AU4" i="3" s="1"/>
  <c r="R62" i="3"/>
  <c r="AU62" i="3" s="1"/>
  <c r="R17" i="3"/>
  <c r="AU17" i="3" s="1"/>
  <c r="R81" i="3"/>
  <c r="AU81" i="3" s="1"/>
  <c r="R145" i="3"/>
  <c r="AU145" i="3" s="1"/>
  <c r="R94" i="3"/>
  <c r="AU94" i="3" s="1"/>
  <c r="R154" i="3"/>
  <c r="AU154" i="3" s="1"/>
  <c r="R204" i="3"/>
  <c r="AU204" i="3" s="1"/>
  <c r="R72" i="3"/>
  <c r="AU72" i="3" s="1"/>
  <c r="R51" i="3"/>
  <c r="AU51" i="3" s="1"/>
  <c r="R115" i="3"/>
  <c r="AU115" i="3" s="1"/>
  <c r="R214" i="3"/>
  <c r="AU214" i="3" s="1"/>
  <c r="R199" i="3"/>
  <c r="AU199" i="3" s="1"/>
  <c r="R18" i="3"/>
  <c r="AU18" i="3" s="1"/>
  <c r="R164" i="3"/>
  <c r="AU164" i="3" s="1"/>
  <c r="R53" i="3"/>
  <c r="AU53" i="3" s="1"/>
  <c r="R210" i="3"/>
  <c r="AU210" i="3" s="1"/>
  <c r="R181" i="3"/>
  <c r="AU181" i="3" s="1"/>
  <c r="R92" i="3"/>
  <c r="AU92" i="3" s="1"/>
  <c r="R152" i="3"/>
  <c r="AU152" i="3" s="1"/>
  <c r="R31" i="3"/>
  <c r="AU31" i="3" s="1"/>
  <c r="R95" i="3"/>
  <c r="AU95" i="3" s="1"/>
  <c r="R159" i="3"/>
  <c r="AU159" i="3" s="1"/>
  <c r="R219" i="3"/>
  <c r="AU219" i="3" s="1"/>
  <c r="R98" i="3"/>
  <c r="AU98" i="3" s="1"/>
  <c r="R192" i="3"/>
  <c r="AU192" i="3" s="1"/>
  <c r="R48" i="3"/>
  <c r="AU48" i="3" s="1"/>
  <c r="R150" i="3"/>
  <c r="AU150" i="3" s="1"/>
  <c r="R21" i="3"/>
  <c r="AU21" i="3" s="1"/>
  <c r="R85" i="3"/>
  <c r="AU85" i="3" s="1"/>
  <c r="R149" i="3"/>
  <c r="AU149" i="3" s="1"/>
  <c r="R54" i="3"/>
  <c r="AU54" i="3" s="1"/>
  <c r="R197" i="3"/>
  <c r="AU197" i="3" s="1"/>
  <c r="R138" i="3"/>
  <c r="AU138" i="3" s="1"/>
  <c r="R3" i="3"/>
  <c r="AU3" i="3" s="1"/>
  <c r="R212" i="3"/>
  <c r="AU212" i="3" s="1"/>
  <c r="R70" i="3"/>
  <c r="AU70" i="3" s="1"/>
  <c r="R88" i="3"/>
  <c r="AU88" i="3" s="1"/>
  <c r="R15" i="3"/>
  <c r="AU15" i="3" s="1"/>
  <c r="R47" i="3"/>
  <c r="AU47" i="3" s="1"/>
  <c r="R79" i="3"/>
  <c r="AU79" i="3" s="1"/>
  <c r="R111" i="3"/>
  <c r="AU111" i="3" s="1"/>
  <c r="R143" i="3"/>
  <c r="AU143" i="3" s="1"/>
  <c r="R222" i="3"/>
  <c r="AU222" i="3" s="1"/>
  <c r="R110" i="3"/>
  <c r="AU110" i="3" s="1"/>
  <c r="R203" i="3"/>
  <c r="AU203" i="3" s="1"/>
  <c r="R162" i="3"/>
  <c r="AU162" i="3" s="1"/>
  <c r="R34" i="3"/>
  <c r="AU34" i="3" s="1"/>
  <c r="R224" i="3"/>
  <c r="AU224" i="3" s="1"/>
  <c r="R118" i="3"/>
  <c r="AU118" i="3" s="1"/>
  <c r="R112" i="3"/>
  <c r="AU112" i="3" s="1"/>
  <c r="R9" i="3"/>
  <c r="AU9" i="3" s="1"/>
  <c r="R41" i="3"/>
  <c r="AU41" i="3" s="1"/>
  <c r="R73" i="3"/>
  <c r="AU73" i="3" s="1"/>
  <c r="R105" i="3"/>
  <c r="AU105" i="3" s="1"/>
  <c r="R137" i="3"/>
  <c r="AU137" i="3" s="1"/>
  <c r="R169" i="3"/>
  <c r="AU169" i="3" s="1"/>
  <c r="R158" i="3"/>
  <c r="AU158" i="3" s="1"/>
  <c r="R209" i="3"/>
  <c r="AU209" i="3" s="1"/>
  <c r="R177" i="3"/>
  <c r="AU177" i="3" s="1"/>
  <c r="R58" i="3"/>
  <c r="AU58" i="3" s="1"/>
  <c r="R220" i="3"/>
  <c r="AU220" i="3" s="1"/>
  <c r="R102" i="3"/>
  <c r="AU102" i="3" s="1"/>
  <c r="R104" i="3"/>
  <c r="AU104" i="3" s="1"/>
  <c r="R11" i="3"/>
  <c r="AU11" i="3" s="1"/>
  <c r="R43" i="3"/>
  <c r="AU43" i="3" s="1"/>
  <c r="R75" i="3"/>
  <c r="AU75" i="3" s="1"/>
  <c r="R107" i="3"/>
  <c r="AU107" i="3" s="1"/>
  <c r="R139" i="3"/>
  <c r="AU139" i="3" s="1"/>
  <c r="R171" i="3"/>
  <c r="AU171" i="3" s="1"/>
  <c r="R142" i="3"/>
  <c r="AU142" i="3" s="1"/>
  <c r="R207" i="3"/>
  <c r="AU207" i="3" s="1"/>
  <c r="R175" i="3"/>
  <c r="AU175" i="3" s="1"/>
  <c r="R50" i="3"/>
  <c r="AU50" i="3" s="1"/>
  <c r="R140" i="3"/>
  <c r="AU140" i="3" s="1"/>
  <c r="R2" i="3"/>
  <c r="AU2" i="3" s="1"/>
  <c r="R128" i="3"/>
  <c r="AU128" i="3" s="1"/>
  <c r="R109" i="3"/>
  <c r="AU109" i="3" s="1"/>
  <c r="R173" i="3"/>
  <c r="AU173" i="3" s="1"/>
  <c r="R189" i="3"/>
  <c r="AU189" i="3" s="1"/>
  <c r="R156" i="3"/>
  <c r="AU156" i="3" s="1"/>
  <c r="R14" i="3"/>
  <c r="AU14" i="3" s="1"/>
  <c r="R23" i="3"/>
  <c r="AU23" i="3" s="1"/>
  <c r="R87" i="3"/>
  <c r="AU87" i="3" s="1"/>
  <c r="R151" i="3"/>
  <c r="AU151" i="3" s="1"/>
  <c r="R46" i="3"/>
  <c r="AU46" i="3" s="1"/>
  <c r="R130" i="3"/>
  <c r="AU130" i="3" s="1"/>
  <c r="R208" i="3"/>
  <c r="AU208" i="3" s="1"/>
  <c r="R80" i="3"/>
  <c r="AU80" i="3" s="1"/>
  <c r="R49" i="3"/>
  <c r="AU49" i="3" s="1"/>
  <c r="R113" i="3"/>
  <c r="AU113" i="3" s="1"/>
  <c r="R218" i="3"/>
  <c r="AU218" i="3" s="1"/>
  <c r="R201" i="3"/>
  <c r="AU201" i="3" s="1"/>
  <c r="R26" i="3"/>
  <c r="AU26" i="3" s="1"/>
  <c r="R30" i="3"/>
  <c r="AU30" i="3" s="1"/>
  <c r="R19" i="3"/>
  <c r="AU19" i="3" s="1"/>
  <c r="R83" i="3"/>
  <c r="AU83" i="3" s="1"/>
  <c r="R147" i="3"/>
  <c r="AU147" i="3" s="1"/>
  <c r="R78" i="3"/>
  <c r="AU78" i="3" s="1"/>
  <c r="R146" i="3"/>
  <c r="AU146" i="3" s="1"/>
  <c r="R148" i="3"/>
  <c r="AU148" i="3" s="1"/>
  <c r="R96" i="3"/>
  <c r="AU96" i="3" s="1"/>
  <c r="R117" i="3"/>
  <c r="AU117" i="3" s="1"/>
  <c r="R213" i="3"/>
  <c r="AU213" i="3" s="1"/>
  <c r="R74" i="3"/>
  <c r="AU74" i="3" s="1"/>
  <c r="R180" i="3"/>
  <c r="AU180" i="3" s="1"/>
  <c r="R24" i="3"/>
  <c r="AU24" i="3" s="1"/>
  <c r="R63" i="3"/>
  <c r="AU63" i="3" s="1"/>
  <c r="R127" i="3"/>
  <c r="AU127" i="3" s="1"/>
  <c r="R190" i="3"/>
  <c r="AU190" i="3" s="1"/>
  <c r="R187" i="3"/>
  <c r="AU187" i="3" s="1"/>
  <c r="R132" i="3"/>
  <c r="AU132" i="3" s="1"/>
  <c r="R6" i="3"/>
  <c r="AU6" i="3" s="1"/>
  <c r="R25" i="3"/>
  <c r="AU25" i="3" s="1"/>
  <c r="R57" i="3"/>
  <c r="AU57" i="3" s="1"/>
  <c r="R202" i="3"/>
  <c r="AU202" i="3" s="1"/>
  <c r="R124" i="3"/>
  <c r="AU124" i="3" s="1"/>
  <c r="R27" i="3"/>
  <c r="AU27" i="3" s="1"/>
  <c r="R155" i="3"/>
  <c r="AU155" i="3" s="1"/>
  <c r="R114" i="3"/>
  <c r="AU114" i="3" s="1"/>
  <c r="R168" i="3"/>
  <c r="AU168" i="3" s="1"/>
  <c r="R223" i="3"/>
  <c r="AU223" i="3" s="1"/>
  <c r="R153" i="3"/>
  <c r="AU153" i="3" s="1"/>
  <c r="R40" i="3"/>
  <c r="AU40" i="3" s="1"/>
  <c r="R191" i="3"/>
  <c r="AU191" i="3" s="1"/>
  <c r="R89" i="3"/>
  <c r="AU89" i="3" s="1"/>
  <c r="R38" i="3"/>
  <c r="AU38" i="3" s="1"/>
  <c r="R188" i="3"/>
  <c r="AU188" i="3" s="1"/>
  <c r="R59" i="3"/>
  <c r="AU59" i="3" s="1"/>
  <c r="R198" i="3"/>
  <c r="AU198" i="3" s="1"/>
  <c r="R84" i="3"/>
  <c r="AU84" i="3" s="1"/>
  <c r="R121" i="3"/>
  <c r="AU121" i="3" s="1"/>
  <c r="R193" i="3"/>
  <c r="AU193" i="3" s="1"/>
  <c r="R91" i="3"/>
  <c r="AU91" i="3" s="1"/>
  <c r="R108" i="3"/>
  <c r="AU108" i="3" s="1"/>
  <c r="R122" i="3"/>
  <c r="AU122" i="3" s="1"/>
  <c r="R123" i="3"/>
  <c r="AU123" i="3" s="1"/>
  <c r="R133" i="3"/>
  <c r="AU133" i="3" s="1"/>
  <c r="R5" i="3"/>
  <c r="AU5" i="3" s="1"/>
  <c r="R194" i="3"/>
  <c r="AU194" i="3" s="1"/>
  <c r="R61" i="3"/>
  <c r="AU61" i="3" s="1"/>
  <c r="R36" i="3"/>
  <c r="AU36" i="3" s="1"/>
  <c r="R184" i="3"/>
  <c r="AU184" i="3" s="1"/>
  <c r="R52" i="3"/>
  <c r="AU52" i="3" s="1"/>
  <c r="R101" i="3"/>
  <c r="AU101" i="3" s="1"/>
  <c r="R22" i="3"/>
  <c r="AU22" i="3" s="1"/>
  <c r="R157" i="3"/>
  <c r="AU157" i="3" s="1"/>
  <c r="R29" i="3"/>
  <c r="AU29" i="3" s="1"/>
  <c r="R116" i="3"/>
  <c r="AU116" i="3" s="1"/>
  <c r="R20" i="3"/>
  <c r="AU20" i="3" s="1"/>
  <c r="R178" i="3"/>
  <c r="AU178" i="3" s="1"/>
  <c r="R69" i="3"/>
  <c r="AU69" i="3" s="1"/>
  <c r="R125" i="3"/>
  <c r="AU125" i="3" s="1"/>
  <c r="R32" i="3"/>
  <c r="AU32" i="3" s="1"/>
  <c r="R37" i="3"/>
  <c r="AU37" i="3" s="1"/>
  <c r="R93" i="3"/>
  <c r="AU93" i="3" s="1"/>
  <c r="R160" i="3"/>
  <c r="AU160" i="3" s="1"/>
  <c r="R100" i="3"/>
  <c r="AU100" i="3" s="1"/>
  <c r="R216" i="3"/>
  <c r="AU216" i="3" s="1"/>
  <c r="R64" i="3"/>
  <c r="AU64" i="3" s="1"/>
  <c r="R10" i="3"/>
  <c r="AU10" i="3" s="1"/>
  <c r="R165" i="3"/>
  <c r="AU165" i="3" s="1"/>
  <c r="R76" i="3"/>
  <c r="AU76" i="3" s="1"/>
  <c r="R86" i="3"/>
  <c r="AU86" i="3" s="1"/>
  <c r="R44" i="3"/>
  <c r="AU44" i="3" s="1"/>
  <c r="T6" i="3"/>
  <c r="U192" i="3" s="1"/>
  <c r="AV192" i="3" s="1"/>
  <c r="W7" i="3"/>
  <c r="W8" i="3" s="1"/>
  <c r="U170" i="3"/>
  <c r="AV170" i="3" s="1"/>
  <c r="AE223" i="3"/>
  <c r="AF223" i="3" s="1"/>
  <c r="AE207" i="3"/>
  <c r="AF207" i="3" s="1"/>
  <c r="AE191" i="3"/>
  <c r="AF191" i="3" s="1"/>
  <c r="AE175" i="3"/>
  <c r="AF175" i="3" s="1"/>
  <c r="AE159" i="3"/>
  <c r="AF159" i="3" s="1"/>
  <c r="AE143" i="3"/>
  <c r="AF143" i="3" s="1"/>
  <c r="AE127" i="3"/>
  <c r="AF127" i="3" s="1"/>
  <c r="AE111" i="3"/>
  <c r="AF111" i="3" s="1"/>
  <c r="AE95" i="3"/>
  <c r="AF95" i="3" s="1"/>
  <c r="AE79" i="3"/>
  <c r="AF79" i="3" s="1"/>
  <c r="AE63" i="3"/>
  <c r="AF63" i="3" s="1"/>
  <c r="AE47" i="3"/>
  <c r="AF47" i="3" s="1"/>
  <c r="AE31" i="3"/>
  <c r="AF31" i="3" s="1"/>
  <c r="AE15" i="3"/>
  <c r="AF15" i="3" s="1"/>
  <c r="AE222" i="3"/>
  <c r="AF222" i="3" s="1"/>
  <c r="AE206" i="3"/>
  <c r="AF206" i="3" s="1"/>
  <c r="AE190" i="3"/>
  <c r="AF190" i="3" s="1"/>
  <c r="AE174" i="3"/>
  <c r="AF174" i="3" s="1"/>
  <c r="AE158" i="3"/>
  <c r="AF158" i="3" s="1"/>
  <c r="AE142" i="3"/>
  <c r="AF142" i="3" s="1"/>
  <c r="AE126" i="3"/>
  <c r="AF126" i="3" s="1"/>
  <c r="AE110" i="3"/>
  <c r="AF110" i="3" s="1"/>
  <c r="AE94" i="3"/>
  <c r="AF94" i="3" s="1"/>
  <c r="AE78" i="3"/>
  <c r="AF78" i="3" s="1"/>
  <c r="AE62" i="3"/>
  <c r="AF62" i="3" s="1"/>
  <c r="AE46" i="3"/>
  <c r="AF46" i="3" s="1"/>
  <c r="AE30" i="3"/>
  <c r="AF30" i="3" s="1"/>
  <c r="AE14" i="3"/>
  <c r="AF14" i="3" s="1"/>
  <c r="AE221" i="3"/>
  <c r="AF221" i="3" s="1"/>
  <c r="AE205" i="3"/>
  <c r="AF205" i="3" s="1"/>
  <c r="AE189" i="3"/>
  <c r="AF189" i="3" s="1"/>
  <c r="AE173" i="3"/>
  <c r="AF173" i="3" s="1"/>
  <c r="AE157" i="3"/>
  <c r="AF157" i="3" s="1"/>
  <c r="AE141" i="3"/>
  <c r="AF141" i="3" s="1"/>
  <c r="AE125" i="3"/>
  <c r="AF125" i="3" s="1"/>
  <c r="AE109" i="3"/>
  <c r="AF109" i="3" s="1"/>
  <c r="AE93" i="3"/>
  <c r="AF93" i="3" s="1"/>
  <c r="AE77" i="3"/>
  <c r="AF77" i="3" s="1"/>
  <c r="AE61" i="3"/>
  <c r="AF61" i="3" s="1"/>
  <c r="AE45" i="3"/>
  <c r="AF45" i="3" s="1"/>
  <c r="AE29" i="3"/>
  <c r="AF29" i="3" s="1"/>
  <c r="AE13" i="3"/>
  <c r="AE220" i="3"/>
  <c r="AF220" i="3" s="1"/>
  <c r="AE204" i="3"/>
  <c r="AF204" i="3" s="1"/>
  <c r="AE188" i="3"/>
  <c r="AF188" i="3" s="1"/>
  <c r="AE172" i="3"/>
  <c r="AF172" i="3" s="1"/>
  <c r="AE156" i="3"/>
  <c r="AF156" i="3" s="1"/>
  <c r="AE140" i="3"/>
  <c r="AF140" i="3" s="1"/>
  <c r="AE124" i="3"/>
  <c r="AF124" i="3" s="1"/>
  <c r="AE108" i="3"/>
  <c r="AF108" i="3" s="1"/>
  <c r="AE92" i="3"/>
  <c r="AF92" i="3" s="1"/>
  <c r="AE76" i="3"/>
  <c r="AF76" i="3" s="1"/>
  <c r="AE60" i="3"/>
  <c r="AF60" i="3" s="1"/>
  <c r="AE44" i="3"/>
  <c r="AF44" i="3" s="1"/>
  <c r="AE28" i="3"/>
  <c r="AF28" i="3" s="1"/>
  <c r="AE12" i="3"/>
  <c r="AF12" i="3" s="1"/>
  <c r="AE219" i="3"/>
  <c r="AF219" i="3" s="1"/>
  <c r="AE203" i="3"/>
  <c r="AF203" i="3" s="1"/>
  <c r="AE187" i="3"/>
  <c r="AF187" i="3" s="1"/>
  <c r="AE171" i="3"/>
  <c r="AF171" i="3" s="1"/>
  <c r="AE155" i="3"/>
  <c r="AF155" i="3" s="1"/>
  <c r="AE139" i="3"/>
  <c r="AF139" i="3" s="1"/>
  <c r="AE123" i="3"/>
  <c r="AF123" i="3" s="1"/>
  <c r="AE107" i="3"/>
  <c r="AF107" i="3" s="1"/>
  <c r="AE91" i="3"/>
  <c r="AF91" i="3" s="1"/>
  <c r="AE75" i="3"/>
  <c r="AF75" i="3" s="1"/>
  <c r="AE59" i="3"/>
  <c r="AF59" i="3" s="1"/>
  <c r="AE43" i="3"/>
  <c r="AF43" i="3" s="1"/>
  <c r="AE27" i="3"/>
  <c r="AF27" i="3" s="1"/>
  <c r="AE11" i="3"/>
  <c r="AF11" i="3" s="1"/>
  <c r="AE218" i="3"/>
  <c r="AF218" i="3" s="1"/>
  <c r="AE202" i="3"/>
  <c r="AF202" i="3" s="1"/>
  <c r="AE186" i="3"/>
  <c r="AF186" i="3" s="1"/>
  <c r="AE170" i="3"/>
  <c r="AF170" i="3" s="1"/>
  <c r="AE154" i="3"/>
  <c r="AF154" i="3" s="1"/>
  <c r="AE138" i="3"/>
  <c r="AF138" i="3" s="1"/>
  <c r="AE122" i="3"/>
  <c r="AF122" i="3" s="1"/>
  <c r="AE106" i="3"/>
  <c r="AF106" i="3" s="1"/>
  <c r="AE90" i="3"/>
  <c r="AF90" i="3" s="1"/>
  <c r="AE74" i="3"/>
  <c r="AF74" i="3" s="1"/>
  <c r="AE58" i="3"/>
  <c r="AF58" i="3" s="1"/>
  <c r="AE42" i="3"/>
  <c r="AF42" i="3" s="1"/>
  <c r="AE26" i="3"/>
  <c r="AF26" i="3" s="1"/>
  <c r="AE10" i="3"/>
  <c r="AF10" i="3" s="1"/>
  <c r="AE217" i="3"/>
  <c r="AF217" i="3" s="1"/>
  <c r="AE201" i="3"/>
  <c r="AF201" i="3" s="1"/>
  <c r="AE185" i="3"/>
  <c r="AF185" i="3" s="1"/>
  <c r="AE169" i="3"/>
  <c r="AF169" i="3" s="1"/>
  <c r="AE153" i="3"/>
  <c r="AF153" i="3" s="1"/>
  <c r="AE137" i="3"/>
  <c r="AF137" i="3" s="1"/>
  <c r="AE121" i="3"/>
  <c r="AF121" i="3" s="1"/>
  <c r="AE105" i="3"/>
  <c r="AF105" i="3" s="1"/>
  <c r="AE89" i="3"/>
  <c r="AF89" i="3" s="1"/>
  <c r="AE73" i="3"/>
  <c r="AF73" i="3" s="1"/>
  <c r="AE57" i="3"/>
  <c r="AF57" i="3" s="1"/>
  <c r="AE41" i="3"/>
  <c r="AF41" i="3" s="1"/>
  <c r="AE25" i="3"/>
  <c r="AF25" i="3" s="1"/>
  <c r="AE9" i="3"/>
  <c r="AF9" i="3" s="1"/>
  <c r="AE216" i="3"/>
  <c r="AF216" i="3" s="1"/>
  <c r="AE200" i="3"/>
  <c r="AF200" i="3" s="1"/>
  <c r="AE184" i="3"/>
  <c r="AF184" i="3" s="1"/>
  <c r="AE168" i="3"/>
  <c r="AF168" i="3" s="1"/>
  <c r="AE152" i="3"/>
  <c r="AF152" i="3" s="1"/>
  <c r="AE136" i="3"/>
  <c r="AF136" i="3" s="1"/>
  <c r="AE120" i="3"/>
  <c r="AF120" i="3" s="1"/>
  <c r="AE104" i="3"/>
  <c r="AF104" i="3" s="1"/>
  <c r="AE88" i="3"/>
  <c r="AF88" i="3" s="1"/>
  <c r="AE72" i="3"/>
  <c r="AF72" i="3" s="1"/>
  <c r="AE56" i="3"/>
  <c r="AF56" i="3" s="1"/>
  <c r="AE40" i="3"/>
  <c r="AF40" i="3" s="1"/>
  <c r="AE24" i="3"/>
  <c r="AF24" i="3" s="1"/>
  <c r="AE8" i="3"/>
  <c r="AF8" i="3" s="1"/>
  <c r="AE215" i="3"/>
  <c r="AF215" i="3" s="1"/>
  <c r="AE199" i="3"/>
  <c r="AF199" i="3" s="1"/>
  <c r="AE183" i="3"/>
  <c r="AF183" i="3" s="1"/>
  <c r="AE167" i="3"/>
  <c r="AF167" i="3" s="1"/>
  <c r="AE151" i="3"/>
  <c r="AF151" i="3" s="1"/>
  <c r="AE135" i="3"/>
  <c r="AF135" i="3" s="1"/>
  <c r="AE119" i="3"/>
  <c r="AF119" i="3" s="1"/>
  <c r="AE103" i="3"/>
  <c r="AF103" i="3" s="1"/>
  <c r="AE87" i="3"/>
  <c r="AF87" i="3" s="1"/>
  <c r="AE71" i="3"/>
  <c r="AF71" i="3" s="1"/>
  <c r="AE55" i="3"/>
  <c r="AF55" i="3" s="1"/>
  <c r="AE39" i="3"/>
  <c r="AF39" i="3" s="1"/>
  <c r="AE23" i="3"/>
  <c r="AF23" i="3" s="1"/>
  <c r="AE7" i="3"/>
  <c r="AF7" i="3" s="1"/>
  <c r="AE214" i="3"/>
  <c r="AF214" i="3" s="1"/>
  <c r="AE198" i="3"/>
  <c r="AF198" i="3" s="1"/>
  <c r="AE182" i="3"/>
  <c r="AF182" i="3" s="1"/>
  <c r="AE166" i="3"/>
  <c r="AF166" i="3" s="1"/>
  <c r="AE150" i="3"/>
  <c r="AF150" i="3" s="1"/>
  <c r="AE134" i="3"/>
  <c r="AF134" i="3" s="1"/>
  <c r="AE118" i="3"/>
  <c r="AF118" i="3" s="1"/>
  <c r="AE102" i="3"/>
  <c r="AF102" i="3" s="1"/>
  <c r="AE86" i="3"/>
  <c r="AF86" i="3" s="1"/>
  <c r="AE70" i="3"/>
  <c r="AF70" i="3" s="1"/>
  <c r="AE54" i="3"/>
  <c r="AF54" i="3" s="1"/>
  <c r="AE38" i="3"/>
  <c r="AF38" i="3" s="1"/>
  <c r="AE22" i="3"/>
  <c r="AF22" i="3" s="1"/>
  <c r="AE6" i="3"/>
  <c r="AF6" i="3" s="1"/>
  <c r="AE213" i="3"/>
  <c r="AF213" i="3" s="1"/>
  <c r="AE197" i="3"/>
  <c r="AF197" i="3" s="1"/>
  <c r="AE181" i="3"/>
  <c r="AF181" i="3" s="1"/>
  <c r="AE165" i="3"/>
  <c r="AF165" i="3" s="1"/>
  <c r="AE149" i="3"/>
  <c r="AF149" i="3" s="1"/>
  <c r="AE133" i="3"/>
  <c r="AF133" i="3" s="1"/>
  <c r="AE117" i="3"/>
  <c r="AF117" i="3" s="1"/>
  <c r="AE101" i="3"/>
  <c r="AF101" i="3" s="1"/>
  <c r="AE85" i="3"/>
  <c r="AF85" i="3" s="1"/>
  <c r="AE69" i="3"/>
  <c r="AF69" i="3" s="1"/>
  <c r="AE53" i="3"/>
  <c r="AF53" i="3" s="1"/>
  <c r="AE37" i="3"/>
  <c r="AF37" i="3" s="1"/>
  <c r="AE21" i="3"/>
  <c r="AF21" i="3" s="1"/>
  <c r="AE5" i="3"/>
  <c r="AF5" i="3" s="1"/>
  <c r="AE212" i="3"/>
  <c r="AF212" i="3" s="1"/>
  <c r="AE196" i="3"/>
  <c r="AF196" i="3" s="1"/>
  <c r="AE180" i="3"/>
  <c r="AF180" i="3" s="1"/>
  <c r="AE164" i="3"/>
  <c r="AF164" i="3" s="1"/>
  <c r="AE148" i="3"/>
  <c r="AF148" i="3" s="1"/>
  <c r="AE132" i="3"/>
  <c r="AF132" i="3" s="1"/>
  <c r="AE116" i="3"/>
  <c r="AF116" i="3" s="1"/>
  <c r="AE100" i="3"/>
  <c r="AF100" i="3" s="1"/>
  <c r="AE84" i="3"/>
  <c r="AF84" i="3" s="1"/>
  <c r="AE68" i="3"/>
  <c r="AF68" i="3" s="1"/>
  <c r="AE52" i="3"/>
  <c r="AF52" i="3" s="1"/>
  <c r="AE36" i="3"/>
  <c r="AF36" i="3" s="1"/>
  <c r="AE20" i="3"/>
  <c r="AF20" i="3" s="1"/>
  <c r="AE4" i="3"/>
  <c r="AF4" i="3" s="1"/>
  <c r="AE211" i="3"/>
  <c r="AF211" i="3" s="1"/>
  <c r="AE195" i="3"/>
  <c r="AF195" i="3" s="1"/>
  <c r="AE179" i="3"/>
  <c r="AF179" i="3" s="1"/>
  <c r="AE163" i="3"/>
  <c r="AF163" i="3" s="1"/>
  <c r="AE147" i="3"/>
  <c r="AF147" i="3" s="1"/>
  <c r="AE131" i="3"/>
  <c r="AF131" i="3" s="1"/>
  <c r="AE115" i="3"/>
  <c r="AF115" i="3" s="1"/>
  <c r="AE99" i="3"/>
  <c r="AF99" i="3" s="1"/>
  <c r="AE83" i="3"/>
  <c r="AF83" i="3" s="1"/>
  <c r="AE67" i="3"/>
  <c r="AF67" i="3" s="1"/>
  <c r="AE51" i="3"/>
  <c r="AF51" i="3" s="1"/>
  <c r="AE35" i="3"/>
  <c r="AF35" i="3" s="1"/>
  <c r="AE19" i="3"/>
  <c r="AF19" i="3" s="1"/>
  <c r="AE3" i="3"/>
  <c r="AF3" i="3" s="1"/>
  <c r="AE210" i="3"/>
  <c r="AF210" i="3" s="1"/>
  <c r="AE194" i="3"/>
  <c r="AF194" i="3" s="1"/>
  <c r="AE178" i="3"/>
  <c r="AF178" i="3" s="1"/>
  <c r="AE162" i="3"/>
  <c r="AF162" i="3" s="1"/>
  <c r="AE146" i="3"/>
  <c r="AF146" i="3" s="1"/>
  <c r="AE130" i="3"/>
  <c r="AF130" i="3" s="1"/>
  <c r="AE114" i="3"/>
  <c r="AF114" i="3" s="1"/>
  <c r="AE98" i="3"/>
  <c r="AF98" i="3" s="1"/>
  <c r="AE82" i="3"/>
  <c r="AF82" i="3" s="1"/>
  <c r="AE66" i="3"/>
  <c r="AF66" i="3" s="1"/>
  <c r="AE50" i="3"/>
  <c r="AF50" i="3" s="1"/>
  <c r="AE34" i="3"/>
  <c r="AF34" i="3" s="1"/>
  <c r="AE18" i="3"/>
  <c r="AF18" i="3" s="1"/>
  <c r="AE2" i="3"/>
  <c r="AF2" i="3" s="1"/>
  <c r="AE209" i="3"/>
  <c r="AF209" i="3" s="1"/>
  <c r="AE193" i="3"/>
  <c r="AF193" i="3" s="1"/>
  <c r="AE177" i="3"/>
  <c r="AF177" i="3" s="1"/>
  <c r="AE161" i="3"/>
  <c r="AF161" i="3" s="1"/>
  <c r="AE145" i="3"/>
  <c r="AF145" i="3" s="1"/>
  <c r="AE129" i="3"/>
  <c r="AF129" i="3" s="1"/>
  <c r="AE113" i="3"/>
  <c r="AF113" i="3" s="1"/>
  <c r="AE97" i="3"/>
  <c r="AF97" i="3" s="1"/>
  <c r="AE81" i="3"/>
  <c r="AF81" i="3" s="1"/>
  <c r="AE65" i="3"/>
  <c r="AF65" i="3" s="1"/>
  <c r="AE49" i="3"/>
  <c r="AF49" i="3" s="1"/>
  <c r="AE33" i="3"/>
  <c r="AF33" i="3" s="1"/>
  <c r="AE17" i="3"/>
  <c r="AF17" i="3" s="1"/>
  <c r="AE224" i="3"/>
  <c r="AF224" i="3" s="1"/>
  <c r="AE208" i="3"/>
  <c r="AF208" i="3" s="1"/>
  <c r="AE192" i="3"/>
  <c r="AF192" i="3" s="1"/>
  <c r="AE176" i="3"/>
  <c r="AF176" i="3" s="1"/>
  <c r="AE160" i="3"/>
  <c r="AF160" i="3" s="1"/>
  <c r="AE144" i="3"/>
  <c r="AF144" i="3" s="1"/>
  <c r="AE128" i="3"/>
  <c r="AF128" i="3" s="1"/>
  <c r="AE112" i="3"/>
  <c r="AF112" i="3" s="1"/>
  <c r="AE96" i="3"/>
  <c r="AF96" i="3" s="1"/>
  <c r="AE80" i="3"/>
  <c r="AF80" i="3" s="1"/>
  <c r="AE64" i="3"/>
  <c r="AF64" i="3" s="1"/>
  <c r="AE48" i="3"/>
  <c r="AF48" i="3" s="1"/>
  <c r="AE32" i="3"/>
  <c r="AF32" i="3" s="1"/>
  <c r="AE16" i="3"/>
  <c r="AF16" i="3" s="1"/>
  <c r="U155" i="3"/>
  <c r="AV155" i="3" s="1"/>
  <c r="Y206" i="3"/>
  <c r="Z206" i="3" s="1"/>
  <c r="Y210" i="3"/>
  <c r="Z210" i="3" s="1"/>
  <c r="Y110" i="3"/>
  <c r="Z110" i="3" s="1"/>
  <c r="Y136" i="3"/>
  <c r="Z136" i="3" s="1"/>
  <c r="Y194" i="3"/>
  <c r="Z194" i="3" s="1"/>
  <c r="Y202" i="3"/>
  <c r="Z202" i="3" s="1"/>
  <c r="Y218" i="3"/>
  <c r="Z218" i="3" s="1"/>
  <c r="Y222" i="3"/>
  <c r="Z222" i="3" s="1"/>
  <c r="Y198" i="3"/>
  <c r="Z198" i="3" s="1"/>
  <c r="Y214" i="3"/>
  <c r="Z214" i="3" s="1"/>
  <c r="Y124" i="3"/>
  <c r="Z124" i="3" s="1"/>
  <c r="Y112" i="3"/>
  <c r="Z112" i="3" s="1"/>
  <c r="Y84" i="3"/>
  <c r="Z84" i="3" s="1"/>
  <c r="Y60" i="3"/>
  <c r="Z60" i="3" s="1"/>
  <c r="Y52" i="3"/>
  <c r="Z52" i="3" s="1"/>
  <c r="Y44" i="3"/>
  <c r="Z44" i="3" s="1"/>
  <c r="Y36" i="3"/>
  <c r="Z36" i="3" s="1"/>
  <c r="Y28" i="3"/>
  <c r="Z28" i="3" s="1"/>
  <c r="Y24" i="3"/>
  <c r="Z24" i="3" s="1"/>
  <c r="Y16" i="3"/>
  <c r="Z16" i="3" s="1"/>
  <c r="Y164" i="3"/>
  <c r="Z164" i="3" s="1"/>
  <c r="Y156" i="3"/>
  <c r="Z156" i="3" s="1"/>
  <c r="Y221" i="3"/>
  <c r="Z221" i="3" s="1"/>
  <c r="Y209" i="3"/>
  <c r="Z209" i="3" s="1"/>
  <c r="Y201" i="3"/>
  <c r="Z201" i="3" s="1"/>
  <c r="Y193" i="3"/>
  <c r="Z193" i="3" s="1"/>
  <c r="Y181" i="3"/>
  <c r="Z181" i="3" s="1"/>
  <c r="Y145" i="3"/>
  <c r="Z145" i="3" s="1"/>
  <c r="Y117" i="3"/>
  <c r="Z117" i="3" s="1"/>
  <c r="Y93" i="3"/>
  <c r="Z93" i="3" s="1"/>
  <c r="Y81" i="3"/>
  <c r="Z81" i="3" s="1"/>
  <c r="Y65" i="3"/>
  <c r="Z65" i="3" s="1"/>
  <c r="Y183" i="3"/>
  <c r="Z183" i="3" s="1"/>
  <c r="Y167" i="3"/>
  <c r="Z167" i="3" s="1"/>
  <c r="Y151" i="3"/>
  <c r="Z151" i="3" s="1"/>
  <c r="Y127" i="3"/>
  <c r="Z127" i="3" s="1"/>
  <c r="Y107" i="3"/>
  <c r="Z107" i="3" s="1"/>
  <c r="Y79" i="3"/>
  <c r="Z79" i="3" s="1"/>
  <c r="Y71" i="3"/>
  <c r="Z71" i="3" s="1"/>
  <c r="Y59" i="3"/>
  <c r="Z59" i="3" s="1"/>
  <c r="Y51" i="3"/>
  <c r="Z51" i="3" s="1"/>
  <c r="Y43" i="3"/>
  <c r="Z43" i="3" s="1"/>
  <c r="Y39" i="3"/>
  <c r="Z39" i="3" s="1"/>
  <c r="Y216" i="3"/>
  <c r="Z216" i="3" s="1"/>
  <c r="Y212" i="3"/>
  <c r="Z212" i="3" s="1"/>
  <c r="Y208" i="3"/>
  <c r="Z208" i="3" s="1"/>
  <c r="Y188" i="3"/>
  <c r="Z188" i="3" s="1"/>
  <c r="Y138" i="3"/>
  <c r="Z138" i="3" s="1"/>
  <c r="Y2" i="3"/>
  <c r="Z2" i="3" s="1"/>
  <c r="Y129" i="3"/>
  <c r="Z129" i="3" s="1"/>
  <c r="Y101" i="3"/>
  <c r="Z101" i="3" s="1"/>
  <c r="Y61" i="3"/>
  <c r="Z61" i="3" s="1"/>
  <c r="Y25" i="3"/>
  <c r="Z25" i="3" s="1"/>
  <c r="Y120" i="3"/>
  <c r="Z120" i="3" s="1"/>
  <c r="Y100" i="3"/>
  <c r="Z100" i="3" s="1"/>
  <c r="Y92" i="3"/>
  <c r="Z92" i="3" s="1"/>
  <c r="Y72" i="3"/>
  <c r="Z72" i="3" s="1"/>
  <c r="Y157" i="3"/>
  <c r="Z157" i="3" s="1"/>
  <c r="Y185" i="3"/>
  <c r="Z185" i="3" s="1"/>
  <c r="Y89" i="3"/>
  <c r="Z89" i="3" s="1"/>
  <c r="Y104" i="3"/>
  <c r="Z104" i="3" s="1"/>
  <c r="Y88" i="3"/>
  <c r="Z88" i="3" s="1"/>
  <c r="Y76" i="3"/>
  <c r="Z76" i="3" s="1"/>
  <c r="Y172" i="3"/>
  <c r="Z172" i="3" s="1"/>
  <c r="Y148" i="3"/>
  <c r="Z148" i="3" s="1"/>
  <c r="Y173" i="3"/>
  <c r="Z173" i="3" s="1"/>
  <c r="Y37" i="3"/>
  <c r="Z37" i="3" s="1"/>
  <c r="Y223" i="3"/>
  <c r="Z223" i="3" s="1"/>
  <c r="Y207" i="3"/>
  <c r="Z207" i="3" s="1"/>
  <c r="Y171" i="3"/>
  <c r="Z171" i="3" s="1"/>
  <c r="Y159" i="3"/>
  <c r="Z159" i="3" s="1"/>
  <c r="Y147" i="3"/>
  <c r="Z147" i="3" s="1"/>
  <c r="Y135" i="3"/>
  <c r="Z135" i="3" s="1"/>
  <c r="Y115" i="3"/>
  <c r="Z115" i="3" s="1"/>
  <c r="Y64" i="3"/>
  <c r="Z64" i="3" s="1"/>
  <c r="Y48" i="3"/>
  <c r="Z48" i="3" s="1"/>
  <c r="Y32" i="3"/>
  <c r="Z32" i="3" s="1"/>
  <c r="Y165" i="3"/>
  <c r="Z165" i="3" s="1"/>
  <c r="Y109" i="3"/>
  <c r="Z109" i="3" s="1"/>
  <c r="Y17" i="3"/>
  <c r="Z17" i="3" s="1"/>
  <c r="Y211" i="3"/>
  <c r="Z211" i="3" s="1"/>
  <c r="Y195" i="3"/>
  <c r="Z195" i="3" s="1"/>
  <c r="Y191" i="3"/>
  <c r="Z191" i="3" s="1"/>
  <c r="Y155" i="3"/>
  <c r="Z155" i="3" s="1"/>
  <c r="Y143" i="3"/>
  <c r="Z143" i="3" s="1"/>
  <c r="Y139" i="3"/>
  <c r="Z139" i="3" s="1"/>
  <c r="Y119" i="3"/>
  <c r="Z119" i="3" s="1"/>
  <c r="Y99" i="3"/>
  <c r="Z99" i="3" s="1"/>
  <c r="Y67" i="3"/>
  <c r="Z67" i="3" s="1"/>
  <c r="Y55" i="3"/>
  <c r="Z55" i="3" s="1"/>
  <c r="Y27" i="3"/>
  <c r="Z27" i="3" s="1"/>
  <c r="Y23" i="3"/>
  <c r="Z23" i="3" s="1"/>
  <c r="Y224" i="3"/>
  <c r="Z224" i="3" s="1"/>
  <c r="Y187" i="3"/>
  <c r="Z187" i="3" s="1"/>
  <c r="Y197" i="3"/>
  <c r="Z197" i="3" s="1"/>
  <c r="Y161" i="3"/>
  <c r="Z161" i="3" s="1"/>
  <c r="Y77" i="3"/>
  <c r="Z77" i="3" s="1"/>
  <c r="Y21" i="3"/>
  <c r="Z21" i="3" s="1"/>
  <c r="Y186" i="3"/>
  <c r="Z186" i="3" s="1"/>
  <c r="Y130" i="3"/>
  <c r="Z130" i="3" s="1"/>
  <c r="Y122" i="3"/>
  <c r="Z122" i="3" s="1"/>
  <c r="Y114" i="3"/>
  <c r="Z114" i="3" s="1"/>
  <c r="Y66" i="3"/>
  <c r="Z66" i="3" s="1"/>
  <c r="Y116" i="3"/>
  <c r="Z116" i="3" s="1"/>
  <c r="Y96" i="3"/>
  <c r="Z96" i="3" s="1"/>
  <c r="Y68" i="3"/>
  <c r="Z68" i="3" s="1"/>
  <c r="Y140" i="3"/>
  <c r="Z140" i="3" s="1"/>
  <c r="Y153" i="3"/>
  <c r="Z153" i="3" s="1"/>
  <c r="Y73" i="3"/>
  <c r="Z73" i="3" s="1"/>
  <c r="Y215" i="3"/>
  <c r="Z215" i="3" s="1"/>
  <c r="Y199" i="3"/>
  <c r="Z199" i="3" s="1"/>
  <c r="Y179" i="3"/>
  <c r="Z179" i="3" s="1"/>
  <c r="Y123" i="3"/>
  <c r="Z123" i="3" s="1"/>
  <c r="Y103" i="3"/>
  <c r="Z103" i="3" s="1"/>
  <c r="Y75" i="3"/>
  <c r="Z75" i="3" s="1"/>
  <c r="Y63" i="3"/>
  <c r="Z63" i="3" s="1"/>
  <c r="Y35" i="3"/>
  <c r="Z35" i="3" s="1"/>
  <c r="Y31" i="3"/>
  <c r="Z31" i="3" s="1"/>
  <c r="Y3" i="3"/>
  <c r="Z3" i="3" s="1"/>
  <c r="Y200" i="3"/>
  <c r="Z200" i="3" s="1"/>
  <c r="Y205" i="3"/>
  <c r="Z205" i="3" s="1"/>
  <c r="Y169" i="3"/>
  <c r="Z169" i="3" s="1"/>
  <c r="Y133" i="3"/>
  <c r="Z133" i="3" s="1"/>
  <c r="Y105" i="3"/>
  <c r="Z105" i="3" s="1"/>
  <c r="Y49" i="3"/>
  <c r="Z49" i="3" s="1"/>
  <c r="Y41" i="3"/>
  <c r="Z41" i="3" s="1"/>
  <c r="Y182" i="3"/>
  <c r="Z182" i="3" s="1"/>
  <c r="Y178" i="3"/>
  <c r="Z178" i="3" s="1"/>
  <c r="Y174" i="3"/>
  <c r="Z174" i="3" s="1"/>
  <c r="Y170" i="3"/>
  <c r="Z170" i="3" s="1"/>
  <c r="Y166" i="3"/>
  <c r="Z166" i="3" s="1"/>
  <c r="Y162" i="3"/>
  <c r="Z162" i="3" s="1"/>
  <c r="Y158" i="3"/>
  <c r="Z158" i="3" s="1"/>
  <c r="Y154" i="3"/>
  <c r="Z154" i="3" s="1"/>
  <c r="Y150" i="3"/>
  <c r="Z150" i="3" s="1"/>
  <c r="Y146" i="3"/>
  <c r="Z146" i="3" s="1"/>
  <c r="Y142" i="3"/>
  <c r="Z142" i="3" s="1"/>
  <c r="Y94" i="3"/>
  <c r="Z94" i="3" s="1"/>
  <c r="Y82" i="3"/>
  <c r="Z82" i="3" s="1"/>
  <c r="Y74" i="3"/>
  <c r="Z74" i="3" s="1"/>
  <c r="Y58" i="3"/>
  <c r="Z58" i="3" s="1"/>
  <c r="Y50" i="3"/>
  <c r="Z50" i="3" s="1"/>
  <c r="Y108" i="3"/>
  <c r="Z108" i="3" s="1"/>
  <c r="Y80" i="3"/>
  <c r="Z80" i="3" s="1"/>
  <c r="Y40" i="3"/>
  <c r="Z40" i="3" s="1"/>
  <c r="Y20" i="3"/>
  <c r="Z20" i="3" s="1"/>
  <c r="Y45" i="3"/>
  <c r="Z45" i="3" s="1"/>
  <c r="Y29" i="3"/>
  <c r="Z29" i="3" s="1"/>
  <c r="Y175" i="3"/>
  <c r="Z175" i="3" s="1"/>
  <c r="Y163" i="3"/>
  <c r="Z163" i="3" s="1"/>
  <c r="Y111" i="3"/>
  <c r="Z111" i="3" s="1"/>
  <c r="Y91" i="3"/>
  <c r="Z91" i="3" s="1"/>
  <c r="Y11" i="3"/>
  <c r="Z11" i="3" s="1"/>
  <c r="Y7" i="3"/>
  <c r="Z7" i="3" s="1"/>
  <c r="Y204" i="3"/>
  <c r="Z204" i="3" s="1"/>
  <c r="Y192" i="3"/>
  <c r="Z192" i="3" s="1"/>
  <c r="Y217" i="3"/>
  <c r="Z217" i="3" s="1"/>
  <c r="Y177" i="3"/>
  <c r="Z177" i="3" s="1"/>
  <c r="Y85" i="3"/>
  <c r="Z85" i="3" s="1"/>
  <c r="Y134" i="3"/>
  <c r="Z134" i="3" s="1"/>
  <c r="Y98" i="3"/>
  <c r="Z98" i="3" s="1"/>
  <c r="Y168" i="3"/>
  <c r="Z168" i="3" s="1"/>
  <c r="Y132" i="3"/>
  <c r="Z132" i="3" s="1"/>
  <c r="Y9" i="3"/>
  <c r="Z9" i="3" s="1"/>
  <c r="Y8" i="3"/>
  <c r="Z8" i="3" s="1"/>
  <c r="Y213" i="3"/>
  <c r="Z213" i="3" s="1"/>
  <c r="Y137" i="3"/>
  <c r="Z137" i="3" s="1"/>
  <c r="Y87" i="3"/>
  <c r="Z87" i="3" s="1"/>
  <c r="Y106" i="3"/>
  <c r="Z106" i="3" s="1"/>
  <c r="Y86" i="3"/>
  <c r="Z86" i="3" s="1"/>
  <c r="Y46" i="3"/>
  <c r="Z46" i="3" s="1"/>
  <c r="Y38" i="3"/>
  <c r="Z38" i="3" s="1"/>
  <c r="Y26" i="3"/>
  <c r="Z26" i="3" s="1"/>
  <c r="Y10" i="3"/>
  <c r="Y125" i="3"/>
  <c r="Z125" i="3" s="1"/>
  <c r="Y203" i="3"/>
  <c r="Z203" i="3" s="1"/>
  <c r="Y95" i="3"/>
  <c r="Z95" i="3" s="1"/>
  <c r="Y47" i="3"/>
  <c r="Z47" i="3" s="1"/>
  <c r="Y19" i="3"/>
  <c r="Z19" i="3" s="1"/>
  <c r="Y15" i="3"/>
  <c r="Z15" i="3" s="1"/>
  <c r="Y97" i="3"/>
  <c r="Z97" i="3" s="1"/>
  <c r="Y57" i="3"/>
  <c r="Z57" i="3" s="1"/>
  <c r="Y33" i="3"/>
  <c r="Z33" i="3" s="1"/>
  <c r="Y118" i="3"/>
  <c r="Z118" i="3" s="1"/>
  <c r="Y70" i="3"/>
  <c r="Z70" i="3" s="1"/>
  <c r="Y62" i="3"/>
  <c r="Z62" i="3" s="1"/>
  <c r="Y42" i="3"/>
  <c r="Z42" i="3" s="1"/>
  <c r="Y34" i="3"/>
  <c r="Z34" i="3" s="1"/>
  <c r="Y22" i="3"/>
  <c r="Z22" i="3" s="1"/>
  <c r="Y14" i="3"/>
  <c r="Z14" i="3" s="1"/>
  <c r="Y6" i="3"/>
  <c r="Z6" i="3" s="1"/>
  <c r="Y190" i="3"/>
  <c r="Z190" i="3" s="1"/>
  <c r="Y160" i="3"/>
  <c r="Z160" i="3" s="1"/>
  <c r="Y196" i="3"/>
  <c r="Z196" i="3" s="1"/>
  <c r="Y30" i="3"/>
  <c r="Z30" i="3" s="1"/>
  <c r="Y144" i="3"/>
  <c r="Z144" i="3" s="1"/>
  <c r="Y128" i="3"/>
  <c r="Z128" i="3" s="1"/>
  <c r="Y180" i="3"/>
  <c r="Z180" i="3" s="1"/>
  <c r="Y53" i="3"/>
  <c r="Z53" i="3" s="1"/>
  <c r="Y219" i="3"/>
  <c r="Z219" i="3" s="1"/>
  <c r="Y141" i="3"/>
  <c r="Z141" i="3" s="1"/>
  <c r="Y121" i="3"/>
  <c r="Z121" i="3" s="1"/>
  <c r="Y69" i="3"/>
  <c r="Z69" i="3" s="1"/>
  <c r="Y126" i="3"/>
  <c r="Z126" i="3" s="1"/>
  <c r="Y90" i="3"/>
  <c r="Z90" i="3" s="1"/>
  <c r="Y189" i="3"/>
  <c r="Z189" i="3" s="1"/>
  <c r="Y184" i="3"/>
  <c r="Z184" i="3" s="1"/>
  <c r="Y152" i="3"/>
  <c r="Z152" i="3" s="1"/>
  <c r="Y13" i="3"/>
  <c r="Z13" i="3" s="1"/>
  <c r="Y5" i="3"/>
  <c r="Z5" i="3" s="1"/>
  <c r="Y12" i="3"/>
  <c r="Z12" i="3" s="1"/>
  <c r="Y4" i="3"/>
  <c r="Z4" i="3" s="1"/>
  <c r="Y56" i="3"/>
  <c r="Z56" i="3" s="1"/>
  <c r="Y131" i="3"/>
  <c r="Z131" i="3" s="1"/>
  <c r="Y83" i="3"/>
  <c r="Z83" i="3" s="1"/>
  <c r="Y220" i="3"/>
  <c r="Z220" i="3" s="1"/>
  <c r="Y149" i="3"/>
  <c r="Z149" i="3" s="1"/>
  <c r="Y113" i="3"/>
  <c r="Z113" i="3" s="1"/>
  <c r="Y78" i="3"/>
  <c r="Z78" i="3" s="1"/>
  <c r="Y54" i="3"/>
  <c r="Z54" i="3" s="1"/>
  <c r="Y18" i="3"/>
  <c r="Z18" i="3" s="1"/>
  <c r="Y176" i="3"/>
  <c r="Z176" i="3" s="1"/>
  <c r="Y102" i="3"/>
  <c r="Z102" i="3" s="1"/>
  <c r="AB83" i="3"/>
  <c r="AC83" i="3" s="1"/>
  <c r="AB201" i="3"/>
  <c r="AC201" i="3" s="1"/>
  <c r="AB209" i="3"/>
  <c r="AC209" i="3" s="1"/>
  <c r="AB101" i="3"/>
  <c r="AC101" i="3" s="1"/>
  <c r="AB224" i="3"/>
  <c r="AC224" i="3" s="1"/>
  <c r="AB216" i="3"/>
  <c r="AC216" i="3" s="1"/>
  <c r="AB208" i="3"/>
  <c r="AC208" i="3" s="1"/>
  <c r="AB200" i="3"/>
  <c r="AC200" i="3" s="1"/>
  <c r="AB192" i="3"/>
  <c r="AC192" i="3" s="1"/>
  <c r="AB184" i="3"/>
  <c r="AC184" i="3" s="1"/>
  <c r="AB180" i="3"/>
  <c r="AC180" i="3" s="1"/>
  <c r="AB176" i="3"/>
  <c r="AC176" i="3" s="1"/>
  <c r="AB172" i="3"/>
  <c r="AC172" i="3" s="1"/>
  <c r="AB168" i="3"/>
  <c r="AC168" i="3" s="1"/>
  <c r="AB164" i="3"/>
  <c r="AC164" i="3" s="1"/>
  <c r="AB160" i="3"/>
  <c r="AC160" i="3" s="1"/>
  <c r="AB156" i="3"/>
  <c r="AC156" i="3" s="1"/>
  <c r="AB152" i="3"/>
  <c r="AC152" i="3" s="1"/>
  <c r="AB148" i="3"/>
  <c r="AC148" i="3" s="1"/>
  <c r="AB144" i="3"/>
  <c r="AC144" i="3" s="1"/>
  <c r="AB140" i="3"/>
  <c r="AC140" i="3" s="1"/>
  <c r="AB136" i="3"/>
  <c r="AC136" i="3" s="1"/>
  <c r="AB124" i="3"/>
  <c r="AC124" i="3" s="1"/>
  <c r="AB116" i="3"/>
  <c r="AC116" i="3" s="1"/>
  <c r="AB104" i="3"/>
  <c r="AC104" i="3" s="1"/>
  <c r="AB96" i="3"/>
  <c r="AC96" i="3" s="1"/>
  <c r="AB88" i="3"/>
  <c r="AC88" i="3" s="1"/>
  <c r="AB80" i="3"/>
  <c r="AC80" i="3" s="1"/>
  <c r="AB64" i="3"/>
  <c r="AC64" i="3" s="1"/>
  <c r="AB60" i="3"/>
  <c r="AC60" i="3" s="1"/>
  <c r="AB52" i="3"/>
  <c r="AC52" i="3" s="1"/>
  <c r="AB44" i="3"/>
  <c r="AC44" i="3" s="1"/>
  <c r="AB73" i="3"/>
  <c r="AC73" i="3" s="1"/>
  <c r="AB153" i="3"/>
  <c r="AC153" i="3" s="1"/>
  <c r="AB183" i="3"/>
  <c r="AC183" i="3" s="1"/>
  <c r="AB167" i="3"/>
  <c r="AC167" i="3" s="1"/>
  <c r="AB151" i="3"/>
  <c r="AC151" i="3" s="1"/>
  <c r="AB131" i="3"/>
  <c r="AC131" i="3" s="1"/>
  <c r="AB115" i="3"/>
  <c r="AC115" i="3" s="1"/>
  <c r="AB95" i="3"/>
  <c r="AC95" i="3" s="1"/>
  <c r="AB31" i="3"/>
  <c r="AC31" i="3" s="1"/>
  <c r="AB23" i="3"/>
  <c r="AC23" i="3" s="1"/>
  <c r="AB15" i="3"/>
  <c r="AC15" i="3" s="1"/>
  <c r="AB7" i="3"/>
  <c r="AC7" i="3" s="1"/>
  <c r="AB181" i="3"/>
  <c r="AC181" i="3" s="1"/>
  <c r="AB173" i="3"/>
  <c r="AC173" i="3" s="1"/>
  <c r="AB165" i="3"/>
  <c r="AC165" i="3" s="1"/>
  <c r="AB157" i="3"/>
  <c r="AC157" i="3" s="1"/>
  <c r="AB221" i="3"/>
  <c r="AC221" i="3" s="1"/>
  <c r="AB161" i="3"/>
  <c r="AC161" i="3" s="1"/>
  <c r="AB141" i="3"/>
  <c r="AC141" i="3" s="1"/>
  <c r="AB25" i="3"/>
  <c r="AC25" i="3" s="1"/>
  <c r="AB132" i="3"/>
  <c r="AC132" i="3" s="1"/>
  <c r="AB112" i="3"/>
  <c r="AC112" i="3" s="1"/>
  <c r="AB84" i="3"/>
  <c r="AC84" i="3" s="1"/>
  <c r="AB76" i="3"/>
  <c r="AC76" i="3" s="1"/>
  <c r="AB68" i="3"/>
  <c r="AC68" i="3" s="1"/>
  <c r="AB40" i="3"/>
  <c r="AC40" i="3" s="1"/>
  <c r="AB32" i="3"/>
  <c r="AC32" i="3" s="1"/>
  <c r="AB193" i="3"/>
  <c r="AC193" i="3" s="1"/>
  <c r="AB89" i="3"/>
  <c r="AC89" i="3" s="1"/>
  <c r="AB177" i="3"/>
  <c r="AC177" i="3" s="1"/>
  <c r="AB220" i="3"/>
  <c r="AC220" i="3" s="1"/>
  <c r="AB212" i="3"/>
  <c r="AC212" i="3" s="1"/>
  <c r="AB204" i="3"/>
  <c r="AC204" i="3" s="1"/>
  <c r="AB196" i="3"/>
  <c r="AC196" i="3" s="1"/>
  <c r="AB188" i="3"/>
  <c r="AC188" i="3" s="1"/>
  <c r="AB189" i="3"/>
  <c r="AC189" i="3" s="1"/>
  <c r="AB129" i="3"/>
  <c r="AC129" i="3" s="1"/>
  <c r="AB61" i="3"/>
  <c r="AC61" i="3" s="1"/>
  <c r="AB108" i="3"/>
  <c r="AC108" i="3" s="1"/>
  <c r="AB125" i="3"/>
  <c r="AC125" i="3" s="1"/>
  <c r="AB117" i="3"/>
  <c r="AC117" i="3" s="1"/>
  <c r="AB53" i="3"/>
  <c r="AC53" i="3" s="1"/>
  <c r="AB29" i="3"/>
  <c r="AC29" i="3" s="1"/>
  <c r="AB17" i="3"/>
  <c r="AB185" i="3"/>
  <c r="AC185" i="3" s="1"/>
  <c r="AB187" i="3"/>
  <c r="AC187" i="3" s="1"/>
  <c r="AB155" i="3"/>
  <c r="AC155" i="3" s="1"/>
  <c r="AB143" i="3"/>
  <c r="AC143" i="3" s="1"/>
  <c r="AB123" i="3"/>
  <c r="AC123" i="3" s="1"/>
  <c r="AB169" i="3"/>
  <c r="AC169" i="3" s="1"/>
  <c r="AB120" i="3"/>
  <c r="AC120" i="3" s="1"/>
  <c r="AB100" i="3"/>
  <c r="AC100" i="3" s="1"/>
  <c r="AB48" i="3"/>
  <c r="AC48" i="3" s="1"/>
  <c r="AB28" i="3"/>
  <c r="AC28" i="3" s="1"/>
  <c r="AB20" i="3"/>
  <c r="AC20" i="3" s="1"/>
  <c r="AB16" i="3"/>
  <c r="AC16" i="3" s="1"/>
  <c r="AB213" i="3"/>
  <c r="AC213" i="3" s="1"/>
  <c r="AB137" i="3"/>
  <c r="AC137" i="3" s="1"/>
  <c r="AB145" i="3"/>
  <c r="AC145" i="3" s="1"/>
  <c r="AB179" i="3"/>
  <c r="AC179" i="3" s="1"/>
  <c r="AB135" i="3"/>
  <c r="AC135" i="3" s="1"/>
  <c r="AB111" i="3"/>
  <c r="AC111" i="3" s="1"/>
  <c r="AB107" i="3"/>
  <c r="AC107" i="3" s="1"/>
  <c r="AB91" i="3"/>
  <c r="AC91" i="3" s="1"/>
  <c r="AB79" i="3"/>
  <c r="AC79" i="3" s="1"/>
  <c r="AB75" i="3"/>
  <c r="AC75" i="3" s="1"/>
  <c r="AB3" i="3"/>
  <c r="AC3" i="3" s="1"/>
  <c r="AB105" i="3"/>
  <c r="AC105" i="3" s="1"/>
  <c r="AB69" i="3"/>
  <c r="AC69" i="3" s="1"/>
  <c r="AB41" i="3"/>
  <c r="AC41" i="3" s="1"/>
  <c r="AB33" i="3"/>
  <c r="AC33" i="3" s="1"/>
  <c r="AB218" i="3"/>
  <c r="AC218" i="3" s="1"/>
  <c r="AB210" i="3"/>
  <c r="AC210" i="3" s="1"/>
  <c r="AB202" i="3"/>
  <c r="AC202" i="3" s="1"/>
  <c r="AB194" i="3"/>
  <c r="AC194" i="3" s="1"/>
  <c r="AB182" i="3"/>
  <c r="AC182" i="3" s="1"/>
  <c r="AB178" i="3"/>
  <c r="AC178" i="3" s="1"/>
  <c r="AB174" i="3"/>
  <c r="AC174" i="3" s="1"/>
  <c r="AB170" i="3"/>
  <c r="AC170" i="3" s="1"/>
  <c r="AB166" i="3"/>
  <c r="AC166" i="3" s="1"/>
  <c r="AB162" i="3"/>
  <c r="AC162" i="3" s="1"/>
  <c r="AB158" i="3"/>
  <c r="AC158" i="3" s="1"/>
  <c r="AB154" i="3"/>
  <c r="AC154" i="3" s="1"/>
  <c r="AB150" i="3"/>
  <c r="AC150" i="3" s="1"/>
  <c r="AB146" i="3"/>
  <c r="AC146" i="3" s="1"/>
  <c r="AB142" i="3"/>
  <c r="AC142" i="3" s="1"/>
  <c r="AB134" i="3"/>
  <c r="AC134" i="3" s="1"/>
  <c r="AB126" i="3"/>
  <c r="AC126" i="3" s="1"/>
  <c r="AB106" i="3"/>
  <c r="AC106" i="3" s="1"/>
  <c r="AB78" i="3"/>
  <c r="AC78" i="3" s="1"/>
  <c r="AB70" i="3"/>
  <c r="AC70" i="3" s="1"/>
  <c r="AB62" i="3"/>
  <c r="AC62" i="3" s="1"/>
  <c r="AB54" i="3"/>
  <c r="AC54" i="3" s="1"/>
  <c r="AB149" i="3"/>
  <c r="AC149" i="3" s="1"/>
  <c r="AB2" i="3"/>
  <c r="AC2" i="3" s="1"/>
  <c r="AB72" i="3"/>
  <c r="AC72" i="3" s="1"/>
  <c r="AB36" i="3"/>
  <c r="AC36" i="3" s="1"/>
  <c r="AB24" i="3"/>
  <c r="AC24" i="3" s="1"/>
  <c r="AB217" i="3"/>
  <c r="AC217" i="3" s="1"/>
  <c r="AB205" i="3"/>
  <c r="AC205" i="3" s="1"/>
  <c r="AB175" i="3"/>
  <c r="AC175" i="3" s="1"/>
  <c r="AB163" i="3"/>
  <c r="AC163" i="3" s="1"/>
  <c r="AB47" i="3"/>
  <c r="AC47" i="3" s="1"/>
  <c r="AB43" i="3"/>
  <c r="AC43" i="3" s="1"/>
  <c r="AB39" i="3"/>
  <c r="AC39" i="3" s="1"/>
  <c r="AB11" i="3"/>
  <c r="AB121" i="3"/>
  <c r="AC121" i="3" s="1"/>
  <c r="AB57" i="3"/>
  <c r="AC57" i="3" s="1"/>
  <c r="AB21" i="3"/>
  <c r="AC21" i="3" s="1"/>
  <c r="AB186" i="3"/>
  <c r="AC186" i="3" s="1"/>
  <c r="AB122" i="3"/>
  <c r="AC122" i="3" s="1"/>
  <c r="AB114" i="3"/>
  <c r="AC114" i="3" s="1"/>
  <c r="AB94" i="3"/>
  <c r="AC94" i="3" s="1"/>
  <c r="AB86" i="3"/>
  <c r="AC86" i="3" s="1"/>
  <c r="AB66" i="3"/>
  <c r="AC66" i="3" s="1"/>
  <c r="AB92" i="3"/>
  <c r="AC92" i="3" s="1"/>
  <c r="AB56" i="3"/>
  <c r="AC56" i="3" s="1"/>
  <c r="AB197" i="3"/>
  <c r="AC197" i="3" s="1"/>
  <c r="AB113" i="3"/>
  <c r="AC113" i="3" s="1"/>
  <c r="AB85" i="3"/>
  <c r="AC85" i="3" s="1"/>
  <c r="AB77" i="3"/>
  <c r="AC77" i="3" s="1"/>
  <c r="AB214" i="3"/>
  <c r="AC214" i="3" s="1"/>
  <c r="AB198" i="3"/>
  <c r="AC198" i="3" s="1"/>
  <c r="AB102" i="3"/>
  <c r="AC102" i="3" s="1"/>
  <c r="AB82" i="3"/>
  <c r="AC82" i="3" s="1"/>
  <c r="AB58" i="3"/>
  <c r="AC58" i="3" s="1"/>
  <c r="AB46" i="3"/>
  <c r="AC46" i="3" s="1"/>
  <c r="AB34" i="3"/>
  <c r="AC34" i="3" s="1"/>
  <c r="AB22" i="3"/>
  <c r="AC22" i="3" s="1"/>
  <c r="AB14" i="3"/>
  <c r="AC14" i="3" s="1"/>
  <c r="AB6" i="3"/>
  <c r="AC6" i="3" s="1"/>
  <c r="AB223" i="3"/>
  <c r="AC223" i="3" s="1"/>
  <c r="AB207" i="3"/>
  <c r="AC207" i="3" s="1"/>
  <c r="AB191" i="3"/>
  <c r="AC191" i="3" s="1"/>
  <c r="AB93" i="3"/>
  <c r="AC93" i="3" s="1"/>
  <c r="AB63" i="3"/>
  <c r="AC63" i="3" s="1"/>
  <c r="AB195" i="3"/>
  <c r="AC195" i="3" s="1"/>
  <c r="AB13" i="3"/>
  <c r="AC13" i="3" s="1"/>
  <c r="AB5" i="3"/>
  <c r="AC5" i="3" s="1"/>
  <c r="AB128" i="3"/>
  <c r="AC128" i="3" s="1"/>
  <c r="AB109" i="3"/>
  <c r="AC109" i="3" s="1"/>
  <c r="AB81" i="3"/>
  <c r="AC81" i="3" s="1"/>
  <c r="AB65" i="3"/>
  <c r="AC65" i="3" s="1"/>
  <c r="AB45" i="3"/>
  <c r="AC45" i="3" s="1"/>
  <c r="AB119" i="3"/>
  <c r="AC119" i="3" s="1"/>
  <c r="AB87" i="3"/>
  <c r="AC87" i="3" s="1"/>
  <c r="AB71" i="3"/>
  <c r="AC71" i="3" s="1"/>
  <c r="AB49" i="3"/>
  <c r="AC49" i="3" s="1"/>
  <c r="AB118" i="3"/>
  <c r="AC118" i="3" s="1"/>
  <c r="AB98" i="3"/>
  <c r="AC98" i="3" s="1"/>
  <c r="AB219" i="3"/>
  <c r="AC219" i="3" s="1"/>
  <c r="AB203" i="3"/>
  <c r="AC203" i="3" s="1"/>
  <c r="AB67" i="3"/>
  <c r="AC67" i="3" s="1"/>
  <c r="AB9" i="3"/>
  <c r="AC9" i="3" s="1"/>
  <c r="AB12" i="3"/>
  <c r="AC12" i="3" s="1"/>
  <c r="AB4" i="3"/>
  <c r="AC4" i="3" s="1"/>
  <c r="AB59" i="3"/>
  <c r="AC59" i="3" s="1"/>
  <c r="AB110" i="3"/>
  <c r="AC110" i="3" s="1"/>
  <c r="AB90" i="3"/>
  <c r="AC90" i="3" s="1"/>
  <c r="AB171" i="3"/>
  <c r="AC171" i="3" s="1"/>
  <c r="AB159" i="3"/>
  <c r="AC159" i="3" s="1"/>
  <c r="AB147" i="3"/>
  <c r="AC147" i="3" s="1"/>
  <c r="AB127" i="3"/>
  <c r="AC127" i="3" s="1"/>
  <c r="AB99" i="3"/>
  <c r="AC99" i="3" s="1"/>
  <c r="AB55" i="3"/>
  <c r="AC55" i="3" s="1"/>
  <c r="AB51" i="3"/>
  <c r="AC51" i="3" s="1"/>
  <c r="AB35" i="3"/>
  <c r="AC35" i="3" s="1"/>
  <c r="AB19" i="3"/>
  <c r="AC19" i="3" s="1"/>
  <c r="AB97" i="3"/>
  <c r="AC97" i="3" s="1"/>
  <c r="AB222" i="3"/>
  <c r="AC222" i="3" s="1"/>
  <c r="AB206" i="3"/>
  <c r="AC206" i="3" s="1"/>
  <c r="AB190" i="3"/>
  <c r="AC190" i="3" s="1"/>
  <c r="AB138" i="3"/>
  <c r="AC138" i="3" s="1"/>
  <c r="AB130" i="3"/>
  <c r="AC130" i="3" s="1"/>
  <c r="AB74" i="3"/>
  <c r="AC74" i="3" s="1"/>
  <c r="AB50" i="3"/>
  <c r="AC50" i="3" s="1"/>
  <c r="AB38" i="3"/>
  <c r="AC38" i="3" s="1"/>
  <c r="AB30" i="3"/>
  <c r="AC30" i="3" s="1"/>
  <c r="AB26" i="3"/>
  <c r="AC26" i="3" s="1"/>
  <c r="AB18" i="3"/>
  <c r="AC18" i="3" s="1"/>
  <c r="AB10" i="3"/>
  <c r="AC10" i="3" s="1"/>
  <c r="AB215" i="3"/>
  <c r="AC215" i="3" s="1"/>
  <c r="AB199" i="3"/>
  <c r="AC199" i="3" s="1"/>
  <c r="AB139" i="3"/>
  <c r="AC139" i="3" s="1"/>
  <c r="AB37" i="3"/>
  <c r="AC37" i="3" s="1"/>
  <c r="AB103" i="3"/>
  <c r="AC103" i="3" s="1"/>
  <c r="AB27" i="3"/>
  <c r="AC27" i="3" s="1"/>
  <c r="AB133" i="3"/>
  <c r="AC133" i="3" s="1"/>
  <c r="AB42" i="3"/>
  <c r="AC42" i="3" s="1"/>
  <c r="AB211" i="3"/>
  <c r="AC211" i="3" s="1"/>
  <c r="AB8" i="3"/>
  <c r="AC8" i="3" s="1"/>
  <c r="AH140" i="3"/>
  <c r="AI140" i="3" s="1"/>
  <c r="AH148" i="3"/>
  <c r="AI148" i="3" s="1"/>
  <c r="AH156" i="3"/>
  <c r="AI156" i="3" s="1"/>
  <c r="AH164" i="3"/>
  <c r="AI164" i="3" s="1"/>
  <c r="AH172" i="3"/>
  <c r="AI172" i="3" s="1"/>
  <c r="AH180" i="3"/>
  <c r="AI180" i="3" s="1"/>
  <c r="AH129" i="3"/>
  <c r="AI129" i="3" s="1"/>
  <c r="AH101" i="3"/>
  <c r="AI101" i="3" s="1"/>
  <c r="AH120" i="3"/>
  <c r="AI120" i="3" s="1"/>
  <c r="AH100" i="3"/>
  <c r="AI100" i="3" s="1"/>
  <c r="AH92" i="3"/>
  <c r="AI92" i="3" s="1"/>
  <c r="AH72" i="3"/>
  <c r="AI72" i="3" s="1"/>
  <c r="AH32" i="3"/>
  <c r="AI32" i="3" s="1"/>
  <c r="AH220" i="3"/>
  <c r="AI220" i="3" s="1"/>
  <c r="AH216" i="3"/>
  <c r="AI216" i="3" s="1"/>
  <c r="AH212" i="3"/>
  <c r="AI212" i="3" s="1"/>
  <c r="AH153" i="3"/>
  <c r="AI153" i="3" s="1"/>
  <c r="AH65" i="3"/>
  <c r="AI65" i="3" s="1"/>
  <c r="AH29" i="3"/>
  <c r="AI29" i="3" s="1"/>
  <c r="AH2" i="3"/>
  <c r="AI2" i="3" s="1"/>
  <c r="AH223" i="3"/>
  <c r="AI223" i="3" s="1"/>
  <c r="AH219" i="3"/>
  <c r="AI219" i="3" s="1"/>
  <c r="AH215" i="3"/>
  <c r="AI215" i="3" s="1"/>
  <c r="AH211" i="3"/>
  <c r="AI211" i="3" s="1"/>
  <c r="AH207" i="3"/>
  <c r="AI207" i="3" s="1"/>
  <c r="AH203" i="3"/>
  <c r="AI203" i="3" s="1"/>
  <c r="AH199" i="3"/>
  <c r="AI199" i="3" s="1"/>
  <c r="AH195" i="3"/>
  <c r="AI195" i="3" s="1"/>
  <c r="AH171" i="3"/>
  <c r="AI171" i="3" s="1"/>
  <c r="AH155" i="3"/>
  <c r="AI155" i="3" s="1"/>
  <c r="AH139" i="3"/>
  <c r="AI139" i="3" s="1"/>
  <c r="AH135" i="3"/>
  <c r="AI135" i="3" s="1"/>
  <c r="AH115" i="3"/>
  <c r="AI115" i="3" s="1"/>
  <c r="AH95" i="3"/>
  <c r="AI95" i="3" s="1"/>
  <c r="AH83" i="3"/>
  <c r="AI83" i="3" s="1"/>
  <c r="AH59" i="3"/>
  <c r="AI59" i="3" s="1"/>
  <c r="AH51" i="3"/>
  <c r="AI51" i="3" s="1"/>
  <c r="AH43" i="3"/>
  <c r="AI43" i="3" s="1"/>
  <c r="AH27" i="3"/>
  <c r="AI27" i="3" s="1"/>
  <c r="AH19" i="3"/>
  <c r="AI19" i="3" s="1"/>
  <c r="AH11" i="3"/>
  <c r="AI11" i="3" s="1"/>
  <c r="AH3" i="3"/>
  <c r="AI3" i="3" s="1"/>
  <c r="AH137" i="3"/>
  <c r="AI137" i="3" s="1"/>
  <c r="AH157" i="3"/>
  <c r="AI157" i="3" s="1"/>
  <c r="AH124" i="3"/>
  <c r="AI124" i="3" s="1"/>
  <c r="AH108" i="3"/>
  <c r="AI108" i="3" s="1"/>
  <c r="AH80" i="3"/>
  <c r="AI80" i="3" s="1"/>
  <c r="AH64" i="3"/>
  <c r="AI64" i="3" s="1"/>
  <c r="AH60" i="3"/>
  <c r="AI60" i="3" s="1"/>
  <c r="AH52" i="3"/>
  <c r="AI52" i="3" s="1"/>
  <c r="AH44" i="3"/>
  <c r="AI44" i="3" s="1"/>
  <c r="AH213" i="3"/>
  <c r="AI213" i="3" s="1"/>
  <c r="AH185" i="3"/>
  <c r="AI185" i="3" s="1"/>
  <c r="AH89" i="3"/>
  <c r="AI89" i="3" s="1"/>
  <c r="AH188" i="3"/>
  <c r="AI188" i="3" s="1"/>
  <c r="AH70" i="3"/>
  <c r="AI70" i="3" s="1"/>
  <c r="AH56" i="3"/>
  <c r="AI56" i="3" s="1"/>
  <c r="AH40" i="3"/>
  <c r="AI40" i="3" s="1"/>
  <c r="AH208" i="3"/>
  <c r="AI208" i="3" s="1"/>
  <c r="AH196" i="3"/>
  <c r="AI196" i="3" s="1"/>
  <c r="AH201" i="3"/>
  <c r="AI201" i="3" s="1"/>
  <c r="AH165" i="3"/>
  <c r="AI165" i="3" s="1"/>
  <c r="AH109" i="3"/>
  <c r="AI109" i="3" s="1"/>
  <c r="AH93" i="3"/>
  <c r="AI93" i="3" s="1"/>
  <c r="AH81" i="3"/>
  <c r="AI81" i="3" s="1"/>
  <c r="AH45" i="3"/>
  <c r="AI45" i="3" s="1"/>
  <c r="AH17" i="3"/>
  <c r="AI17" i="3" s="1"/>
  <c r="AH191" i="3"/>
  <c r="AI191" i="3" s="1"/>
  <c r="AH183" i="3"/>
  <c r="AI183" i="3" s="1"/>
  <c r="AH143" i="3"/>
  <c r="AI143" i="3" s="1"/>
  <c r="AH119" i="3"/>
  <c r="AI119" i="3" s="1"/>
  <c r="AH132" i="3"/>
  <c r="AI132" i="3" s="1"/>
  <c r="AH116" i="3"/>
  <c r="AI116" i="3" s="1"/>
  <c r="AH96" i="3"/>
  <c r="AI96" i="3" s="1"/>
  <c r="AH76" i="3"/>
  <c r="AI76" i="3" s="1"/>
  <c r="AH224" i="3"/>
  <c r="AI224" i="3" s="1"/>
  <c r="AH200" i="3"/>
  <c r="AI200" i="3" s="1"/>
  <c r="AH186" i="3"/>
  <c r="AI186" i="3" s="1"/>
  <c r="AH209" i="3"/>
  <c r="AI209" i="3" s="1"/>
  <c r="AH117" i="3"/>
  <c r="AI117" i="3" s="1"/>
  <c r="AH53" i="3"/>
  <c r="AI53" i="3" s="1"/>
  <c r="AH179" i="3"/>
  <c r="AI179" i="3" s="1"/>
  <c r="AH167" i="3"/>
  <c r="AI167" i="3" s="1"/>
  <c r="AH123" i="3"/>
  <c r="AI123" i="3" s="1"/>
  <c r="AH103" i="3"/>
  <c r="AI103" i="3" s="1"/>
  <c r="AH71" i="3"/>
  <c r="AI71" i="3" s="1"/>
  <c r="AH67" i="3"/>
  <c r="AI67" i="3" s="1"/>
  <c r="AH63" i="3"/>
  <c r="AI63" i="3" s="1"/>
  <c r="AH176" i="3"/>
  <c r="AI176" i="3" s="1"/>
  <c r="AH205" i="3"/>
  <c r="AI205" i="3" s="1"/>
  <c r="AH169" i="3"/>
  <c r="AI169" i="3" s="1"/>
  <c r="AH133" i="3"/>
  <c r="AI133" i="3" s="1"/>
  <c r="AH105" i="3"/>
  <c r="AI105" i="3" s="1"/>
  <c r="AH41" i="3"/>
  <c r="AI41" i="3" s="1"/>
  <c r="AH138" i="3"/>
  <c r="AI138" i="3" s="1"/>
  <c r="AH102" i="3"/>
  <c r="AI102" i="3" s="1"/>
  <c r="AH86" i="3"/>
  <c r="AI86" i="3" s="1"/>
  <c r="AH25" i="3"/>
  <c r="AI25" i="3" s="1"/>
  <c r="AH136" i="3"/>
  <c r="AI136" i="3" s="1"/>
  <c r="AH128" i="3"/>
  <c r="AI128" i="3" s="1"/>
  <c r="AH112" i="3"/>
  <c r="AI112" i="3" s="1"/>
  <c r="AH48" i="3"/>
  <c r="AI48" i="3" s="1"/>
  <c r="AH20" i="3"/>
  <c r="AI20" i="3" s="1"/>
  <c r="AH16" i="3"/>
  <c r="AI16" i="3" s="1"/>
  <c r="AH192" i="3"/>
  <c r="AI192" i="3" s="1"/>
  <c r="AH221" i="3"/>
  <c r="AI221" i="3" s="1"/>
  <c r="AH181" i="3"/>
  <c r="AI181" i="3" s="1"/>
  <c r="AH125" i="3"/>
  <c r="AI125" i="3" s="1"/>
  <c r="AH175" i="3"/>
  <c r="AI175" i="3" s="1"/>
  <c r="AH163" i="3"/>
  <c r="AI163" i="3" s="1"/>
  <c r="AH151" i="3"/>
  <c r="AI151" i="3" s="1"/>
  <c r="AH131" i="3"/>
  <c r="AI131" i="3" s="1"/>
  <c r="AH127" i="3"/>
  <c r="AI127" i="3" s="1"/>
  <c r="AH111" i="3"/>
  <c r="AI111" i="3" s="1"/>
  <c r="AH107" i="3"/>
  <c r="AI107" i="3" s="1"/>
  <c r="AH91" i="3"/>
  <c r="AI91" i="3" s="1"/>
  <c r="AH87" i="3"/>
  <c r="AI87" i="3" s="1"/>
  <c r="AH79" i="3"/>
  <c r="AI79" i="3" s="1"/>
  <c r="AH75" i="3"/>
  <c r="AI75" i="3" s="1"/>
  <c r="AH7" i="3"/>
  <c r="AI7" i="3" s="1"/>
  <c r="AH184" i="3"/>
  <c r="AI184" i="3" s="1"/>
  <c r="AH152" i="3"/>
  <c r="AI152" i="3" s="1"/>
  <c r="AH217" i="3"/>
  <c r="AI217" i="3" s="1"/>
  <c r="AH177" i="3"/>
  <c r="AI177" i="3" s="1"/>
  <c r="AH141" i="3"/>
  <c r="AI141" i="3" s="1"/>
  <c r="AH121" i="3"/>
  <c r="AI121" i="3" s="1"/>
  <c r="AH69" i="3"/>
  <c r="AI69" i="3" s="1"/>
  <c r="AH57" i="3"/>
  <c r="AI57" i="3" s="1"/>
  <c r="AH190" i="3"/>
  <c r="AI190" i="3" s="1"/>
  <c r="AH130" i="3"/>
  <c r="AI130" i="3" s="1"/>
  <c r="AH118" i="3"/>
  <c r="AI118" i="3" s="1"/>
  <c r="AH110" i="3"/>
  <c r="AI110" i="3" s="1"/>
  <c r="AH98" i="3"/>
  <c r="AI98" i="3" s="1"/>
  <c r="AH90" i="3"/>
  <c r="AI90" i="3" s="1"/>
  <c r="AH78" i="3"/>
  <c r="AI78" i="3" s="1"/>
  <c r="AH62" i="3"/>
  <c r="AI62" i="3" s="1"/>
  <c r="AH54" i="3"/>
  <c r="AI54" i="3" s="1"/>
  <c r="AH68" i="3"/>
  <c r="AI68" i="3" s="1"/>
  <c r="AH193" i="3"/>
  <c r="AI193" i="3" s="1"/>
  <c r="AH187" i="3"/>
  <c r="AI187" i="3" s="1"/>
  <c r="AH35" i="3"/>
  <c r="AI35" i="3" s="1"/>
  <c r="AH31" i="3"/>
  <c r="AI31" i="3" s="1"/>
  <c r="AH15" i="3"/>
  <c r="AI15" i="3" s="1"/>
  <c r="AH97" i="3"/>
  <c r="AI97" i="3" s="1"/>
  <c r="AH33" i="3"/>
  <c r="AI33" i="3" s="1"/>
  <c r="AH182" i="3"/>
  <c r="AI182" i="3" s="1"/>
  <c r="AH178" i="3"/>
  <c r="AI178" i="3" s="1"/>
  <c r="AH174" i="3"/>
  <c r="AI174" i="3" s="1"/>
  <c r="AH170" i="3"/>
  <c r="AI170" i="3" s="1"/>
  <c r="AH166" i="3"/>
  <c r="AI166" i="3" s="1"/>
  <c r="AH162" i="3"/>
  <c r="AI162" i="3" s="1"/>
  <c r="AH158" i="3"/>
  <c r="AI158" i="3" s="1"/>
  <c r="AH154" i="3"/>
  <c r="AI154" i="3" s="1"/>
  <c r="AH150" i="3"/>
  <c r="AI150" i="3" s="1"/>
  <c r="AH146" i="3"/>
  <c r="AI146" i="3" s="1"/>
  <c r="AH142" i="3"/>
  <c r="AI142" i="3" s="1"/>
  <c r="AH66" i="3"/>
  <c r="AI66" i="3" s="1"/>
  <c r="AH42" i="3"/>
  <c r="AI42" i="3" s="1"/>
  <c r="AH38" i="3"/>
  <c r="AI38" i="3" s="1"/>
  <c r="AH30" i="3"/>
  <c r="AI30" i="3" s="1"/>
  <c r="AH22" i="3"/>
  <c r="AI22" i="3" s="1"/>
  <c r="AH14" i="3"/>
  <c r="AI14" i="3" s="1"/>
  <c r="AH6" i="3"/>
  <c r="AI6" i="3" s="1"/>
  <c r="AH210" i="3"/>
  <c r="AI210" i="3" s="1"/>
  <c r="AH194" i="3"/>
  <c r="AI194" i="3" s="1"/>
  <c r="AH204" i="3"/>
  <c r="AI204" i="3" s="1"/>
  <c r="AH197" i="3"/>
  <c r="AI197" i="3" s="1"/>
  <c r="AH85" i="3"/>
  <c r="AI85" i="3" s="1"/>
  <c r="AH21" i="3"/>
  <c r="AI21" i="3" s="1"/>
  <c r="AH8" i="3"/>
  <c r="AI8" i="3" s="1"/>
  <c r="AH104" i="3"/>
  <c r="AI104" i="3" s="1"/>
  <c r="AH28" i="3"/>
  <c r="AI28" i="3" s="1"/>
  <c r="AH159" i="3"/>
  <c r="AI159" i="3" s="1"/>
  <c r="AH147" i="3"/>
  <c r="AI147" i="3" s="1"/>
  <c r="AH99" i="3"/>
  <c r="AI99" i="3" s="1"/>
  <c r="AH39" i="3"/>
  <c r="AI39" i="3" s="1"/>
  <c r="AH23" i="3"/>
  <c r="AI23" i="3" s="1"/>
  <c r="AH168" i="3"/>
  <c r="AI168" i="3" s="1"/>
  <c r="AH144" i="3"/>
  <c r="AI144" i="3" s="1"/>
  <c r="AH189" i="3"/>
  <c r="AI189" i="3" s="1"/>
  <c r="AH77" i="3"/>
  <c r="AI77" i="3" s="1"/>
  <c r="AH134" i="3"/>
  <c r="AI134" i="3" s="1"/>
  <c r="AH114" i="3"/>
  <c r="AI114" i="3" s="1"/>
  <c r="AH94" i="3"/>
  <c r="AI94" i="3" s="1"/>
  <c r="AH82" i="3"/>
  <c r="AI82" i="3" s="1"/>
  <c r="AH58" i="3"/>
  <c r="AI58" i="3" s="1"/>
  <c r="AH46" i="3"/>
  <c r="AI46" i="3" s="1"/>
  <c r="AH222" i="3"/>
  <c r="AI222" i="3" s="1"/>
  <c r="AH206" i="3"/>
  <c r="AI206" i="3" s="1"/>
  <c r="AH13" i="3"/>
  <c r="AI13" i="3" s="1"/>
  <c r="AH5" i="3"/>
  <c r="AI5" i="3" s="1"/>
  <c r="AH12" i="3"/>
  <c r="AH4" i="3"/>
  <c r="AI4" i="3" s="1"/>
  <c r="AH161" i="3"/>
  <c r="AI161" i="3" s="1"/>
  <c r="AH49" i="3"/>
  <c r="AI49" i="3" s="1"/>
  <c r="AH122" i="3"/>
  <c r="AI122" i="3" s="1"/>
  <c r="AH74" i="3"/>
  <c r="AI74" i="3" s="1"/>
  <c r="AH214" i="3"/>
  <c r="AI214" i="3" s="1"/>
  <c r="AH9" i="3"/>
  <c r="AI9" i="3" s="1"/>
  <c r="AH61" i="3"/>
  <c r="AI61" i="3" s="1"/>
  <c r="AH88" i="3"/>
  <c r="AI88" i="3" s="1"/>
  <c r="AH36" i="3"/>
  <c r="AI36" i="3" s="1"/>
  <c r="AH24" i="3"/>
  <c r="AI24" i="3" s="1"/>
  <c r="AH173" i="3"/>
  <c r="AI173" i="3" s="1"/>
  <c r="AH145" i="3"/>
  <c r="AI145" i="3" s="1"/>
  <c r="AH37" i="3"/>
  <c r="AI37" i="3" s="1"/>
  <c r="AH47" i="3"/>
  <c r="AI47" i="3" s="1"/>
  <c r="AH160" i="3"/>
  <c r="AI160" i="3" s="1"/>
  <c r="AH149" i="3"/>
  <c r="AI149" i="3" s="1"/>
  <c r="AH113" i="3"/>
  <c r="AI113" i="3" s="1"/>
  <c r="AH106" i="3"/>
  <c r="AI106" i="3" s="1"/>
  <c r="AH34" i="3"/>
  <c r="AI34" i="3" s="1"/>
  <c r="AH26" i="3"/>
  <c r="AI26" i="3" s="1"/>
  <c r="AH18" i="3"/>
  <c r="AI18" i="3" s="1"/>
  <c r="AH10" i="3"/>
  <c r="AI10" i="3" s="1"/>
  <c r="AH218" i="3"/>
  <c r="AI218" i="3" s="1"/>
  <c r="AH202" i="3"/>
  <c r="AI202" i="3" s="1"/>
  <c r="AH84" i="3"/>
  <c r="AI84" i="3" s="1"/>
  <c r="AH73" i="3"/>
  <c r="AI73" i="3" s="1"/>
  <c r="AH55" i="3"/>
  <c r="AI55" i="3" s="1"/>
  <c r="AH126" i="3"/>
  <c r="AI126" i="3" s="1"/>
  <c r="AH50" i="3"/>
  <c r="AI50" i="3" s="1"/>
  <c r="AH198" i="3"/>
  <c r="AI198" i="3" s="1"/>
  <c r="AQ203" i="3"/>
  <c r="AR203" i="3" s="1"/>
  <c r="AQ207" i="3"/>
  <c r="AR207" i="3" s="1"/>
  <c r="AQ211" i="3"/>
  <c r="AR211" i="3" s="1"/>
  <c r="AQ215" i="3"/>
  <c r="AR215" i="3" s="1"/>
  <c r="AQ188" i="3"/>
  <c r="AR188" i="3" s="1"/>
  <c r="AQ195" i="3"/>
  <c r="AR195" i="3" s="1"/>
  <c r="AQ199" i="3"/>
  <c r="AR199" i="3" s="1"/>
  <c r="AQ219" i="3"/>
  <c r="AR219" i="3" s="1"/>
  <c r="AQ223" i="3"/>
  <c r="AR223" i="3" s="1"/>
  <c r="AQ191" i="3"/>
  <c r="AR191" i="3" s="1"/>
  <c r="AQ95" i="3"/>
  <c r="AR95" i="3" s="1"/>
  <c r="AQ181" i="3"/>
  <c r="AR181" i="3" s="1"/>
  <c r="AQ165" i="3"/>
  <c r="AR165" i="3" s="1"/>
  <c r="AQ101" i="3"/>
  <c r="AR101" i="3" s="1"/>
  <c r="AQ89" i="3"/>
  <c r="AR89" i="3" s="1"/>
  <c r="AQ61" i="3"/>
  <c r="AR61" i="3" s="1"/>
  <c r="AQ224" i="3"/>
  <c r="AR224" i="3" s="1"/>
  <c r="AQ216" i="3"/>
  <c r="AR216" i="3" s="1"/>
  <c r="AQ208" i="3"/>
  <c r="AR208" i="3" s="1"/>
  <c r="AQ200" i="3"/>
  <c r="AR200" i="3" s="1"/>
  <c r="AQ192" i="3"/>
  <c r="AR192" i="3" s="1"/>
  <c r="AQ184" i="3"/>
  <c r="AR184" i="3" s="1"/>
  <c r="AQ180" i="3"/>
  <c r="AR180" i="3" s="1"/>
  <c r="AQ176" i="3"/>
  <c r="AR176" i="3" s="1"/>
  <c r="AQ172" i="3"/>
  <c r="AR172" i="3" s="1"/>
  <c r="AQ168" i="3"/>
  <c r="AR168" i="3" s="1"/>
  <c r="AQ164" i="3"/>
  <c r="AR164" i="3" s="1"/>
  <c r="AQ160" i="3"/>
  <c r="AR160" i="3" s="1"/>
  <c r="AQ156" i="3"/>
  <c r="AR156" i="3" s="1"/>
  <c r="AQ152" i="3"/>
  <c r="AR152" i="3" s="1"/>
  <c r="AQ148" i="3"/>
  <c r="AR148" i="3" s="1"/>
  <c r="AQ144" i="3"/>
  <c r="AR144" i="3" s="1"/>
  <c r="AQ140" i="3"/>
  <c r="AR140" i="3" s="1"/>
  <c r="AQ136" i="3"/>
  <c r="AR136" i="3" s="1"/>
  <c r="AQ124" i="3"/>
  <c r="AR124" i="3" s="1"/>
  <c r="AQ116" i="3"/>
  <c r="AR116" i="3" s="1"/>
  <c r="AQ104" i="3"/>
  <c r="AR104" i="3" s="1"/>
  <c r="AQ96" i="3"/>
  <c r="AR96" i="3" s="1"/>
  <c r="AQ88" i="3"/>
  <c r="AR88" i="3" s="1"/>
  <c r="AQ72" i="3"/>
  <c r="AR72" i="3" s="1"/>
  <c r="AQ60" i="3"/>
  <c r="AR60" i="3" s="1"/>
  <c r="AQ52" i="3"/>
  <c r="AR52" i="3" s="1"/>
  <c r="AQ44" i="3"/>
  <c r="AR44" i="3" s="1"/>
  <c r="AQ36" i="3"/>
  <c r="AR36" i="3" s="1"/>
  <c r="AQ28" i="3"/>
  <c r="AR28" i="3" s="1"/>
  <c r="AQ137" i="3"/>
  <c r="AR137" i="3" s="1"/>
  <c r="AQ81" i="3"/>
  <c r="AR81" i="3" s="1"/>
  <c r="AQ53" i="3"/>
  <c r="AR53" i="3" s="1"/>
  <c r="AQ37" i="3"/>
  <c r="AR37" i="3" s="1"/>
  <c r="AQ171" i="3"/>
  <c r="AR171" i="3" s="1"/>
  <c r="AQ155" i="3"/>
  <c r="AR155" i="3" s="1"/>
  <c r="AQ123" i="3"/>
  <c r="AR123" i="3" s="1"/>
  <c r="AQ91" i="3"/>
  <c r="AR91" i="3" s="1"/>
  <c r="AQ79" i="3"/>
  <c r="AR79" i="3" s="1"/>
  <c r="AQ71" i="3"/>
  <c r="AR71" i="3" s="1"/>
  <c r="AQ23" i="3"/>
  <c r="AR23" i="3" s="1"/>
  <c r="AQ15" i="3"/>
  <c r="AR15" i="3" s="1"/>
  <c r="AQ7" i="3"/>
  <c r="AR7" i="3" s="1"/>
  <c r="AQ193" i="3"/>
  <c r="AR193" i="3" s="1"/>
  <c r="AQ25" i="3"/>
  <c r="AR25" i="3" s="1"/>
  <c r="AQ132" i="3"/>
  <c r="AR132" i="3" s="1"/>
  <c r="AQ112" i="3"/>
  <c r="AR112" i="3" s="1"/>
  <c r="AQ80" i="3"/>
  <c r="AR80" i="3" s="1"/>
  <c r="AQ64" i="3"/>
  <c r="AR64" i="3" s="1"/>
  <c r="AQ40" i="3"/>
  <c r="AR40" i="3" s="1"/>
  <c r="AQ173" i="3"/>
  <c r="AR173" i="3" s="1"/>
  <c r="AQ220" i="3"/>
  <c r="AR220" i="3" s="1"/>
  <c r="AQ212" i="3"/>
  <c r="AR212" i="3" s="1"/>
  <c r="AQ204" i="3"/>
  <c r="AR204" i="3" s="1"/>
  <c r="AQ196" i="3"/>
  <c r="AR196" i="3" s="1"/>
  <c r="AQ20" i="3"/>
  <c r="AR20" i="3" s="1"/>
  <c r="AQ16" i="3"/>
  <c r="AQ179" i="3"/>
  <c r="AR179" i="3" s="1"/>
  <c r="AQ167" i="3"/>
  <c r="AR167" i="3" s="1"/>
  <c r="AQ135" i="3"/>
  <c r="AR135" i="3" s="1"/>
  <c r="AQ111" i="3"/>
  <c r="AR111" i="3" s="1"/>
  <c r="AQ128" i="3"/>
  <c r="AR128" i="3" s="1"/>
  <c r="AQ92" i="3"/>
  <c r="AR92" i="3" s="1"/>
  <c r="AQ68" i="3"/>
  <c r="AR68" i="3" s="1"/>
  <c r="AQ56" i="3"/>
  <c r="AR56" i="3" s="1"/>
  <c r="AQ32" i="3"/>
  <c r="AR32" i="3" s="1"/>
  <c r="AQ24" i="3"/>
  <c r="AR24" i="3" s="1"/>
  <c r="AQ157" i="3"/>
  <c r="AR157" i="3" s="1"/>
  <c r="AQ141" i="3"/>
  <c r="AR141" i="3" s="1"/>
  <c r="AQ73" i="3"/>
  <c r="AR73" i="3" s="1"/>
  <c r="AQ65" i="3"/>
  <c r="AR65" i="3" s="1"/>
  <c r="AQ29" i="3"/>
  <c r="AR29" i="3" s="1"/>
  <c r="AQ187" i="3"/>
  <c r="AR187" i="3" s="1"/>
  <c r="AQ175" i="3"/>
  <c r="AR175" i="3" s="1"/>
  <c r="AQ163" i="3"/>
  <c r="AR163" i="3" s="1"/>
  <c r="AQ151" i="3"/>
  <c r="AR151" i="3" s="1"/>
  <c r="AQ139" i="3"/>
  <c r="AR139" i="3" s="1"/>
  <c r="AQ115" i="3"/>
  <c r="AR115" i="3" s="1"/>
  <c r="AQ99" i="3"/>
  <c r="AR99" i="3" s="1"/>
  <c r="AQ75" i="3"/>
  <c r="AR75" i="3" s="1"/>
  <c r="AQ63" i="3"/>
  <c r="AR63" i="3" s="1"/>
  <c r="AQ59" i="3"/>
  <c r="AR59" i="3" s="1"/>
  <c r="AQ31" i="3"/>
  <c r="AR31" i="3" s="1"/>
  <c r="AQ11" i="3"/>
  <c r="AR11" i="3" s="1"/>
  <c r="AQ113" i="3"/>
  <c r="AR113" i="3" s="1"/>
  <c r="AQ97" i="3"/>
  <c r="AR97" i="3" s="1"/>
  <c r="AQ77" i="3"/>
  <c r="AR77" i="3" s="1"/>
  <c r="AQ49" i="3"/>
  <c r="AR49" i="3" s="1"/>
  <c r="AQ33" i="3"/>
  <c r="AR33" i="3" s="1"/>
  <c r="AQ218" i="3"/>
  <c r="AR218" i="3" s="1"/>
  <c r="AQ210" i="3"/>
  <c r="AR210" i="3" s="1"/>
  <c r="AQ202" i="3"/>
  <c r="AR202" i="3" s="1"/>
  <c r="AQ194" i="3"/>
  <c r="AR194" i="3" s="1"/>
  <c r="AQ182" i="3"/>
  <c r="AR182" i="3" s="1"/>
  <c r="AQ178" i="3"/>
  <c r="AR178" i="3" s="1"/>
  <c r="AQ174" i="3"/>
  <c r="AR174" i="3" s="1"/>
  <c r="AQ170" i="3"/>
  <c r="AR170" i="3" s="1"/>
  <c r="AQ166" i="3"/>
  <c r="AR166" i="3" s="1"/>
  <c r="AQ162" i="3"/>
  <c r="AR162" i="3" s="1"/>
  <c r="AQ158" i="3"/>
  <c r="AR158" i="3" s="1"/>
  <c r="AQ154" i="3"/>
  <c r="AR154" i="3" s="1"/>
  <c r="AQ150" i="3"/>
  <c r="AR150" i="3" s="1"/>
  <c r="AQ146" i="3"/>
  <c r="AR146" i="3" s="1"/>
  <c r="AQ142" i="3"/>
  <c r="AR142" i="3" s="1"/>
  <c r="AQ134" i="3"/>
  <c r="AR134" i="3" s="1"/>
  <c r="AQ126" i="3"/>
  <c r="AR126" i="3" s="1"/>
  <c r="AQ106" i="3"/>
  <c r="AR106" i="3" s="1"/>
  <c r="AQ82" i="3"/>
  <c r="AR82" i="3" s="1"/>
  <c r="AQ74" i="3"/>
  <c r="AR74" i="3" s="1"/>
  <c r="AQ108" i="3"/>
  <c r="AR108" i="3" s="1"/>
  <c r="AQ84" i="3"/>
  <c r="AR84" i="3" s="1"/>
  <c r="AQ109" i="3"/>
  <c r="AR109" i="3" s="1"/>
  <c r="AQ93" i="3"/>
  <c r="AR93" i="3" s="1"/>
  <c r="AQ45" i="3"/>
  <c r="AR45" i="3" s="1"/>
  <c r="AQ129" i="3"/>
  <c r="AR129" i="3" s="1"/>
  <c r="AQ159" i="3"/>
  <c r="AR159" i="3" s="1"/>
  <c r="AQ147" i="3"/>
  <c r="AR147" i="3" s="1"/>
  <c r="AQ127" i="3"/>
  <c r="AR127" i="3" s="1"/>
  <c r="AQ119" i="3"/>
  <c r="AR119" i="3" s="1"/>
  <c r="AQ39" i="3"/>
  <c r="AR39" i="3" s="1"/>
  <c r="AQ35" i="3"/>
  <c r="AR35" i="3" s="1"/>
  <c r="AQ19" i="3"/>
  <c r="AR19" i="3" s="1"/>
  <c r="AQ217" i="3"/>
  <c r="AR217" i="3" s="1"/>
  <c r="AQ205" i="3"/>
  <c r="AR205" i="3" s="1"/>
  <c r="AQ21" i="3"/>
  <c r="AR21" i="3" s="1"/>
  <c r="AQ186" i="3"/>
  <c r="AR186" i="3" s="1"/>
  <c r="AQ138" i="3"/>
  <c r="AR138" i="3" s="1"/>
  <c r="AQ122" i="3"/>
  <c r="AR122" i="3" s="1"/>
  <c r="AQ114" i="3"/>
  <c r="AR114" i="3" s="1"/>
  <c r="AQ94" i="3"/>
  <c r="AR94" i="3" s="1"/>
  <c r="AQ58" i="3"/>
  <c r="AR58" i="3" s="1"/>
  <c r="AQ50" i="3"/>
  <c r="AR50" i="3" s="1"/>
  <c r="AQ120" i="3"/>
  <c r="AR120" i="3" s="1"/>
  <c r="AQ149" i="3"/>
  <c r="AR149" i="3" s="1"/>
  <c r="AQ117" i="3"/>
  <c r="AR117" i="3" s="1"/>
  <c r="AQ189" i="3"/>
  <c r="AR189" i="3" s="1"/>
  <c r="AQ131" i="3"/>
  <c r="AR131" i="3" s="1"/>
  <c r="AQ107" i="3"/>
  <c r="AR107" i="3" s="1"/>
  <c r="AQ83" i="3"/>
  <c r="AR83" i="3" s="1"/>
  <c r="AQ47" i="3"/>
  <c r="AR47" i="3" s="1"/>
  <c r="AQ43" i="3"/>
  <c r="AR43" i="3" s="1"/>
  <c r="AQ27" i="3"/>
  <c r="AR27" i="3" s="1"/>
  <c r="AQ69" i="3"/>
  <c r="AR69" i="3" s="1"/>
  <c r="AQ57" i="3"/>
  <c r="AR57" i="3" s="1"/>
  <c r="AQ222" i="3"/>
  <c r="AR222" i="3" s="1"/>
  <c r="AQ206" i="3"/>
  <c r="AR206" i="3" s="1"/>
  <c r="AQ130" i="3"/>
  <c r="AR130" i="3" s="1"/>
  <c r="AQ86" i="3"/>
  <c r="AR86" i="3" s="1"/>
  <c r="AQ70" i="3"/>
  <c r="AR70" i="3" s="1"/>
  <c r="AQ22" i="3"/>
  <c r="AR22" i="3" s="1"/>
  <c r="AQ14" i="3"/>
  <c r="AR14" i="3" s="1"/>
  <c r="AQ6" i="3"/>
  <c r="AR6" i="3" s="1"/>
  <c r="AQ161" i="3"/>
  <c r="AR161" i="3" s="1"/>
  <c r="AQ143" i="3"/>
  <c r="AR143" i="3" s="1"/>
  <c r="AQ3" i="3"/>
  <c r="AR3" i="3" s="1"/>
  <c r="AQ118" i="3"/>
  <c r="AR118" i="3" s="1"/>
  <c r="AQ34" i="3"/>
  <c r="AR34" i="3" s="1"/>
  <c r="AQ169" i="3"/>
  <c r="AR169" i="3" s="1"/>
  <c r="AQ76" i="3"/>
  <c r="AR76" i="3" s="1"/>
  <c r="AQ190" i="3"/>
  <c r="AR190" i="3" s="1"/>
  <c r="AQ55" i="3"/>
  <c r="AR55" i="3" s="1"/>
  <c r="AQ51" i="3"/>
  <c r="AR51" i="3" s="1"/>
  <c r="AQ213" i="3"/>
  <c r="AR213" i="3" s="1"/>
  <c r="AQ201" i="3"/>
  <c r="AR201" i="3" s="1"/>
  <c r="AQ133" i="3"/>
  <c r="AR133" i="3" s="1"/>
  <c r="AQ121" i="3"/>
  <c r="AR121" i="3" s="1"/>
  <c r="AQ85" i="3"/>
  <c r="AR85" i="3" s="1"/>
  <c r="AQ110" i="3"/>
  <c r="AR110" i="3" s="1"/>
  <c r="AQ90" i="3"/>
  <c r="AR90" i="3" s="1"/>
  <c r="AQ66" i="3"/>
  <c r="AR66" i="3" s="1"/>
  <c r="AQ54" i="3"/>
  <c r="AR54" i="3" s="1"/>
  <c r="AQ30" i="3"/>
  <c r="AR30" i="3" s="1"/>
  <c r="AQ2" i="3"/>
  <c r="AR2" i="3" s="1"/>
  <c r="AQ185" i="3"/>
  <c r="AR185" i="3" s="1"/>
  <c r="AQ153" i="3"/>
  <c r="AR153" i="3" s="1"/>
  <c r="AQ125" i="3"/>
  <c r="AR125" i="3" s="1"/>
  <c r="AQ9" i="3"/>
  <c r="AR9" i="3" s="1"/>
  <c r="AQ12" i="3"/>
  <c r="AR12" i="3" s="1"/>
  <c r="AQ4" i="3"/>
  <c r="AR4" i="3" s="1"/>
  <c r="AQ62" i="3"/>
  <c r="AR62" i="3" s="1"/>
  <c r="AQ8" i="3"/>
  <c r="AR8" i="3" s="1"/>
  <c r="AQ100" i="3"/>
  <c r="AR100" i="3" s="1"/>
  <c r="AQ48" i="3"/>
  <c r="AR48" i="3" s="1"/>
  <c r="AQ17" i="3"/>
  <c r="AR17" i="3" s="1"/>
  <c r="AQ183" i="3"/>
  <c r="AR183" i="3" s="1"/>
  <c r="AQ87" i="3"/>
  <c r="AR87" i="3" s="1"/>
  <c r="AQ221" i="3"/>
  <c r="AR221" i="3" s="1"/>
  <c r="AQ209" i="3"/>
  <c r="AR209" i="3" s="1"/>
  <c r="AQ197" i="3"/>
  <c r="AR197" i="3" s="1"/>
  <c r="AQ105" i="3"/>
  <c r="AR105" i="3" s="1"/>
  <c r="AQ41" i="3"/>
  <c r="AR41" i="3" s="1"/>
  <c r="AQ214" i="3"/>
  <c r="AR214" i="3" s="1"/>
  <c r="AQ198" i="3"/>
  <c r="AR198" i="3" s="1"/>
  <c r="AQ102" i="3"/>
  <c r="AR102" i="3" s="1"/>
  <c r="AQ78" i="3"/>
  <c r="AR78" i="3" s="1"/>
  <c r="AQ42" i="3"/>
  <c r="AR42" i="3" s="1"/>
  <c r="AQ38" i="3"/>
  <c r="AR38" i="3" s="1"/>
  <c r="AQ26" i="3"/>
  <c r="AR26" i="3" s="1"/>
  <c r="AQ18" i="3"/>
  <c r="AR18" i="3" s="1"/>
  <c r="AQ10" i="3"/>
  <c r="AR10" i="3" s="1"/>
  <c r="AQ177" i="3"/>
  <c r="AR177" i="3" s="1"/>
  <c r="AQ145" i="3"/>
  <c r="AR145" i="3" s="1"/>
  <c r="AQ67" i="3"/>
  <c r="AR67" i="3" s="1"/>
  <c r="AQ103" i="3"/>
  <c r="AR103" i="3" s="1"/>
  <c r="AQ98" i="3"/>
  <c r="AR98" i="3" s="1"/>
  <c r="AQ46" i="3"/>
  <c r="AR46" i="3" s="1"/>
  <c r="AQ13" i="3"/>
  <c r="AR13" i="3" s="1"/>
  <c r="AQ5" i="3"/>
  <c r="AR5" i="3" s="1"/>
  <c r="AN143" i="3"/>
  <c r="AO143" i="3" s="1"/>
  <c r="AN151" i="3"/>
  <c r="AO151" i="3" s="1"/>
  <c r="AN159" i="3"/>
  <c r="AO159" i="3" s="1"/>
  <c r="AN167" i="3"/>
  <c r="AO167" i="3" s="1"/>
  <c r="AN175" i="3"/>
  <c r="AO175" i="3" s="1"/>
  <c r="AN183" i="3"/>
  <c r="AO183" i="3" s="1"/>
  <c r="AN187" i="3"/>
  <c r="AO187" i="3" s="1"/>
  <c r="AN2" i="3"/>
  <c r="AO2" i="3" s="1"/>
  <c r="AN108" i="3"/>
  <c r="AO108" i="3" s="1"/>
  <c r="AN76" i="3"/>
  <c r="AO76" i="3" s="1"/>
  <c r="AN68" i="3"/>
  <c r="AO68" i="3" s="1"/>
  <c r="AN56" i="3"/>
  <c r="AO56" i="3" s="1"/>
  <c r="AN48" i="3"/>
  <c r="AO48" i="3" s="1"/>
  <c r="AN36" i="3"/>
  <c r="AO36" i="3" s="1"/>
  <c r="AN28" i="3"/>
  <c r="AO28" i="3" s="1"/>
  <c r="AN24" i="3"/>
  <c r="AO24" i="3" s="1"/>
  <c r="AN16" i="3"/>
  <c r="AO16" i="3" s="1"/>
  <c r="AN207" i="3"/>
  <c r="AO207" i="3" s="1"/>
  <c r="AN203" i="3"/>
  <c r="AO203" i="3" s="1"/>
  <c r="AN181" i="3"/>
  <c r="AO181" i="3" s="1"/>
  <c r="AN145" i="3"/>
  <c r="AO145" i="3" s="1"/>
  <c r="AN125" i="3"/>
  <c r="AO125" i="3" s="1"/>
  <c r="AN117" i="3"/>
  <c r="AO117" i="3" s="1"/>
  <c r="AN93" i="3"/>
  <c r="AO93" i="3" s="1"/>
  <c r="AN17" i="3"/>
  <c r="AO17" i="3" s="1"/>
  <c r="AN135" i="3"/>
  <c r="AO135" i="3" s="1"/>
  <c r="AN107" i="3"/>
  <c r="AO107" i="3" s="1"/>
  <c r="AN63" i="3"/>
  <c r="AO63" i="3" s="1"/>
  <c r="AN55" i="3"/>
  <c r="AO55" i="3" s="1"/>
  <c r="AN47" i="3"/>
  <c r="AO47" i="3" s="1"/>
  <c r="AN35" i="3"/>
  <c r="AO35" i="3" s="1"/>
  <c r="AN147" i="3"/>
  <c r="AO147" i="3" s="1"/>
  <c r="AN101" i="3"/>
  <c r="AO101" i="3" s="1"/>
  <c r="AN61" i="3"/>
  <c r="AO61" i="3" s="1"/>
  <c r="AN224" i="3"/>
  <c r="AO224" i="3" s="1"/>
  <c r="AN216" i="3"/>
  <c r="AO216" i="3" s="1"/>
  <c r="AN208" i="3"/>
  <c r="AO208" i="3" s="1"/>
  <c r="AN200" i="3"/>
  <c r="AO200" i="3" s="1"/>
  <c r="AN192" i="3"/>
  <c r="AO192" i="3" s="1"/>
  <c r="AN184" i="3"/>
  <c r="AO184" i="3" s="1"/>
  <c r="AN180" i="3"/>
  <c r="AO180" i="3" s="1"/>
  <c r="AN176" i="3"/>
  <c r="AO176" i="3" s="1"/>
  <c r="AN172" i="3"/>
  <c r="AO172" i="3" s="1"/>
  <c r="AN168" i="3"/>
  <c r="AO168" i="3" s="1"/>
  <c r="AN164" i="3"/>
  <c r="AO164" i="3" s="1"/>
  <c r="AN160" i="3"/>
  <c r="AO160" i="3" s="1"/>
  <c r="AN156" i="3"/>
  <c r="AO156" i="3" s="1"/>
  <c r="AN152" i="3"/>
  <c r="AO152" i="3" s="1"/>
  <c r="AN148" i="3"/>
  <c r="AO148" i="3" s="1"/>
  <c r="AN144" i="3"/>
  <c r="AO144" i="3" s="1"/>
  <c r="AN140" i="3"/>
  <c r="AO140" i="3" s="1"/>
  <c r="AN136" i="3"/>
  <c r="AO136" i="3" s="1"/>
  <c r="AN124" i="3"/>
  <c r="AO124" i="3" s="1"/>
  <c r="AN116" i="3"/>
  <c r="AO116" i="3" s="1"/>
  <c r="AN104" i="3"/>
  <c r="AO104" i="3" s="1"/>
  <c r="AN96" i="3"/>
  <c r="AO96" i="3" s="1"/>
  <c r="AN88" i="3"/>
  <c r="AO88" i="3" s="1"/>
  <c r="AN157" i="3"/>
  <c r="AO157" i="3" s="1"/>
  <c r="AN129" i="3"/>
  <c r="AO129" i="3" s="1"/>
  <c r="AN25" i="3"/>
  <c r="AO25" i="3" s="1"/>
  <c r="AN212" i="3"/>
  <c r="AO212" i="3" s="1"/>
  <c r="AN128" i="3"/>
  <c r="AO128" i="3" s="1"/>
  <c r="AN92" i="3"/>
  <c r="AO92" i="3" s="1"/>
  <c r="AN219" i="3"/>
  <c r="AO219" i="3" s="1"/>
  <c r="AN189" i="3"/>
  <c r="AO189" i="3" s="1"/>
  <c r="AN165" i="3"/>
  <c r="AO165" i="3" s="1"/>
  <c r="AN137" i="3"/>
  <c r="AO137" i="3" s="1"/>
  <c r="AN109" i="3"/>
  <c r="AO109" i="3" s="1"/>
  <c r="AN65" i="3"/>
  <c r="AO65" i="3" s="1"/>
  <c r="AN119" i="3"/>
  <c r="AO119" i="3" s="1"/>
  <c r="AN191" i="3"/>
  <c r="AO191" i="3" s="1"/>
  <c r="AN185" i="3"/>
  <c r="AO185" i="3" s="1"/>
  <c r="AN89" i="3"/>
  <c r="AO89" i="3" s="1"/>
  <c r="AN220" i="3"/>
  <c r="AO220" i="3" s="1"/>
  <c r="AN188" i="3"/>
  <c r="AO188" i="3" s="1"/>
  <c r="AN84" i="3"/>
  <c r="AO84" i="3" s="1"/>
  <c r="AN60" i="3"/>
  <c r="AO60" i="3" s="1"/>
  <c r="AN44" i="3"/>
  <c r="AO44" i="3" s="1"/>
  <c r="AN40" i="3"/>
  <c r="AO40" i="3" s="1"/>
  <c r="AN195" i="3"/>
  <c r="AO195" i="3" s="1"/>
  <c r="AN153" i="3"/>
  <c r="AO153" i="3" s="1"/>
  <c r="AN81" i="3"/>
  <c r="AO81" i="3" s="1"/>
  <c r="AN73" i="3"/>
  <c r="AO73" i="3" s="1"/>
  <c r="AN37" i="3"/>
  <c r="AO37" i="3" s="1"/>
  <c r="AN131" i="3"/>
  <c r="AO131" i="3" s="1"/>
  <c r="AN127" i="3"/>
  <c r="AO127" i="3" s="1"/>
  <c r="AN123" i="3"/>
  <c r="AO123" i="3" s="1"/>
  <c r="AN103" i="3"/>
  <c r="AO103" i="3" s="1"/>
  <c r="AN87" i="3"/>
  <c r="AO87" i="3" s="1"/>
  <c r="AN83" i="3"/>
  <c r="AO83" i="3" s="1"/>
  <c r="AN59" i="3"/>
  <c r="AO59" i="3" s="1"/>
  <c r="AN51" i="3"/>
  <c r="AO51" i="3" s="1"/>
  <c r="AN31" i="3"/>
  <c r="AO31" i="3" s="1"/>
  <c r="AN27" i="3"/>
  <c r="AO27" i="3" s="1"/>
  <c r="AN155" i="3"/>
  <c r="AO155" i="3" s="1"/>
  <c r="AN161" i="3"/>
  <c r="AO161" i="3" s="1"/>
  <c r="AN77" i="3"/>
  <c r="AO77" i="3" s="1"/>
  <c r="AN118" i="3"/>
  <c r="AO118" i="3" s="1"/>
  <c r="AN110" i="3"/>
  <c r="AO110" i="3" s="1"/>
  <c r="AN98" i="3"/>
  <c r="AO98" i="3" s="1"/>
  <c r="AN90" i="3"/>
  <c r="AO90" i="3" s="1"/>
  <c r="AN86" i="3"/>
  <c r="AO86" i="3" s="1"/>
  <c r="AN82" i="3"/>
  <c r="AO82" i="3" s="1"/>
  <c r="AN74" i="3"/>
  <c r="AO74" i="3" s="1"/>
  <c r="AN196" i="3"/>
  <c r="AO196" i="3" s="1"/>
  <c r="AN120" i="3"/>
  <c r="AO120" i="3" s="1"/>
  <c r="AN100" i="3"/>
  <c r="AO100" i="3" s="1"/>
  <c r="AN80" i="3"/>
  <c r="AO80" i="3" s="1"/>
  <c r="AN64" i="3"/>
  <c r="AO64" i="3" s="1"/>
  <c r="AN20" i="3"/>
  <c r="AO20" i="3" s="1"/>
  <c r="AN223" i="3"/>
  <c r="AO223" i="3" s="1"/>
  <c r="AN211" i="3"/>
  <c r="AO211" i="3" s="1"/>
  <c r="AN199" i="3"/>
  <c r="AO199" i="3" s="1"/>
  <c r="AN53" i="3"/>
  <c r="AO53" i="3" s="1"/>
  <c r="AN45" i="3"/>
  <c r="AO45" i="3" s="1"/>
  <c r="AN29" i="3"/>
  <c r="AO29" i="3" s="1"/>
  <c r="AN111" i="3"/>
  <c r="AO111" i="3" s="1"/>
  <c r="AN91" i="3"/>
  <c r="AO91" i="3" s="1"/>
  <c r="AN67" i="3"/>
  <c r="AO67" i="3" s="1"/>
  <c r="AN7" i="3"/>
  <c r="AO7" i="3" s="1"/>
  <c r="AN3" i="3"/>
  <c r="AO3" i="3" s="1"/>
  <c r="AN163" i="3"/>
  <c r="AO163" i="3" s="1"/>
  <c r="AN139" i="3"/>
  <c r="AO139" i="3" s="1"/>
  <c r="AN169" i="3"/>
  <c r="AO169" i="3" s="1"/>
  <c r="AN105" i="3"/>
  <c r="AO105" i="3" s="1"/>
  <c r="AN85" i="3"/>
  <c r="AO85" i="3" s="1"/>
  <c r="AN49" i="3"/>
  <c r="AO49" i="3" s="1"/>
  <c r="AN41" i="3"/>
  <c r="AO41" i="3" s="1"/>
  <c r="AN218" i="3"/>
  <c r="AO218" i="3" s="1"/>
  <c r="AN210" i="3"/>
  <c r="AO210" i="3" s="1"/>
  <c r="AN202" i="3"/>
  <c r="AO202" i="3" s="1"/>
  <c r="AN194" i="3"/>
  <c r="AO194" i="3" s="1"/>
  <c r="AN182" i="3"/>
  <c r="AO182" i="3" s="1"/>
  <c r="AN178" i="3"/>
  <c r="AO178" i="3" s="1"/>
  <c r="AN174" i="3"/>
  <c r="AO174" i="3" s="1"/>
  <c r="AN170" i="3"/>
  <c r="AO170" i="3" s="1"/>
  <c r="AN166" i="3"/>
  <c r="AO166" i="3" s="1"/>
  <c r="AN162" i="3"/>
  <c r="AO162" i="3" s="1"/>
  <c r="AN158" i="3"/>
  <c r="AO158" i="3" s="1"/>
  <c r="AN154" i="3"/>
  <c r="AO154" i="3" s="1"/>
  <c r="AN150" i="3"/>
  <c r="AO150" i="3" s="1"/>
  <c r="AN146" i="3"/>
  <c r="AO146" i="3" s="1"/>
  <c r="AN142" i="3"/>
  <c r="AO142" i="3" s="1"/>
  <c r="AN138" i="3"/>
  <c r="AO138" i="3" s="1"/>
  <c r="AN134" i="3"/>
  <c r="AO134" i="3" s="1"/>
  <c r="AN126" i="3"/>
  <c r="AO126" i="3" s="1"/>
  <c r="AN106" i="3"/>
  <c r="AO106" i="3" s="1"/>
  <c r="AN58" i="3"/>
  <c r="AO58" i="3" s="1"/>
  <c r="AN132" i="3"/>
  <c r="AO132" i="3" s="1"/>
  <c r="AN75" i="3"/>
  <c r="AO75" i="3" s="1"/>
  <c r="AN71" i="3"/>
  <c r="AO71" i="3" s="1"/>
  <c r="AN171" i="3"/>
  <c r="AO171" i="3" s="1"/>
  <c r="AN141" i="3"/>
  <c r="AO141" i="3" s="1"/>
  <c r="AN133" i="3"/>
  <c r="AO133" i="3" s="1"/>
  <c r="AN121" i="3"/>
  <c r="AO121" i="3" s="1"/>
  <c r="AN21" i="3"/>
  <c r="AO21" i="3" s="1"/>
  <c r="AN122" i="3"/>
  <c r="AO122" i="3" s="1"/>
  <c r="AN78" i="3"/>
  <c r="AO78" i="3" s="1"/>
  <c r="AN213" i="3"/>
  <c r="AO213" i="3" s="1"/>
  <c r="AN197" i="3"/>
  <c r="AO197" i="3" s="1"/>
  <c r="AN13" i="3"/>
  <c r="AO13" i="3" s="1"/>
  <c r="AN5" i="3"/>
  <c r="AO5" i="3" s="1"/>
  <c r="AN8" i="3"/>
  <c r="AO8" i="3" s="1"/>
  <c r="AN72" i="3"/>
  <c r="AO72" i="3" s="1"/>
  <c r="AN99" i="3"/>
  <c r="AO99" i="3" s="1"/>
  <c r="AN19" i="3"/>
  <c r="AO19" i="3" s="1"/>
  <c r="AN57" i="3"/>
  <c r="AO57" i="3" s="1"/>
  <c r="AN66" i="3"/>
  <c r="AO66" i="3" s="1"/>
  <c r="AN46" i="3"/>
  <c r="AO46" i="3" s="1"/>
  <c r="AN30" i="3"/>
  <c r="AO30" i="3" s="1"/>
  <c r="AN18" i="3"/>
  <c r="AO18" i="3" s="1"/>
  <c r="AN217" i="3"/>
  <c r="AO217" i="3" s="1"/>
  <c r="AN201" i="3"/>
  <c r="AO201" i="3" s="1"/>
  <c r="AN204" i="3"/>
  <c r="AO204" i="3" s="1"/>
  <c r="AN52" i="3"/>
  <c r="AO52" i="3" s="1"/>
  <c r="AN215" i="3"/>
  <c r="AO215" i="3" s="1"/>
  <c r="AN79" i="3"/>
  <c r="AO79" i="3" s="1"/>
  <c r="AN149" i="3"/>
  <c r="AO149" i="3" s="1"/>
  <c r="AN113" i="3"/>
  <c r="AO113" i="3" s="1"/>
  <c r="AN214" i="3"/>
  <c r="AO214" i="3" s="1"/>
  <c r="AN198" i="3"/>
  <c r="AO198" i="3" s="1"/>
  <c r="AN102" i="3"/>
  <c r="AO102" i="3" s="1"/>
  <c r="AN62" i="3"/>
  <c r="AO62" i="3" s="1"/>
  <c r="AN50" i="3"/>
  <c r="AO50" i="3" s="1"/>
  <c r="AN42" i="3"/>
  <c r="AO42" i="3" s="1"/>
  <c r="AN34" i="3"/>
  <c r="AO34" i="3" s="1"/>
  <c r="AN22" i="3"/>
  <c r="AO22" i="3" s="1"/>
  <c r="AN14" i="3"/>
  <c r="AO14" i="3" s="1"/>
  <c r="AN6" i="3"/>
  <c r="AO6" i="3" s="1"/>
  <c r="AN209" i="3"/>
  <c r="AO209" i="3" s="1"/>
  <c r="AN193" i="3"/>
  <c r="AO193" i="3" s="1"/>
  <c r="AN23" i="3"/>
  <c r="AO23" i="3" s="1"/>
  <c r="AN130" i="3"/>
  <c r="AO130" i="3" s="1"/>
  <c r="AN54" i="3"/>
  <c r="AO54" i="3" s="1"/>
  <c r="AN10" i="3"/>
  <c r="AO10" i="3" s="1"/>
  <c r="AN112" i="3"/>
  <c r="AO112" i="3" s="1"/>
  <c r="AN95" i="3"/>
  <c r="AO95" i="3" s="1"/>
  <c r="AN43" i="3"/>
  <c r="AO43" i="3" s="1"/>
  <c r="AN39" i="3"/>
  <c r="AO39" i="3" s="1"/>
  <c r="AN15" i="3"/>
  <c r="AN11" i="3"/>
  <c r="AO11" i="3" s="1"/>
  <c r="AN177" i="3"/>
  <c r="AO177" i="3" s="1"/>
  <c r="AN186" i="3"/>
  <c r="AO186" i="3" s="1"/>
  <c r="AN114" i="3"/>
  <c r="AO114" i="3" s="1"/>
  <c r="AN94" i="3"/>
  <c r="AO94" i="3" s="1"/>
  <c r="AN70" i="3"/>
  <c r="AO70" i="3" s="1"/>
  <c r="AN221" i="3"/>
  <c r="AO221" i="3" s="1"/>
  <c r="AN205" i="3"/>
  <c r="AO205" i="3" s="1"/>
  <c r="AN9" i="3"/>
  <c r="AO9" i="3" s="1"/>
  <c r="AN12" i="3"/>
  <c r="AO12" i="3" s="1"/>
  <c r="AN4" i="3"/>
  <c r="AO4" i="3" s="1"/>
  <c r="AN32" i="3"/>
  <c r="AO32" i="3" s="1"/>
  <c r="AN173" i="3"/>
  <c r="AO173" i="3" s="1"/>
  <c r="AN115" i="3"/>
  <c r="AO115" i="3" s="1"/>
  <c r="AN179" i="3"/>
  <c r="AO179" i="3" s="1"/>
  <c r="AN97" i="3"/>
  <c r="AO97" i="3" s="1"/>
  <c r="AN69" i="3"/>
  <c r="AO69" i="3" s="1"/>
  <c r="AN33" i="3"/>
  <c r="AO33" i="3" s="1"/>
  <c r="AN222" i="3"/>
  <c r="AO222" i="3" s="1"/>
  <c r="AN206" i="3"/>
  <c r="AO206" i="3" s="1"/>
  <c r="AN190" i="3"/>
  <c r="AO190" i="3" s="1"/>
  <c r="AN38" i="3"/>
  <c r="AO38" i="3" s="1"/>
  <c r="AN26" i="3"/>
  <c r="AO26" i="3" s="1"/>
  <c r="AK200" i="3"/>
  <c r="AL200" i="3" s="1"/>
  <c r="AK224" i="3"/>
  <c r="AL224" i="3" s="1"/>
  <c r="AK138" i="3"/>
  <c r="AL138" i="3" s="1"/>
  <c r="AK186" i="3"/>
  <c r="AL186" i="3" s="1"/>
  <c r="AK192" i="3"/>
  <c r="AL192" i="3" s="1"/>
  <c r="AK196" i="3"/>
  <c r="AL196" i="3" s="1"/>
  <c r="AK204" i="3"/>
  <c r="AL204" i="3" s="1"/>
  <c r="AK212" i="3"/>
  <c r="AL212" i="3" s="1"/>
  <c r="AK216" i="3"/>
  <c r="AL216" i="3" s="1"/>
  <c r="AK208" i="3"/>
  <c r="AL208" i="3" s="1"/>
  <c r="AK220" i="3"/>
  <c r="AL220" i="3" s="1"/>
  <c r="AK214" i="3"/>
  <c r="AL214" i="3" s="1"/>
  <c r="AK198" i="3"/>
  <c r="AL198" i="3" s="1"/>
  <c r="AK187" i="3"/>
  <c r="AL187" i="3" s="1"/>
  <c r="AK213" i="3"/>
  <c r="AL213" i="3" s="1"/>
  <c r="AK185" i="3"/>
  <c r="AL185" i="3" s="1"/>
  <c r="AK89" i="3"/>
  <c r="AL89" i="3" s="1"/>
  <c r="AK25" i="3"/>
  <c r="AL25" i="3" s="1"/>
  <c r="AK128" i="3"/>
  <c r="AL128" i="3" s="1"/>
  <c r="AK104" i="3"/>
  <c r="AL104" i="3" s="1"/>
  <c r="AK96" i="3"/>
  <c r="AL96" i="3" s="1"/>
  <c r="AK88" i="3"/>
  <c r="AL88" i="3" s="1"/>
  <c r="AK84" i="3"/>
  <c r="AL84" i="3" s="1"/>
  <c r="AK76" i="3"/>
  <c r="AL76" i="3" s="1"/>
  <c r="AK68" i="3"/>
  <c r="AL68" i="3" s="1"/>
  <c r="AK188" i="3"/>
  <c r="AL188" i="3" s="1"/>
  <c r="AK178" i="3"/>
  <c r="AL178" i="3" s="1"/>
  <c r="AK146" i="3"/>
  <c r="AL146" i="3" s="1"/>
  <c r="AK108" i="3"/>
  <c r="AL108" i="3" s="1"/>
  <c r="AK173" i="3"/>
  <c r="AL173" i="3" s="1"/>
  <c r="AK125" i="3"/>
  <c r="AL125" i="3" s="1"/>
  <c r="AK45" i="3"/>
  <c r="AL45" i="3" s="1"/>
  <c r="AK37" i="3"/>
  <c r="AL37" i="3" s="1"/>
  <c r="AK179" i="3"/>
  <c r="AL179" i="3" s="1"/>
  <c r="AK163" i="3"/>
  <c r="AL163" i="3" s="1"/>
  <c r="AK147" i="3"/>
  <c r="AL147" i="3" s="1"/>
  <c r="AK139" i="3"/>
  <c r="AL139" i="3" s="1"/>
  <c r="AK119" i="3"/>
  <c r="AL119" i="3" s="1"/>
  <c r="AK99" i="3"/>
  <c r="AL99" i="3" s="1"/>
  <c r="AK83" i="3"/>
  <c r="AL83" i="3" s="1"/>
  <c r="AK63" i="3"/>
  <c r="AL63" i="3" s="1"/>
  <c r="AK31" i="3"/>
  <c r="AL31" i="3" s="1"/>
  <c r="AK23" i="3"/>
  <c r="AL23" i="3" s="1"/>
  <c r="AK15" i="3"/>
  <c r="AL15" i="3" s="1"/>
  <c r="AK7" i="3"/>
  <c r="AL7" i="3" s="1"/>
  <c r="AK210" i="3"/>
  <c r="AL210" i="3" s="1"/>
  <c r="AK194" i="3"/>
  <c r="AL194" i="3" s="1"/>
  <c r="AK184" i="3"/>
  <c r="AL184" i="3" s="1"/>
  <c r="AK180" i="3"/>
  <c r="AL180" i="3" s="1"/>
  <c r="AK176" i="3"/>
  <c r="AL176" i="3" s="1"/>
  <c r="AK172" i="3"/>
  <c r="AL172" i="3" s="1"/>
  <c r="AK168" i="3"/>
  <c r="AL168" i="3" s="1"/>
  <c r="AK164" i="3"/>
  <c r="AL164" i="3" s="1"/>
  <c r="AK160" i="3"/>
  <c r="AL160" i="3" s="1"/>
  <c r="AK156" i="3"/>
  <c r="AL156" i="3" s="1"/>
  <c r="AK152" i="3"/>
  <c r="AL152" i="3" s="1"/>
  <c r="AK148" i="3"/>
  <c r="AL148" i="3" s="1"/>
  <c r="AK144" i="3"/>
  <c r="AL144" i="3" s="1"/>
  <c r="AK140" i="3"/>
  <c r="AL140" i="3" s="1"/>
  <c r="AK136" i="3"/>
  <c r="AL136" i="3" s="1"/>
  <c r="AK112" i="3"/>
  <c r="AL112" i="3" s="1"/>
  <c r="AK60" i="3"/>
  <c r="AL60" i="3" s="1"/>
  <c r="AK52" i="3"/>
  <c r="AL52" i="3" s="1"/>
  <c r="AK44" i="3"/>
  <c r="AL44" i="3" s="1"/>
  <c r="AK36" i="3"/>
  <c r="AL36" i="3" s="1"/>
  <c r="AK222" i="3"/>
  <c r="AL222" i="3" s="1"/>
  <c r="AK206" i="3"/>
  <c r="AL206" i="3" s="1"/>
  <c r="AK126" i="3"/>
  <c r="AL126" i="3" s="1"/>
  <c r="AK2" i="3"/>
  <c r="AL2" i="3" s="1"/>
  <c r="AK129" i="3"/>
  <c r="AL129" i="3" s="1"/>
  <c r="AK101" i="3"/>
  <c r="AL101" i="3" s="1"/>
  <c r="AK61" i="3"/>
  <c r="AL61" i="3" s="1"/>
  <c r="AK218" i="3"/>
  <c r="AL218" i="3" s="1"/>
  <c r="AK80" i="3"/>
  <c r="AL80" i="3" s="1"/>
  <c r="AK56" i="3"/>
  <c r="AL56" i="3" s="1"/>
  <c r="AK40" i="3"/>
  <c r="AL40" i="3" s="1"/>
  <c r="AK24" i="3"/>
  <c r="AL24" i="3" s="1"/>
  <c r="AK20" i="3"/>
  <c r="AL20" i="3" s="1"/>
  <c r="AK193" i="3"/>
  <c r="AL193" i="3" s="1"/>
  <c r="AK145" i="3"/>
  <c r="AL145" i="3" s="1"/>
  <c r="AK137" i="3"/>
  <c r="AL137" i="3" s="1"/>
  <c r="AK53" i="3"/>
  <c r="AL53" i="3" s="1"/>
  <c r="AK219" i="3"/>
  <c r="AL219" i="3" s="1"/>
  <c r="AK203" i="3"/>
  <c r="AL203" i="3" s="1"/>
  <c r="AK175" i="3"/>
  <c r="AL175" i="3" s="1"/>
  <c r="AK131" i="3"/>
  <c r="AL131" i="3" s="1"/>
  <c r="AK111" i="3"/>
  <c r="AL111" i="3" s="1"/>
  <c r="AK202" i="3"/>
  <c r="AL202" i="3" s="1"/>
  <c r="AK120" i="3"/>
  <c r="AL120" i="3" s="1"/>
  <c r="AK100" i="3"/>
  <c r="AL100" i="3" s="1"/>
  <c r="AK72" i="3"/>
  <c r="AL72" i="3" s="1"/>
  <c r="AK170" i="3"/>
  <c r="AL170" i="3" s="1"/>
  <c r="AK201" i="3"/>
  <c r="AL201" i="3" s="1"/>
  <c r="AK93" i="3"/>
  <c r="AL93" i="3" s="1"/>
  <c r="AK29" i="3"/>
  <c r="AL29" i="3" s="1"/>
  <c r="AK223" i="3"/>
  <c r="AL223" i="3" s="1"/>
  <c r="AK207" i="3"/>
  <c r="AL207" i="3" s="1"/>
  <c r="AK183" i="3"/>
  <c r="AL183" i="3" s="1"/>
  <c r="AK171" i="3"/>
  <c r="AL171" i="3" s="1"/>
  <c r="AK159" i="3"/>
  <c r="AL159" i="3" s="1"/>
  <c r="AK135" i="3"/>
  <c r="AL135" i="3" s="1"/>
  <c r="AK115" i="3"/>
  <c r="AL115" i="3" s="1"/>
  <c r="AK95" i="3"/>
  <c r="AL95" i="3" s="1"/>
  <c r="AK51" i="3"/>
  <c r="AL51" i="3" s="1"/>
  <c r="AK47" i="3"/>
  <c r="AL47" i="3" s="1"/>
  <c r="AK39" i="3"/>
  <c r="AL39" i="3" s="1"/>
  <c r="AK19" i="3"/>
  <c r="AL19" i="3" s="1"/>
  <c r="AK149" i="3"/>
  <c r="AL149" i="3" s="1"/>
  <c r="AK113" i="3"/>
  <c r="AL113" i="3" s="1"/>
  <c r="AK97" i="3"/>
  <c r="AL97" i="3" s="1"/>
  <c r="AK57" i="3"/>
  <c r="AL57" i="3" s="1"/>
  <c r="AK134" i="3"/>
  <c r="AL134" i="3" s="1"/>
  <c r="AK106" i="3"/>
  <c r="AL106" i="3" s="1"/>
  <c r="AK94" i="3"/>
  <c r="AL94" i="3" s="1"/>
  <c r="AK78" i="3"/>
  <c r="AL78" i="3" s="1"/>
  <c r="AK70" i="3"/>
  <c r="AL70" i="3" s="1"/>
  <c r="AK62" i="3"/>
  <c r="AL62" i="3" s="1"/>
  <c r="AK54" i="3"/>
  <c r="AL54" i="3" s="1"/>
  <c r="AK157" i="3"/>
  <c r="AL157" i="3" s="1"/>
  <c r="AK132" i="3"/>
  <c r="AL132" i="3" s="1"/>
  <c r="AK64" i="3"/>
  <c r="AL64" i="3" s="1"/>
  <c r="AK48" i="3"/>
  <c r="AL48" i="3" s="1"/>
  <c r="AK32" i="3"/>
  <c r="AL32" i="3" s="1"/>
  <c r="AK154" i="3"/>
  <c r="AL154" i="3" s="1"/>
  <c r="AK209" i="3"/>
  <c r="AL209" i="3" s="1"/>
  <c r="AK165" i="3"/>
  <c r="AL165" i="3" s="1"/>
  <c r="AK117" i="3"/>
  <c r="AL117" i="3" s="1"/>
  <c r="AK109" i="3"/>
  <c r="AL109" i="3" s="1"/>
  <c r="AK65" i="3"/>
  <c r="AL65" i="3" s="1"/>
  <c r="AK17" i="3"/>
  <c r="AL17" i="3" s="1"/>
  <c r="AK211" i="3"/>
  <c r="AL211" i="3" s="1"/>
  <c r="AK195" i="3"/>
  <c r="AL195" i="3" s="1"/>
  <c r="AK191" i="3"/>
  <c r="AL191" i="3" s="1"/>
  <c r="AK167" i="3"/>
  <c r="AL167" i="3" s="1"/>
  <c r="AK155" i="3"/>
  <c r="AL155" i="3" s="1"/>
  <c r="AK143" i="3"/>
  <c r="AL143" i="3" s="1"/>
  <c r="AK71" i="3"/>
  <c r="AL71" i="3" s="1"/>
  <c r="AK67" i="3"/>
  <c r="AL67" i="3" s="1"/>
  <c r="AK59" i="3"/>
  <c r="AL59" i="3" s="1"/>
  <c r="AK55" i="3"/>
  <c r="AL55" i="3" s="1"/>
  <c r="AK27" i="3"/>
  <c r="AL27" i="3" s="1"/>
  <c r="AK197" i="3"/>
  <c r="AL197" i="3" s="1"/>
  <c r="AK161" i="3"/>
  <c r="AL161" i="3" s="1"/>
  <c r="AK77" i="3"/>
  <c r="AL77" i="3" s="1"/>
  <c r="AK33" i="3"/>
  <c r="AL33" i="3" s="1"/>
  <c r="AK21" i="3"/>
  <c r="AL21" i="3" s="1"/>
  <c r="AK122" i="3"/>
  <c r="AL122" i="3" s="1"/>
  <c r="AK114" i="3"/>
  <c r="AL114" i="3" s="1"/>
  <c r="AK102" i="3"/>
  <c r="AL102" i="3" s="1"/>
  <c r="AK66" i="3"/>
  <c r="AL66" i="3" s="1"/>
  <c r="AK28" i="3"/>
  <c r="AL28" i="3" s="1"/>
  <c r="AK81" i="3"/>
  <c r="AL81" i="3" s="1"/>
  <c r="AK151" i="3"/>
  <c r="AL151" i="3" s="1"/>
  <c r="AK87" i="3"/>
  <c r="AL87" i="3" s="1"/>
  <c r="AK3" i="3"/>
  <c r="AL3" i="3" s="1"/>
  <c r="AK169" i="3"/>
  <c r="AL169" i="3" s="1"/>
  <c r="AK105" i="3"/>
  <c r="AL105" i="3" s="1"/>
  <c r="AK41" i="3"/>
  <c r="AL41" i="3" s="1"/>
  <c r="AK118" i="3"/>
  <c r="AL118" i="3" s="1"/>
  <c r="AK74" i="3"/>
  <c r="AL74" i="3" s="1"/>
  <c r="AK50" i="3"/>
  <c r="AL50" i="3" s="1"/>
  <c r="AK46" i="3"/>
  <c r="AL46" i="3" s="1"/>
  <c r="AK38" i="3"/>
  <c r="AL38" i="3" s="1"/>
  <c r="AK30" i="3"/>
  <c r="AL30" i="3" s="1"/>
  <c r="AK26" i="3"/>
  <c r="AL26" i="3" s="1"/>
  <c r="AK18" i="3"/>
  <c r="AL18" i="3" s="1"/>
  <c r="AK10" i="3"/>
  <c r="AL10" i="3" s="1"/>
  <c r="AK174" i="3"/>
  <c r="AL174" i="3" s="1"/>
  <c r="AK142" i="3"/>
  <c r="AL142" i="3" s="1"/>
  <c r="AK123" i="3"/>
  <c r="AL123" i="3" s="1"/>
  <c r="AK141" i="3"/>
  <c r="AL141" i="3" s="1"/>
  <c r="AK121" i="3"/>
  <c r="AL121" i="3" s="1"/>
  <c r="AK69" i="3"/>
  <c r="AL69" i="3" s="1"/>
  <c r="AK182" i="3"/>
  <c r="AL182" i="3" s="1"/>
  <c r="AK13" i="3"/>
  <c r="AL13" i="3" s="1"/>
  <c r="AK5" i="3"/>
  <c r="AL5" i="3" s="1"/>
  <c r="AK4" i="3"/>
  <c r="AL4" i="3" s="1"/>
  <c r="AK92" i="3"/>
  <c r="AL92" i="3" s="1"/>
  <c r="AK181" i="3"/>
  <c r="AL181" i="3" s="1"/>
  <c r="AK153" i="3"/>
  <c r="AL153" i="3" s="1"/>
  <c r="AK127" i="3"/>
  <c r="AL127" i="3" s="1"/>
  <c r="AK91" i="3"/>
  <c r="AL91" i="3" s="1"/>
  <c r="AK43" i="3"/>
  <c r="AL43" i="3" s="1"/>
  <c r="AK35" i="3"/>
  <c r="AL35" i="3" s="1"/>
  <c r="AK11" i="3"/>
  <c r="AL11" i="3" s="1"/>
  <c r="AK217" i="3"/>
  <c r="AL217" i="3" s="1"/>
  <c r="AK177" i="3"/>
  <c r="AL177" i="3" s="1"/>
  <c r="AK85" i="3"/>
  <c r="AL85" i="3" s="1"/>
  <c r="AK190" i="3"/>
  <c r="AL190" i="3" s="1"/>
  <c r="AK98" i="3"/>
  <c r="AL98" i="3" s="1"/>
  <c r="AK166" i="3"/>
  <c r="AL166" i="3" s="1"/>
  <c r="AK9" i="3"/>
  <c r="AL9" i="3" s="1"/>
  <c r="AK8" i="3"/>
  <c r="AL8" i="3" s="1"/>
  <c r="AK12" i="3"/>
  <c r="AL12" i="3" s="1"/>
  <c r="AK16" i="3"/>
  <c r="AL16" i="3" s="1"/>
  <c r="AK221" i="3"/>
  <c r="AL221" i="3" s="1"/>
  <c r="AK73" i="3"/>
  <c r="AL73" i="3" s="1"/>
  <c r="AK199" i="3"/>
  <c r="AL199" i="3" s="1"/>
  <c r="AK107" i="3"/>
  <c r="AL107" i="3" s="1"/>
  <c r="AK103" i="3"/>
  <c r="AL103" i="3" s="1"/>
  <c r="AK79" i="3"/>
  <c r="AL79" i="3" s="1"/>
  <c r="AK75" i="3"/>
  <c r="AL75" i="3" s="1"/>
  <c r="AK116" i="3"/>
  <c r="AL116" i="3" s="1"/>
  <c r="AK205" i="3"/>
  <c r="AL205" i="3" s="1"/>
  <c r="AK133" i="3"/>
  <c r="AL133" i="3" s="1"/>
  <c r="AK49" i="3"/>
  <c r="AL49" i="3" s="1"/>
  <c r="AK130" i="3"/>
  <c r="AL130" i="3" s="1"/>
  <c r="AK110" i="3"/>
  <c r="AL110" i="3" s="1"/>
  <c r="AK86" i="3"/>
  <c r="AL86" i="3" s="1"/>
  <c r="AK82" i="3"/>
  <c r="AL82" i="3" s="1"/>
  <c r="AK58" i="3"/>
  <c r="AL58" i="3" s="1"/>
  <c r="AK42" i="3"/>
  <c r="AL42" i="3" s="1"/>
  <c r="AK34" i="3"/>
  <c r="AL34" i="3" s="1"/>
  <c r="AK22" i="3"/>
  <c r="AL22" i="3" s="1"/>
  <c r="AK14" i="3"/>
  <c r="AK6" i="3"/>
  <c r="AL6" i="3" s="1"/>
  <c r="AK158" i="3"/>
  <c r="AL158" i="3" s="1"/>
  <c r="AK124" i="3"/>
  <c r="AL124" i="3" s="1"/>
  <c r="AK162" i="3"/>
  <c r="AL162" i="3" s="1"/>
  <c r="AK215" i="3"/>
  <c r="AL215" i="3" s="1"/>
  <c r="AK189" i="3"/>
  <c r="AL189" i="3" s="1"/>
  <c r="AK90" i="3"/>
  <c r="AL90" i="3" s="1"/>
  <c r="AK150" i="3"/>
  <c r="AL150" i="3" s="1"/>
  <c r="U164" i="3" l="1"/>
  <c r="AV164" i="3" s="1"/>
  <c r="U111" i="3"/>
  <c r="AV111" i="3" s="1"/>
  <c r="U94" i="3"/>
  <c r="AV94" i="3" s="1"/>
  <c r="U128" i="3"/>
  <c r="AV128" i="3" s="1"/>
  <c r="U82" i="3"/>
  <c r="AV82" i="3" s="1"/>
  <c r="U203" i="3"/>
  <c r="AV203" i="3" s="1"/>
  <c r="U199" i="3"/>
  <c r="AV199" i="3" s="1"/>
  <c r="U41" i="3"/>
  <c r="AV41" i="3" s="1"/>
  <c r="U83" i="3"/>
  <c r="AV83" i="3" s="1"/>
  <c r="U85" i="3"/>
  <c r="AV85" i="3" s="1"/>
  <c r="U172" i="3"/>
  <c r="AV172" i="3" s="1"/>
  <c r="U124" i="3"/>
  <c r="AV124" i="3" s="1"/>
  <c r="U218" i="3"/>
  <c r="AV218" i="3" s="1"/>
  <c r="U12" i="3"/>
  <c r="AV12" i="3" s="1"/>
  <c r="U177" i="3"/>
  <c r="AV177" i="3" s="1"/>
  <c r="U37" i="3"/>
  <c r="AV37" i="3" s="1"/>
  <c r="U182" i="3"/>
  <c r="AV182" i="3" s="1"/>
  <c r="U84" i="3"/>
  <c r="AV84" i="3" s="1"/>
  <c r="U112" i="3"/>
  <c r="AV112" i="3" s="1"/>
  <c r="U68" i="3"/>
  <c r="AV68" i="3" s="1"/>
  <c r="U36" i="3"/>
  <c r="AV36" i="3" s="1"/>
  <c r="U50" i="3"/>
  <c r="AV50" i="3" s="1"/>
  <c r="U22" i="3"/>
  <c r="AV22" i="3" s="1"/>
  <c r="U175" i="3"/>
  <c r="AV175" i="3" s="1"/>
  <c r="U122" i="3"/>
  <c r="AV122" i="3" s="1"/>
  <c r="U201" i="3"/>
  <c r="AV201" i="3" s="1"/>
  <c r="U138" i="3"/>
  <c r="AV138" i="3" s="1"/>
  <c r="U144" i="3"/>
  <c r="AV144" i="3" s="1"/>
  <c r="U46" i="3"/>
  <c r="AV46" i="3" s="1"/>
  <c r="U96" i="3"/>
  <c r="AV96" i="3" s="1"/>
  <c r="U120" i="3"/>
  <c r="AV120" i="3" s="1"/>
  <c r="U198" i="3"/>
  <c r="AV198" i="3" s="1"/>
  <c r="U186" i="3"/>
  <c r="AV186" i="3" s="1"/>
  <c r="U4" i="3"/>
  <c r="AV4" i="3" s="1"/>
  <c r="U86" i="3"/>
  <c r="AV86" i="3" s="1"/>
  <c r="U147" i="3"/>
  <c r="AV147" i="3" s="1"/>
  <c r="U125" i="3"/>
  <c r="AV125" i="3" s="1"/>
  <c r="U100" i="3"/>
  <c r="AV100" i="3" s="1"/>
  <c r="U91" i="3"/>
  <c r="AV91" i="3" s="1"/>
  <c r="U210" i="3"/>
  <c r="AV210" i="3" s="1"/>
  <c r="U92" i="3"/>
  <c r="AV92" i="3" s="1"/>
  <c r="U70" i="3"/>
  <c r="AV70" i="3" s="1"/>
  <c r="U213" i="3"/>
  <c r="AV213" i="3" s="1"/>
  <c r="U24" i="3"/>
  <c r="AV24" i="3" s="1"/>
  <c r="U185" i="3"/>
  <c r="AV185" i="3" s="1"/>
  <c r="U171" i="3"/>
  <c r="AV171" i="3" s="1"/>
  <c r="U115" i="3"/>
  <c r="AV115" i="3" s="1"/>
  <c r="U135" i="3"/>
  <c r="AV135" i="3" s="1"/>
  <c r="U10" i="3"/>
  <c r="AV10" i="3" s="1"/>
  <c r="U194" i="3"/>
  <c r="AV194" i="3" s="1"/>
  <c r="U81" i="3"/>
  <c r="AV81" i="3" s="1"/>
  <c r="U6" i="3"/>
  <c r="AV6" i="3" s="1"/>
  <c r="U184" i="3"/>
  <c r="AV184" i="3" s="1"/>
  <c r="U52" i="3"/>
  <c r="AV52" i="3" s="1"/>
  <c r="U56" i="3"/>
  <c r="AV56" i="3" s="1"/>
  <c r="U212" i="3"/>
  <c r="AV212" i="3" s="1"/>
  <c r="U142" i="3"/>
  <c r="AV142" i="3" s="1"/>
  <c r="U19" i="3"/>
  <c r="AV19" i="3" s="1"/>
  <c r="U58" i="3"/>
  <c r="AV58" i="3" s="1"/>
  <c r="U30" i="3"/>
  <c r="AV30" i="3" s="1"/>
  <c r="U20" i="3"/>
  <c r="AV20" i="3" s="1"/>
  <c r="U32" i="3"/>
  <c r="AV32" i="3" s="1"/>
  <c r="U156" i="3"/>
  <c r="AV156" i="3" s="1"/>
  <c r="U78" i="3"/>
  <c r="AV78" i="3" s="1"/>
  <c r="U224" i="3"/>
  <c r="AV224" i="3" s="1"/>
  <c r="U134" i="3"/>
  <c r="AV134" i="3" s="1"/>
  <c r="U133" i="3"/>
  <c r="AV133" i="3" s="1"/>
  <c r="U101" i="3"/>
  <c r="AV101" i="3" s="1"/>
  <c r="U43" i="3"/>
  <c r="AV43" i="3" s="1"/>
  <c r="U152" i="3"/>
  <c r="AV152" i="3" s="1"/>
  <c r="U48" i="3"/>
  <c r="AV48" i="3" s="1"/>
  <c r="U73" i="3"/>
  <c r="AV73" i="3" s="1"/>
  <c r="U109" i="3"/>
  <c r="AV109" i="3" s="1"/>
  <c r="U166" i="3"/>
  <c r="AV166" i="3" s="1"/>
  <c r="U200" i="3"/>
  <c r="AV200" i="3" s="1"/>
  <c r="U140" i="3"/>
  <c r="AV140" i="3" s="1"/>
  <c r="U207" i="3"/>
  <c r="AV207" i="3" s="1"/>
  <c r="U126" i="3"/>
  <c r="AV126" i="3" s="1"/>
  <c r="U204" i="3"/>
  <c r="AV204" i="3" s="1"/>
  <c r="U33" i="3"/>
  <c r="AV33" i="3" s="1"/>
  <c r="U11" i="3"/>
  <c r="AV11" i="3" s="1"/>
  <c r="U7" i="3"/>
  <c r="AV7" i="3" s="1"/>
  <c r="U208" i="3"/>
  <c r="AV208" i="3" s="1"/>
  <c r="U123" i="3"/>
  <c r="AV123" i="3" s="1"/>
  <c r="U202" i="3"/>
  <c r="AV202" i="3" s="1"/>
  <c r="U118" i="3"/>
  <c r="AV118" i="3" s="1"/>
  <c r="U104" i="3"/>
  <c r="AV104" i="3" s="1"/>
  <c r="U75" i="3"/>
  <c r="AV75" i="3" s="1"/>
  <c r="U71" i="3"/>
  <c r="AV71" i="3" s="1"/>
  <c r="U121" i="3"/>
  <c r="AV121" i="3" s="1"/>
  <c r="U119" i="3"/>
  <c r="AV119" i="3" s="1"/>
  <c r="U131" i="3"/>
  <c r="AV131" i="3" s="1"/>
  <c r="U161" i="3"/>
  <c r="AV161" i="3" s="1"/>
  <c r="U25" i="3"/>
  <c r="AV25" i="3" s="1"/>
  <c r="U21" i="3"/>
  <c r="AV21" i="3" s="1"/>
  <c r="U53" i="3"/>
  <c r="AV53" i="3" s="1"/>
  <c r="U187" i="3"/>
  <c r="AV187" i="3" s="1"/>
  <c r="U44" i="3"/>
  <c r="AV44" i="3" s="1"/>
  <c r="U209" i="3"/>
  <c r="AV209" i="3" s="1"/>
  <c r="U139" i="3"/>
  <c r="AV139" i="3" s="1"/>
  <c r="U8" i="3"/>
  <c r="AV8" i="3" s="1"/>
  <c r="U13" i="3"/>
  <c r="AV13" i="3" s="1"/>
  <c r="U65" i="3"/>
  <c r="AV65" i="3" s="1"/>
  <c r="U167" i="3"/>
  <c r="AV167" i="3" s="1"/>
  <c r="U16" i="3"/>
  <c r="AV16" i="3" s="1"/>
  <c r="U97" i="3"/>
  <c r="AV97" i="3" s="1"/>
  <c r="U141" i="3"/>
  <c r="AV141" i="3" s="1"/>
  <c r="U93" i="3"/>
  <c r="AV93" i="3" s="1"/>
  <c r="U61" i="3"/>
  <c r="AV61" i="3" s="1"/>
  <c r="U27" i="3"/>
  <c r="AV27" i="3" s="1"/>
  <c r="U88" i="3"/>
  <c r="AV88" i="3" s="1"/>
  <c r="U54" i="3"/>
  <c r="AV54" i="3" s="1"/>
  <c r="U145" i="3"/>
  <c r="AV145" i="3" s="1"/>
  <c r="U74" i="3"/>
  <c r="AV74" i="3" s="1"/>
  <c r="U40" i="3"/>
  <c r="AV40" i="3" s="1"/>
  <c r="U29" i="3"/>
  <c r="AV29" i="3" s="1"/>
  <c r="U196" i="3"/>
  <c r="AV196" i="3" s="1"/>
  <c r="U159" i="3"/>
  <c r="AV159" i="3" s="1"/>
  <c r="U190" i="3"/>
  <c r="AV190" i="3" s="1"/>
  <c r="U18" i="3"/>
  <c r="AV18" i="3" s="1"/>
  <c r="U17" i="3"/>
  <c r="AV17" i="3" s="1"/>
  <c r="U146" i="3"/>
  <c r="AV146" i="3" s="1"/>
  <c r="U114" i="3"/>
  <c r="AV114" i="3" s="1"/>
  <c r="U157" i="3"/>
  <c r="AV157" i="3" s="1"/>
  <c r="U39" i="3"/>
  <c r="AV39" i="3" s="1"/>
  <c r="U153" i="3"/>
  <c r="AV153" i="3" s="1"/>
  <c r="U183" i="3"/>
  <c r="AV183" i="3" s="1"/>
  <c r="U214" i="3"/>
  <c r="AV214" i="3" s="1"/>
  <c r="U57" i="3"/>
  <c r="AV57" i="3" s="1"/>
  <c r="U77" i="3"/>
  <c r="AV77" i="3" s="1"/>
  <c r="U222" i="3"/>
  <c r="AV222" i="3" s="1"/>
  <c r="U45" i="3"/>
  <c r="AV45" i="3" s="1"/>
  <c r="U26" i="3"/>
  <c r="AV26" i="3" s="1"/>
  <c r="U103" i="3"/>
  <c r="AV103" i="3" s="1"/>
  <c r="U160" i="3"/>
  <c r="AV160" i="3" s="1"/>
  <c r="U181" i="3"/>
  <c r="AV181" i="3" s="1"/>
  <c r="U149" i="3"/>
  <c r="AV149" i="3" s="1"/>
  <c r="U9" i="3"/>
  <c r="AV9" i="3" s="1"/>
  <c r="U216" i="3"/>
  <c r="AV216" i="3" s="1"/>
  <c r="U174" i="3"/>
  <c r="AV174" i="3" s="1"/>
  <c r="U34" i="3"/>
  <c r="AV34" i="3" s="1"/>
  <c r="U35" i="3"/>
  <c r="AV35" i="3" s="1"/>
  <c r="U102" i="3"/>
  <c r="AV102" i="3" s="1"/>
  <c r="U72" i="3"/>
  <c r="AV72" i="3" s="1"/>
  <c r="U99" i="3"/>
  <c r="AV99" i="3" s="1"/>
  <c r="U79" i="3"/>
  <c r="AV79" i="3" s="1"/>
  <c r="U62" i="3"/>
  <c r="AV62" i="3" s="1"/>
  <c r="U132" i="3"/>
  <c r="AV132" i="3" s="1"/>
  <c r="U176" i="3"/>
  <c r="AV176" i="3" s="1"/>
  <c r="U179" i="3"/>
  <c r="AV179" i="3" s="1"/>
  <c r="U90" i="3"/>
  <c r="AV90" i="3" s="1"/>
  <c r="U63" i="3"/>
  <c r="AV63" i="3" s="1"/>
  <c r="U223" i="3"/>
  <c r="AV223" i="3" s="1"/>
  <c r="U220" i="3"/>
  <c r="AV220" i="3" s="1"/>
  <c r="U206" i="3"/>
  <c r="AV206" i="3" s="1"/>
  <c r="U38" i="3"/>
  <c r="AV38" i="3" s="1"/>
  <c r="U80" i="3"/>
  <c r="AV80" i="3" s="1"/>
  <c r="U130" i="3"/>
  <c r="AV130" i="3" s="1"/>
  <c r="U15" i="3"/>
  <c r="AV15" i="3" s="1"/>
  <c r="U76" i="3"/>
  <c r="AV76" i="3" s="1"/>
  <c r="U148" i="3"/>
  <c r="AV148" i="3" s="1"/>
  <c r="U136" i="3"/>
  <c r="AV136" i="3" s="1"/>
  <c r="U221" i="3"/>
  <c r="AV221" i="3" s="1"/>
  <c r="U189" i="3"/>
  <c r="AV189" i="3" s="1"/>
  <c r="U69" i="3"/>
  <c r="AV69" i="3" s="1"/>
  <c r="U49" i="3"/>
  <c r="AV49" i="3" s="1"/>
  <c r="U110" i="3"/>
  <c r="AV110" i="3" s="1"/>
  <c r="U180" i="3"/>
  <c r="AV180" i="3" s="1"/>
  <c r="U47" i="3"/>
  <c r="AV47" i="3" s="1"/>
  <c r="U193" i="3"/>
  <c r="AV193" i="3" s="1"/>
  <c r="U107" i="3"/>
  <c r="AV107" i="3" s="1"/>
  <c r="U67" i="3"/>
  <c r="AV67" i="3" s="1"/>
  <c r="U191" i="3"/>
  <c r="AV191" i="3" s="1"/>
  <c r="U169" i="3"/>
  <c r="AV169" i="3" s="1"/>
  <c r="U215" i="3"/>
  <c r="AV215" i="3" s="1"/>
  <c r="U64" i="3"/>
  <c r="AV64" i="3" s="1"/>
  <c r="U98" i="3"/>
  <c r="AV98" i="3" s="1"/>
  <c r="U66" i="3"/>
  <c r="AV66" i="3" s="1"/>
  <c r="U117" i="3"/>
  <c r="AV117" i="3" s="1"/>
  <c r="U23" i="3"/>
  <c r="AV23" i="3" s="1"/>
  <c r="U217" i="3"/>
  <c r="AV217" i="3" s="1"/>
  <c r="U116" i="3"/>
  <c r="AV116" i="3" s="1"/>
  <c r="U195" i="3"/>
  <c r="AV195" i="3" s="1"/>
  <c r="U129" i="3"/>
  <c r="AV129" i="3" s="1"/>
  <c r="U205" i="3"/>
  <c r="AV205" i="3" s="1"/>
  <c r="U60" i="3"/>
  <c r="AV60" i="3" s="1"/>
  <c r="U31" i="3"/>
  <c r="AV31" i="3" s="1"/>
  <c r="U105" i="3"/>
  <c r="AV105" i="3" s="1"/>
  <c r="U87" i="3"/>
  <c r="AV87" i="3" s="1"/>
  <c r="U14" i="3"/>
  <c r="AV14" i="3" s="1"/>
  <c r="U211" i="3"/>
  <c r="AV211" i="3" s="1"/>
  <c r="U219" i="3"/>
  <c r="AV219" i="3" s="1"/>
  <c r="U28" i="3"/>
  <c r="AV28" i="3" s="1"/>
  <c r="U162" i="3"/>
  <c r="AV162" i="3" s="1"/>
  <c r="U165" i="3"/>
  <c r="AV165" i="3" s="1"/>
  <c r="U108" i="3"/>
  <c r="AV108" i="3" s="1"/>
  <c r="U143" i="3"/>
  <c r="AV143" i="3" s="1"/>
  <c r="U137" i="3"/>
  <c r="AV137" i="3" s="1"/>
  <c r="U151" i="3"/>
  <c r="AV151" i="3" s="1"/>
  <c r="U163" i="3"/>
  <c r="AV163" i="3" s="1"/>
  <c r="U113" i="3"/>
  <c r="AV113" i="3" s="1"/>
  <c r="U173" i="3"/>
  <c r="AV173" i="3" s="1"/>
  <c r="U59" i="3"/>
  <c r="AV59" i="3" s="1"/>
  <c r="U127" i="3"/>
  <c r="AV127" i="3" s="1"/>
  <c r="U178" i="3"/>
  <c r="AV178" i="3" s="1"/>
  <c r="U154" i="3"/>
  <c r="AV154" i="3" s="1"/>
  <c r="U197" i="3"/>
  <c r="AV197" i="3" s="1"/>
  <c r="U5" i="3"/>
  <c r="AV5" i="3" s="1"/>
  <c r="U89" i="3"/>
  <c r="AV89" i="3" s="1"/>
  <c r="U55" i="3"/>
  <c r="AV55" i="3" s="1"/>
  <c r="U158" i="3"/>
  <c r="AV158" i="3" s="1"/>
  <c r="U42" i="3"/>
  <c r="AV42" i="3" s="1"/>
  <c r="U3" i="3"/>
  <c r="AV3" i="3" s="1"/>
  <c r="U150" i="3"/>
  <c r="AV150" i="3" s="1"/>
  <c r="U168" i="3"/>
  <c r="AV168" i="3" s="1"/>
  <c r="U188" i="3"/>
  <c r="AV188" i="3" s="1"/>
  <c r="U95" i="3"/>
  <c r="AV95" i="3" s="1"/>
  <c r="U2" i="3"/>
  <c r="AV2" i="3" s="1"/>
  <c r="Z10" i="3"/>
  <c r="AA5" i="3" s="1"/>
  <c r="AX5" i="3" s="1"/>
  <c r="U51" i="3"/>
  <c r="AV51" i="3" s="1"/>
  <c r="AL14" i="3"/>
  <c r="AM28" i="3" s="1"/>
  <c r="BB28" i="3" s="1"/>
  <c r="AC11" i="3"/>
  <c r="AC17" i="3" s="1"/>
  <c r="AD40" i="3" s="1"/>
  <c r="AY40" i="3" s="1"/>
  <c r="AI12" i="3"/>
  <c r="AJ220" i="3" s="1"/>
  <c r="BA220" i="3" s="1"/>
  <c r="AR16" i="3"/>
  <c r="AS3" i="3" s="1"/>
  <c r="BD3" i="3" s="1"/>
  <c r="AO15" i="3"/>
  <c r="AP16" i="3" s="1"/>
  <c r="BC16" i="3" s="1"/>
  <c r="AF13" i="3"/>
  <c r="AG42" i="3" s="1"/>
  <c r="AZ42" i="3" s="1"/>
  <c r="U106" i="3"/>
  <c r="AV106" i="3" s="1"/>
  <c r="AS217" i="3"/>
  <c r="BD217" i="3" s="1"/>
  <c r="W9" i="3"/>
  <c r="X181" i="3" s="1"/>
  <c r="AW181" i="3" s="1"/>
  <c r="AA11" i="3"/>
  <c r="AX11" i="3" s="1"/>
  <c r="AA222" i="3"/>
  <c r="AX222" i="3" s="1"/>
  <c r="AA190" i="3"/>
  <c r="AX190" i="3" s="1"/>
  <c r="AA94" i="3"/>
  <c r="AX94" i="3" s="1"/>
  <c r="AA62" i="3"/>
  <c r="AX62" i="3" s="1"/>
  <c r="AA135" i="3"/>
  <c r="AX135" i="3" s="1"/>
  <c r="AA103" i="3"/>
  <c r="AX103" i="3" s="1"/>
  <c r="AA13" i="3"/>
  <c r="AX13" i="3" s="1"/>
  <c r="AA45" i="3"/>
  <c r="AX45" i="3" s="1"/>
  <c r="AA140" i="3"/>
  <c r="AX140" i="3" s="1"/>
  <c r="AA108" i="3"/>
  <c r="AX108" i="3" s="1"/>
  <c r="AA181" i="3"/>
  <c r="AX181" i="3" s="1"/>
  <c r="AA149" i="3"/>
  <c r="AX149" i="3" s="1"/>
  <c r="AA22" i="3"/>
  <c r="AX22" i="3" s="1"/>
  <c r="AA54" i="3"/>
  <c r="AX54" i="3" s="1"/>
  <c r="AA186" i="3"/>
  <c r="AX186" i="3" s="1"/>
  <c r="AA154" i="3"/>
  <c r="AX154" i="3" s="1"/>
  <c r="AA58" i="3"/>
  <c r="AX58" i="3" s="1"/>
  <c r="AA195" i="3"/>
  <c r="AX195" i="3" s="1"/>
  <c r="AA99" i="3"/>
  <c r="AX99" i="3" s="1"/>
  <c r="AA61" i="3"/>
  <c r="AX61" i="3" s="1"/>
  <c r="AA224" i="3"/>
  <c r="AX224" i="3" s="1"/>
  <c r="AA192" i="3"/>
  <c r="AX192" i="3" s="1"/>
  <c r="AA96" i="3"/>
  <c r="AX96" i="3" s="1"/>
  <c r="AA64" i="3"/>
  <c r="AX64" i="3" s="1"/>
  <c r="AA137" i="3"/>
  <c r="AX137" i="3" s="1"/>
  <c r="AA105" i="3"/>
  <c r="AX105" i="3" s="1"/>
  <c r="AG21" i="3"/>
  <c r="AZ21" i="3" s="1"/>
  <c r="AG147" i="3"/>
  <c r="AZ147" i="3" s="1"/>
  <c r="AG210" i="3"/>
  <c r="AZ210" i="3" s="1"/>
  <c r="AM34" i="3"/>
  <c r="BB34" i="3" s="1"/>
  <c r="AM71" i="3"/>
  <c r="BB71" i="3" s="1"/>
  <c r="AM149" i="3"/>
  <c r="BB149" i="3" s="1"/>
  <c r="AM158" i="3"/>
  <c r="BB158" i="3" s="1"/>
  <c r="AM39" i="3"/>
  <c r="BB39" i="3" s="1"/>
  <c r="AM132" i="3"/>
  <c r="BB132" i="3" s="1"/>
  <c r="AM217" i="3"/>
  <c r="BB217" i="3" s="1"/>
  <c r="AM178" i="3"/>
  <c r="BB178" i="3" s="1"/>
  <c r="AP48" i="3"/>
  <c r="BC48" i="3" s="1"/>
  <c r="AP22" i="3"/>
  <c r="BC22" i="3" s="1"/>
  <c r="AP111" i="3"/>
  <c r="BC111" i="3" s="1"/>
  <c r="AP104" i="3"/>
  <c r="BC104" i="3" s="1"/>
  <c r="AP31" i="3"/>
  <c r="BC31" i="3" s="1"/>
  <c r="AP150" i="3"/>
  <c r="BC150" i="3" s="1"/>
  <c r="AP67" i="3"/>
  <c r="BC67" i="3" s="1"/>
  <c r="AP159" i="3"/>
  <c r="BC159" i="3" s="1"/>
  <c r="AP140" i="3"/>
  <c r="BC140" i="3" s="1"/>
  <c r="AP83" i="3"/>
  <c r="BC83" i="3" s="1"/>
  <c r="AP167" i="3"/>
  <c r="BC167" i="3" s="1"/>
  <c r="AP138" i="3"/>
  <c r="BC138" i="3" s="1"/>
  <c r="AG211" i="3"/>
  <c r="AZ211" i="3" s="1"/>
  <c r="AJ188" i="3"/>
  <c r="BA188" i="3" s="1"/>
  <c r="AJ180" i="3"/>
  <c r="BA180" i="3" s="1"/>
  <c r="AJ124" i="3"/>
  <c r="BA124" i="3" s="1"/>
  <c r="AJ116" i="3"/>
  <c r="BA116" i="3" s="1"/>
  <c r="AJ60" i="3"/>
  <c r="BA60" i="3" s="1"/>
  <c r="AJ221" i="3"/>
  <c r="BA221" i="3" s="1"/>
  <c r="AJ165" i="3"/>
  <c r="BA165" i="3" s="1"/>
  <c r="AJ157" i="3"/>
  <c r="BA157" i="3" s="1"/>
  <c r="AJ101" i="3"/>
  <c r="BA101" i="3" s="1"/>
  <c r="AJ93" i="3"/>
  <c r="BA93" i="3" s="1"/>
  <c r="AJ18" i="3"/>
  <c r="BA18" i="3" s="1"/>
  <c r="AJ26" i="3"/>
  <c r="BA26" i="3" s="1"/>
  <c r="AJ29" i="3"/>
  <c r="BA29" i="3" s="1"/>
  <c r="AJ37" i="3"/>
  <c r="BA37" i="3" s="1"/>
  <c r="AJ186" i="3"/>
  <c r="BA186" i="3" s="1"/>
  <c r="AJ178" i="3"/>
  <c r="BA178" i="3" s="1"/>
  <c r="AJ122" i="3"/>
  <c r="BA122" i="3" s="1"/>
  <c r="AJ114" i="3"/>
  <c r="BA114" i="3" s="1"/>
  <c r="AJ58" i="3"/>
  <c r="BA58" i="3" s="1"/>
  <c r="AJ219" i="3"/>
  <c r="BA219" i="3" s="1"/>
  <c r="AJ163" i="3"/>
  <c r="BA163" i="3" s="1"/>
  <c r="AJ155" i="3"/>
  <c r="BA155" i="3" s="1"/>
  <c r="AJ99" i="3"/>
  <c r="BA99" i="3" s="1"/>
  <c r="AJ91" i="3"/>
  <c r="BA91" i="3" s="1"/>
  <c r="AJ4" i="3"/>
  <c r="BA4" i="3" s="1"/>
  <c r="AJ20" i="3"/>
  <c r="BA20" i="3" s="1"/>
  <c r="AJ52" i="3"/>
  <c r="BA52" i="3" s="1"/>
  <c r="AJ7" i="3"/>
  <c r="BA7" i="3" s="1"/>
  <c r="AJ39" i="3"/>
  <c r="BA39" i="3" s="1"/>
  <c r="AJ47" i="3"/>
  <c r="BA47" i="3" s="1"/>
  <c r="AJ208" i="3"/>
  <c r="BA208" i="3" s="1"/>
  <c r="AJ200" i="3"/>
  <c r="BA200" i="3" s="1"/>
  <c r="AJ176" i="3"/>
  <c r="BA176" i="3" s="1"/>
  <c r="AJ168" i="3"/>
  <c r="BA168" i="3" s="1"/>
  <c r="AJ144" i="3"/>
  <c r="BA144" i="3" s="1"/>
  <c r="AJ136" i="3"/>
  <c r="BA136" i="3" s="1"/>
  <c r="AJ112" i="3"/>
  <c r="BA112" i="3" s="1"/>
  <c r="AJ104" i="3"/>
  <c r="BA104" i="3" s="1"/>
  <c r="AJ80" i="3"/>
  <c r="BA80" i="3" s="1"/>
  <c r="AJ72" i="3"/>
  <c r="BA72" i="3" s="1"/>
  <c r="AJ217" i="3"/>
  <c r="BA217" i="3" s="1"/>
  <c r="AJ209" i="3"/>
  <c r="BA209" i="3" s="1"/>
  <c r="AJ185" i="3"/>
  <c r="BA185" i="3" s="1"/>
  <c r="AJ177" i="3"/>
  <c r="BA177" i="3" s="1"/>
  <c r="AJ153" i="3"/>
  <c r="BA153" i="3" s="1"/>
  <c r="AJ145" i="3"/>
  <c r="BA145" i="3" s="1"/>
  <c r="AJ121" i="3"/>
  <c r="BA121" i="3" s="1"/>
  <c r="AJ113" i="3"/>
  <c r="BA113" i="3" s="1"/>
  <c r="AJ89" i="3"/>
  <c r="BA89" i="3" s="1"/>
  <c r="AJ81" i="3"/>
  <c r="BA81" i="3" s="1"/>
  <c r="AJ57" i="3"/>
  <c r="BA57" i="3" s="1"/>
  <c r="AJ6" i="3"/>
  <c r="BA6" i="3" s="1"/>
  <c r="AJ30" i="3"/>
  <c r="BA30" i="3" s="1"/>
  <c r="AJ38" i="3"/>
  <c r="BA38" i="3" s="1"/>
  <c r="AJ9" i="3"/>
  <c r="BA9" i="3" s="1"/>
  <c r="AJ17" i="3"/>
  <c r="BA17" i="3" s="1"/>
  <c r="AJ41" i="3"/>
  <c r="BA41" i="3" s="1"/>
  <c r="AJ49" i="3"/>
  <c r="BA49" i="3" s="1"/>
  <c r="AJ206" i="3"/>
  <c r="BA206" i="3" s="1"/>
  <c r="AJ198" i="3"/>
  <c r="BA198" i="3" s="1"/>
  <c r="AJ174" i="3"/>
  <c r="BA174" i="3" s="1"/>
  <c r="AJ166" i="3"/>
  <c r="BA166" i="3" s="1"/>
  <c r="AJ142" i="3"/>
  <c r="BA142" i="3" s="1"/>
  <c r="AJ134" i="3"/>
  <c r="BA134" i="3" s="1"/>
  <c r="AJ110" i="3"/>
  <c r="BA110" i="3" s="1"/>
  <c r="AJ102" i="3"/>
  <c r="BA102" i="3" s="1"/>
  <c r="AJ78" i="3"/>
  <c r="BA78" i="3" s="1"/>
  <c r="AJ70" i="3"/>
  <c r="BA70" i="3" s="1"/>
  <c r="AJ215" i="3"/>
  <c r="BA215" i="3" s="1"/>
  <c r="AJ207" i="3"/>
  <c r="BA207" i="3" s="1"/>
  <c r="AJ183" i="3"/>
  <c r="BA183" i="3" s="1"/>
  <c r="AJ175" i="3"/>
  <c r="BA175" i="3" s="1"/>
  <c r="AJ151" i="3"/>
  <c r="BA151" i="3" s="1"/>
  <c r="AJ143" i="3"/>
  <c r="BA143" i="3" s="1"/>
  <c r="AJ119" i="3"/>
  <c r="BA119" i="3" s="1"/>
  <c r="AJ111" i="3"/>
  <c r="BA111" i="3" s="1"/>
  <c r="AJ87" i="3"/>
  <c r="BA87" i="3" s="1"/>
  <c r="AJ79" i="3"/>
  <c r="BA79" i="3" s="1"/>
  <c r="AJ55" i="3"/>
  <c r="BA55" i="3" s="1"/>
  <c r="AJ8" i="3"/>
  <c r="BA8" i="3" s="1"/>
  <c r="AJ32" i="3"/>
  <c r="BA32" i="3" s="1"/>
  <c r="AJ40" i="3"/>
  <c r="BA40" i="3" s="1"/>
  <c r="AJ11" i="3"/>
  <c r="BA11" i="3" s="1"/>
  <c r="AJ19" i="3"/>
  <c r="BA19" i="3" s="1"/>
  <c r="AJ43" i="3"/>
  <c r="BA43" i="3" s="1"/>
  <c r="AJ51" i="3"/>
  <c r="BA51" i="3" s="1"/>
  <c r="AD6" i="3"/>
  <c r="AY6" i="3" s="1"/>
  <c r="AD138" i="3"/>
  <c r="AY138" i="3" s="1"/>
  <c r="AD198" i="3"/>
  <c r="AY198" i="3" s="1"/>
  <c r="AD157" i="3"/>
  <c r="AY157" i="3" s="1"/>
  <c r="AD156" i="3"/>
  <c r="AY156" i="3" s="1"/>
  <c r="AD147" i="3"/>
  <c r="AY147" i="3" s="1"/>
  <c r="AD168" i="3"/>
  <c r="AY168" i="3" s="1"/>
  <c r="AD153" i="3"/>
  <c r="AY153" i="3" s="1"/>
  <c r="AD57" i="3"/>
  <c r="AY57" i="3" s="1"/>
  <c r="AD175" i="3"/>
  <c r="AY175" i="3" s="1"/>
  <c r="AD71" i="3"/>
  <c r="AY71" i="3" s="1"/>
  <c r="AD167" i="3" l="1"/>
  <c r="AY167" i="3" s="1"/>
  <c r="AD89" i="3"/>
  <c r="AY89" i="3" s="1"/>
  <c r="AD64" i="3"/>
  <c r="AY64" i="3" s="1"/>
  <c r="AD117" i="3"/>
  <c r="AY117" i="3" s="1"/>
  <c r="AD51" i="3"/>
  <c r="AY51" i="3" s="1"/>
  <c r="AD2" i="3"/>
  <c r="AY2" i="3" s="1"/>
  <c r="AG138" i="3"/>
  <c r="AZ138" i="3" s="1"/>
  <c r="AG96" i="3"/>
  <c r="AZ96" i="3" s="1"/>
  <c r="AD148" i="3"/>
  <c r="AY148" i="3" s="1"/>
  <c r="AD120" i="3"/>
  <c r="AY120" i="3" s="1"/>
  <c r="AD155" i="3"/>
  <c r="AY155" i="3" s="1"/>
  <c r="AD66" i="3"/>
  <c r="AY66" i="3" s="1"/>
  <c r="AD16" i="3"/>
  <c r="AY16" i="3" s="1"/>
  <c r="AG148" i="3"/>
  <c r="AZ148" i="3" s="1"/>
  <c r="AG10" i="3"/>
  <c r="AZ10" i="3" s="1"/>
  <c r="AP109" i="3"/>
  <c r="BC109" i="3" s="1"/>
  <c r="AP51" i="3"/>
  <c r="BC51" i="3" s="1"/>
  <c r="AP172" i="3"/>
  <c r="BC172" i="3" s="1"/>
  <c r="AP125" i="3"/>
  <c r="BC125" i="3" s="1"/>
  <c r="AP169" i="3"/>
  <c r="BC169" i="3" s="1"/>
  <c r="AP29" i="3"/>
  <c r="BC29" i="3" s="1"/>
  <c r="AM77" i="3"/>
  <c r="BB77" i="3" s="1"/>
  <c r="AM218" i="3"/>
  <c r="BB218" i="3" s="1"/>
  <c r="AM147" i="3"/>
  <c r="BB147" i="3" s="1"/>
  <c r="AM169" i="3"/>
  <c r="BB169" i="3" s="1"/>
  <c r="AM222" i="3"/>
  <c r="BB222" i="3" s="1"/>
  <c r="AM96" i="3"/>
  <c r="BB96" i="3" s="1"/>
  <c r="AM185" i="3"/>
  <c r="BB185" i="3" s="1"/>
  <c r="AM40" i="3"/>
  <c r="BB40" i="3" s="1"/>
  <c r="AP170" i="3"/>
  <c r="BC170" i="3" s="1"/>
  <c r="AP101" i="3"/>
  <c r="BC101" i="3" s="1"/>
  <c r="AP49" i="3"/>
  <c r="BC49" i="3" s="1"/>
  <c r="AP190" i="3"/>
  <c r="BC190" i="3" s="1"/>
  <c r="AP152" i="3"/>
  <c r="BC152" i="3" s="1"/>
  <c r="AP4" i="3"/>
  <c r="BC4" i="3" s="1"/>
  <c r="AM180" i="3"/>
  <c r="BB180" i="3" s="1"/>
  <c r="AP74" i="3"/>
  <c r="BC74" i="3" s="1"/>
  <c r="AP202" i="3"/>
  <c r="BC202" i="3" s="1"/>
  <c r="AP19" i="3"/>
  <c r="BC19" i="3" s="1"/>
  <c r="AP76" i="3"/>
  <c r="BC76" i="3" s="1"/>
  <c r="AP204" i="3"/>
  <c r="BC204" i="3" s="1"/>
  <c r="AP17" i="3"/>
  <c r="BC17" i="3" s="1"/>
  <c r="AP70" i="3"/>
  <c r="BC70" i="3" s="1"/>
  <c r="AP65" i="3"/>
  <c r="BC65" i="3" s="1"/>
  <c r="AP181" i="3"/>
  <c r="BC181" i="3" s="1"/>
  <c r="AP192" i="3"/>
  <c r="BC192" i="3" s="1"/>
  <c r="AP161" i="3"/>
  <c r="BC161" i="3" s="1"/>
  <c r="AP52" i="3"/>
  <c r="BC52" i="3" s="1"/>
  <c r="AM90" i="3"/>
  <c r="BB90" i="3" s="1"/>
  <c r="AM191" i="3"/>
  <c r="BB191" i="3" s="1"/>
  <c r="AM69" i="3"/>
  <c r="BB69" i="3" s="1"/>
  <c r="AM220" i="3"/>
  <c r="BB220" i="3" s="1"/>
  <c r="AM157" i="3"/>
  <c r="BB157" i="3" s="1"/>
  <c r="AM79" i="3"/>
  <c r="BB79" i="3" s="1"/>
  <c r="AM160" i="3"/>
  <c r="BB160" i="3" s="1"/>
  <c r="AM22" i="3"/>
  <c r="BB22" i="3" s="1"/>
  <c r="X2" i="3"/>
  <c r="AW2" i="3" s="1"/>
  <c r="AP106" i="3"/>
  <c r="BC106" i="3" s="1"/>
  <c r="AP195" i="3"/>
  <c r="BC195" i="3" s="1"/>
  <c r="AP153" i="3"/>
  <c r="BC153" i="3" s="1"/>
  <c r="AP108" i="3"/>
  <c r="BC108" i="3" s="1"/>
  <c r="AP187" i="3"/>
  <c r="BC187" i="3" s="1"/>
  <c r="AP145" i="3"/>
  <c r="BC145" i="3" s="1"/>
  <c r="AP102" i="3"/>
  <c r="BC102" i="3" s="1"/>
  <c r="AP119" i="3"/>
  <c r="BC119" i="3" s="1"/>
  <c r="AP64" i="3"/>
  <c r="BC64" i="3" s="1"/>
  <c r="AP203" i="3"/>
  <c r="BC203" i="3" s="1"/>
  <c r="AP26" i="3"/>
  <c r="BC26" i="3" s="1"/>
  <c r="AP8" i="3"/>
  <c r="BC8" i="3" s="1"/>
  <c r="AM130" i="3"/>
  <c r="BB130" i="3" s="1"/>
  <c r="AM41" i="3"/>
  <c r="BB41" i="3" s="1"/>
  <c r="AM92" i="3"/>
  <c r="BB92" i="3" s="1"/>
  <c r="AM183" i="3"/>
  <c r="BB183" i="3" s="1"/>
  <c r="AM94" i="3"/>
  <c r="BB94" i="3" s="1"/>
  <c r="AM193" i="3"/>
  <c r="BB193" i="3" s="1"/>
  <c r="AM224" i="3"/>
  <c r="BB224" i="3" s="1"/>
  <c r="AG197" i="3"/>
  <c r="AZ197" i="3" s="1"/>
  <c r="AG7" i="3"/>
  <c r="AZ7" i="3" s="1"/>
  <c r="AG175" i="3"/>
  <c r="AZ175" i="3" s="1"/>
  <c r="AS209" i="3"/>
  <c r="BD209" i="3" s="1"/>
  <c r="AD103" i="3"/>
  <c r="AY103" i="3" s="1"/>
  <c r="AD196" i="3"/>
  <c r="AY196" i="3" s="1"/>
  <c r="AD161" i="3"/>
  <c r="AY161" i="3" s="1"/>
  <c r="AD83" i="3"/>
  <c r="AY83" i="3" s="1"/>
  <c r="AD220" i="3"/>
  <c r="AY220" i="3" s="1"/>
  <c r="AD205" i="3"/>
  <c r="AY205" i="3" s="1"/>
  <c r="AD178" i="3"/>
  <c r="AY178" i="3" s="1"/>
  <c r="AD34" i="3"/>
  <c r="AY34" i="3" s="1"/>
  <c r="AG174" i="3"/>
  <c r="AZ174" i="3" s="1"/>
  <c r="AG46" i="3"/>
  <c r="AZ46" i="3" s="1"/>
  <c r="AG224" i="3"/>
  <c r="AZ224" i="3" s="1"/>
  <c r="AG40" i="3"/>
  <c r="AZ40" i="3" s="1"/>
  <c r="AJ35" i="3"/>
  <c r="BA35" i="3" s="1"/>
  <c r="AJ3" i="3"/>
  <c r="BA3" i="3" s="1"/>
  <c r="AJ24" i="3"/>
  <c r="BA24" i="3" s="1"/>
  <c r="AJ63" i="3"/>
  <c r="BA63" i="3" s="1"/>
  <c r="AJ95" i="3"/>
  <c r="BA95" i="3" s="1"/>
  <c r="AJ127" i="3"/>
  <c r="BA127" i="3" s="1"/>
  <c r="AJ159" i="3"/>
  <c r="BA159" i="3" s="1"/>
  <c r="AJ191" i="3"/>
  <c r="BA191" i="3" s="1"/>
  <c r="AJ223" i="3"/>
  <c r="BA223" i="3" s="1"/>
  <c r="AJ86" i="3"/>
  <c r="BA86" i="3" s="1"/>
  <c r="AJ118" i="3"/>
  <c r="BA118" i="3" s="1"/>
  <c r="AJ150" i="3"/>
  <c r="BA150" i="3" s="1"/>
  <c r="AJ182" i="3"/>
  <c r="BA182" i="3" s="1"/>
  <c r="AJ214" i="3"/>
  <c r="BA214" i="3" s="1"/>
  <c r="AJ33" i="3"/>
  <c r="BA33" i="3" s="1"/>
  <c r="AJ54" i="3"/>
  <c r="BA54" i="3" s="1"/>
  <c r="AJ22" i="3"/>
  <c r="BA22" i="3" s="1"/>
  <c r="AJ65" i="3"/>
  <c r="BA65" i="3" s="1"/>
  <c r="AJ97" i="3"/>
  <c r="BA97" i="3" s="1"/>
  <c r="AJ129" i="3"/>
  <c r="BA129" i="3" s="1"/>
  <c r="AJ161" i="3"/>
  <c r="BA161" i="3" s="1"/>
  <c r="AJ193" i="3"/>
  <c r="BA193" i="3" s="1"/>
  <c r="AJ56" i="3"/>
  <c r="BA56" i="3" s="1"/>
  <c r="AJ88" i="3"/>
  <c r="BA88" i="3" s="1"/>
  <c r="AJ120" i="3"/>
  <c r="BA120" i="3" s="1"/>
  <c r="AJ152" i="3"/>
  <c r="BA152" i="3" s="1"/>
  <c r="AJ184" i="3"/>
  <c r="BA184" i="3" s="1"/>
  <c r="AJ216" i="3"/>
  <c r="BA216" i="3" s="1"/>
  <c r="AJ31" i="3"/>
  <c r="BA31" i="3" s="1"/>
  <c r="AJ36" i="3"/>
  <c r="BA36" i="3" s="1"/>
  <c r="AJ59" i="3"/>
  <c r="BA59" i="3" s="1"/>
  <c r="AJ123" i="3"/>
  <c r="BA123" i="3" s="1"/>
  <c r="AJ187" i="3"/>
  <c r="BA187" i="3" s="1"/>
  <c r="AJ82" i="3"/>
  <c r="BA82" i="3" s="1"/>
  <c r="AJ146" i="3"/>
  <c r="BA146" i="3" s="1"/>
  <c r="AJ210" i="3"/>
  <c r="BA210" i="3" s="1"/>
  <c r="AJ5" i="3"/>
  <c r="BA5" i="3" s="1"/>
  <c r="AJ61" i="3"/>
  <c r="BA61" i="3" s="1"/>
  <c r="AJ125" i="3"/>
  <c r="BA125" i="3" s="1"/>
  <c r="AJ189" i="3"/>
  <c r="BA189" i="3" s="1"/>
  <c r="AJ84" i="3"/>
  <c r="BA84" i="3" s="1"/>
  <c r="AJ148" i="3"/>
  <c r="BA148" i="3" s="1"/>
  <c r="AJ212" i="3"/>
  <c r="BA212" i="3" s="1"/>
  <c r="AA34" i="3"/>
  <c r="AX34" i="3" s="1"/>
  <c r="AA169" i="3"/>
  <c r="AX169" i="3" s="1"/>
  <c r="AA128" i="3"/>
  <c r="AX128" i="3" s="1"/>
  <c r="AA25" i="3"/>
  <c r="AX25" i="3" s="1"/>
  <c r="AA131" i="3"/>
  <c r="AX131" i="3" s="1"/>
  <c r="AA90" i="3"/>
  <c r="AX90" i="3" s="1"/>
  <c r="AA218" i="3"/>
  <c r="AX218" i="3" s="1"/>
  <c r="AA85" i="3"/>
  <c r="AX85" i="3" s="1"/>
  <c r="AA213" i="3"/>
  <c r="AX213" i="3" s="1"/>
  <c r="AA172" i="3"/>
  <c r="AX172" i="3" s="1"/>
  <c r="AA36" i="3"/>
  <c r="AX36" i="3" s="1"/>
  <c r="AA167" i="3"/>
  <c r="AX167" i="3" s="1"/>
  <c r="AA126" i="3"/>
  <c r="AX126" i="3" s="1"/>
  <c r="AA27" i="3"/>
  <c r="AX27" i="3" s="1"/>
  <c r="AS220" i="3"/>
  <c r="BD220" i="3" s="1"/>
  <c r="AS146" i="3"/>
  <c r="BD146" i="3" s="1"/>
  <c r="AJ27" i="3"/>
  <c r="BA27" i="3" s="1"/>
  <c r="AJ48" i="3"/>
  <c r="BA48" i="3" s="1"/>
  <c r="AJ16" i="3"/>
  <c r="BA16" i="3" s="1"/>
  <c r="AJ71" i="3"/>
  <c r="BA71" i="3" s="1"/>
  <c r="AJ103" i="3"/>
  <c r="BA103" i="3" s="1"/>
  <c r="AJ135" i="3"/>
  <c r="BA135" i="3" s="1"/>
  <c r="AJ167" i="3"/>
  <c r="BA167" i="3" s="1"/>
  <c r="AJ199" i="3"/>
  <c r="BA199" i="3" s="1"/>
  <c r="AJ62" i="3"/>
  <c r="BA62" i="3" s="1"/>
  <c r="AJ94" i="3"/>
  <c r="BA94" i="3" s="1"/>
  <c r="AJ126" i="3"/>
  <c r="BA126" i="3" s="1"/>
  <c r="AJ158" i="3"/>
  <c r="BA158" i="3" s="1"/>
  <c r="AJ190" i="3"/>
  <c r="BA190" i="3" s="1"/>
  <c r="AJ222" i="3"/>
  <c r="BA222" i="3" s="1"/>
  <c r="AJ25" i="3"/>
  <c r="BA25" i="3" s="1"/>
  <c r="AJ46" i="3"/>
  <c r="BA46" i="3" s="1"/>
  <c r="AJ14" i="3"/>
  <c r="BA14" i="3" s="1"/>
  <c r="AJ73" i="3"/>
  <c r="BA73" i="3" s="1"/>
  <c r="AJ105" i="3"/>
  <c r="BA105" i="3" s="1"/>
  <c r="AJ137" i="3"/>
  <c r="BA137" i="3" s="1"/>
  <c r="AJ169" i="3"/>
  <c r="BA169" i="3" s="1"/>
  <c r="AJ201" i="3"/>
  <c r="BA201" i="3" s="1"/>
  <c r="AJ64" i="3"/>
  <c r="BA64" i="3" s="1"/>
  <c r="AJ96" i="3"/>
  <c r="BA96" i="3" s="1"/>
  <c r="AJ128" i="3"/>
  <c r="BA128" i="3" s="1"/>
  <c r="AJ160" i="3"/>
  <c r="BA160" i="3" s="1"/>
  <c r="AJ192" i="3"/>
  <c r="BA192" i="3" s="1"/>
  <c r="AJ224" i="3"/>
  <c r="BA224" i="3" s="1"/>
  <c r="AJ15" i="3"/>
  <c r="BA15" i="3" s="1"/>
  <c r="AJ28" i="3"/>
  <c r="BA28" i="3" s="1"/>
  <c r="AJ67" i="3"/>
  <c r="BA67" i="3" s="1"/>
  <c r="AJ131" i="3"/>
  <c r="BA131" i="3" s="1"/>
  <c r="AJ195" i="3"/>
  <c r="BA195" i="3" s="1"/>
  <c r="AJ90" i="3"/>
  <c r="BA90" i="3" s="1"/>
  <c r="AJ154" i="3"/>
  <c r="BA154" i="3" s="1"/>
  <c r="AJ218" i="3"/>
  <c r="BA218" i="3" s="1"/>
  <c r="AJ50" i="3"/>
  <c r="BA50" i="3" s="1"/>
  <c r="AJ69" i="3"/>
  <c r="BA69" i="3" s="1"/>
  <c r="AJ133" i="3"/>
  <c r="BA133" i="3" s="1"/>
  <c r="AJ197" i="3"/>
  <c r="BA197" i="3" s="1"/>
  <c r="AJ92" i="3"/>
  <c r="BA92" i="3" s="1"/>
  <c r="AJ156" i="3"/>
  <c r="BA156" i="3" s="1"/>
  <c r="AA73" i="3"/>
  <c r="AX73" i="3" s="1"/>
  <c r="AA201" i="3"/>
  <c r="AX201" i="3" s="1"/>
  <c r="AA160" i="3"/>
  <c r="AX160" i="3" s="1"/>
  <c r="AA40" i="3"/>
  <c r="AX40" i="3" s="1"/>
  <c r="AA163" i="3"/>
  <c r="AX163" i="3" s="1"/>
  <c r="AA122" i="3"/>
  <c r="AX122" i="3" s="1"/>
  <c r="AA31" i="3"/>
  <c r="AX31" i="3" s="1"/>
  <c r="AA117" i="3"/>
  <c r="AX117" i="3" s="1"/>
  <c r="AA76" i="3"/>
  <c r="AX76" i="3" s="1"/>
  <c r="AA204" i="3"/>
  <c r="AX204" i="3" s="1"/>
  <c r="AA71" i="3"/>
  <c r="AX71" i="3" s="1"/>
  <c r="AA199" i="3"/>
  <c r="AX199" i="3" s="1"/>
  <c r="AA158" i="3"/>
  <c r="AX158" i="3" s="1"/>
  <c r="AJ204" i="3"/>
  <c r="BA204" i="3" s="1"/>
  <c r="AJ172" i="3"/>
  <c r="BA172" i="3" s="1"/>
  <c r="AJ140" i="3"/>
  <c r="BA140" i="3" s="1"/>
  <c r="AJ108" i="3"/>
  <c r="BA108" i="3" s="1"/>
  <c r="AJ76" i="3"/>
  <c r="BA76" i="3" s="1"/>
  <c r="AJ213" i="3"/>
  <c r="BA213" i="3" s="1"/>
  <c r="AJ181" i="3"/>
  <c r="BA181" i="3" s="1"/>
  <c r="AJ149" i="3"/>
  <c r="BA149" i="3" s="1"/>
  <c r="AJ117" i="3"/>
  <c r="BA117" i="3" s="1"/>
  <c r="AJ85" i="3"/>
  <c r="BA85" i="3" s="1"/>
  <c r="AJ2" i="3"/>
  <c r="BA2" i="3" s="1"/>
  <c r="AJ34" i="3"/>
  <c r="BA34" i="3" s="1"/>
  <c r="AJ13" i="3"/>
  <c r="BA13" i="3" s="1"/>
  <c r="AJ45" i="3"/>
  <c r="BA45" i="3" s="1"/>
  <c r="AJ202" i="3"/>
  <c r="BA202" i="3" s="1"/>
  <c r="AJ170" i="3"/>
  <c r="BA170" i="3" s="1"/>
  <c r="AJ138" i="3"/>
  <c r="BA138" i="3" s="1"/>
  <c r="AJ106" i="3"/>
  <c r="BA106" i="3" s="1"/>
  <c r="AJ74" i="3"/>
  <c r="BA74" i="3" s="1"/>
  <c r="AJ211" i="3"/>
  <c r="BA211" i="3" s="1"/>
  <c r="AJ179" i="3"/>
  <c r="BA179" i="3" s="1"/>
  <c r="AJ147" i="3"/>
  <c r="BA147" i="3" s="1"/>
  <c r="AJ115" i="3"/>
  <c r="BA115" i="3" s="1"/>
  <c r="AJ83" i="3"/>
  <c r="BA83" i="3" s="1"/>
  <c r="AJ196" i="3"/>
  <c r="BA196" i="3" s="1"/>
  <c r="AJ164" i="3"/>
  <c r="BA164" i="3" s="1"/>
  <c r="AJ132" i="3"/>
  <c r="BA132" i="3" s="1"/>
  <c r="AJ100" i="3"/>
  <c r="BA100" i="3" s="1"/>
  <c r="AJ68" i="3"/>
  <c r="BA68" i="3" s="1"/>
  <c r="AJ205" i="3"/>
  <c r="BA205" i="3" s="1"/>
  <c r="AJ173" i="3"/>
  <c r="BA173" i="3" s="1"/>
  <c r="AJ141" i="3"/>
  <c r="BA141" i="3" s="1"/>
  <c r="AJ109" i="3"/>
  <c r="BA109" i="3" s="1"/>
  <c r="AJ77" i="3"/>
  <c r="BA77" i="3" s="1"/>
  <c r="AJ10" i="3"/>
  <c r="BA10" i="3" s="1"/>
  <c r="AJ42" i="3"/>
  <c r="BA42" i="3" s="1"/>
  <c r="AJ21" i="3"/>
  <c r="BA21" i="3" s="1"/>
  <c r="AJ53" i="3"/>
  <c r="BA53" i="3" s="1"/>
  <c r="AJ194" i="3"/>
  <c r="BA194" i="3" s="1"/>
  <c r="AJ162" i="3"/>
  <c r="BA162" i="3" s="1"/>
  <c r="AJ130" i="3"/>
  <c r="BA130" i="3" s="1"/>
  <c r="AJ98" i="3"/>
  <c r="BA98" i="3" s="1"/>
  <c r="AJ66" i="3"/>
  <c r="BA66" i="3" s="1"/>
  <c r="AJ203" i="3"/>
  <c r="BA203" i="3" s="1"/>
  <c r="AJ171" i="3"/>
  <c r="BA171" i="3" s="1"/>
  <c r="AJ139" i="3"/>
  <c r="BA139" i="3" s="1"/>
  <c r="AJ107" i="3"/>
  <c r="BA107" i="3" s="1"/>
  <c r="AJ75" i="3"/>
  <c r="BA75" i="3" s="1"/>
  <c r="AJ12" i="3"/>
  <c r="BA12" i="3" s="1"/>
  <c r="AJ44" i="3"/>
  <c r="BA44" i="3" s="1"/>
  <c r="AJ23" i="3"/>
  <c r="BA23" i="3" s="1"/>
  <c r="AA9" i="3"/>
  <c r="AX9" i="3" s="1"/>
  <c r="AA2" i="3"/>
  <c r="AX2" i="3" s="1"/>
  <c r="AA19" i="3"/>
  <c r="AX19" i="3" s="1"/>
  <c r="AA51" i="3"/>
  <c r="AX51" i="3" s="1"/>
  <c r="AA198" i="3"/>
  <c r="AX198" i="3" s="1"/>
  <c r="AA166" i="3"/>
  <c r="AX166" i="3" s="1"/>
  <c r="AA134" i="3"/>
  <c r="AX134" i="3" s="1"/>
  <c r="AA102" i="3"/>
  <c r="AX102" i="3" s="1"/>
  <c r="AA70" i="3"/>
  <c r="AX70" i="3" s="1"/>
  <c r="AA207" i="3"/>
  <c r="AX207" i="3" s="1"/>
  <c r="AA175" i="3"/>
  <c r="AX175" i="3" s="1"/>
  <c r="AA143" i="3"/>
  <c r="AX143" i="3" s="1"/>
  <c r="AA111" i="3"/>
  <c r="AX111" i="3" s="1"/>
  <c r="AA79" i="3"/>
  <c r="AX79" i="3" s="1"/>
  <c r="AA28" i="3"/>
  <c r="AX28" i="3" s="1"/>
  <c r="AA57" i="3"/>
  <c r="AX57" i="3" s="1"/>
  <c r="AA37" i="3"/>
  <c r="AX37" i="3" s="1"/>
  <c r="AA212" i="3"/>
  <c r="AX212" i="3" s="1"/>
  <c r="AA180" i="3"/>
  <c r="AX180" i="3" s="1"/>
  <c r="AA148" i="3"/>
  <c r="AX148" i="3" s="1"/>
  <c r="AA116" i="3"/>
  <c r="AX116" i="3" s="1"/>
  <c r="AA84" i="3"/>
  <c r="AX84" i="3" s="1"/>
  <c r="AA221" i="3"/>
  <c r="AX221" i="3" s="1"/>
  <c r="AA189" i="3"/>
  <c r="AX189" i="3" s="1"/>
  <c r="AA157" i="3"/>
  <c r="AX157" i="3" s="1"/>
  <c r="AA125" i="3"/>
  <c r="AX125" i="3" s="1"/>
  <c r="AA93" i="3"/>
  <c r="AX93" i="3" s="1"/>
  <c r="AA14" i="3"/>
  <c r="AX14" i="3" s="1"/>
  <c r="AA46" i="3"/>
  <c r="AX46" i="3" s="1"/>
  <c r="AA23" i="3"/>
  <c r="AX23" i="3" s="1"/>
  <c r="AA55" i="3"/>
  <c r="AX55" i="3" s="1"/>
  <c r="AA194" i="3"/>
  <c r="AX194" i="3" s="1"/>
  <c r="AA162" i="3"/>
  <c r="AX162" i="3" s="1"/>
  <c r="AA130" i="3"/>
  <c r="AX130" i="3" s="1"/>
  <c r="AA98" i="3"/>
  <c r="AX98" i="3" s="1"/>
  <c r="AA66" i="3"/>
  <c r="AX66" i="3" s="1"/>
  <c r="AA203" i="3"/>
  <c r="AX203" i="3" s="1"/>
  <c r="AA171" i="3"/>
  <c r="AX171" i="3" s="1"/>
  <c r="AA139" i="3"/>
  <c r="AX139" i="3" s="1"/>
  <c r="AA107" i="3"/>
  <c r="AX107" i="3" s="1"/>
  <c r="AA75" i="3"/>
  <c r="AX75" i="3" s="1"/>
  <c r="AA32" i="3"/>
  <c r="AX32" i="3" s="1"/>
  <c r="AA17" i="3"/>
  <c r="AX17" i="3" s="1"/>
  <c r="AA49" i="3"/>
  <c r="AX49" i="3" s="1"/>
  <c r="AA200" i="3"/>
  <c r="AX200" i="3" s="1"/>
  <c r="AA168" i="3"/>
  <c r="AX168" i="3" s="1"/>
  <c r="AA136" i="3"/>
  <c r="AX136" i="3" s="1"/>
  <c r="AA104" i="3"/>
  <c r="AX104" i="3" s="1"/>
  <c r="AA72" i="3"/>
  <c r="AX72" i="3" s="1"/>
  <c r="AA209" i="3"/>
  <c r="AX209" i="3" s="1"/>
  <c r="AA177" i="3"/>
  <c r="AX177" i="3" s="1"/>
  <c r="AA145" i="3"/>
  <c r="AX145" i="3" s="1"/>
  <c r="AA113" i="3"/>
  <c r="AX113" i="3" s="1"/>
  <c r="AA81" i="3"/>
  <c r="AX81" i="3" s="1"/>
  <c r="AA26" i="3"/>
  <c r="AX26" i="3" s="1"/>
  <c r="AA67" i="3"/>
  <c r="AX67" i="3" s="1"/>
  <c r="AA6" i="3"/>
  <c r="AX6" i="3" s="1"/>
  <c r="AA7" i="3"/>
  <c r="AX7" i="3" s="1"/>
  <c r="AA35" i="3"/>
  <c r="AX35" i="3" s="1"/>
  <c r="AA214" i="3"/>
  <c r="AX214" i="3" s="1"/>
  <c r="AA182" i="3"/>
  <c r="AX182" i="3" s="1"/>
  <c r="AA150" i="3"/>
  <c r="AX150" i="3" s="1"/>
  <c r="AA118" i="3"/>
  <c r="AX118" i="3" s="1"/>
  <c r="AA86" i="3"/>
  <c r="AX86" i="3" s="1"/>
  <c r="AA223" i="3"/>
  <c r="AX223" i="3" s="1"/>
  <c r="AA191" i="3"/>
  <c r="AX191" i="3" s="1"/>
  <c r="AA159" i="3"/>
  <c r="AX159" i="3" s="1"/>
  <c r="AA127" i="3"/>
  <c r="AX127" i="3" s="1"/>
  <c r="AA95" i="3"/>
  <c r="AX95" i="3" s="1"/>
  <c r="AA12" i="3"/>
  <c r="AX12" i="3" s="1"/>
  <c r="AA44" i="3"/>
  <c r="AX44" i="3" s="1"/>
  <c r="AA21" i="3"/>
  <c r="AX21" i="3" s="1"/>
  <c r="AA53" i="3"/>
  <c r="AX53" i="3" s="1"/>
  <c r="AA196" i="3"/>
  <c r="AX196" i="3" s="1"/>
  <c r="AA164" i="3"/>
  <c r="AX164" i="3" s="1"/>
  <c r="AA132" i="3"/>
  <c r="AX132" i="3" s="1"/>
  <c r="AA100" i="3"/>
  <c r="AX100" i="3" s="1"/>
  <c r="AA68" i="3"/>
  <c r="AX68" i="3" s="1"/>
  <c r="AA205" i="3"/>
  <c r="AX205" i="3" s="1"/>
  <c r="AA173" i="3"/>
  <c r="AX173" i="3" s="1"/>
  <c r="AA141" i="3"/>
  <c r="AX141" i="3" s="1"/>
  <c r="AA109" i="3"/>
  <c r="AX109" i="3" s="1"/>
  <c r="AA77" i="3"/>
  <c r="AX77" i="3" s="1"/>
  <c r="AA30" i="3"/>
  <c r="AX30" i="3" s="1"/>
  <c r="AA65" i="3"/>
  <c r="AX65" i="3" s="1"/>
  <c r="AA39" i="3"/>
  <c r="AX39" i="3" s="1"/>
  <c r="AA210" i="3"/>
  <c r="AX210" i="3" s="1"/>
  <c r="AA178" i="3"/>
  <c r="AX178" i="3" s="1"/>
  <c r="AA146" i="3"/>
  <c r="AX146" i="3" s="1"/>
  <c r="AA114" i="3"/>
  <c r="AX114" i="3" s="1"/>
  <c r="AA82" i="3"/>
  <c r="AX82" i="3" s="1"/>
  <c r="AA219" i="3"/>
  <c r="AX219" i="3" s="1"/>
  <c r="AA187" i="3"/>
  <c r="AX187" i="3" s="1"/>
  <c r="AA155" i="3"/>
  <c r="AX155" i="3" s="1"/>
  <c r="AA123" i="3"/>
  <c r="AX123" i="3" s="1"/>
  <c r="AA91" i="3"/>
  <c r="AX91" i="3" s="1"/>
  <c r="AA16" i="3"/>
  <c r="AX16" i="3" s="1"/>
  <c r="AA48" i="3"/>
  <c r="AX48" i="3" s="1"/>
  <c r="AA33" i="3"/>
  <c r="AX33" i="3" s="1"/>
  <c r="AA216" i="3"/>
  <c r="AX216" i="3" s="1"/>
  <c r="AA184" i="3"/>
  <c r="AX184" i="3" s="1"/>
  <c r="AA152" i="3"/>
  <c r="AX152" i="3" s="1"/>
  <c r="AA120" i="3"/>
  <c r="AX120" i="3" s="1"/>
  <c r="AA88" i="3"/>
  <c r="AX88" i="3" s="1"/>
  <c r="AA56" i="3"/>
  <c r="AX56" i="3" s="1"/>
  <c r="AA193" i="3"/>
  <c r="AX193" i="3" s="1"/>
  <c r="AA161" i="3"/>
  <c r="AX161" i="3" s="1"/>
  <c r="AA129" i="3"/>
  <c r="AX129" i="3" s="1"/>
  <c r="AA97" i="3"/>
  <c r="AX97" i="3" s="1"/>
  <c r="AA8" i="3"/>
  <c r="AX8" i="3" s="1"/>
  <c r="AA42" i="3"/>
  <c r="AX42" i="3" s="1"/>
  <c r="AA63" i="3"/>
  <c r="AX63" i="3" s="1"/>
  <c r="AA4" i="3"/>
  <c r="AX4" i="3" s="1"/>
  <c r="AA3" i="3"/>
  <c r="AX3" i="3" s="1"/>
  <c r="AA43" i="3"/>
  <c r="AX43" i="3" s="1"/>
  <c r="AA206" i="3"/>
  <c r="AX206" i="3" s="1"/>
  <c r="AA174" i="3"/>
  <c r="AX174" i="3" s="1"/>
  <c r="AA142" i="3"/>
  <c r="AX142" i="3" s="1"/>
  <c r="AA110" i="3"/>
  <c r="AX110" i="3" s="1"/>
  <c r="AA78" i="3"/>
  <c r="AX78" i="3" s="1"/>
  <c r="AA215" i="3"/>
  <c r="AX215" i="3" s="1"/>
  <c r="AA183" i="3"/>
  <c r="AX183" i="3" s="1"/>
  <c r="AA151" i="3"/>
  <c r="AX151" i="3" s="1"/>
  <c r="AA119" i="3"/>
  <c r="AX119" i="3" s="1"/>
  <c r="AA87" i="3"/>
  <c r="AX87" i="3" s="1"/>
  <c r="AA20" i="3"/>
  <c r="AX20" i="3" s="1"/>
  <c r="AA52" i="3"/>
  <c r="AX52" i="3" s="1"/>
  <c r="AA29" i="3"/>
  <c r="AX29" i="3" s="1"/>
  <c r="AA220" i="3"/>
  <c r="AX220" i="3" s="1"/>
  <c r="AA188" i="3"/>
  <c r="AX188" i="3" s="1"/>
  <c r="AA156" i="3"/>
  <c r="AX156" i="3" s="1"/>
  <c r="AA124" i="3"/>
  <c r="AX124" i="3" s="1"/>
  <c r="AA92" i="3"/>
  <c r="AX92" i="3" s="1"/>
  <c r="AA60" i="3"/>
  <c r="AX60" i="3" s="1"/>
  <c r="AA197" i="3"/>
  <c r="AX197" i="3" s="1"/>
  <c r="AA165" i="3"/>
  <c r="AX165" i="3" s="1"/>
  <c r="AA133" i="3"/>
  <c r="AX133" i="3" s="1"/>
  <c r="AA101" i="3"/>
  <c r="AX101" i="3" s="1"/>
  <c r="AA69" i="3"/>
  <c r="AX69" i="3" s="1"/>
  <c r="AA38" i="3"/>
  <c r="AX38" i="3" s="1"/>
  <c r="AA15" i="3"/>
  <c r="AX15" i="3" s="1"/>
  <c r="AA47" i="3"/>
  <c r="AX47" i="3" s="1"/>
  <c r="AA202" i="3"/>
  <c r="AX202" i="3" s="1"/>
  <c r="AA170" i="3"/>
  <c r="AX170" i="3" s="1"/>
  <c r="AA138" i="3"/>
  <c r="AX138" i="3" s="1"/>
  <c r="AA106" i="3"/>
  <c r="AX106" i="3" s="1"/>
  <c r="AA74" i="3"/>
  <c r="AX74" i="3" s="1"/>
  <c r="AA211" i="3"/>
  <c r="AX211" i="3" s="1"/>
  <c r="AA179" i="3"/>
  <c r="AX179" i="3" s="1"/>
  <c r="AA147" i="3"/>
  <c r="AX147" i="3" s="1"/>
  <c r="AA115" i="3"/>
  <c r="AX115" i="3" s="1"/>
  <c r="AA83" i="3"/>
  <c r="AX83" i="3" s="1"/>
  <c r="AA24" i="3"/>
  <c r="AX24" i="3" s="1"/>
  <c r="AA59" i="3"/>
  <c r="AX59" i="3" s="1"/>
  <c r="AA41" i="3"/>
  <c r="AX41" i="3" s="1"/>
  <c r="AA208" i="3"/>
  <c r="AX208" i="3" s="1"/>
  <c r="AA176" i="3"/>
  <c r="AX176" i="3" s="1"/>
  <c r="AA144" i="3"/>
  <c r="AX144" i="3" s="1"/>
  <c r="AA112" i="3"/>
  <c r="AX112" i="3" s="1"/>
  <c r="AA80" i="3"/>
  <c r="AX80" i="3" s="1"/>
  <c r="AA217" i="3"/>
  <c r="AX217" i="3" s="1"/>
  <c r="AA185" i="3"/>
  <c r="AX185" i="3" s="1"/>
  <c r="AA153" i="3"/>
  <c r="AX153" i="3" s="1"/>
  <c r="AA121" i="3"/>
  <c r="AX121" i="3" s="1"/>
  <c r="AA89" i="3"/>
  <c r="AX89" i="3" s="1"/>
  <c r="AA18" i="3"/>
  <c r="AX18" i="3" s="1"/>
  <c r="AA50" i="3"/>
  <c r="AX50" i="3" s="1"/>
  <c r="AA10" i="3"/>
  <c r="AX10" i="3" s="1"/>
  <c r="X3" i="3"/>
  <c r="AW3" i="3" s="1"/>
  <c r="AM223" i="3"/>
  <c r="BB223" i="3" s="1"/>
  <c r="AM24" i="3"/>
  <c r="BB24" i="3" s="1"/>
  <c r="AM50" i="3"/>
  <c r="BB50" i="3" s="1"/>
  <c r="AM18" i="3"/>
  <c r="BB18" i="3" s="1"/>
  <c r="AM44" i="3"/>
  <c r="BB44" i="3" s="1"/>
  <c r="AM12" i="3"/>
  <c r="BB12" i="3" s="1"/>
  <c r="AM38" i="3"/>
  <c r="BB38" i="3" s="1"/>
  <c r="AM6" i="3"/>
  <c r="BB6" i="3" s="1"/>
  <c r="AM105" i="3"/>
  <c r="BB105" i="3" s="1"/>
  <c r="AM11" i="3"/>
  <c r="BB11" i="3" s="1"/>
  <c r="AM43" i="3"/>
  <c r="BB43" i="3" s="1"/>
  <c r="AM135" i="3"/>
  <c r="BB135" i="3" s="1"/>
  <c r="AM155" i="3"/>
  <c r="BB155" i="3" s="1"/>
  <c r="AM208" i="3"/>
  <c r="BB208" i="3" s="1"/>
  <c r="AM176" i="3"/>
  <c r="BB176" i="3" s="1"/>
  <c r="AM144" i="3"/>
  <c r="BB144" i="3" s="1"/>
  <c r="AM112" i="3"/>
  <c r="BB112" i="3" s="1"/>
  <c r="AM80" i="3"/>
  <c r="BB80" i="3" s="1"/>
  <c r="AM85" i="3"/>
  <c r="BB85" i="3" s="1"/>
  <c r="AM213" i="3"/>
  <c r="BB213" i="3" s="1"/>
  <c r="AM121" i="3"/>
  <c r="BB121" i="3" s="1"/>
  <c r="AM13" i="3"/>
  <c r="BB13" i="3" s="1"/>
  <c r="AM45" i="3"/>
  <c r="BB45" i="3" s="1"/>
  <c r="AM143" i="3"/>
  <c r="BB143" i="3" s="1"/>
  <c r="AM171" i="3"/>
  <c r="BB171" i="3" s="1"/>
  <c r="AM206" i="3"/>
  <c r="BB206" i="3" s="1"/>
  <c r="AM174" i="3"/>
  <c r="BB174" i="3" s="1"/>
  <c r="AM142" i="3"/>
  <c r="BB142" i="3" s="1"/>
  <c r="AM110" i="3"/>
  <c r="BB110" i="3" s="1"/>
  <c r="AM78" i="3"/>
  <c r="BB78" i="3" s="1"/>
  <c r="AM93" i="3"/>
  <c r="BB93" i="3" s="1"/>
  <c r="AM221" i="3"/>
  <c r="BB221" i="3" s="1"/>
  <c r="AM89" i="3"/>
  <c r="BB89" i="3" s="1"/>
  <c r="AM7" i="3"/>
  <c r="BB7" i="3" s="1"/>
  <c r="AM48" i="3"/>
  <c r="BB48" i="3" s="1"/>
  <c r="AM16" i="3"/>
  <c r="BB16" i="3" s="1"/>
  <c r="AM42" i="3"/>
  <c r="BB42" i="3" s="1"/>
  <c r="AM10" i="3"/>
  <c r="BB10" i="3" s="1"/>
  <c r="AM36" i="3"/>
  <c r="BB36" i="3" s="1"/>
  <c r="AM4" i="3"/>
  <c r="BB4" i="3" s="1"/>
  <c r="AM30" i="3"/>
  <c r="BB30" i="3" s="1"/>
  <c r="AM107" i="3"/>
  <c r="BB107" i="3" s="1"/>
  <c r="AM145" i="3"/>
  <c r="BB145" i="3" s="1"/>
  <c r="AM19" i="3"/>
  <c r="BB19" i="3" s="1"/>
  <c r="AM51" i="3"/>
  <c r="BB51" i="3" s="1"/>
  <c r="AM167" i="3"/>
  <c r="BB167" i="3" s="1"/>
  <c r="AM65" i="3"/>
  <c r="BB65" i="3" s="1"/>
  <c r="AM200" i="3"/>
  <c r="BB200" i="3" s="1"/>
  <c r="AM168" i="3"/>
  <c r="BB168" i="3" s="1"/>
  <c r="AM136" i="3"/>
  <c r="BB136" i="3" s="1"/>
  <c r="AM104" i="3"/>
  <c r="BB104" i="3" s="1"/>
  <c r="AM72" i="3"/>
  <c r="BB72" i="3" s="1"/>
  <c r="AM117" i="3"/>
  <c r="BB117" i="3" s="1"/>
  <c r="AM115" i="3"/>
  <c r="BB115" i="3" s="1"/>
  <c r="AM161" i="3"/>
  <c r="BB161" i="3" s="1"/>
  <c r="AM21" i="3"/>
  <c r="BB21" i="3" s="1"/>
  <c r="AM53" i="3"/>
  <c r="BB53" i="3" s="1"/>
  <c r="AM175" i="3"/>
  <c r="BB175" i="3" s="1"/>
  <c r="AM81" i="3"/>
  <c r="BB81" i="3" s="1"/>
  <c r="AM198" i="3"/>
  <c r="BB198" i="3" s="1"/>
  <c r="AM166" i="3"/>
  <c r="BB166" i="3" s="1"/>
  <c r="AM134" i="3"/>
  <c r="BB134" i="3" s="1"/>
  <c r="AM102" i="3"/>
  <c r="BB102" i="3" s="1"/>
  <c r="AM70" i="3"/>
  <c r="BB70" i="3" s="1"/>
  <c r="AM125" i="3"/>
  <c r="BB125" i="3" s="1"/>
  <c r="AM75" i="3"/>
  <c r="BB75" i="3" s="1"/>
  <c r="AM129" i="3"/>
  <c r="BB129" i="3" s="1"/>
  <c r="AM15" i="3"/>
  <c r="BB15" i="3" s="1"/>
  <c r="AM47" i="3"/>
  <c r="BB47" i="3" s="1"/>
  <c r="AM151" i="3"/>
  <c r="BB151" i="3" s="1"/>
  <c r="AM187" i="3"/>
  <c r="BB187" i="3" s="1"/>
  <c r="AM204" i="3"/>
  <c r="BB204" i="3" s="1"/>
  <c r="AM172" i="3"/>
  <c r="BB172" i="3" s="1"/>
  <c r="AM140" i="3"/>
  <c r="BB140" i="3" s="1"/>
  <c r="AM108" i="3"/>
  <c r="BB108" i="3" s="1"/>
  <c r="AM76" i="3"/>
  <c r="BB76" i="3" s="1"/>
  <c r="AM101" i="3"/>
  <c r="BB101" i="3" s="1"/>
  <c r="AM91" i="3"/>
  <c r="BB91" i="3" s="1"/>
  <c r="AM137" i="3"/>
  <c r="BB137" i="3" s="1"/>
  <c r="AM17" i="3"/>
  <c r="BB17" i="3" s="1"/>
  <c r="AM49" i="3"/>
  <c r="BB49" i="3" s="1"/>
  <c r="AM159" i="3"/>
  <c r="BB159" i="3" s="1"/>
  <c r="AM195" i="3"/>
  <c r="BB195" i="3" s="1"/>
  <c r="AM202" i="3"/>
  <c r="BB202" i="3" s="1"/>
  <c r="AM170" i="3"/>
  <c r="BB170" i="3" s="1"/>
  <c r="AM138" i="3"/>
  <c r="BB138" i="3" s="1"/>
  <c r="AM106" i="3"/>
  <c r="BB106" i="3" s="1"/>
  <c r="AM74" i="3"/>
  <c r="BB74" i="3" s="1"/>
  <c r="AM109" i="3"/>
  <c r="BB109" i="3" s="1"/>
  <c r="AP205" i="3"/>
  <c r="BC205" i="3" s="1"/>
  <c r="AP77" i="3"/>
  <c r="BC77" i="3" s="1"/>
  <c r="AP82" i="3"/>
  <c r="BC82" i="3" s="1"/>
  <c r="AP114" i="3"/>
  <c r="BC114" i="3" s="1"/>
  <c r="AP146" i="3"/>
  <c r="BC146" i="3" s="1"/>
  <c r="AP178" i="3"/>
  <c r="BC178" i="3" s="1"/>
  <c r="AP210" i="3"/>
  <c r="BC210" i="3" s="1"/>
  <c r="AP155" i="3"/>
  <c r="BC155" i="3" s="1"/>
  <c r="AP135" i="3"/>
  <c r="BC135" i="3" s="1"/>
  <c r="AP43" i="3"/>
  <c r="BC43" i="3" s="1"/>
  <c r="AP11" i="3"/>
  <c r="BC11" i="3" s="1"/>
  <c r="AP121" i="3"/>
  <c r="BC121" i="3" s="1"/>
  <c r="AP197" i="3"/>
  <c r="BC197" i="3" s="1"/>
  <c r="AP69" i="3"/>
  <c r="BC69" i="3" s="1"/>
  <c r="AP84" i="3"/>
  <c r="BC84" i="3" s="1"/>
  <c r="AP116" i="3"/>
  <c r="BC116" i="3" s="1"/>
  <c r="AP148" i="3"/>
  <c r="BC148" i="3" s="1"/>
  <c r="AP180" i="3"/>
  <c r="BC180" i="3" s="1"/>
  <c r="AP212" i="3"/>
  <c r="BC212" i="3" s="1"/>
  <c r="AP139" i="3"/>
  <c r="BC139" i="3" s="1"/>
  <c r="AP127" i="3"/>
  <c r="BC127" i="3" s="1"/>
  <c r="AP41" i="3"/>
  <c r="BC41" i="3" s="1"/>
  <c r="AP9" i="3"/>
  <c r="BC9" i="3" s="1"/>
  <c r="AP113" i="3"/>
  <c r="BC113" i="3" s="1"/>
  <c r="AP221" i="3"/>
  <c r="BC221" i="3" s="1"/>
  <c r="AP93" i="3"/>
  <c r="BC93" i="3" s="1"/>
  <c r="AP78" i="3"/>
  <c r="BC78" i="3" s="1"/>
  <c r="AP118" i="3"/>
  <c r="BC118" i="3" s="1"/>
  <c r="AP158" i="3"/>
  <c r="BC158" i="3" s="1"/>
  <c r="AP198" i="3"/>
  <c r="BC198" i="3" s="1"/>
  <c r="AP123" i="3"/>
  <c r="BC123" i="3" s="1"/>
  <c r="AP87" i="3"/>
  <c r="BC87" i="3" s="1"/>
  <c r="AP23" i="3"/>
  <c r="BC23" i="3" s="1"/>
  <c r="AP105" i="3"/>
  <c r="BC105" i="3" s="1"/>
  <c r="AP149" i="3"/>
  <c r="BC149" i="3" s="1"/>
  <c r="AP72" i="3"/>
  <c r="BC72" i="3" s="1"/>
  <c r="AP120" i="3"/>
  <c r="BC120" i="3" s="1"/>
  <c r="AP160" i="3"/>
  <c r="BC160" i="3" s="1"/>
  <c r="AP200" i="3"/>
  <c r="BC200" i="3" s="1"/>
  <c r="AP107" i="3"/>
  <c r="BC107" i="3" s="1"/>
  <c r="AP79" i="3"/>
  <c r="BC79" i="3" s="1"/>
  <c r="AP21" i="3"/>
  <c r="BC21" i="3" s="1"/>
  <c r="AP89" i="3"/>
  <c r="BC89" i="3" s="1"/>
  <c r="AP18" i="3"/>
  <c r="BC18" i="3" s="1"/>
  <c r="AP30" i="3"/>
  <c r="BC30" i="3" s="1"/>
  <c r="AP20" i="3"/>
  <c r="BC20" i="3" s="1"/>
  <c r="AP34" i="3"/>
  <c r="BC34" i="3" s="1"/>
  <c r="AM205" i="3"/>
  <c r="BB205" i="3" s="1"/>
  <c r="AM58" i="3"/>
  <c r="BB58" i="3" s="1"/>
  <c r="AM98" i="3"/>
  <c r="BB98" i="3" s="1"/>
  <c r="AM146" i="3"/>
  <c r="BB146" i="3" s="1"/>
  <c r="AM186" i="3"/>
  <c r="BB186" i="3" s="1"/>
  <c r="AM153" i="3"/>
  <c r="BB153" i="3" s="1"/>
  <c r="AM127" i="3"/>
  <c r="BB127" i="3" s="1"/>
  <c r="AM33" i="3"/>
  <c r="BB33" i="3" s="1"/>
  <c r="AM177" i="3"/>
  <c r="BB177" i="3" s="1"/>
  <c r="AM197" i="3"/>
  <c r="BB197" i="3" s="1"/>
  <c r="AM60" i="3"/>
  <c r="BB60" i="3" s="1"/>
  <c r="AM100" i="3"/>
  <c r="BB100" i="3" s="1"/>
  <c r="AM148" i="3"/>
  <c r="BB148" i="3" s="1"/>
  <c r="AM188" i="3"/>
  <c r="BB188" i="3" s="1"/>
  <c r="AM113" i="3"/>
  <c r="BB113" i="3" s="1"/>
  <c r="AM119" i="3"/>
  <c r="BB119" i="3" s="1"/>
  <c r="AM31" i="3"/>
  <c r="BB31" i="3" s="1"/>
  <c r="AM203" i="3"/>
  <c r="BB203" i="3" s="1"/>
  <c r="AM61" i="3"/>
  <c r="BB61" i="3" s="1"/>
  <c r="AM118" i="3"/>
  <c r="BB118" i="3" s="1"/>
  <c r="AM182" i="3"/>
  <c r="BB182" i="3" s="1"/>
  <c r="AM99" i="3"/>
  <c r="BB99" i="3" s="1"/>
  <c r="AM37" i="3"/>
  <c r="BB37" i="3" s="1"/>
  <c r="AM73" i="3"/>
  <c r="BB73" i="3" s="1"/>
  <c r="AM56" i="3"/>
  <c r="BB56" i="3" s="1"/>
  <c r="AM120" i="3"/>
  <c r="BB120" i="3" s="1"/>
  <c r="AM184" i="3"/>
  <c r="BB184" i="3" s="1"/>
  <c r="AM83" i="3"/>
  <c r="BB83" i="3" s="1"/>
  <c r="AM35" i="3"/>
  <c r="BB35" i="3" s="1"/>
  <c r="AM57" i="3"/>
  <c r="BB57" i="3" s="1"/>
  <c r="AM46" i="3"/>
  <c r="BB46" i="3" s="1"/>
  <c r="AM52" i="3"/>
  <c r="BB52" i="3" s="1"/>
  <c r="AM59" i="3"/>
  <c r="BB59" i="3" s="1"/>
  <c r="AP201" i="3"/>
  <c r="BC201" i="3" s="1"/>
  <c r="AP223" i="3"/>
  <c r="BC223" i="3" s="1"/>
  <c r="AP24" i="3"/>
  <c r="BC24" i="3" s="1"/>
  <c r="AP50" i="3"/>
  <c r="BC50" i="3" s="1"/>
  <c r="AP44" i="3"/>
  <c r="BC44" i="3" s="1"/>
  <c r="AP12" i="3"/>
  <c r="BC12" i="3" s="1"/>
  <c r="AP38" i="3"/>
  <c r="BC38" i="3" s="1"/>
  <c r="AP6" i="3"/>
  <c r="BC6" i="3" s="1"/>
  <c r="AP2" i="3"/>
  <c r="BC2" i="3" s="1"/>
  <c r="AP129" i="3"/>
  <c r="BC129" i="3" s="1"/>
  <c r="AP13" i="3"/>
  <c r="BC13" i="3" s="1"/>
  <c r="AP45" i="3"/>
  <c r="BC45" i="3" s="1"/>
  <c r="AP143" i="3"/>
  <c r="BC143" i="3" s="1"/>
  <c r="AP163" i="3"/>
  <c r="BC163" i="3" s="1"/>
  <c r="AP208" i="3"/>
  <c r="BC208" i="3" s="1"/>
  <c r="AP176" i="3"/>
  <c r="BC176" i="3" s="1"/>
  <c r="AP144" i="3"/>
  <c r="BC144" i="3" s="1"/>
  <c r="AP112" i="3"/>
  <c r="BC112" i="3" s="1"/>
  <c r="AP80" i="3"/>
  <c r="BC80" i="3" s="1"/>
  <c r="AP85" i="3"/>
  <c r="BC85" i="3" s="1"/>
  <c r="AP213" i="3"/>
  <c r="BC213" i="3" s="1"/>
  <c r="AP137" i="3"/>
  <c r="BC137" i="3" s="1"/>
  <c r="AP15" i="3"/>
  <c r="BC15" i="3" s="1"/>
  <c r="AP47" i="3"/>
  <c r="BC47" i="3" s="1"/>
  <c r="AP151" i="3"/>
  <c r="BC151" i="3" s="1"/>
  <c r="AP179" i="3"/>
  <c r="BC179" i="3" s="1"/>
  <c r="AP206" i="3"/>
  <c r="BC206" i="3" s="1"/>
  <c r="AP174" i="3"/>
  <c r="BC174" i="3" s="1"/>
  <c r="AP142" i="3"/>
  <c r="BC142" i="3" s="1"/>
  <c r="AP110" i="3"/>
  <c r="BC110" i="3" s="1"/>
  <c r="AM219" i="3"/>
  <c r="BB219" i="3" s="1"/>
  <c r="AP211" i="3"/>
  <c r="BC211" i="3" s="1"/>
  <c r="AP173" i="3"/>
  <c r="BC173" i="3" s="1"/>
  <c r="AP58" i="3"/>
  <c r="BC58" i="3" s="1"/>
  <c r="AP90" i="3"/>
  <c r="BC90" i="3" s="1"/>
  <c r="AP122" i="3"/>
  <c r="BC122" i="3" s="1"/>
  <c r="AP154" i="3"/>
  <c r="BC154" i="3" s="1"/>
  <c r="AP186" i="3"/>
  <c r="BC186" i="3" s="1"/>
  <c r="AP218" i="3"/>
  <c r="BC218" i="3" s="1"/>
  <c r="AP91" i="3"/>
  <c r="BC91" i="3" s="1"/>
  <c r="AP103" i="3"/>
  <c r="BC103" i="3" s="1"/>
  <c r="AP35" i="3"/>
  <c r="BC35" i="3" s="1"/>
  <c r="AP3" i="3"/>
  <c r="BC3" i="3" s="1"/>
  <c r="AP81" i="3"/>
  <c r="BC81" i="3" s="1"/>
  <c r="AP165" i="3"/>
  <c r="BC165" i="3" s="1"/>
  <c r="AP60" i="3"/>
  <c r="BC60" i="3" s="1"/>
  <c r="AP92" i="3"/>
  <c r="BC92" i="3" s="1"/>
  <c r="AP124" i="3"/>
  <c r="BC124" i="3" s="1"/>
  <c r="AP156" i="3"/>
  <c r="BC156" i="3" s="1"/>
  <c r="AP188" i="3"/>
  <c r="BC188" i="3" s="1"/>
  <c r="AP220" i="3"/>
  <c r="BC220" i="3" s="1"/>
  <c r="AP75" i="3"/>
  <c r="BC75" i="3" s="1"/>
  <c r="AP95" i="3"/>
  <c r="BC95" i="3" s="1"/>
  <c r="AP33" i="3"/>
  <c r="BC33" i="3" s="1"/>
  <c r="AP217" i="3"/>
  <c r="BC217" i="3" s="1"/>
  <c r="AP57" i="3"/>
  <c r="BC57" i="3" s="1"/>
  <c r="AP189" i="3"/>
  <c r="BC189" i="3" s="1"/>
  <c r="AP61" i="3"/>
  <c r="BC61" i="3" s="1"/>
  <c r="AP86" i="3"/>
  <c r="BC86" i="3" s="1"/>
  <c r="AP126" i="3"/>
  <c r="BC126" i="3" s="1"/>
  <c r="AP166" i="3"/>
  <c r="BC166" i="3" s="1"/>
  <c r="AP214" i="3"/>
  <c r="BC214" i="3" s="1"/>
  <c r="AP215" i="3"/>
  <c r="BC215" i="3" s="1"/>
  <c r="AP55" i="3"/>
  <c r="BC55" i="3" s="1"/>
  <c r="AP7" i="3"/>
  <c r="BC7" i="3" s="1"/>
  <c r="AP219" i="3"/>
  <c r="BC219" i="3" s="1"/>
  <c r="AP117" i="3"/>
  <c r="BC117" i="3" s="1"/>
  <c r="AP88" i="3"/>
  <c r="BC88" i="3" s="1"/>
  <c r="AP128" i="3"/>
  <c r="BC128" i="3" s="1"/>
  <c r="AP168" i="3"/>
  <c r="BC168" i="3" s="1"/>
  <c r="AP216" i="3"/>
  <c r="BC216" i="3" s="1"/>
  <c r="AP207" i="3"/>
  <c r="BC207" i="3" s="1"/>
  <c r="AP53" i="3"/>
  <c r="BC53" i="3" s="1"/>
  <c r="AP5" i="3"/>
  <c r="BC5" i="3" s="1"/>
  <c r="AP171" i="3"/>
  <c r="BC171" i="3" s="1"/>
  <c r="AP10" i="3"/>
  <c r="BC10" i="3" s="1"/>
  <c r="AP46" i="3"/>
  <c r="BC46" i="3" s="1"/>
  <c r="AP28" i="3"/>
  <c r="BC28" i="3" s="1"/>
  <c r="AP42" i="3"/>
  <c r="BC42" i="3" s="1"/>
  <c r="AP32" i="3"/>
  <c r="BC32" i="3" s="1"/>
  <c r="AM173" i="3"/>
  <c r="BB173" i="3" s="1"/>
  <c r="AM66" i="3"/>
  <c r="BB66" i="3" s="1"/>
  <c r="AM114" i="3"/>
  <c r="BB114" i="3" s="1"/>
  <c r="AM154" i="3"/>
  <c r="BB154" i="3" s="1"/>
  <c r="AM194" i="3"/>
  <c r="BB194" i="3" s="1"/>
  <c r="AM131" i="3"/>
  <c r="BB131" i="3" s="1"/>
  <c r="AM95" i="3"/>
  <c r="BB95" i="3" s="1"/>
  <c r="AM25" i="3"/>
  <c r="BB25" i="3" s="1"/>
  <c r="AM97" i="3"/>
  <c r="BB97" i="3" s="1"/>
  <c r="AM165" i="3"/>
  <c r="BB165" i="3" s="1"/>
  <c r="AM68" i="3"/>
  <c r="BB68" i="3" s="1"/>
  <c r="AM116" i="3"/>
  <c r="BB116" i="3" s="1"/>
  <c r="AM156" i="3"/>
  <c r="BB156" i="3" s="1"/>
  <c r="AM196" i="3"/>
  <c r="BB196" i="3" s="1"/>
  <c r="AM123" i="3"/>
  <c r="BB123" i="3" s="1"/>
  <c r="AM87" i="3"/>
  <c r="BB87" i="3" s="1"/>
  <c r="AM23" i="3"/>
  <c r="BB23" i="3" s="1"/>
  <c r="AM139" i="3"/>
  <c r="BB139" i="3" s="1"/>
  <c r="AM62" i="3"/>
  <c r="BB62" i="3" s="1"/>
  <c r="AM126" i="3"/>
  <c r="BB126" i="3" s="1"/>
  <c r="AM190" i="3"/>
  <c r="BB190" i="3" s="1"/>
  <c r="AM207" i="3"/>
  <c r="BB207" i="3" s="1"/>
  <c r="AM29" i="3"/>
  <c r="BB29" i="3" s="1"/>
  <c r="AM179" i="3"/>
  <c r="BB179" i="3" s="1"/>
  <c r="AM64" i="3"/>
  <c r="BB64" i="3" s="1"/>
  <c r="AM128" i="3"/>
  <c r="BB128" i="3" s="1"/>
  <c r="AM192" i="3"/>
  <c r="BB192" i="3" s="1"/>
  <c r="AM199" i="3"/>
  <c r="BB199" i="3" s="1"/>
  <c r="AM27" i="3"/>
  <c r="BB27" i="3" s="1"/>
  <c r="AM163" i="3"/>
  <c r="BB163" i="3" s="1"/>
  <c r="AM54" i="3"/>
  <c r="BB54" i="3" s="1"/>
  <c r="AM2" i="3"/>
  <c r="BB2" i="3" s="1"/>
  <c r="AM8" i="3"/>
  <c r="BB8" i="3" s="1"/>
  <c r="AM209" i="3"/>
  <c r="BB209" i="3" s="1"/>
  <c r="AP141" i="3"/>
  <c r="BC141" i="3" s="1"/>
  <c r="AP66" i="3"/>
  <c r="BC66" i="3" s="1"/>
  <c r="AP98" i="3"/>
  <c r="BC98" i="3" s="1"/>
  <c r="AP130" i="3"/>
  <c r="BC130" i="3" s="1"/>
  <c r="AP162" i="3"/>
  <c r="BC162" i="3" s="1"/>
  <c r="AP194" i="3"/>
  <c r="BC194" i="3" s="1"/>
  <c r="AP97" i="3"/>
  <c r="BC97" i="3" s="1"/>
  <c r="AP199" i="3"/>
  <c r="BC199" i="3" s="1"/>
  <c r="AP71" i="3"/>
  <c r="BC71" i="3" s="1"/>
  <c r="AP27" i="3"/>
  <c r="BC27" i="3" s="1"/>
  <c r="AP185" i="3"/>
  <c r="BC185" i="3" s="1"/>
  <c r="AP147" i="3"/>
  <c r="BC147" i="3" s="1"/>
  <c r="AP133" i="3"/>
  <c r="BC133" i="3" s="1"/>
  <c r="AP68" i="3"/>
  <c r="BC68" i="3" s="1"/>
  <c r="AP100" i="3"/>
  <c r="BC100" i="3" s="1"/>
  <c r="AP132" i="3"/>
  <c r="BC132" i="3" s="1"/>
  <c r="AP164" i="3"/>
  <c r="BC164" i="3" s="1"/>
  <c r="AP196" i="3"/>
  <c r="BC196" i="3" s="1"/>
  <c r="AP73" i="3"/>
  <c r="BC73" i="3" s="1"/>
  <c r="AP191" i="3"/>
  <c r="BC191" i="3" s="1"/>
  <c r="AP63" i="3"/>
  <c r="BC63" i="3" s="1"/>
  <c r="AP25" i="3"/>
  <c r="BC25" i="3" s="1"/>
  <c r="AP177" i="3"/>
  <c r="BC177" i="3" s="1"/>
  <c r="AP131" i="3"/>
  <c r="BC131" i="3" s="1"/>
  <c r="AP157" i="3"/>
  <c r="BC157" i="3" s="1"/>
  <c r="AP62" i="3"/>
  <c r="BC62" i="3" s="1"/>
  <c r="AP94" i="3"/>
  <c r="BC94" i="3" s="1"/>
  <c r="AP134" i="3"/>
  <c r="BC134" i="3" s="1"/>
  <c r="AP182" i="3"/>
  <c r="BC182" i="3" s="1"/>
  <c r="AP222" i="3"/>
  <c r="BC222" i="3" s="1"/>
  <c r="AP183" i="3"/>
  <c r="BC183" i="3" s="1"/>
  <c r="AP39" i="3"/>
  <c r="BC39" i="3" s="1"/>
  <c r="AP209" i="3"/>
  <c r="BC209" i="3" s="1"/>
  <c r="AP115" i="3"/>
  <c r="BC115" i="3" s="1"/>
  <c r="AP56" i="3"/>
  <c r="BC56" i="3" s="1"/>
  <c r="AP96" i="3"/>
  <c r="BC96" i="3" s="1"/>
  <c r="AP136" i="3"/>
  <c r="BC136" i="3" s="1"/>
  <c r="AP184" i="3"/>
  <c r="BC184" i="3" s="1"/>
  <c r="AP224" i="3"/>
  <c r="BC224" i="3" s="1"/>
  <c r="AP175" i="3"/>
  <c r="BC175" i="3" s="1"/>
  <c r="AP37" i="3"/>
  <c r="BC37" i="3" s="1"/>
  <c r="AP193" i="3"/>
  <c r="BC193" i="3" s="1"/>
  <c r="AP99" i="3"/>
  <c r="BC99" i="3" s="1"/>
  <c r="AP14" i="3"/>
  <c r="BC14" i="3" s="1"/>
  <c r="AP54" i="3"/>
  <c r="BC54" i="3" s="1"/>
  <c r="AP36" i="3"/>
  <c r="BC36" i="3" s="1"/>
  <c r="AP59" i="3"/>
  <c r="BC59" i="3" s="1"/>
  <c r="AP40" i="3"/>
  <c r="BC40" i="3" s="1"/>
  <c r="AM141" i="3"/>
  <c r="BB141" i="3" s="1"/>
  <c r="AM82" i="3"/>
  <c r="BB82" i="3" s="1"/>
  <c r="AM122" i="3"/>
  <c r="BB122" i="3" s="1"/>
  <c r="AM162" i="3"/>
  <c r="BB162" i="3" s="1"/>
  <c r="AM210" i="3"/>
  <c r="BB210" i="3" s="1"/>
  <c r="AM67" i="3"/>
  <c r="BB67" i="3" s="1"/>
  <c r="AM63" i="3"/>
  <c r="BB63" i="3" s="1"/>
  <c r="AM9" i="3"/>
  <c r="BB9" i="3" s="1"/>
  <c r="AM211" i="3"/>
  <c r="BB211" i="3" s="1"/>
  <c r="AM133" i="3"/>
  <c r="BB133" i="3" s="1"/>
  <c r="AM84" i="3"/>
  <c r="BB84" i="3" s="1"/>
  <c r="AM124" i="3"/>
  <c r="BB124" i="3" s="1"/>
  <c r="AM164" i="3"/>
  <c r="BB164" i="3" s="1"/>
  <c r="AM212" i="3"/>
  <c r="BB212" i="3" s="1"/>
  <c r="AM215" i="3"/>
  <c r="BB215" i="3" s="1"/>
  <c r="AM55" i="3"/>
  <c r="BB55" i="3" s="1"/>
  <c r="AM201" i="3"/>
  <c r="BB201" i="3" s="1"/>
  <c r="AM189" i="3"/>
  <c r="BB189" i="3" s="1"/>
  <c r="AM86" i="3"/>
  <c r="BB86" i="3" s="1"/>
  <c r="AM150" i="3"/>
  <c r="BB150" i="3" s="1"/>
  <c r="AM214" i="3"/>
  <c r="BB214" i="3" s="1"/>
  <c r="AM111" i="3"/>
  <c r="BB111" i="3" s="1"/>
  <c r="AM5" i="3"/>
  <c r="BB5" i="3" s="1"/>
  <c r="AM181" i="3"/>
  <c r="BB181" i="3" s="1"/>
  <c r="AM88" i="3"/>
  <c r="BB88" i="3" s="1"/>
  <c r="AM152" i="3"/>
  <c r="BB152" i="3" s="1"/>
  <c r="AM216" i="3"/>
  <c r="BB216" i="3" s="1"/>
  <c r="AM103" i="3"/>
  <c r="BB103" i="3" s="1"/>
  <c r="AM3" i="3"/>
  <c r="BB3" i="3" s="1"/>
  <c r="AM14" i="3"/>
  <c r="BB14" i="3" s="1"/>
  <c r="AM20" i="3"/>
  <c r="BB20" i="3" s="1"/>
  <c r="AM26" i="3"/>
  <c r="BB26" i="3" s="1"/>
  <c r="AM32" i="3"/>
  <c r="BB32" i="3" s="1"/>
  <c r="AS201" i="3"/>
  <c r="BD201" i="3" s="1"/>
  <c r="AG202" i="3"/>
  <c r="AZ202" i="3" s="1"/>
  <c r="AG205" i="3"/>
  <c r="AZ205" i="3" s="1"/>
  <c r="AG61" i="3"/>
  <c r="AZ61" i="3" s="1"/>
  <c r="AG69" i="3"/>
  <c r="AZ69" i="3" s="1"/>
  <c r="AG180" i="3"/>
  <c r="AZ180" i="3" s="1"/>
  <c r="AG103" i="3"/>
  <c r="AZ103" i="3" s="1"/>
  <c r="AG52" i="3"/>
  <c r="AZ52" i="3" s="1"/>
  <c r="AG195" i="3"/>
  <c r="AZ195" i="3" s="1"/>
  <c r="AG128" i="3"/>
  <c r="AZ128" i="3" s="1"/>
  <c r="AG107" i="3"/>
  <c r="AZ107" i="3" s="1"/>
  <c r="AG153" i="3"/>
  <c r="AZ153" i="3" s="1"/>
  <c r="AG53" i="3"/>
  <c r="AZ53" i="3" s="1"/>
  <c r="AG8" i="3"/>
  <c r="AZ8" i="3" s="1"/>
  <c r="AG223" i="3"/>
  <c r="AZ223" i="3" s="1"/>
  <c r="AD82" i="3"/>
  <c r="AY82" i="3" s="1"/>
  <c r="AD203" i="3"/>
  <c r="AY203" i="3" s="1"/>
  <c r="AD185" i="3"/>
  <c r="AY185" i="3" s="1"/>
  <c r="AD91" i="3"/>
  <c r="AY91" i="3" s="1"/>
  <c r="AD60" i="3"/>
  <c r="AY60" i="3" s="1"/>
  <c r="AG93" i="3"/>
  <c r="AZ93" i="3" s="1"/>
  <c r="AG82" i="3"/>
  <c r="AZ82" i="3" s="1"/>
  <c r="AG118" i="3"/>
  <c r="AZ118" i="3" s="1"/>
  <c r="AG84" i="3"/>
  <c r="AZ84" i="3" s="1"/>
  <c r="AG212" i="3"/>
  <c r="AZ212" i="3" s="1"/>
  <c r="AG35" i="3"/>
  <c r="AZ35" i="3" s="1"/>
  <c r="AG127" i="3"/>
  <c r="AZ127" i="3" s="1"/>
  <c r="AG149" i="3"/>
  <c r="AZ149" i="3" s="1"/>
  <c r="AG160" i="3"/>
  <c r="AZ160" i="3" s="1"/>
  <c r="AG183" i="3"/>
  <c r="AZ183" i="3" s="1"/>
  <c r="AG217" i="3"/>
  <c r="AZ217" i="3" s="1"/>
  <c r="AG19" i="3"/>
  <c r="AZ19" i="3" s="1"/>
  <c r="AG6" i="3"/>
  <c r="AZ6" i="3" s="1"/>
  <c r="AD111" i="3"/>
  <c r="AY111" i="3" s="1"/>
  <c r="AD37" i="3"/>
  <c r="AY37" i="3" s="1"/>
  <c r="AD97" i="3"/>
  <c r="AY97" i="3" s="1"/>
  <c r="AD11" i="3"/>
  <c r="AY11" i="3" s="1"/>
  <c r="AD179" i="3"/>
  <c r="AY179" i="3" s="1"/>
  <c r="AD68" i="3"/>
  <c r="AY68" i="3" s="1"/>
  <c r="AD199" i="3"/>
  <c r="AY199" i="3" s="1"/>
  <c r="AD118" i="3"/>
  <c r="AY118" i="3" s="1"/>
  <c r="AD218" i="3"/>
  <c r="AY218" i="3" s="1"/>
  <c r="AD54" i="3"/>
  <c r="AY54" i="3" s="1"/>
  <c r="AD80" i="3"/>
  <c r="AY80" i="3" s="1"/>
  <c r="AD135" i="3"/>
  <c r="AY135" i="3" s="1"/>
  <c r="AD132" i="3"/>
  <c r="AY132" i="3" s="1"/>
  <c r="AD13" i="3"/>
  <c r="AY13" i="3" s="1"/>
  <c r="AD121" i="3"/>
  <c r="AY121" i="3" s="1"/>
  <c r="AD104" i="3"/>
  <c r="AY104" i="3" s="1"/>
  <c r="AD49" i="3"/>
  <c r="AY49" i="3" s="1"/>
  <c r="AD115" i="3"/>
  <c r="AY115" i="3" s="1"/>
  <c r="AD92" i="3"/>
  <c r="AY92" i="3" s="1"/>
  <c r="AD69" i="3"/>
  <c r="AY69" i="3" s="1"/>
  <c r="AD160" i="3"/>
  <c r="AY160" i="3" s="1"/>
  <c r="AD158" i="3"/>
  <c r="AY158" i="3" s="1"/>
  <c r="AD90" i="3"/>
  <c r="AY90" i="3" s="1"/>
  <c r="AD29" i="3"/>
  <c r="AY29" i="3" s="1"/>
  <c r="AD36" i="3"/>
  <c r="AY36" i="3" s="1"/>
  <c r="AG31" i="3"/>
  <c r="AZ31" i="3" s="1"/>
  <c r="AG74" i="3"/>
  <c r="AZ74" i="3" s="1"/>
  <c r="AG110" i="3"/>
  <c r="AZ110" i="3" s="1"/>
  <c r="AG146" i="3"/>
  <c r="AZ146" i="3" s="1"/>
  <c r="AG182" i="3"/>
  <c r="AZ182" i="3" s="1"/>
  <c r="AG116" i="3"/>
  <c r="AZ116" i="3" s="1"/>
  <c r="AG203" i="3"/>
  <c r="AZ203" i="3" s="1"/>
  <c r="AG209" i="3"/>
  <c r="AZ209" i="3" s="1"/>
  <c r="AG41" i="3"/>
  <c r="AZ41" i="3" s="1"/>
  <c r="AG64" i="3"/>
  <c r="AZ64" i="3" s="1"/>
  <c r="AG192" i="3"/>
  <c r="AZ192" i="3" s="1"/>
  <c r="AG55" i="3"/>
  <c r="AZ55" i="3" s="1"/>
  <c r="AG99" i="3"/>
  <c r="AZ99" i="3" s="1"/>
  <c r="AG145" i="3"/>
  <c r="AZ145" i="3" s="1"/>
  <c r="AG4" i="3"/>
  <c r="AZ4" i="3" s="1"/>
  <c r="AD79" i="3"/>
  <c r="AY79" i="3" s="1"/>
  <c r="AD143" i="3"/>
  <c r="AY143" i="3" s="1"/>
  <c r="AD219" i="3"/>
  <c r="AY219" i="3" s="1"/>
  <c r="AD212" i="3"/>
  <c r="AY212" i="3" s="1"/>
  <c r="AD65" i="3"/>
  <c r="AY65" i="3" s="1"/>
  <c r="AD129" i="3"/>
  <c r="AY129" i="3" s="1"/>
  <c r="AD193" i="3"/>
  <c r="AY193" i="3" s="1"/>
  <c r="AD184" i="3"/>
  <c r="AY184" i="3" s="1"/>
  <c r="AD59" i="3"/>
  <c r="AY59" i="3" s="1"/>
  <c r="AD123" i="3"/>
  <c r="AY123" i="3" s="1"/>
  <c r="AD187" i="3"/>
  <c r="AY187" i="3" s="1"/>
  <c r="AD172" i="3"/>
  <c r="AY172" i="3" s="1"/>
  <c r="AD88" i="3"/>
  <c r="AY88" i="3" s="1"/>
  <c r="AD125" i="3"/>
  <c r="AY125" i="3" s="1"/>
  <c r="AD96" i="3"/>
  <c r="AY96" i="3" s="1"/>
  <c r="AD41" i="3"/>
  <c r="AY41" i="3" s="1"/>
  <c r="AD126" i="3"/>
  <c r="AY126" i="3" s="1"/>
  <c r="AD214" i="3"/>
  <c r="AY214" i="3" s="1"/>
  <c r="AD62" i="3"/>
  <c r="AY62" i="3" s="1"/>
  <c r="AD146" i="3"/>
  <c r="AY146" i="3" s="1"/>
  <c r="AD9" i="3"/>
  <c r="AY9" i="3" s="1"/>
  <c r="AD24" i="3"/>
  <c r="AY24" i="3" s="1"/>
  <c r="AD4" i="3"/>
  <c r="AY4" i="3" s="1"/>
  <c r="AD18" i="3"/>
  <c r="AY18" i="3" s="1"/>
  <c r="AG54" i="3"/>
  <c r="AZ54" i="3" s="1"/>
  <c r="AG173" i="3"/>
  <c r="AZ173" i="3" s="1"/>
  <c r="AG90" i="3"/>
  <c r="AZ90" i="3" s="1"/>
  <c r="AG154" i="3"/>
  <c r="AZ154" i="3" s="1"/>
  <c r="AG218" i="3"/>
  <c r="AZ218" i="3" s="1"/>
  <c r="AG62" i="3"/>
  <c r="AZ62" i="3" s="1"/>
  <c r="AG126" i="3"/>
  <c r="AZ126" i="3" s="1"/>
  <c r="AG190" i="3"/>
  <c r="AZ190" i="3" s="1"/>
  <c r="AG141" i="3"/>
  <c r="AZ141" i="3" s="1"/>
  <c r="AG98" i="3"/>
  <c r="AZ98" i="3" s="1"/>
  <c r="AG162" i="3"/>
  <c r="AZ162" i="3" s="1"/>
  <c r="AG137" i="3"/>
  <c r="AZ137" i="3" s="1"/>
  <c r="AG70" i="3"/>
  <c r="AZ70" i="3" s="1"/>
  <c r="AG134" i="3"/>
  <c r="AZ134" i="3" s="1"/>
  <c r="AG198" i="3"/>
  <c r="AZ198" i="3" s="1"/>
  <c r="AG165" i="3"/>
  <c r="AZ165" i="3" s="1"/>
  <c r="AG60" i="3"/>
  <c r="AZ60" i="3" s="1"/>
  <c r="AG92" i="3"/>
  <c r="AZ92" i="3" s="1"/>
  <c r="AG124" i="3"/>
  <c r="AZ124" i="3" s="1"/>
  <c r="AG156" i="3"/>
  <c r="AZ156" i="3" s="1"/>
  <c r="AG188" i="3"/>
  <c r="AZ188" i="3" s="1"/>
  <c r="AG220" i="3"/>
  <c r="AZ220" i="3" s="1"/>
  <c r="AG139" i="3"/>
  <c r="AZ139" i="3" s="1"/>
  <c r="AG199" i="3"/>
  <c r="AZ199" i="3" s="1"/>
  <c r="AG71" i="3"/>
  <c r="AZ71" i="3" s="1"/>
  <c r="AG25" i="3"/>
  <c r="AZ25" i="3" s="1"/>
  <c r="AG177" i="3"/>
  <c r="AZ177" i="3" s="1"/>
  <c r="AG187" i="3"/>
  <c r="AZ187" i="3" s="1"/>
  <c r="AG44" i="3"/>
  <c r="AZ44" i="3" s="1"/>
  <c r="AG95" i="3"/>
  <c r="AZ95" i="3" s="1"/>
  <c r="AG33" i="3"/>
  <c r="AZ33" i="3" s="1"/>
  <c r="AG201" i="3"/>
  <c r="AZ201" i="3" s="1"/>
  <c r="AG131" i="3"/>
  <c r="AZ131" i="3" s="1"/>
  <c r="AG117" i="3"/>
  <c r="AZ117" i="3" s="1"/>
  <c r="AG72" i="3"/>
  <c r="AZ72" i="3" s="1"/>
  <c r="AG104" i="3"/>
  <c r="AZ104" i="3" s="1"/>
  <c r="AG136" i="3"/>
  <c r="AZ136" i="3" s="1"/>
  <c r="AG168" i="3"/>
  <c r="AZ168" i="3" s="1"/>
  <c r="AG200" i="3"/>
  <c r="AZ200" i="3" s="1"/>
  <c r="AG121" i="3"/>
  <c r="AZ121" i="3" s="1"/>
  <c r="AG75" i="3"/>
  <c r="AZ75" i="3" s="1"/>
  <c r="AG151" i="3"/>
  <c r="AZ151" i="3" s="1"/>
  <c r="AG47" i="3"/>
  <c r="AZ47" i="3" s="1"/>
  <c r="AG13" i="3"/>
  <c r="AZ13" i="3" s="1"/>
  <c r="AG81" i="3"/>
  <c r="AZ81" i="3" s="1"/>
  <c r="AG105" i="3"/>
  <c r="AZ105" i="3" s="1"/>
  <c r="AG67" i="3"/>
  <c r="AZ67" i="3" s="1"/>
  <c r="AG143" i="3"/>
  <c r="AZ143" i="3" s="1"/>
  <c r="AG45" i="3"/>
  <c r="AZ45" i="3" s="1"/>
  <c r="AG11" i="3"/>
  <c r="AZ11" i="3" s="1"/>
  <c r="AG73" i="3"/>
  <c r="AZ73" i="3" s="1"/>
  <c r="AG18" i="3"/>
  <c r="AZ18" i="3" s="1"/>
  <c r="AG16" i="3"/>
  <c r="AZ16" i="3" s="1"/>
  <c r="AG14" i="3"/>
  <c r="AZ14" i="3" s="1"/>
  <c r="AG12" i="3"/>
  <c r="AZ12" i="3" s="1"/>
  <c r="AG38" i="3"/>
  <c r="AZ38" i="3" s="1"/>
  <c r="AS55" i="3"/>
  <c r="BD55" i="3" s="1"/>
  <c r="AG109" i="3"/>
  <c r="AZ109" i="3" s="1"/>
  <c r="AG106" i="3"/>
  <c r="AZ106" i="3" s="1"/>
  <c r="AG170" i="3"/>
  <c r="AZ170" i="3" s="1"/>
  <c r="AG221" i="3"/>
  <c r="AZ221" i="3" s="1"/>
  <c r="AG78" i="3"/>
  <c r="AZ78" i="3" s="1"/>
  <c r="AG142" i="3"/>
  <c r="AZ142" i="3" s="1"/>
  <c r="AG206" i="3"/>
  <c r="AZ206" i="3" s="1"/>
  <c r="AG77" i="3"/>
  <c r="AZ77" i="3" s="1"/>
  <c r="AG114" i="3"/>
  <c r="AZ114" i="3" s="1"/>
  <c r="AG178" i="3"/>
  <c r="AZ178" i="3" s="1"/>
  <c r="AG189" i="3"/>
  <c r="AZ189" i="3" s="1"/>
  <c r="AG86" i="3"/>
  <c r="AZ86" i="3" s="1"/>
  <c r="AG150" i="3"/>
  <c r="AZ150" i="3" s="1"/>
  <c r="AG214" i="3"/>
  <c r="AZ214" i="3" s="1"/>
  <c r="AG133" i="3"/>
  <c r="AZ133" i="3" s="1"/>
  <c r="AG68" i="3"/>
  <c r="AZ68" i="3" s="1"/>
  <c r="AG100" i="3"/>
  <c r="AZ100" i="3" s="1"/>
  <c r="AG132" i="3"/>
  <c r="AZ132" i="3" s="1"/>
  <c r="AG164" i="3"/>
  <c r="AZ164" i="3" s="1"/>
  <c r="AG196" i="3"/>
  <c r="AZ196" i="3" s="1"/>
  <c r="AG161" i="3"/>
  <c r="AZ161" i="3" s="1"/>
  <c r="AG91" i="3"/>
  <c r="AZ91" i="3" s="1"/>
  <c r="AG167" i="3"/>
  <c r="AZ167" i="3" s="1"/>
  <c r="AG51" i="3"/>
  <c r="AZ51" i="3" s="1"/>
  <c r="AG17" i="3"/>
  <c r="AZ17" i="3" s="1"/>
  <c r="AG129" i="3"/>
  <c r="AZ129" i="3" s="1"/>
  <c r="AG123" i="3"/>
  <c r="AZ123" i="3" s="1"/>
  <c r="AG191" i="3"/>
  <c r="AZ191" i="3" s="1"/>
  <c r="AG63" i="3"/>
  <c r="AZ63" i="3" s="1"/>
  <c r="AG23" i="3"/>
  <c r="AZ23" i="3" s="1"/>
  <c r="AG169" i="3"/>
  <c r="AZ169" i="3" s="1"/>
  <c r="AG213" i="3"/>
  <c r="AZ213" i="3" s="1"/>
  <c r="AG85" i="3"/>
  <c r="AZ85" i="3" s="1"/>
  <c r="AG80" i="3"/>
  <c r="AZ80" i="3" s="1"/>
  <c r="AG112" i="3"/>
  <c r="AZ112" i="3" s="1"/>
  <c r="AG144" i="3"/>
  <c r="AZ144" i="3" s="1"/>
  <c r="AG176" i="3"/>
  <c r="AZ176" i="3" s="1"/>
  <c r="AG208" i="3"/>
  <c r="AZ208" i="3" s="1"/>
  <c r="AG65" i="3"/>
  <c r="AZ65" i="3" s="1"/>
  <c r="AG50" i="3"/>
  <c r="AZ50" i="3" s="1"/>
  <c r="AG119" i="3"/>
  <c r="AZ119" i="3" s="1"/>
  <c r="AG39" i="3"/>
  <c r="AZ39" i="3" s="1"/>
  <c r="AG5" i="3"/>
  <c r="AZ5" i="3" s="1"/>
  <c r="AG179" i="3"/>
  <c r="AZ179" i="3" s="1"/>
  <c r="AG57" i="3"/>
  <c r="AZ57" i="3" s="1"/>
  <c r="AG48" i="3"/>
  <c r="AZ48" i="3" s="1"/>
  <c r="AG111" i="3"/>
  <c r="AZ111" i="3" s="1"/>
  <c r="AG37" i="3"/>
  <c r="AZ37" i="3" s="1"/>
  <c r="AG3" i="3"/>
  <c r="AZ3" i="3" s="1"/>
  <c r="AG163" i="3"/>
  <c r="AZ163" i="3" s="1"/>
  <c r="AG26" i="3"/>
  <c r="AZ26" i="3" s="1"/>
  <c r="AG24" i="3"/>
  <c r="AZ24" i="3" s="1"/>
  <c r="AG22" i="3"/>
  <c r="AZ22" i="3" s="1"/>
  <c r="AG20" i="3"/>
  <c r="AZ20" i="3" s="1"/>
  <c r="AG34" i="3"/>
  <c r="AZ34" i="3" s="1"/>
  <c r="AD108" i="3"/>
  <c r="AY108" i="3" s="1"/>
  <c r="AD5" i="3"/>
  <c r="AY5" i="3" s="1"/>
  <c r="AD85" i="3"/>
  <c r="AY85" i="3" s="1"/>
  <c r="AD165" i="3"/>
  <c r="AY165" i="3" s="1"/>
  <c r="AD176" i="3"/>
  <c r="AY176" i="3" s="1"/>
  <c r="AD221" i="3"/>
  <c r="AY221" i="3" s="1"/>
  <c r="AD166" i="3"/>
  <c r="AY166" i="3" s="1"/>
  <c r="AD43" i="3"/>
  <c r="AY43" i="3" s="1"/>
  <c r="AD106" i="3"/>
  <c r="AY106" i="3" s="1"/>
  <c r="AD186" i="3"/>
  <c r="AY186" i="3" s="1"/>
  <c r="AD17" i="3"/>
  <c r="AY17" i="3" s="1"/>
  <c r="AD22" i="3"/>
  <c r="AY22" i="3" s="1"/>
  <c r="AD44" i="3"/>
  <c r="AY44" i="3" s="1"/>
  <c r="AG58" i="3"/>
  <c r="AZ58" i="3" s="1"/>
  <c r="AG122" i="3"/>
  <c r="AZ122" i="3" s="1"/>
  <c r="AG186" i="3"/>
  <c r="AZ186" i="3" s="1"/>
  <c r="AG157" i="3"/>
  <c r="AZ157" i="3" s="1"/>
  <c r="AG94" i="3"/>
  <c r="AZ94" i="3" s="1"/>
  <c r="AG158" i="3"/>
  <c r="AZ158" i="3" s="1"/>
  <c r="AG222" i="3"/>
  <c r="AZ222" i="3" s="1"/>
  <c r="AG66" i="3"/>
  <c r="AZ66" i="3" s="1"/>
  <c r="AG130" i="3"/>
  <c r="AZ130" i="3" s="1"/>
  <c r="AG194" i="3"/>
  <c r="AZ194" i="3" s="1"/>
  <c r="AG125" i="3"/>
  <c r="AZ125" i="3" s="1"/>
  <c r="AG102" i="3"/>
  <c r="AZ102" i="3" s="1"/>
  <c r="AG166" i="3"/>
  <c r="AZ166" i="3" s="1"/>
  <c r="AG89" i="3"/>
  <c r="AZ89" i="3" s="1"/>
  <c r="AG101" i="3"/>
  <c r="AZ101" i="3" s="1"/>
  <c r="AG76" i="3"/>
  <c r="AZ76" i="3" s="1"/>
  <c r="AG108" i="3"/>
  <c r="AZ108" i="3" s="1"/>
  <c r="AG140" i="3"/>
  <c r="AZ140" i="3" s="1"/>
  <c r="AG172" i="3"/>
  <c r="AZ172" i="3" s="1"/>
  <c r="AG204" i="3"/>
  <c r="AZ204" i="3" s="1"/>
  <c r="AG97" i="3"/>
  <c r="AZ97" i="3" s="1"/>
  <c r="AG59" i="3"/>
  <c r="AZ59" i="3" s="1"/>
  <c r="AG135" i="3"/>
  <c r="AZ135" i="3" s="1"/>
  <c r="AG43" i="3"/>
  <c r="AZ43" i="3" s="1"/>
  <c r="AG9" i="3"/>
  <c r="AZ9" i="3" s="1"/>
  <c r="AG219" i="3"/>
  <c r="AZ219" i="3" s="1"/>
  <c r="AG83" i="3"/>
  <c r="AZ83" i="3" s="1"/>
  <c r="AG159" i="3"/>
  <c r="AZ159" i="3" s="1"/>
  <c r="AG49" i="3"/>
  <c r="AZ49" i="3" s="1"/>
  <c r="AG15" i="3"/>
  <c r="AZ15" i="3" s="1"/>
  <c r="AG113" i="3"/>
  <c r="AZ113" i="3" s="1"/>
  <c r="AG181" i="3"/>
  <c r="AZ181" i="3" s="1"/>
  <c r="AG56" i="3"/>
  <c r="AZ56" i="3" s="1"/>
  <c r="AG88" i="3"/>
  <c r="AZ88" i="3" s="1"/>
  <c r="AG120" i="3"/>
  <c r="AZ120" i="3" s="1"/>
  <c r="AG152" i="3"/>
  <c r="AZ152" i="3" s="1"/>
  <c r="AG184" i="3"/>
  <c r="AZ184" i="3" s="1"/>
  <c r="AG216" i="3"/>
  <c r="AZ216" i="3" s="1"/>
  <c r="AG171" i="3"/>
  <c r="AZ171" i="3" s="1"/>
  <c r="AG215" i="3"/>
  <c r="AZ215" i="3" s="1"/>
  <c r="AG87" i="3"/>
  <c r="AZ87" i="3" s="1"/>
  <c r="AG29" i="3"/>
  <c r="AZ29" i="3" s="1"/>
  <c r="AG193" i="3"/>
  <c r="AZ193" i="3" s="1"/>
  <c r="AG115" i="3"/>
  <c r="AZ115" i="3" s="1"/>
  <c r="AG155" i="3"/>
  <c r="AZ155" i="3" s="1"/>
  <c r="AG207" i="3"/>
  <c r="AZ207" i="3" s="1"/>
  <c r="AG79" i="3"/>
  <c r="AZ79" i="3" s="1"/>
  <c r="AG27" i="3"/>
  <c r="AZ27" i="3" s="1"/>
  <c r="AG185" i="3"/>
  <c r="AZ185" i="3" s="1"/>
  <c r="AG2" i="3"/>
  <c r="AZ2" i="3" s="1"/>
  <c r="AG36" i="3"/>
  <c r="AZ36" i="3" s="1"/>
  <c r="AG32" i="3"/>
  <c r="AZ32" i="3" s="1"/>
  <c r="AG30" i="3"/>
  <c r="AZ30" i="3" s="1"/>
  <c r="AG28" i="3"/>
  <c r="AZ28" i="3" s="1"/>
  <c r="AS191" i="3"/>
  <c r="BD191" i="3" s="1"/>
  <c r="AS35" i="3"/>
  <c r="BD35" i="3" s="1"/>
  <c r="AS30" i="3"/>
  <c r="BD30" i="3" s="1"/>
  <c r="AS50" i="3"/>
  <c r="BD50" i="3" s="1"/>
  <c r="AS125" i="3"/>
  <c r="BD125" i="3" s="1"/>
  <c r="AS112" i="3"/>
  <c r="BD112" i="3" s="1"/>
  <c r="AS205" i="3"/>
  <c r="BD205" i="3" s="1"/>
  <c r="AS92" i="3"/>
  <c r="BD92" i="3" s="1"/>
  <c r="AS166" i="3"/>
  <c r="BD166" i="3" s="1"/>
  <c r="AS45" i="3"/>
  <c r="BD45" i="3" s="1"/>
  <c r="AS203" i="3"/>
  <c r="BD203" i="3" s="1"/>
  <c r="AS77" i="3"/>
  <c r="BD77" i="3" s="1"/>
  <c r="AS178" i="3"/>
  <c r="BD178" i="3" s="1"/>
  <c r="AS7" i="3"/>
  <c r="BD7" i="3" s="1"/>
  <c r="AS18" i="3"/>
  <c r="BD18" i="3" s="1"/>
  <c r="AS124" i="3"/>
  <c r="BD124" i="3" s="1"/>
  <c r="AS103" i="3"/>
  <c r="BD103" i="3" s="1"/>
  <c r="AS123" i="3"/>
  <c r="BD123" i="3" s="1"/>
  <c r="AS70" i="3"/>
  <c r="BD70" i="3" s="1"/>
  <c r="AS198" i="3"/>
  <c r="BD198" i="3" s="1"/>
  <c r="AS25" i="3"/>
  <c r="BD25" i="3" s="1"/>
  <c r="AS213" i="3"/>
  <c r="BD213" i="3" s="1"/>
  <c r="AS144" i="3"/>
  <c r="BD144" i="3" s="1"/>
  <c r="AS183" i="3"/>
  <c r="BD183" i="3" s="1"/>
  <c r="AS75" i="3"/>
  <c r="BD75" i="3" s="1"/>
  <c r="AS82" i="3"/>
  <c r="BD82" i="3" s="1"/>
  <c r="AS210" i="3"/>
  <c r="BD210" i="3" s="1"/>
  <c r="AS95" i="3"/>
  <c r="BD95" i="3" s="1"/>
  <c r="AS165" i="3"/>
  <c r="BD165" i="3" s="1"/>
  <c r="AS156" i="3"/>
  <c r="BD156" i="3" s="1"/>
  <c r="AS185" i="3"/>
  <c r="BD185" i="3" s="1"/>
  <c r="AS40" i="3"/>
  <c r="BD40" i="3" s="1"/>
  <c r="AS102" i="3"/>
  <c r="BD102" i="3" s="1"/>
  <c r="AS129" i="3"/>
  <c r="BD129" i="3" s="1"/>
  <c r="AS211" i="3"/>
  <c r="BD211" i="3" s="1"/>
  <c r="AS85" i="3"/>
  <c r="BD85" i="3" s="1"/>
  <c r="AS176" i="3"/>
  <c r="BD176" i="3" s="1"/>
  <c r="AS15" i="3"/>
  <c r="BD15" i="3" s="1"/>
  <c r="AS28" i="3"/>
  <c r="BD28" i="3" s="1"/>
  <c r="AS114" i="3"/>
  <c r="BD114" i="3" s="1"/>
  <c r="AS37" i="3"/>
  <c r="BD37" i="3" s="1"/>
  <c r="AS163" i="3"/>
  <c r="BD163" i="3" s="1"/>
  <c r="AS60" i="3"/>
  <c r="BD60" i="3" s="1"/>
  <c r="AS188" i="3"/>
  <c r="BD188" i="3" s="1"/>
  <c r="AS73" i="3"/>
  <c r="BD73" i="3" s="1"/>
  <c r="AS8" i="3"/>
  <c r="BD8" i="3" s="1"/>
  <c r="AS134" i="3"/>
  <c r="BD134" i="3" s="1"/>
  <c r="AS143" i="3"/>
  <c r="BD143" i="3" s="1"/>
  <c r="AS83" i="3"/>
  <c r="BD83" i="3" s="1"/>
  <c r="AS80" i="3"/>
  <c r="BD80" i="3" s="1"/>
  <c r="AS208" i="3"/>
  <c r="BD208" i="3" s="1"/>
  <c r="AS105" i="3"/>
  <c r="BD105" i="3" s="1"/>
  <c r="AD55" i="3"/>
  <c r="AY55" i="3" s="1"/>
  <c r="AD119" i="3"/>
  <c r="AY119" i="3" s="1"/>
  <c r="AD151" i="3"/>
  <c r="AY151" i="3" s="1"/>
  <c r="AD183" i="3"/>
  <c r="AY183" i="3" s="1"/>
  <c r="AD164" i="3"/>
  <c r="AY164" i="3" s="1"/>
  <c r="AD70" i="3"/>
  <c r="AY70" i="3" s="1"/>
  <c r="AD73" i="3"/>
  <c r="AY73" i="3" s="1"/>
  <c r="AD137" i="3"/>
  <c r="AY137" i="3" s="1"/>
  <c r="AD169" i="3"/>
  <c r="AY169" i="3" s="1"/>
  <c r="AD136" i="3"/>
  <c r="AY136" i="3" s="1"/>
  <c r="AD200" i="3"/>
  <c r="AY200" i="3" s="1"/>
  <c r="AD31" i="3"/>
  <c r="AY31" i="3" s="1"/>
  <c r="AD99" i="3"/>
  <c r="AY99" i="3" s="1"/>
  <c r="AD163" i="3"/>
  <c r="AY163" i="3" s="1"/>
  <c r="AD195" i="3"/>
  <c r="AY195" i="3" s="1"/>
  <c r="AD124" i="3"/>
  <c r="AY124" i="3" s="1"/>
  <c r="AD45" i="3"/>
  <c r="AY45" i="3" s="1"/>
  <c r="AD56" i="3"/>
  <c r="AY56" i="3" s="1"/>
  <c r="AD133" i="3"/>
  <c r="AY133" i="3" s="1"/>
  <c r="AD112" i="3"/>
  <c r="AY112" i="3" s="1"/>
  <c r="AD192" i="3"/>
  <c r="AY192" i="3" s="1"/>
  <c r="AD94" i="3"/>
  <c r="AY94" i="3" s="1"/>
  <c r="AD134" i="3"/>
  <c r="AY134" i="3" s="1"/>
  <c r="AD182" i="3"/>
  <c r="AY182" i="3" s="1"/>
  <c r="AD33" i="3"/>
  <c r="AY33" i="3" s="1"/>
  <c r="AD209" i="3"/>
  <c r="AY209" i="3" s="1"/>
  <c r="AD154" i="3"/>
  <c r="AY154" i="3" s="1"/>
  <c r="AD58" i="3"/>
  <c r="AY58" i="3" s="1"/>
  <c r="AD76" i="3"/>
  <c r="AY76" i="3" s="1"/>
  <c r="AD35" i="3"/>
  <c r="AY35" i="3" s="1"/>
  <c r="AD84" i="3"/>
  <c r="AY84" i="3" s="1"/>
  <c r="AD26" i="3"/>
  <c r="AY26" i="3" s="1"/>
  <c r="AD52" i="3"/>
  <c r="AY52" i="3" s="1"/>
  <c r="AD20" i="3"/>
  <c r="AY20" i="3" s="1"/>
  <c r="AD46" i="3"/>
  <c r="AY46" i="3" s="1"/>
  <c r="AD14" i="3"/>
  <c r="AY14" i="3" s="1"/>
  <c r="AD32" i="3"/>
  <c r="AY32" i="3" s="1"/>
  <c r="AD78" i="3"/>
  <c r="AY78" i="3" s="1"/>
  <c r="AD39" i="3"/>
  <c r="AY39" i="3" s="1"/>
  <c r="AD23" i="3"/>
  <c r="AY23" i="3" s="1"/>
  <c r="AD194" i="3"/>
  <c r="AY194" i="3" s="1"/>
  <c r="AD162" i="3"/>
  <c r="AY162" i="3" s="1"/>
  <c r="AD130" i="3"/>
  <c r="AY130" i="3" s="1"/>
  <c r="AD98" i="3"/>
  <c r="AY98" i="3" s="1"/>
  <c r="AD201" i="3"/>
  <c r="AY201" i="3" s="1"/>
  <c r="AD25" i="3"/>
  <c r="AY25" i="3" s="1"/>
  <c r="AD74" i="3"/>
  <c r="AY74" i="3" s="1"/>
  <c r="AD206" i="3"/>
  <c r="AY206" i="3" s="1"/>
  <c r="AD174" i="3"/>
  <c r="AY174" i="3" s="1"/>
  <c r="AD142" i="3"/>
  <c r="AY142" i="3" s="1"/>
  <c r="AD110" i="3"/>
  <c r="AY110" i="3" s="1"/>
  <c r="AD213" i="3"/>
  <c r="AY213" i="3" s="1"/>
  <c r="AD21" i="3"/>
  <c r="AY21" i="3" s="1"/>
  <c r="AD208" i="3"/>
  <c r="AY208" i="3" s="1"/>
  <c r="AD144" i="3"/>
  <c r="AY144" i="3" s="1"/>
  <c r="AD215" i="3"/>
  <c r="AY215" i="3" s="1"/>
  <c r="AD173" i="3"/>
  <c r="AY173" i="3" s="1"/>
  <c r="AD141" i="3"/>
  <c r="AY141" i="3" s="1"/>
  <c r="AD109" i="3"/>
  <c r="AY109" i="3" s="1"/>
  <c r="AD77" i="3"/>
  <c r="AY77" i="3" s="1"/>
  <c r="AD87" i="3"/>
  <c r="AY87" i="3" s="1"/>
  <c r="AD100" i="3"/>
  <c r="AY100" i="3" s="1"/>
  <c r="AD19" i="3"/>
  <c r="AY19" i="3" s="1"/>
  <c r="AD105" i="3"/>
  <c r="AY105" i="3" s="1"/>
  <c r="AD207" i="3"/>
  <c r="AY207" i="3" s="1"/>
  <c r="AD67" i="3"/>
  <c r="AY67" i="3" s="1"/>
  <c r="AD131" i="3"/>
  <c r="AY131" i="3" s="1"/>
  <c r="AD188" i="3"/>
  <c r="AY188" i="3" s="1"/>
  <c r="AD93" i="3"/>
  <c r="AY93" i="3" s="1"/>
  <c r="AD181" i="3"/>
  <c r="AY181" i="3" s="1"/>
  <c r="AD86" i="3"/>
  <c r="AY86" i="3" s="1"/>
  <c r="AD222" i="3"/>
  <c r="AY222" i="3" s="1"/>
  <c r="AD114" i="3"/>
  <c r="AY114" i="3" s="1"/>
  <c r="AD202" i="3"/>
  <c r="AY202" i="3" s="1"/>
  <c r="AD30" i="3"/>
  <c r="AY30" i="3" s="1"/>
  <c r="AD12" i="3"/>
  <c r="AY12" i="3" s="1"/>
  <c r="AD42" i="3"/>
  <c r="AY42" i="3" s="1"/>
  <c r="AD63" i="3"/>
  <c r="AY63" i="3" s="1"/>
  <c r="AD95" i="3"/>
  <c r="AY95" i="3" s="1"/>
  <c r="AD127" i="3"/>
  <c r="AY127" i="3" s="1"/>
  <c r="AD159" i="3"/>
  <c r="AY159" i="3" s="1"/>
  <c r="AD191" i="3"/>
  <c r="AY191" i="3" s="1"/>
  <c r="AD116" i="3"/>
  <c r="AY116" i="3" s="1"/>
  <c r="AD180" i="3"/>
  <c r="AY180" i="3" s="1"/>
  <c r="AD53" i="3"/>
  <c r="AY53" i="3" s="1"/>
  <c r="AD72" i="3"/>
  <c r="AY72" i="3" s="1"/>
  <c r="AD81" i="3"/>
  <c r="AY81" i="3" s="1"/>
  <c r="AD113" i="3"/>
  <c r="AY113" i="3" s="1"/>
  <c r="AD145" i="3"/>
  <c r="AY145" i="3" s="1"/>
  <c r="AD177" i="3"/>
  <c r="AY177" i="3" s="1"/>
  <c r="AD223" i="3"/>
  <c r="AY223" i="3" s="1"/>
  <c r="AD152" i="3"/>
  <c r="AY152" i="3" s="1"/>
  <c r="AD216" i="3"/>
  <c r="AY216" i="3" s="1"/>
  <c r="AD3" i="3"/>
  <c r="AY3" i="3" s="1"/>
  <c r="AD75" i="3"/>
  <c r="AY75" i="3" s="1"/>
  <c r="AD107" i="3"/>
  <c r="AY107" i="3" s="1"/>
  <c r="AD139" i="3"/>
  <c r="AY139" i="3" s="1"/>
  <c r="AD171" i="3"/>
  <c r="AY171" i="3" s="1"/>
  <c r="AD211" i="3"/>
  <c r="AY211" i="3" s="1"/>
  <c r="AD140" i="3"/>
  <c r="AY140" i="3" s="1"/>
  <c r="AD204" i="3"/>
  <c r="AY204" i="3" s="1"/>
  <c r="AD27" i="3"/>
  <c r="AY27" i="3" s="1"/>
  <c r="AD61" i="3"/>
  <c r="AY61" i="3" s="1"/>
  <c r="AD101" i="3"/>
  <c r="AY101" i="3" s="1"/>
  <c r="AD149" i="3"/>
  <c r="AY149" i="3" s="1"/>
  <c r="AD189" i="3"/>
  <c r="AY189" i="3" s="1"/>
  <c r="AD128" i="3"/>
  <c r="AY128" i="3" s="1"/>
  <c r="AD224" i="3"/>
  <c r="AY224" i="3" s="1"/>
  <c r="AD197" i="3"/>
  <c r="AY197" i="3" s="1"/>
  <c r="AD102" i="3"/>
  <c r="AY102" i="3" s="1"/>
  <c r="AD150" i="3"/>
  <c r="AY150" i="3" s="1"/>
  <c r="AD190" i="3"/>
  <c r="AY190" i="3" s="1"/>
  <c r="AD15" i="3"/>
  <c r="AY15" i="3" s="1"/>
  <c r="AD7" i="3"/>
  <c r="AY7" i="3" s="1"/>
  <c r="AD217" i="3"/>
  <c r="AY217" i="3" s="1"/>
  <c r="AD122" i="3"/>
  <c r="AY122" i="3" s="1"/>
  <c r="AD170" i="3"/>
  <c r="AY170" i="3" s="1"/>
  <c r="AD210" i="3"/>
  <c r="AY210" i="3" s="1"/>
  <c r="AD47" i="3"/>
  <c r="AY47" i="3" s="1"/>
  <c r="AD8" i="3"/>
  <c r="AY8" i="3" s="1"/>
  <c r="AD48" i="3"/>
  <c r="AY48" i="3" s="1"/>
  <c r="AD38" i="3"/>
  <c r="AY38" i="3" s="1"/>
  <c r="AD28" i="3"/>
  <c r="AY28" i="3" s="1"/>
  <c r="AD10" i="3"/>
  <c r="AY10" i="3" s="1"/>
  <c r="AD50" i="3"/>
  <c r="AY50" i="3" s="1"/>
  <c r="AS171" i="3"/>
  <c r="BD171" i="3" s="1"/>
  <c r="AS52" i="3"/>
  <c r="BD52" i="3" s="1"/>
  <c r="AS20" i="3"/>
  <c r="BD20" i="3" s="1"/>
  <c r="AS173" i="3"/>
  <c r="BD173" i="3" s="1"/>
  <c r="AS58" i="3"/>
  <c r="BD58" i="3" s="1"/>
  <c r="AS90" i="3"/>
  <c r="BD90" i="3" s="1"/>
  <c r="AS122" i="3"/>
  <c r="BD122" i="3" s="1"/>
  <c r="AS154" i="3"/>
  <c r="BD154" i="3" s="1"/>
  <c r="AS186" i="3"/>
  <c r="BD186" i="3" s="1"/>
  <c r="AS218" i="3"/>
  <c r="BD218" i="3" s="1"/>
  <c r="AS5" i="3"/>
  <c r="BD5" i="3" s="1"/>
  <c r="AS223" i="3"/>
  <c r="BD223" i="3" s="1"/>
  <c r="AS89" i="3"/>
  <c r="BD89" i="3" s="1"/>
  <c r="AS43" i="3"/>
  <c r="BD43" i="3" s="1"/>
  <c r="AS131" i="3"/>
  <c r="BD131" i="3" s="1"/>
  <c r="AS42" i="3"/>
  <c r="BD42" i="3" s="1"/>
  <c r="AS10" i="3"/>
  <c r="BD10" i="3" s="1"/>
  <c r="AS133" i="3"/>
  <c r="BD133" i="3" s="1"/>
  <c r="AS68" i="3"/>
  <c r="BD68" i="3" s="1"/>
  <c r="AS100" i="3"/>
  <c r="BD100" i="3" s="1"/>
  <c r="AS132" i="3"/>
  <c r="BD132" i="3" s="1"/>
  <c r="AS164" i="3"/>
  <c r="BD164" i="3" s="1"/>
  <c r="AS196" i="3"/>
  <c r="BD196" i="3" s="1"/>
  <c r="AS161" i="3"/>
  <c r="BD161" i="3" s="1"/>
  <c r="AS135" i="3"/>
  <c r="BD135" i="3" s="1"/>
  <c r="AS71" i="3"/>
  <c r="BD71" i="3" s="1"/>
  <c r="AS33" i="3"/>
  <c r="BD33" i="3" s="1"/>
  <c r="AS219" i="3"/>
  <c r="BD219" i="3" s="1"/>
  <c r="AS91" i="3"/>
  <c r="BD91" i="3" s="1"/>
  <c r="AS32" i="3"/>
  <c r="BD32" i="3" s="1"/>
  <c r="AS221" i="3"/>
  <c r="BD221" i="3" s="1"/>
  <c r="AS93" i="3"/>
  <c r="BD93" i="3" s="1"/>
  <c r="AS78" i="3"/>
  <c r="BD78" i="3" s="1"/>
  <c r="AS110" i="3"/>
  <c r="BD110" i="3" s="1"/>
  <c r="AS142" i="3"/>
  <c r="BD142" i="3" s="1"/>
  <c r="AS174" i="3"/>
  <c r="BD174" i="3" s="1"/>
  <c r="AS206" i="3"/>
  <c r="BD206" i="3" s="1"/>
  <c r="AS53" i="3"/>
  <c r="BD53" i="3" s="1"/>
  <c r="AS175" i="3"/>
  <c r="BD175" i="3" s="1"/>
  <c r="AS23" i="3"/>
  <c r="BD23" i="3" s="1"/>
  <c r="AS137" i="3"/>
  <c r="BD137" i="3" s="1"/>
  <c r="AS179" i="3"/>
  <c r="BD179" i="3" s="1"/>
  <c r="AS54" i="3"/>
  <c r="BD54" i="3" s="1"/>
  <c r="AS22" i="3"/>
  <c r="BD22" i="3" s="1"/>
  <c r="AS181" i="3"/>
  <c r="BD181" i="3" s="1"/>
  <c r="AS56" i="3"/>
  <c r="BD56" i="3" s="1"/>
  <c r="AS88" i="3"/>
  <c r="BD88" i="3" s="1"/>
  <c r="AS120" i="3"/>
  <c r="BD120" i="3" s="1"/>
  <c r="AS152" i="3"/>
  <c r="BD152" i="3" s="1"/>
  <c r="AS184" i="3"/>
  <c r="BD184" i="3" s="1"/>
  <c r="AS216" i="3"/>
  <c r="BD216" i="3" s="1"/>
  <c r="AS13" i="3"/>
  <c r="BD13" i="3" s="1"/>
  <c r="AS215" i="3"/>
  <c r="BD215" i="3" s="1"/>
  <c r="AS113" i="3"/>
  <c r="BD113" i="3" s="1"/>
  <c r="AS51" i="3"/>
  <c r="BD51" i="3" s="1"/>
  <c r="AS139" i="3"/>
  <c r="BD139" i="3" s="1"/>
  <c r="AS44" i="3"/>
  <c r="BD44" i="3" s="1"/>
  <c r="AS12" i="3"/>
  <c r="BD12" i="3" s="1"/>
  <c r="AS141" i="3"/>
  <c r="BD141" i="3" s="1"/>
  <c r="AS66" i="3"/>
  <c r="BD66" i="3" s="1"/>
  <c r="AS98" i="3"/>
  <c r="BD98" i="3" s="1"/>
  <c r="AS130" i="3"/>
  <c r="BD130" i="3" s="1"/>
  <c r="AS162" i="3"/>
  <c r="BD162" i="3" s="1"/>
  <c r="AS194" i="3"/>
  <c r="BD194" i="3" s="1"/>
  <c r="AS193" i="3"/>
  <c r="BD193" i="3" s="1"/>
  <c r="AS127" i="3"/>
  <c r="BD127" i="3" s="1"/>
  <c r="AS87" i="3"/>
  <c r="BD87" i="3" s="1"/>
  <c r="AS41" i="3"/>
  <c r="BD41" i="3" s="1"/>
  <c r="AS11" i="3"/>
  <c r="BD11" i="3" s="1"/>
  <c r="AS99" i="3"/>
  <c r="BD99" i="3" s="1"/>
  <c r="AS34" i="3"/>
  <c r="BD34" i="3" s="1"/>
  <c r="AS2" i="3"/>
  <c r="BD2" i="3" s="1"/>
  <c r="AS101" i="3"/>
  <c r="BD101" i="3" s="1"/>
  <c r="AS76" i="3"/>
  <c r="BD76" i="3" s="1"/>
  <c r="AS108" i="3"/>
  <c r="BD108" i="3" s="1"/>
  <c r="AS140" i="3"/>
  <c r="BD140" i="3" s="1"/>
  <c r="AS172" i="3"/>
  <c r="BD172" i="3" s="1"/>
  <c r="AS204" i="3"/>
  <c r="BD204" i="3" s="1"/>
  <c r="AS65" i="3"/>
  <c r="BD65" i="3" s="1"/>
  <c r="AS167" i="3"/>
  <c r="BD167" i="3" s="1"/>
  <c r="AS31" i="3"/>
  <c r="BD31" i="3" s="1"/>
  <c r="AS169" i="3"/>
  <c r="BD169" i="3" s="1"/>
  <c r="AS187" i="3"/>
  <c r="BD187" i="3" s="1"/>
  <c r="AS59" i="3"/>
  <c r="BD59" i="3" s="1"/>
  <c r="AS24" i="3"/>
  <c r="BD24" i="3" s="1"/>
  <c r="AS189" i="3"/>
  <c r="BD189" i="3" s="1"/>
  <c r="AS61" i="3"/>
  <c r="BD61" i="3" s="1"/>
  <c r="AS86" i="3"/>
  <c r="BD86" i="3" s="1"/>
  <c r="AS118" i="3"/>
  <c r="BD118" i="3" s="1"/>
  <c r="AS150" i="3"/>
  <c r="BD150" i="3" s="1"/>
  <c r="AS182" i="3"/>
  <c r="BD182" i="3" s="1"/>
  <c r="AS214" i="3"/>
  <c r="BD214" i="3" s="1"/>
  <c r="AS21" i="3"/>
  <c r="BD21" i="3" s="1"/>
  <c r="AS207" i="3"/>
  <c r="BD207" i="3" s="1"/>
  <c r="AS145" i="3"/>
  <c r="BD145" i="3" s="1"/>
  <c r="AS63" i="3"/>
  <c r="BD63" i="3" s="1"/>
  <c r="AS147" i="3"/>
  <c r="BD147" i="3" s="1"/>
  <c r="AS46" i="3"/>
  <c r="BD46" i="3" s="1"/>
  <c r="AS14" i="3"/>
  <c r="BD14" i="3" s="1"/>
  <c r="AS149" i="3"/>
  <c r="BD149" i="3" s="1"/>
  <c r="AS64" i="3"/>
  <c r="BD64" i="3" s="1"/>
  <c r="AS96" i="3"/>
  <c r="BD96" i="3" s="1"/>
  <c r="AS128" i="3"/>
  <c r="BD128" i="3" s="1"/>
  <c r="AS160" i="3"/>
  <c r="BD160" i="3" s="1"/>
  <c r="AS192" i="3"/>
  <c r="BD192" i="3" s="1"/>
  <c r="AS224" i="3"/>
  <c r="BD224" i="3" s="1"/>
  <c r="AS119" i="3"/>
  <c r="BD119" i="3" s="1"/>
  <c r="AS121" i="3"/>
  <c r="BD121" i="3" s="1"/>
  <c r="AS49" i="3"/>
  <c r="BD49" i="3" s="1"/>
  <c r="AS19" i="3"/>
  <c r="BD19" i="3" s="1"/>
  <c r="AS107" i="3"/>
  <c r="BD107" i="3" s="1"/>
  <c r="AS36" i="3"/>
  <c r="BD36" i="3" s="1"/>
  <c r="AS4" i="3"/>
  <c r="BD4" i="3" s="1"/>
  <c r="AS109" i="3"/>
  <c r="BD109" i="3" s="1"/>
  <c r="AS74" i="3"/>
  <c r="BD74" i="3" s="1"/>
  <c r="AS106" i="3"/>
  <c r="BD106" i="3" s="1"/>
  <c r="AS138" i="3"/>
  <c r="BD138" i="3" s="1"/>
  <c r="AS170" i="3"/>
  <c r="BD170" i="3" s="1"/>
  <c r="AS202" i="3"/>
  <c r="BD202" i="3" s="1"/>
  <c r="AS81" i="3"/>
  <c r="BD81" i="3" s="1"/>
  <c r="AS159" i="3"/>
  <c r="BD159" i="3" s="1"/>
  <c r="AS39" i="3"/>
  <c r="BD39" i="3" s="1"/>
  <c r="AS9" i="3"/>
  <c r="BD9" i="3" s="1"/>
  <c r="AS195" i="3"/>
  <c r="BD195" i="3" s="1"/>
  <c r="AS67" i="3"/>
  <c r="BD67" i="3" s="1"/>
  <c r="AS26" i="3"/>
  <c r="BD26" i="3" s="1"/>
  <c r="AS197" i="3"/>
  <c r="BD197" i="3" s="1"/>
  <c r="AS69" i="3"/>
  <c r="BD69" i="3" s="1"/>
  <c r="AS84" i="3"/>
  <c r="BD84" i="3" s="1"/>
  <c r="AS116" i="3"/>
  <c r="BD116" i="3" s="1"/>
  <c r="AS148" i="3"/>
  <c r="BD148" i="3" s="1"/>
  <c r="AS180" i="3"/>
  <c r="BD180" i="3" s="1"/>
  <c r="AS212" i="3"/>
  <c r="BD212" i="3" s="1"/>
  <c r="AS29" i="3"/>
  <c r="BD29" i="3" s="1"/>
  <c r="AS199" i="3"/>
  <c r="BD199" i="3" s="1"/>
  <c r="AS177" i="3"/>
  <c r="BD177" i="3" s="1"/>
  <c r="AS79" i="3"/>
  <c r="BD79" i="3" s="1"/>
  <c r="AS155" i="3"/>
  <c r="BD155" i="3" s="1"/>
  <c r="AS48" i="3"/>
  <c r="BD48" i="3" s="1"/>
  <c r="AS16" i="3"/>
  <c r="BD16" i="3" s="1"/>
  <c r="AS157" i="3"/>
  <c r="BD157" i="3" s="1"/>
  <c r="AS62" i="3"/>
  <c r="BD62" i="3" s="1"/>
  <c r="AS94" i="3"/>
  <c r="BD94" i="3" s="1"/>
  <c r="AS126" i="3"/>
  <c r="BD126" i="3" s="1"/>
  <c r="AS158" i="3"/>
  <c r="BD158" i="3" s="1"/>
  <c r="AS190" i="3"/>
  <c r="BD190" i="3" s="1"/>
  <c r="AS222" i="3"/>
  <c r="BD222" i="3" s="1"/>
  <c r="AS111" i="3"/>
  <c r="BD111" i="3" s="1"/>
  <c r="AS153" i="3"/>
  <c r="BD153" i="3" s="1"/>
  <c r="AS57" i="3"/>
  <c r="BD57" i="3" s="1"/>
  <c r="AS27" i="3"/>
  <c r="BD27" i="3" s="1"/>
  <c r="AS115" i="3"/>
  <c r="BD115" i="3" s="1"/>
  <c r="AS38" i="3"/>
  <c r="BD38" i="3" s="1"/>
  <c r="AS6" i="3"/>
  <c r="BD6" i="3" s="1"/>
  <c r="AS117" i="3"/>
  <c r="BD117" i="3" s="1"/>
  <c r="AS72" i="3"/>
  <c r="BD72" i="3" s="1"/>
  <c r="AS104" i="3"/>
  <c r="BD104" i="3" s="1"/>
  <c r="AS136" i="3"/>
  <c r="BD136" i="3" s="1"/>
  <c r="AS168" i="3"/>
  <c r="BD168" i="3" s="1"/>
  <c r="AS200" i="3"/>
  <c r="BD200" i="3" s="1"/>
  <c r="AS97" i="3"/>
  <c r="BD97" i="3" s="1"/>
  <c r="AS151" i="3"/>
  <c r="BD151" i="3" s="1"/>
  <c r="AS47" i="3"/>
  <c r="BD47" i="3" s="1"/>
  <c r="AS17" i="3"/>
  <c r="BD17" i="3" s="1"/>
  <c r="X61" i="3"/>
  <c r="AW61" i="3" s="1"/>
  <c r="X12" i="3"/>
  <c r="AW12" i="3" s="1"/>
  <c r="X154" i="3"/>
  <c r="AW154" i="3" s="1"/>
  <c r="X127" i="3"/>
  <c r="AW127" i="3" s="1"/>
  <c r="X195" i="3"/>
  <c r="AW195" i="3" s="1"/>
  <c r="X86" i="3"/>
  <c r="AW86" i="3" s="1"/>
  <c r="X137" i="3"/>
  <c r="AW137" i="3" s="1"/>
  <c r="X155" i="3"/>
  <c r="AW155" i="3" s="1"/>
  <c r="X212" i="3"/>
  <c r="AW212" i="3" s="1"/>
  <c r="X160" i="3"/>
  <c r="AW160" i="3" s="1"/>
  <c r="X27" i="3"/>
  <c r="AW27" i="3" s="1"/>
  <c r="X51" i="3"/>
  <c r="AW51" i="3" s="1"/>
  <c r="X36" i="3"/>
  <c r="AW36" i="3" s="1"/>
  <c r="X20" i="3"/>
  <c r="AW20" i="3" s="1"/>
  <c r="X64" i="3"/>
  <c r="AW64" i="3" s="1"/>
  <c r="X24" i="3"/>
  <c r="AW24" i="3" s="1"/>
  <c r="X52" i="3"/>
  <c r="AW52" i="3" s="1"/>
  <c r="X140" i="3"/>
  <c r="AW140" i="3" s="1"/>
  <c r="X202" i="3"/>
  <c r="AW202" i="3" s="1"/>
  <c r="X84" i="3"/>
  <c r="AW84" i="3" s="1"/>
  <c r="X138" i="3"/>
  <c r="AW138" i="3" s="1"/>
  <c r="X93" i="3"/>
  <c r="AW93" i="3" s="1"/>
  <c r="X199" i="3"/>
  <c r="AW199" i="3" s="1"/>
  <c r="X150" i="3"/>
  <c r="AW150" i="3" s="1"/>
  <c r="X128" i="3"/>
  <c r="AW128" i="3" s="1"/>
  <c r="X151" i="3"/>
  <c r="AW151" i="3" s="1"/>
  <c r="X98" i="3"/>
  <c r="AW98" i="3" s="1"/>
  <c r="X109" i="3"/>
  <c r="AW109" i="3" s="1"/>
  <c r="X46" i="3"/>
  <c r="AW46" i="3" s="1"/>
  <c r="X164" i="3"/>
  <c r="AW164" i="3" s="1"/>
  <c r="X68" i="3"/>
  <c r="AW68" i="3" s="1"/>
  <c r="X185" i="3"/>
  <c r="AW185" i="3" s="1"/>
  <c r="X42" i="3"/>
  <c r="AW42" i="3" s="1"/>
  <c r="X172" i="3"/>
  <c r="AW172" i="3" s="1"/>
  <c r="X134" i="3"/>
  <c r="AW134" i="3" s="1"/>
  <c r="X48" i="3"/>
  <c r="AW48" i="3" s="1"/>
  <c r="X205" i="3"/>
  <c r="AW205" i="3" s="1"/>
  <c r="X126" i="3"/>
  <c r="AW126" i="3" s="1"/>
  <c r="X198" i="3"/>
  <c r="AW198" i="3" s="1"/>
  <c r="X165" i="3"/>
  <c r="AW165" i="3" s="1"/>
  <c r="X55" i="3"/>
  <c r="AW55" i="3" s="1"/>
  <c r="X78" i="3"/>
  <c r="AW78" i="3" s="1"/>
  <c r="X14" i="3"/>
  <c r="AW14" i="3" s="1"/>
  <c r="X31" i="3"/>
  <c r="AW31" i="3" s="1"/>
  <c r="X96" i="3"/>
  <c r="AW96" i="3" s="1"/>
  <c r="X211" i="3"/>
  <c r="AW211" i="3" s="1"/>
  <c r="X218" i="3"/>
  <c r="AW218" i="3" s="1"/>
  <c r="X104" i="3"/>
  <c r="AW104" i="3" s="1"/>
  <c r="X95" i="3"/>
  <c r="AW95" i="3" s="1"/>
  <c r="X148" i="3"/>
  <c r="AW148" i="3" s="1"/>
  <c r="X53" i="3"/>
  <c r="AW53" i="3" s="1"/>
  <c r="X152" i="3"/>
  <c r="AW152" i="3" s="1"/>
  <c r="X133" i="3"/>
  <c r="AW133" i="3" s="1"/>
  <c r="X105" i="3"/>
  <c r="AW105" i="3" s="1"/>
  <c r="X87" i="3"/>
  <c r="AW87" i="3" s="1"/>
  <c r="X72" i="3"/>
  <c r="AW72" i="3" s="1"/>
  <c r="X169" i="3"/>
  <c r="AW169" i="3" s="1"/>
  <c r="X183" i="3"/>
  <c r="AW183" i="3" s="1"/>
  <c r="X6" i="3"/>
  <c r="AW6" i="3" s="1"/>
  <c r="X85" i="3"/>
  <c r="AW85" i="3" s="1"/>
  <c r="X214" i="3"/>
  <c r="AW214" i="3" s="1"/>
  <c r="X65" i="3"/>
  <c r="AW65" i="3" s="1"/>
  <c r="X121" i="3"/>
  <c r="AW121" i="3" s="1"/>
  <c r="X194" i="3"/>
  <c r="AW194" i="3" s="1"/>
  <c r="X22" i="3"/>
  <c r="AW22" i="3" s="1"/>
  <c r="X156" i="3"/>
  <c r="AW156" i="3" s="1"/>
  <c r="X146" i="3"/>
  <c r="AW146" i="3" s="1"/>
  <c r="X209" i="3"/>
  <c r="AW209" i="3" s="1"/>
  <c r="X88" i="3"/>
  <c r="AW88" i="3" s="1"/>
  <c r="X210" i="3"/>
  <c r="AW210" i="3" s="1"/>
  <c r="X30" i="3"/>
  <c r="AW30" i="3" s="1"/>
  <c r="X13" i="3"/>
  <c r="AW13" i="3" s="1"/>
  <c r="X190" i="3"/>
  <c r="AW190" i="3" s="1"/>
  <c r="X62" i="3"/>
  <c r="AW62" i="3" s="1"/>
  <c r="X97" i="3"/>
  <c r="AW97" i="3" s="1"/>
  <c r="X153" i="3"/>
  <c r="AW153" i="3" s="1"/>
  <c r="X224" i="3"/>
  <c r="AW224" i="3" s="1"/>
  <c r="X170" i="3"/>
  <c r="AW170" i="3" s="1"/>
  <c r="X76" i="3"/>
  <c r="AW76" i="3" s="1"/>
  <c r="X220" i="3"/>
  <c r="AW220" i="3" s="1"/>
  <c r="X174" i="3"/>
  <c r="AW174" i="3" s="1"/>
  <c r="X197" i="3"/>
  <c r="AW197" i="3" s="1"/>
  <c r="X9" i="3"/>
  <c r="AW9" i="3" s="1"/>
  <c r="X83" i="3"/>
  <c r="AW83" i="3" s="1"/>
  <c r="X77" i="3"/>
  <c r="AW77" i="3" s="1"/>
  <c r="X39" i="3"/>
  <c r="AW39" i="3" s="1"/>
  <c r="X118" i="3"/>
  <c r="AW118" i="3" s="1"/>
  <c r="X222" i="3"/>
  <c r="AW222" i="3" s="1"/>
  <c r="X69" i="3"/>
  <c r="AW69" i="3" s="1"/>
  <c r="X129" i="3"/>
  <c r="AW129" i="3" s="1"/>
  <c r="X145" i="3"/>
  <c r="AW145" i="3" s="1"/>
  <c r="X34" i="3"/>
  <c r="AW34" i="3" s="1"/>
  <c r="X80" i="3"/>
  <c r="AW80" i="3" s="1"/>
  <c r="X73" i="3"/>
  <c r="AW73" i="3" s="1"/>
  <c r="X99" i="3"/>
  <c r="AW99" i="3" s="1"/>
  <c r="X82" i="3"/>
  <c r="AW82" i="3" s="1"/>
  <c r="X47" i="3"/>
  <c r="AW47" i="3" s="1"/>
  <c r="X158" i="3"/>
  <c r="AW158" i="3" s="1"/>
  <c r="X191" i="3"/>
  <c r="AW191" i="3" s="1"/>
  <c r="X11" i="3"/>
  <c r="AW11" i="3" s="1"/>
  <c r="X44" i="3"/>
  <c r="AW44" i="3" s="1"/>
  <c r="X94" i="3"/>
  <c r="AW94" i="3" s="1"/>
  <c r="X125" i="3"/>
  <c r="AW125" i="3" s="1"/>
  <c r="X114" i="3"/>
  <c r="AW114" i="3" s="1"/>
  <c r="X177" i="3"/>
  <c r="AW177" i="3" s="1"/>
  <c r="X201" i="3"/>
  <c r="AW201" i="3" s="1"/>
  <c r="X122" i="3"/>
  <c r="AW122" i="3" s="1"/>
  <c r="X92" i="3"/>
  <c r="AW92" i="3" s="1"/>
  <c r="X186" i="3"/>
  <c r="AW186" i="3" s="1"/>
  <c r="X29" i="3"/>
  <c r="AW29" i="3" s="1"/>
  <c r="X21" i="3"/>
  <c r="AW21" i="3" s="1"/>
  <c r="X184" i="3"/>
  <c r="AW184" i="3" s="1"/>
  <c r="X217" i="3"/>
  <c r="AW217" i="3" s="1"/>
  <c r="X10" i="3"/>
  <c r="AW10" i="3" s="1"/>
  <c r="X18" i="3"/>
  <c r="AW18" i="3" s="1"/>
  <c r="X119" i="3"/>
  <c r="AW119" i="3" s="1"/>
  <c r="X207" i="3"/>
  <c r="AW207" i="3" s="1"/>
  <c r="X75" i="3"/>
  <c r="AW75" i="3" s="1"/>
  <c r="X219" i="3"/>
  <c r="AW219" i="3" s="1"/>
  <c r="X166" i="3"/>
  <c r="AW166" i="3" s="1"/>
  <c r="X23" i="3"/>
  <c r="AW23" i="3" s="1"/>
  <c r="X159" i="3"/>
  <c r="AW159" i="3" s="1"/>
  <c r="X45" i="3"/>
  <c r="AW45" i="3" s="1"/>
  <c r="X132" i="3"/>
  <c r="AW132" i="3" s="1"/>
  <c r="X193" i="3"/>
  <c r="AW193" i="3" s="1"/>
  <c r="X144" i="3"/>
  <c r="AW144" i="3" s="1"/>
  <c r="X123" i="3"/>
  <c r="AW123" i="3" s="1"/>
  <c r="X56" i="3"/>
  <c r="AW56" i="3" s="1"/>
  <c r="X116" i="3"/>
  <c r="AW116" i="3" s="1"/>
  <c r="X187" i="3"/>
  <c r="AW187" i="3" s="1"/>
  <c r="X81" i="3"/>
  <c r="AW81" i="3" s="1"/>
  <c r="X102" i="3"/>
  <c r="AW102" i="3" s="1"/>
  <c r="X206" i="3"/>
  <c r="AW206" i="3" s="1"/>
  <c r="X136" i="3"/>
  <c r="AW136" i="3" s="1"/>
  <c r="X149" i="3"/>
  <c r="AW149" i="3" s="1"/>
  <c r="X135" i="3"/>
  <c r="AW135" i="3" s="1"/>
  <c r="X63" i="3"/>
  <c r="AW63" i="3" s="1"/>
  <c r="X173" i="3"/>
  <c r="AW173" i="3" s="1"/>
  <c r="X196" i="3"/>
  <c r="AW196" i="3" s="1"/>
  <c r="X120" i="3"/>
  <c r="AW120" i="3" s="1"/>
  <c r="X176" i="3"/>
  <c r="AW176" i="3" s="1"/>
  <c r="X54" i="3"/>
  <c r="AW54" i="3" s="1"/>
  <c r="X35" i="3"/>
  <c r="AW35" i="3" s="1"/>
  <c r="X131" i="3"/>
  <c r="AW131" i="3" s="1"/>
  <c r="X180" i="3"/>
  <c r="AW180" i="3" s="1"/>
  <c r="X7" i="3"/>
  <c r="AW7" i="3" s="1"/>
  <c r="X19" i="3"/>
  <c r="AW19" i="3" s="1"/>
  <c r="X168" i="3"/>
  <c r="AW168" i="3" s="1"/>
  <c r="X157" i="3"/>
  <c r="AW157" i="3" s="1"/>
  <c r="X161" i="3"/>
  <c r="AW161" i="3" s="1"/>
  <c r="X89" i="3"/>
  <c r="AW89" i="3" s="1"/>
  <c r="X188" i="3"/>
  <c r="AW188" i="3" s="1"/>
  <c r="X74" i="3"/>
  <c r="AW74" i="3" s="1"/>
  <c r="X8" i="3"/>
  <c r="AW8" i="3" s="1"/>
  <c r="X117" i="3"/>
  <c r="AW117" i="3" s="1"/>
  <c r="X33" i="3"/>
  <c r="AW33" i="3" s="1"/>
  <c r="X101" i="3"/>
  <c r="AW101" i="3" s="1"/>
  <c r="X189" i="3"/>
  <c r="AW189" i="3" s="1"/>
  <c r="X59" i="3"/>
  <c r="AW59" i="3" s="1"/>
  <c r="X16" i="3"/>
  <c r="AW16" i="3" s="1"/>
  <c r="X58" i="3"/>
  <c r="AW58" i="3" s="1"/>
  <c r="X113" i="3"/>
  <c r="AW113" i="3" s="1"/>
  <c r="X213" i="3"/>
  <c r="AW213" i="3" s="1"/>
  <c r="X111" i="3"/>
  <c r="AW111" i="3" s="1"/>
  <c r="X115" i="3"/>
  <c r="AW115" i="3" s="1"/>
  <c r="X43" i="3"/>
  <c r="AW43" i="3" s="1"/>
  <c r="X71" i="3"/>
  <c r="AW71" i="3" s="1"/>
  <c r="X163" i="3"/>
  <c r="AW163" i="3" s="1"/>
  <c r="X221" i="3"/>
  <c r="AW221" i="3" s="1"/>
  <c r="X175" i="3"/>
  <c r="AW175" i="3" s="1"/>
  <c r="X192" i="3"/>
  <c r="AW192" i="3" s="1"/>
  <c r="X142" i="3"/>
  <c r="AW142" i="3" s="1"/>
  <c r="X40" i="3"/>
  <c r="AW40" i="3" s="1"/>
  <c r="X215" i="3"/>
  <c r="AW215" i="3" s="1"/>
  <c r="X57" i="3"/>
  <c r="AW57" i="3" s="1"/>
  <c r="X124" i="3"/>
  <c r="AW124" i="3" s="1"/>
  <c r="X108" i="3"/>
  <c r="AW108" i="3" s="1"/>
  <c r="X49" i="3"/>
  <c r="AW49" i="3" s="1"/>
  <c r="X147" i="3"/>
  <c r="AW147" i="3" s="1"/>
  <c r="X67" i="3"/>
  <c r="AW67" i="3" s="1"/>
  <c r="X103" i="3"/>
  <c r="AW103" i="3" s="1"/>
  <c r="X162" i="3"/>
  <c r="AW162" i="3" s="1"/>
  <c r="X41" i="3"/>
  <c r="AW41" i="3" s="1"/>
  <c r="X200" i="3"/>
  <c r="AW200" i="3" s="1"/>
  <c r="X139" i="3"/>
  <c r="AW139" i="3" s="1"/>
  <c r="X25" i="3"/>
  <c r="AW25" i="3" s="1"/>
  <c r="X26" i="3"/>
  <c r="AW26" i="3" s="1"/>
  <c r="X182" i="3"/>
  <c r="AW182" i="3" s="1"/>
  <c r="X4" i="3"/>
  <c r="AW4" i="3" s="1"/>
  <c r="X60" i="3"/>
  <c r="AW60" i="3" s="1"/>
  <c r="X216" i="3"/>
  <c r="AW216" i="3" s="1"/>
  <c r="X112" i="3"/>
  <c r="AW112" i="3" s="1"/>
  <c r="X141" i="3"/>
  <c r="AW141" i="3" s="1"/>
  <c r="X179" i="3"/>
  <c r="AW179" i="3" s="1"/>
  <c r="X17" i="3"/>
  <c r="AW17" i="3" s="1"/>
  <c r="X171" i="3"/>
  <c r="AW171" i="3" s="1"/>
  <c r="X130" i="3"/>
  <c r="AW130" i="3" s="1"/>
  <c r="X90" i="3"/>
  <c r="AW90" i="3" s="1"/>
  <c r="X107" i="3"/>
  <c r="AW107" i="3" s="1"/>
  <c r="X100" i="3"/>
  <c r="AW100" i="3" s="1"/>
  <c r="X106" i="3"/>
  <c r="AW106" i="3" s="1"/>
  <c r="X208" i="3"/>
  <c r="AW208" i="3" s="1"/>
  <c r="X178" i="3"/>
  <c r="AW178" i="3" s="1"/>
  <c r="X50" i="3"/>
  <c r="AW50" i="3" s="1"/>
  <c r="X28" i="3"/>
  <c r="AW28" i="3" s="1"/>
  <c r="X5" i="3"/>
  <c r="AW5" i="3" s="1"/>
  <c r="X38" i="3"/>
  <c r="AW38" i="3" s="1"/>
  <c r="X32" i="3"/>
  <c r="AW32" i="3" s="1"/>
  <c r="X66" i="3"/>
  <c r="AW66" i="3" s="1"/>
  <c r="X37" i="3"/>
  <c r="AW37" i="3" s="1"/>
  <c r="X203" i="3"/>
  <c r="AW203" i="3" s="1"/>
  <c r="X79" i="3"/>
  <c r="AW79" i="3" s="1"/>
  <c r="X70" i="3"/>
  <c r="AW70" i="3" s="1"/>
  <c r="X91" i="3"/>
  <c r="AW91" i="3" s="1"/>
  <c r="X143" i="3"/>
  <c r="AW143" i="3" s="1"/>
  <c r="X204" i="3"/>
  <c r="AW204" i="3" s="1"/>
  <c r="X15" i="3"/>
  <c r="AW15" i="3" s="1"/>
  <c r="X167" i="3"/>
  <c r="AW167" i="3" s="1"/>
  <c r="X223" i="3"/>
  <c r="AW223" i="3" s="1"/>
  <c r="X110" i="3"/>
  <c r="AW110" i="3" s="1"/>
</calcChain>
</file>

<file path=xl/sharedStrings.xml><?xml version="1.0" encoding="utf-8"?>
<sst xmlns="http://schemas.openxmlformats.org/spreadsheetml/2006/main" count="449" uniqueCount="327">
  <si>
    <t>DO NOT REMOVE OR EDIT INFORMATION IN ROWS 1 THROUGH 5
FOR INTERNAL USE ONLY</t>
  </si>
  <si>
    <t>Template Name</t>
  </si>
  <si>
    <t>63.9641(b) Semiannual Compliance Reports (Spreadsheet Template)</t>
  </si>
  <si>
    <t>CitationID</t>
  </si>
  <si>
    <t>63.9641(b)</t>
  </si>
  <si>
    <t>Template Version</t>
  </si>
  <si>
    <t>v1.00</t>
  </si>
  <si>
    <t>Last Updated Date</t>
  </si>
  <si>
    <t>Blank</t>
  </si>
  <si>
    <t>40 CFR Part 63, Subpart RRRRR National Emission Standards for Hazardous Air Pollutants: Taconite Iron Ore Processing
§63.9641(b) Semiannual Compliance Report Spreadsheet Template</t>
  </si>
  <si>
    <t>§63.9641(b) Semiannual Compliance Report Spreadsheet Template</t>
  </si>
  <si>
    <t>* Required Field</t>
  </si>
  <si>
    <t>SITE INFORMATION</t>
  </si>
  <si>
    <t>REPORTING PERIOD</t>
  </si>
  <si>
    <t>ADDITIONAL INFORMATION</t>
  </si>
  <si>
    <r>
      <t xml:space="preserve">Company Record No. *
</t>
    </r>
    <r>
      <rPr>
        <b/>
        <sz val="11"/>
        <color rgb="FF0070C0"/>
        <rFont val="Calibri"/>
        <family val="2"/>
        <scheme val="minor"/>
      </rPr>
      <t>(Field value will automatically generate if a value is not entered.)</t>
    </r>
  </si>
  <si>
    <t>Company Name * 
(§63.9641(b)(1), §63.10(e)(3)(vi)(A))</t>
  </si>
  <si>
    <t>Address * 
(§63.9641(b)(1), §63.10(e)(3)(vi)(A))</t>
  </si>
  <si>
    <t xml:space="preserve">Address 2 </t>
  </si>
  <si>
    <t>City *
(§63.9641(b)(1), §63.10(e)(3)(vi)(A))</t>
  </si>
  <si>
    <t>County *
(§63.9641(b)(1), §63.10(e)(3)(vi)(A))</t>
  </si>
  <si>
    <t>Zip Code *
(§63.9641(b)(1), §63.10(e)(3)(vi)(A))</t>
  </si>
  <si>
    <t>Responsible Agency Facility ID 
(State Facility Identifier)</t>
  </si>
  <si>
    <t>Please enter any additional information.</t>
  </si>
  <si>
    <t xml:space="preserve">Enter associated file name reference. </t>
  </si>
  <si>
    <t>e.g.: 1</t>
  </si>
  <si>
    <t>e.g.: ABC Company</t>
  </si>
  <si>
    <t>e.g.: 123 Main Street</t>
  </si>
  <si>
    <t>e.g.: Suite 100</t>
  </si>
  <si>
    <t>e.g.: Brooklyn</t>
  </si>
  <si>
    <t>e.g.: Kings</t>
  </si>
  <si>
    <t>e.g.: NY</t>
  </si>
  <si>
    <t>e.g.: 11221</t>
  </si>
  <si>
    <t>e.g.: 9145555555</t>
  </si>
  <si>
    <r>
      <t xml:space="preserve">e.g.: addlinfo.zip </t>
    </r>
    <r>
      <rPr>
        <b/>
        <sz val="11"/>
        <color theme="1"/>
        <rFont val="Calibri"/>
        <family val="2"/>
        <scheme val="minor"/>
      </rPr>
      <t/>
    </r>
  </si>
  <si>
    <t>Num</t>
  </si>
  <si>
    <t>Company Name</t>
  </si>
  <si>
    <t>CompanyList</t>
  </si>
  <si>
    <r>
      <t xml:space="preserve">State Abbreviation *
(§63.9641(b)(1), §63.10(e)(3)(vi)(A))
</t>
    </r>
    <r>
      <rPr>
        <b/>
        <sz val="11"/>
        <color rgb="FF0070C0"/>
        <rFont val="Calibri"/>
        <family val="2"/>
        <scheme val="minor"/>
      </rPr>
      <t>(Select from dropdown)</t>
    </r>
  </si>
  <si>
    <t>States</t>
  </si>
  <si>
    <t>AK</t>
  </si>
  <si>
    <t>AL</t>
  </si>
  <si>
    <t>AR</t>
  </si>
  <si>
    <t>AS</t>
  </si>
  <si>
    <t>AZ</t>
  </si>
  <si>
    <t>CA</t>
  </si>
  <si>
    <t>CO</t>
  </si>
  <si>
    <t>CT</t>
  </si>
  <si>
    <t>DC</t>
  </si>
  <si>
    <t>DE</t>
  </si>
  <si>
    <t>FL</t>
  </si>
  <si>
    <t>GA</t>
  </si>
  <si>
    <t>GU</t>
  </si>
  <si>
    <t>HI</t>
  </si>
  <si>
    <t>IA</t>
  </si>
  <si>
    <t>ID</t>
  </si>
  <si>
    <t>IL</t>
  </si>
  <si>
    <t>IN</t>
  </si>
  <si>
    <t>KS</t>
  </si>
  <si>
    <t>KY</t>
  </si>
  <si>
    <t>LA</t>
  </si>
  <si>
    <t>MA</t>
  </si>
  <si>
    <t>MD</t>
  </si>
  <si>
    <t>ME</t>
  </si>
  <si>
    <t>MI</t>
  </si>
  <si>
    <t>MN</t>
  </si>
  <si>
    <t>MO</t>
  </si>
  <si>
    <t>MP</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</si>
  <si>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</si>
  <si>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</si>
  <si>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</si>
  <si>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</si>
  <si>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</si>
  <si>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</si>
  <si>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</si>
  <si>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</si>
  <si>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</si>
  <si>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</si>
  <si>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</si>
  <si>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</si>
  <si>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</si>
  <si>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</si>
  <si>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</si>
  <si>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</si>
  <si>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</si>
  <si>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</si>
  <si>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</si>
  <si>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</si>
  <si>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</si>
  <si>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</si>
  <si>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</si>
  <si>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</si>
  <si>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</si>
  <si>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</si>
  <si>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</si>
  <si>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</si>
  <si>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r>
      <t xml:space="preserve">Company Record No. *
</t>
    </r>
    <r>
      <rPr>
        <sz val="11"/>
        <color rgb="FF0070C0"/>
        <rFont val="Calibri"/>
        <family val="2"/>
        <scheme val="minor"/>
      </rPr>
      <t>(Select from dropdown)</t>
    </r>
  </si>
  <si>
    <t>Monitoring Equipment Manufacturer *
(§63.9641(b)(8)(ix), §63.10(e)(3)(vi)(F))</t>
  </si>
  <si>
    <t>Monitoring Equipment Model Number *
(§63.9641(b)(8)(ix), §63.10(e)(3)(vi)(F))</t>
  </si>
  <si>
    <t>Identification of Pollutant or Parameter Monitored *
(§63.9641(b)(8)(ix), §63.10(e)(3)(vi)(B))</t>
  </si>
  <si>
    <t>Emission/Operating Parameter Limit *
(§63.10(e)(3)(vi)(E))</t>
  </si>
  <si>
    <t xml:space="preserve">Date of Last CMS Certification or Audit *
(§63.9641(b)(8)(x), §63.10(e)(3)(vi)(G)) </t>
  </si>
  <si>
    <t>e.g.: ThermoCo</t>
  </si>
  <si>
    <t>e.g.: AB200</t>
  </si>
  <si>
    <t>e.g.: Stack outlet temperature</t>
  </si>
  <si>
    <t>e.g.: 250 F</t>
  </si>
  <si>
    <t>e.g.: Thermocouple replaced with same make/model of old thermocouple.</t>
  </si>
  <si>
    <r>
      <t xml:space="preserve">Cause *
(§63.10(e)(3)(vi)(J))
</t>
    </r>
    <r>
      <rPr>
        <sz val="11"/>
        <color rgb="FF0070C0"/>
        <rFont val="Calibri"/>
        <family val="2"/>
        <scheme val="minor"/>
      </rPr>
      <t>(Select from dropdown)</t>
    </r>
  </si>
  <si>
    <t>e.g. Inoperative</t>
  </si>
  <si>
    <t>e.g.: 72.0</t>
  </si>
  <si>
    <t>e.g.: Monitoring equipment malfunction</t>
  </si>
  <si>
    <t>e.g.: replaced thermocouple</t>
  </si>
  <si>
    <t>CMS</t>
  </si>
  <si>
    <t>CMSCauseList</t>
  </si>
  <si>
    <t>Monitoring Equipment Malfunctions</t>
  </si>
  <si>
    <t>Nonmonitoring Equipment Malfunctions</t>
  </si>
  <si>
    <t>Quality Assurance/Quality Control Calibrations</t>
  </si>
  <si>
    <t>Other Known Causes</t>
  </si>
  <si>
    <t>Other Unknown Causes</t>
  </si>
  <si>
    <r>
      <t xml:space="preserve">Total Duration of CMS Downtime Due to Monitoring Equipment Malfunctions *
(minutes for opacity, hours for others)
(§63.10(e)(3)(vi)(J))
</t>
    </r>
    <r>
      <rPr>
        <sz val="11"/>
        <color rgb="FF0070C0"/>
        <rFont val="Calibri"/>
        <family val="2"/>
        <scheme val="minor"/>
      </rPr>
      <t>(Calculated value)</t>
    </r>
  </si>
  <si>
    <r>
      <t xml:space="preserve">Total Duration of CMS Downtime Due to Nonmonitoring Equipment Malfunctions *
(minutes for opacity, hours for others)
(§63.10(e)(3)(vi)(J))
</t>
    </r>
    <r>
      <rPr>
        <sz val="11"/>
        <color rgb="FF0070C0"/>
        <rFont val="Calibri"/>
        <family val="2"/>
        <scheme val="minor"/>
      </rPr>
      <t>(Calculated value)</t>
    </r>
  </si>
  <si>
    <r>
      <t xml:space="preserve">Total Duration of CMS Downtime Due to Quality Assurance/Quality Control Calibrations *
(minutes for opacity, hours for others)
(§63.10(e)(3)(vi)(J))
</t>
    </r>
    <r>
      <rPr>
        <b/>
        <sz val="11"/>
        <color rgb="FF0070C0"/>
        <rFont val="Calibri"/>
        <family val="2"/>
        <scheme val="minor"/>
      </rPr>
      <t>(Calculated value)</t>
    </r>
  </si>
  <si>
    <r>
      <t xml:space="preserve">Total Duration of CMS Downtime Due to Other Known Causes *
(minutes for opacity, hours for others)
(§63.10(e)(3)(vi)(J))
</t>
    </r>
    <r>
      <rPr>
        <b/>
        <sz val="11"/>
        <color rgb="FF0070C0"/>
        <rFont val="Calibri"/>
        <family val="2"/>
        <scheme val="minor"/>
      </rPr>
      <t>(Calculated value)</t>
    </r>
  </si>
  <si>
    <r>
      <t xml:space="preserve">Total Duration of CMS Downtime Due to Other Unknown Causes *
(minutes for opacity, hours for others)
(§63.10(e)(3)(vi)(J))
</t>
    </r>
    <r>
      <rPr>
        <b/>
        <sz val="11"/>
        <color rgb="FF0070C0"/>
        <rFont val="Calibri"/>
        <family val="2"/>
        <scheme val="minor"/>
      </rPr>
      <t>(Calculated value)</t>
    </r>
  </si>
  <si>
    <t>e.g.: 4300</t>
  </si>
  <si>
    <t>e.g.: 72</t>
  </si>
  <si>
    <t>e.g.: 1.67%</t>
  </si>
  <si>
    <t>e.g.: 0</t>
  </si>
  <si>
    <t>COMS?</t>
  </si>
  <si>
    <t>pollutant</t>
  </si>
  <si>
    <r>
      <t xml:space="preserve">Company Record No.  *
</t>
    </r>
    <r>
      <rPr>
        <sz val="11"/>
        <color rgb="FF0070C0"/>
        <rFont val="Calibri"/>
        <family val="2"/>
        <scheme val="minor"/>
      </rPr>
      <t>(Select from dropdown)</t>
    </r>
  </si>
  <si>
    <t>e.g.: Indurating Furnace No. 1</t>
  </si>
  <si>
    <t>e.g.: 19</t>
  </si>
  <si>
    <t>e.g.: Valve controlling water flow failed, causing a loss of water to the ESP.</t>
  </si>
  <si>
    <t>e.g.: Control Equipment Problems</t>
  </si>
  <si>
    <t>e.g.: Stopped process, replaced valving.</t>
  </si>
  <si>
    <t>e.g. No</t>
  </si>
  <si>
    <t>e.g.: Particulate Matter</t>
  </si>
  <si>
    <t>e.g.: 0.1</t>
  </si>
  <si>
    <t>Total Source Operating Time *
(hours)
 (§63.9641(b)(7)(i))</t>
  </si>
  <si>
    <t>Regulated Pollutant Emitted Above Limit *
(§63.9641(b)(7)(ii))</t>
  </si>
  <si>
    <t>Estimate of Emissions *
(pounds)
(§63.9641(b)(7)(ii))</t>
  </si>
  <si>
    <t>Method Used to Estimate Emissions *
(§63.9641(b)(7)(ii))</t>
  </si>
  <si>
    <t>Starting Date of Deviation *
(§63.9641(b)(7)(ii))</t>
  </si>
  <si>
    <t>Starting Time of Deviation *
(§63.9641(b)(7)(ii))</t>
  </si>
  <si>
    <t>Duration of Deviation *
(hours)
(§63.9641(b)(7)(ii))</t>
  </si>
  <si>
    <t>Cause of Deviation *
(§63.9641(b)(7)(ii))</t>
  </si>
  <si>
    <r>
      <t xml:space="preserve">Type of Deviation *
(§63.10(e)(3)(v), §63.9641(b)(8)(vi))
</t>
    </r>
    <r>
      <rPr>
        <sz val="11"/>
        <color rgb="FF0070C0"/>
        <rFont val="Calibri"/>
        <family val="2"/>
        <scheme val="minor"/>
      </rPr>
      <t>(Select from dropdown)</t>
    </r>
  </si>
  <si>
    <t>ExcessEmissionsCause</t>
  </si>
  <si>
    <t>Control Equipment Problems</t>
  </si>
  <si>
    <t>Process Problems</t>
  </si>
  <si>
    <t>e.g.: 40</t>
  </si>
  <si>
    <t>e.g.: 0.93%</t>
  </si>
  <si>
    <t>e.g.: 3</t>
  </si>
  <si>
    <t>e.g.: West Stockpile</t>
  </si>
  <si>
    <t>e.g.:  Operate in accordance with fugitive dust emissions control plan</t>
  </si>
  <si>
    <t>e.g.: Water truck failed, and we were unable to keep piles wet.</t>
  </si>
  <si>
    <t>e.g.: Fixed water truck engine. Revised plan to ensure more preventative maintenance is performed on water truck.</t>
  </si>
  <si>
    <t/>
  </si>
  <si>
    <t>40 CFR Part 63, Subpart RRRRR National Emission Standards for Hazardous Air Pollutants: Taconite Iron Ore Processing</t>
  </si>
  <si>
    <t>Corrective Action Taken *
(§63.9641(b)(7)(ii))</t>
  </si>
  <si>
    <r>
      <t xml:space="preserve">CMS Inoperative or Out of Control? * 
(§63.9641(b)(8)(ii) or (iii), §63.10(e)(3)(v), §63.10(c)(5), §63.10(c)(6))
</t>
    </r>
    <r>
      <rPr>
        <sz val="11"/>
        <color rgb="FF0070C0"/>
        <rFont val="Calibri"/>
        <family val="2"/>
        <scheme val="minor"/>
      </rPr>
      <t>(Select from dropdown)</t>
    </r>
  </si>
  <si>
    <t>Starting Date *
(§63.9641(b)(8)(ii) or (iii), §63.10(e)(3)(v), §63.10(c)(5), §63.10(c)(6))</t>
  </si>
  <si>
    <t>Starting Time *
(§63.9641(b)(8)(ii) or (iii), §63.10(e)(3)(v), §63.10(c)(5), §63.10(c)(6))</t>
  </si>
  <si>
    <r>
      <t xml:space="preserve">Duration of Deviation
(minutes for opacity, hours for others)
</t>
    </r>
    <r>
      <rPr>
        <sz val="11"/>
        <color rgb="FF0070C0"/>
        <rFont val="Calibri"/>
        <family val="2"/>
        <scheme val="minor"/>
      </rPr>
      <t>(Calculated value)</t>
    </r>
  </si>
  <si>
    <t>Corrective Action Taken or Preventative Measures Adopted *
(§63.10(e)(3)(v), §63.10(c)(11))</t>
  </si>
  <si>
    <t>Nature of Repairs or Adjustments *
(§63.10(e)(3)(v), §63.10(c)(12))</t>
  </si>
  <si>
    <t>Total Source Operating Time *
(hours)
(§63.9641(b)(8)(vii), §63.10(e)(3)(v), §63.10(c)(13), §63.10(e)(3)(vi)(H))</t>
  </si>
  <si>
    <r>
      <t xml:space="preserve">Total Duration of CMS Downtime * 
(minutes for opacity, hours for others)
(§63.9641(b)(8)(vii), §63.10(e)(3)(vi)(J))
</t>
    </r>
    <r>
      <rPr>
        <sz val="11"/>
        <color rgb="FF0070C0"/>
        <rFont val="Calibri"/>
        <family val="2"/>
        <scheme val="minor"/>
      </rPr>
      <t>(Calculated value)</t>
    </r>
  </si>
  <si>
    <r>
      <t xml:space="preserve">Total Duration of CMS Downtime as a Percent of Total Operating Time *
(§63.9641(b)(8)(vii), §63.10(e)(3)(vi)(J))
</t>
    </r>
    <r>
      <rPr>
        <sz val="11"/>
        <color rgb="FF0070C0"/>
        <rFont val="Calibri"/>
        <family val="2"/>
        <scheme val="minor"/>
      </rPr>
      <t>(Calculated value)</t>
    </r>
  </si>
  <si>
    <r>
      <t xml:space="preserve">Did the deviation occur during a period of malfunction? *
(§63.9641(b)(8)(i), §63.9641(b)(8)(iv))
</t>
    </r>
    <r>
      <rPr>
        <sz val="11"/>
        <color rgb="FF0070C0"/>
        <rFont val="Calibri"/>
        <family val="2"/>
        <scheme val="minor"/>
      </rPr>
      <t>(Select from dropdown)</t>
    </r>
  </si>
  <si>
    <t>Emission Limit Deviated From *
(§63.9641(b)(7)(ii))</t>
  </si>
  <si>
    <t>Corrective Action Taken or Preventative Measures Adopted *
(§63.9641(b)(8)(iii), §63.8(c)(8), §63.10(e)(3)(v), §63.10(c)(11))</t>
  </si>
  <si>
    <t>e.g.: There were no deviations from the emission limitations; work practice standards; or operation and maintenance requirements during the reporting period.</t>
  </si>
  <si>
    <t>e.g.: There were no periods during which a continuous monitoring system was out-of-control during the reporting period.</t>
  </si>
  <si>
    <t>Affected Sources or Equipment *
(§63.9641(b)(7)(ii))</t>
  </si>
  <si>
    <t>Description of any changes to CMS, processes, or controls since the last reporting period *
(§63.9641(b)(8)(xi), §63.10(e)(3)(vi)(K))</t>
  </si>
  <si>
    <r>
      <t xml:space="preserve">Were there excess emissions or exceedances of this pollutant/parameter? *
(§63.10(e)(3)(v))
</t>
    </r>
    <r>
      <rPr>
        <sz val="11"/>
        <color rgb="FF0070C0"/>
        <rFont val="Calibri"/>
        <family val="2"/>
        <scheme val="minor"/>
      </rPr>
      <t>(Select from dropdown)</t>
    </r>
  </si>
  <si>
    <r>
      <t>Has the CMS been inoperative, out of control, repaired, or adjusted during the reporting period? *
(§63.10(e)(3)(v))</t>
    </r>
    <r>
      <rPr>
        <sz val="11"/>
        <color rgb="FF0070C0"/>
        <rFont val="Calibri"/>
        <family val="2"/>
        <scheme val="minor"/>
      </rPr>
      <t xml:space="preserve">
(Select from dropdown)</t>
    </r>
  </si>
  <si>
    <t>Process Unit Description *
(§63.9641(b)(8)(viii), §63.10(e)(3)(vi)(D))</t>
  </si>
  <si>
    <r>
      <t xml:space="preserve">Continuous Monitoring System *
(§63.9641(b)(8)(ix), §63.10(e)(3)(vi)(F))
</t>
    </r>
    <r>
      <rPr>
        <sz val="11"/>
        <color rgb="FF0070C0"/>
        <rFont val="Calibri"/>
        <family val="2"/>
        <scheme val="minor"/>
      </rPr>
      <t>(Select from dropdown)</t>
    </r>
  </si>
  <si>
    <t>Starting Date of Malfunction/Deviation *
(§63.9641(b)(8)(i) §63.9641(b)(8)(iv), §63.10(e)(3)(v), §63.10(c)(8))</t>
  </si>
  <si>
    <t>Starting Time of Malfunction/Deviation *
(§63.9641(b)(8)(i), §63.9641(b)(8)(iv), §63.10(e)(3)(v), §63.10(c)(8))</t>
  </si>
  <si>
    <t>Ending Date of Malfunction/Deviation *
(§63.9641(b)(8)(i), §63.9641(b)(8)(iv), §63.10(e)(3)(v), §63.10(c)(8))</t>
  </si>
  <si>
    <t>Ending Time of Malfunction/Deviation *
(§63.9641(b)(8)(i), §63.9641(b)(8)(iv), §63.10(e)(3)(v), §63.10(c)(8))</t>
  </si>
  <si>
    <t>Cause of Malfunction/Deviation *
(§63.9641(b)(8)(iv), §63.10(e)(3)(v), §63.10(c)(10))</t>
  </si>
  <si>
    <t>The CEDRI spreadsheet template upload feature allows you to submit data in a single report for a single facility or multiple facilities using this EPA provided Excel workbook.  Data for each facility must be entered into the worksheet labeled "Company Information" in this Excel workbook.  Each row in the "Company Information" worksheet includes the data for a single facility. The Company Record No. will be used to match the information on each tab to the appropriate facility.</t>
  </si>
  <si>
    <t>IMPORTANT: The final CEDRI upload file must be a single ZIP file, which must include this Excel workbook and any related attachments that were referenced in the workbook (i.e., additional information file found in the "Company Information" worksheet).</t>
  </si>
  <si>
    <t>For each facility record found in the "Company Information" worksheet, you may reference a single file attachment that includes additional information. If you are uploading file attachments for your report, the uploaded files may be in any format (e.g., zip, docx, PDF). If you would like to include an Excel file(s) as an attachment, you must first zip the excel file(s) into a separate ZIP file to the master ZIP file that will be uploaded into CEDRI.
For example, the file “Jan-June2019-Report.zip” uploaded into CEDRI may contain 2 files:
                1. Completed_semiannual_reporting_spreadsheet_Jan-June2019.xlsx
                2. Attachments.zip 
The “Attachments.zip” file could contain as many attachments of any format (xlsx, xls, docx, pdf, zip, etc.) as needed.
If you only have one file to attach, you do not need to zip it unless it is an Excel file (.xlsx, .xls).</t>
  </si>
  <si>
    <t>Worksheet Name</t>
  </si>
  <si>
    <t>Parent</t>
  </si>
  <si>
    <t>JSON Key</t>
  </si>
  <si>
    <t>Parent Primary Key</t>
  </si>
  <si>
    <t>Child Foreign Key</t>
  </si>
  <si>
    <t>records</t>
  </si>
  <si>
    <t>RecordId</t>
  </si>
  <si>
    <t>Date</t>
  </si>
  <si>
    <t>Description</t>
  </si>
  <si>
    <t>CMS_Identification</t>
  </si>
  <si>
    <t>Company_Information</t>
  </si>
  <si>
    <t>CMS_Downtime</t>
  </si>
  <si>
    <t>Deviation_CMS</t>
  </si>
  <si>
    <t>CMS_Downtime_Summary</t>
  </si>
  <si>
    <t>CMS_Deviation_Summary</t>
  </si>
  <si>
    <t>Deviation_Limits_Non_CMS</t>
  </si>
  <si>
    <t>Negative Declarations</t>
  </si>
  <si>
    <t>CMSIdentification</t>
  </si>
  <si>
    <t>CMSDowntime</t>
  </si>
  <si>
    <t>DeviationCMS</t>
  </si>
  <si>
    <t>CMSDowntimeSummary</t>
  </si>
  <si>
    <t>CMSDeviationSummary</t>
  </si>
  <si>
    <t>DeviationLimitsNonCMS</t>
  </si>
  <si>
    <t>NegativeDeclarations</t>
  </si>
  <si>
    <t>e.g.: 02/12/17</t>
  </si>
  <si>
    <t>e.g.: 1:00 PM</t>
  </si>
  <si>
    <t>e.g.: Emissions factors for dust piles as used in our permit, minus subtraction for wetting.</t>
  </si>
  <si>
    <t>Do not submit confidential business information (CBI) to EPA via CEDRI. EPA will make all the information submitted through this form via CEDRI available to the public without further notice to you. Anything submitted using CEDRI cannot later be claimed to be CBI. Furthermore, under CAA section 114(c) emissions data is not entitled to confidential treatment, and EPA is required to make emissions data available to the public. Thus, emissions data will not be protected as CBI and will be made publicly available.
Although we do not expect persons to assert a claim of CBI, if persons wish to assert a CBI claim, you must submit the report via CEDRI with the CBI omitted and mail a complete report, including any information claimed to be CBI, to EPA on a compact disc, flash drive, or other commonly used electronic storage media via U.S. postal service. You must mark the outside of the digital storage media as CBI and then identify electronically within the digital storage media the specific information that is claimed as CBI. Mail the media to:
U.S. EPA/OAQPS/SPPD/CORE CBI Office
Attention: Taconite Iron Ore Processing Sector Lead, MD C404-02
4930 Old Page Rd
Durham, North Carolina 27703</t>
  </si>
  <si>
    <t>e.g.: Indurating Furnace 1 ThermoCo AB200 Stack outlet temperature</t>
  </si>
  <si>
    <t>e.g.: Indurating Furnace No. 1 FlowCo AD123 ESP secondary voltage</t>
  </si>
  <si>
    <t>e.g.: 02/1/20</t>
  </si>
  <si>
    <t>e.g.: 01/01/20</t>
  </si>
  <si>
    <t>e.g.: 6/30/20</t>
  </si>
  <si>
    <t>e.g.: 03/2/20</t>
  </si>
  <si>
    <t>e.g.: 1:52 PM</t>
  </si>
  <si>
    <t>Duration CMS Inoperative or Out of Control *
(minutes for opacity, hours for others)
(§63.9641(b)(8)(ii) or (iii), §63.10(e)(3)(v), §63.10(c)(5), §63.10(c)(6))</t>
  </si>
  <si>
    <t>e.g.: 02/12/20</t>
  </si>
  <si>
    <t>e.g.: 02/13/20</t>
  </si>
  <si>
    <t>e.g.: 8:00 AM</t>
  </si>
  <si>
    <t>e.g.: Yes</t>
  </si>
  <si>
    <t>Site</t>
  </si>
  <si>
    <r>
      <t xml:space="preserve">COMS?
</t>
    </r>
    <r>
      <rPr>
        <b/>
        <sz val="11"/>
        <color rgb="FF0070C0"/>
        <rFont val="Calibri"/>
        <family val="2"/>
        <scheme val="minor"/>
      </rPr>
      <t>(Autofilled)</t>
    </r>
  </si>
  <si>
    <r>
      <t xml:space="preserve">Company Record No. *
</t>
    </r>
    <r>
      <rPr>
        <sz val="11"/>
        <color rgb="FF0070C0"/>
        <rFont val="Calibri"/>
        <family val="2"/>
        <scheme val="minor"/>
      </rPr>
      <t>(Autofilled)</t>
    </r>
  </si>
  <si>
    <r>
      <t xml:space="preserve">Continuous Monitoring System *
(§63.9641(b)(8)(ix), §63.10(e)(3)(vi)(F))
</t>
    </r>
    <r>
      <rPr>
        <sz val="11"/>
        <color rgb="FF0070C0"/>
        <rFont val="Calibri"/>
        <family val="2"/>
        <scheme val="minor"/>
      </rPr>
      <t>(Autofilled)</t>
    </r>
  </si>
  <si>
    <r>
      <t xml:space="preserve">COMS?
</t>
    </r>
    <r>
      <rPr>
        <sz val="11"/>
        <color rgb="FF0070C0"/>
        <rFont val="Calibri"/>
        <family val="2"/>
        <scheme val="minor"/>
      </rPr>
      <t>(Autofilled)</t>
    </r>
  </si>
  <si>
    <t>Revision Number</t>
  </si>
  <si>
    <t>Finalized Release Version</t>
  </si>
  <si>
    <r>
      <rPr>
        <i/>
        <u/>
        <sz val="11"/>
        <color theme="1"/>
        <rFont val="Calibri"/>
        <family val="2"/>
        <scheme val="minor"/>
      </rPr>
      <t>Note</t>
    </r>
    <r>
      <rPr>
        <i/>
        <sz val="11"/>
        <color theme="1"/>
        <rFont val="Calibri"/>
        <family val="2"/>
        <scheme val="minor"/>
      </rPr>
      <t>: Company Record No. selections appear once Company(s) are added to Company_Information worksheet.</t>
    </r>
  </si>
  <si>
    <r>
      <t xml:space="preserve">Unique CMS
</t>
    </r>
    <r>
      <rPr>
        <sz val="11"/>
        <color rgb="FF0070C0"/>
        <rFont val="Calibri"/>
        <family val="2"/>
        <scheme val="minor"/>
      </rPr>
      <t>(Autofilled)</t>
    </r>
  </si>
  <si>
    <r>
      <rPr>
        <b/>
        <i/>
        <sz val="11"/>
        <color theme="1"/>
        <rFont val="Calibri"/>
        <family val="2"/>
        <scheme val="minor"/>
      </rPr>
      <t>Template Navigation and Tabs to Complete:</t>
    </r>
    <r>
      <rPr>
        <i/>
        <sz val="11"/>
        <color theme="1"/>
        <rFont val="Calibri"/>
        <family val="2"/>
        <scheme val="minor"/>
      </rPr>
      <t xml:space="preserve">
Gray Tab:  The gray tab (Company_Information) contains general information, most of which is likely to be unchanged from report to report.  After completing the gray tab, the workbook may be saved as a site-specific template for use in subsequent reports to limit subsequent data entry.  
Green Tabs:  Green tabs (CMS_Identification, CMS_Downtime, Deviation_CMS, CMS_Downtime_Summary, and CMS_Deviation_Summary) are to be completed as necessary for facilities that use a continuous monitoring system for compliance.  Some cells are linked to previous tabs or are calculations dependent upon data entry. Some columns will auto-calculate based on information entered into the workbook. 
Blue Tab: The blue tab (Deviation_Limits_Non_CMS) is to be completed for deviations that occur where there is no continuous monitoring system.
Yellow Tab: The yellow tab (Negative Declarations) contain statements that apply to all facilities, regardless of whether a continuous monitoring system is present.
Within the tabs, example rows are colored light orange (rows 14 through 23), and the XML tag row (row 13) is colored green.  These rows are locked; no data entry is made in these rows. </t>
    </r>
  </si>
  <si>
    <t>Beginning Date of Reporting Period *
(§63.9641(b)(3), §63.10(e)(3)(vi)(C))</t>
  </si>
  <si>
    <t>Ending Date of Reporting Period *
(§63.9641(b)(3), §63.10(e)(3)(vi)(C))</t>
  </si>
  <si>
    <r>
      <rPr>
        <i/>
        <u/>
        <sz val="11"/>
        <color theme="1"/>
        <rFont val="Calibri"/>
        <family val="2"/>
        <scheme val="minor"/>
      </rPr>
      <t>Note</t>
    </r>
    <r>
      <rPr>
        <i/>
        <sz val="11"/>
        <color theme="1"/>
        <rFont val="Calibri"/>
        <family val="2"/>
        <scheme val="minor"/>
      </rPr>
      <t>: Company Record No. selections appear once Company(s) are added to Company_Information worksheet. Company Monitoring System selections appear once information is added to the CMS_Identification worksheet.</t>
    </r>
  </si>
  <si>
    <r>
      <rPr>
        <i/>
        <u/>
        <sz val="11"/>
        <color theme="1"/>
        <rFont val="Calibri"/>
        <family val="2"/>
        <scheme val="minor"/>
      </rPr>
      <t>Note</t>
    </r>
    <r>
      <rPr>
        <i/>
        <sz val="11"/>
        <color theme="1"/>
        <rFont val="Calibri"/>
        <family val="2"/>
        <scheme val="minor"/>
      </rPr>
      <t xml:space="preserve">: Company Record No. selections appear once Company(s) are added to Company_Information worksheet. Company Monitoring System selections appear once information is added to the CMS_Identification worksheet. Column J will be calculated from the information in Columns F through I. </t>
    </r>
  </si>
  <si>
    <r>
      <rPr>
        <i/>
        <u/>
        <sz val="11"/>
        <color theme="1"/>
        <rFont val="Calibri"/>
        <family val="2"/>
        <scheme val="minor"/>
      </rPr>
      <t>Note</t>
    </r>
    <r>
      <rPr>
        <i/>
        <sz val="11"/>
        <color theme="1"/>
        <rFont val="Calibri"/>
        <family val="2"/>
        <scheme val="minor"/>
      </rPr>
      <t>: Company Record No. selections appear once Company(s) are added to Company_Information worksheet. For a COMS, please ensure that only the word opacity is listed in Column G. This will affect calculations in other worksheets, where opacity duration is listed in minutes instead of hours.</t>
    </r>
  </si>
  <si>
    <r>
      <rPr>
        <i/>
        <u/>
        <sz val="11"/>
        <color theme="1"/>
        <rFont val="Calibri"/>
        <family val="2"/>
        <scheme val="minor"/>
      </rPr>
      <t>Note</t>
    </r>
    <r>
      <rPr>
        <i/>
        <sz val="11"/>
        <color theme="1"/>
        <rFont val="Calibri"/>
        <family val="2"/>
        <scheme val="minor"/>
      </rPr>
      <t>: All columns, except Column E, will autofill based on information provided in previous worksheets and in Column E.</t>
    </r>
  </si>
  <si>
    <r>
      <rPr>
        <i/>
        <u/>
        <sz val="11"/>
        <color theme="1"/>
        <rFont val="Calibri"/>
        <family val="2"/>
        <scheme val="minor"/>
      </rPr>
      <t>Note</t>
    </r>
    <r>
      <rPr>
        <i/>
        <sz val="11"/>
        <color theme="1"/>
        <rFont val="Calibri"/>
        <family val="2"/>
        <scheme val="minor"/>
      </rPr>
      <t>: All columns will autofill based on information provided in previous worksheets.</t>
    </r>
  </si>
  <si>
    <r>
      <rPr>
        <i/>
        <u/>
        <sz val="11"/>
        <color theme="1"/>
        <rFont val="Calibri"/>
        <family val="2"/>
        <scheme val="minor"/>
      </rPr>
      <t>Note</t>
    </r>
    <r>
      <rPr>
        <i/>
        <sz val="11"/>
        <color theme="1"/>
        <rFont val="Calibri"/>
        <family val="2"/>
        <scheme val="minor"/>
      </rPr>
      <t>: Company Record No. will autofill as they are added to Company_Information worksheet.</t>
    </r>
  </si>
  <si>
    <t>CompanyName</t>
  </si>
  <si>
    <t>AddressLine1</t>
  </si>
  <si>
    <t>AddressLine2</t>
  </si>
  <si>
    <t>CityName</t>
  </si>
  <si>
    <t>CountyName</t>
  </si>
  <si>
    <t>StateName</t>
  </si>
  <si>
    <t>ZIPCode</t>
  </si>
  <si>
    <t>StateFacID</t>
  </si>
  <si>
    <t>PeriodStartDate</t>
  </si>
  <si>
    <t>PeriodEndDate</t>
  </si>
  <si>
    <t>AddInfo</t>
  </si>
  <si>
    <t>AddFile</t>
  </si>
  <si>
    <t>ProcessUnitDesc</t>
  </si>
  <si>
    <t>CMSAuditDate</t>
  </si>
  <si>
    <t>CMSOutageDescription</t>
  </si>
  <si>
    <t>CMSOutageStartDate</t>
  </si>
  <si>
    <t>CMSOutageStartTime</t>
  </si>
  <si>
    <t>CMSOutageDuration</t>
  </si>
  <si>
    <t>CMSOutageCause</t>
  </si>
  <si>
    <t>CMSAdjustment</t>
  </si>
  <si>
    <t>ParameterLimit</t>
  </si>
  <si>
    <t>ParameterExcessStartDate</t>
  </si>
  <si>
    <t>ParameterExcessStartTime</t>
  </si>
  <si>
    <t>ParameterExcessEndDate</t>
  </si>
  <si>
    <t>ParameterExcessEndTime</t>
  </si>
  <si>
    <t>ParameterExcessDuration</t>
  </si>
  <si>
    <t>ExceedanceCause</t>
  </si>
  <si>
    <t>CorrectiveAction</t>
  </si>
  <si>
    <t>TotalOperatingTime</t>
  </si>
  <si>
    <t>CMSDowntimeDuration</t>
  </si>
  <si>
    <t>CMSDowntimePercent</t>
  </si>
  <si>
    <t>CMSDowntimeMonitoringMal</t>
  </si>
  <si>
    <t>CMSDowntimeNonmonitoringMal</t>
  </si>
  <si>
    <t>CMSDowntimeQuality</t>
  </si>
  <si>
    <t>CMSDowntimeOtherKnown</t>
  </si>
  <si>
    <t>CMSDowntimeUnknown</t>
  </si>
  <si>
    <t>EmissionsDeviationDuration</t>
  </si>
  <si>
    <t>EmissionsDeviationPercent</t>
  </si>
  <si>
    <t>EmissionsDeviationEquipment</t>
  </si>
  <si>
    <t>EmissionsDeviationProcess</t>
  </si>
  <si>
    <t>EmissionsDeviationOther</t>
  </si>
  <si>
    <t>EmissionsDeviationUnknown</t>
  </si>
  <si>
    <t>CMSChangesDesc</t>
  </si>
  <si>
    <t>CMSOutOfControlFlag</t>
  </si>
  <si>
    <t>CMSDescription</t>
  </si>
  <si>
    <t>COMSFlag</t>
  </si>
  <si>
    <t>DeviationDuration</t>
  </si>
  <si>
    <t>DeviationCause</t>
  </si>
  <si>
    <t>EquipmentMfr</t>
  </si>
  <si>
    <t>EquipmentModelNo</t>
  </si>
  <si>
    <t>CMSParameter</t>
  </si>
  <si>
    <t>ExcessFlag</t>
  </si>
  <si>
    <t>Outage Flag</t>
  </si>
  <si>
    <t>CorrectivePreventative</t>
  </si>
  <si>
    <t>DeviationType</t>
  </si>
  <si>
    <t>MalfunctionFlag</t>
  </si>
  <si>
    <t>PeriodDeviationFlag</t>
  </si>
  <si>
    <r>
      <rPr>
        <b/>
        <sz val="11"/>
        <color theme="1"/>
        <rFont val="Calibri"/>
        <family val="2"/>
        <scheme val="minor"/>
      </rPr>
      <t>Instructions for Spreadsheet Template</t>
    </r>
    <r>
      <rPr>
        <sz val="11"/>
        <color theme="1"/>
        <rFont val="Calibri"/>
        <family val="2"/>
        <scheme val="minor"/>
      </rPr>
      <t xml:space="preserve">
</t>
    </r>
    <r>
      <rPr>
        <b/>
        <sz val="11"/>
        <color theme="1"/>
        <rFont val="Calibri"/>
        <family val="2"/>
        <scheme val="minor"/>
      </rPr>
      <t>Purpose:</t>
    </r>
    <r>
      <rPr>
        <sz val="11"/>
        <color theme="1"/>
        <rFont val="Calibri"/>
        <family val="2"/>
        <scheme val="minor"/>
      </rPr>
      <t xml:space="preserve">
This spreadsheet template was designed by the U.S. EPA to facilitate compliance reporting for facilities subject under the 40 CFR part 63, subpart RRRRR National Emission Standard for Hazardous Air Pollutants for Taconite Iron Ore Processing.  
</t>
    </r>
    <r>
      <rPr>
        <b/>
        <sz val="11"/>
        <color theme="1"/>
        <rFont val="Calibri"/>
        <family val="2"/>
        <scheme val="minor"/>
      </rPr>
      <t>Electronic reporting:</t>
    </r>
    <r>
      <rPr>
        <sz val="11"/>
        <color theme="1"/>
        <rFont val="Calibri"/>
        <family val="2"/>
        <scheme val="minor"/>
      </rPr>
      <t xml:space="preserve">
Electronic submission of Compliance Reports through the EPA's Compliance and Emissions Data Reporting Interface (CEDRI) is required under §63.9641(c). CEDRI is accessed through the EPA's Central Data Exchange (https://cdx.epa.gov).</t>
    </r>
  </si>
  <si>
    <t>EstimationMethod</t>
  </si>
  <si>
    <t>EmissionQuantity</t>
  </si>
  <si>
    <t>DeviationPollutant</t>
  </si>
  <si>
    <t>DeviationStartTime</t>
  </si>
  <si>
    <t>DeviationStartDate</t>
  </si>
  <si>
    <t>LimitDeviation</t>
  </si>
  <si>
    <t>SourceOperatingTime</t>
  </si>
  <si>
    <t>AffectedSource</t>
  </si>
  <si>
    <t>ActionTaken</t>
  </si>
  <si>
    <t>Company Record No. *
(Autofilled)</t>
  </si>
  <si>
    <t>Did deviations occur during this reporting period? *
(§63.9641(b)(5))
(Select from Dropdown)</t>
  </si>
  <si>
    <t>Were there periods during which a continuous monitoring system was out-of-control? *
(§63.9641(b)(6))
(Select from Dropdown)</t>
  </si>
  <si>
    <t>Company Record No.  *
(Select from dropdown)</t>
  </si>
  <si>
    <t>Continuous Monitoring System *
(§63.9641(b)(8)(ix), §63.10(e)(3)(vi)(F))
(Autofilled)</t>
  </si>
  <si>
    <t>COMS?
(Autofilled)</t>
  </si>
  <si>
    <t>Total Source Operating Time *
(hours)
 (§63.9641(b)(8)(v), §63.10(e)(3)(v), §63.10(c)(13), §63.10(e)(3)(vi)(H))
(Autofilled)</t>
  </si>
  <si>
    <t>Total Duration of Deviations *
(minutes for opacity, hours for others)
(§63.9641(b)(8)(v), §63.10(e)(3)(vi)(I))
(Calculated value)</t>
  </si>
  <si>
    <t>Total Duration of Deviations as a Percent of Total Operating Time *
(§63.9641(b)(8)(v), §63.10(e)(3)(vi)(I))
(Calculated value)</t>
  </si>
  <si>
    <t>Total Duration of Deviations Due to Control Equipment Problems *
(minutes for opacity, hours for others)
(§63.9641(b)(8)(vi), §63.10(e)(3)(vi)(I))
(Calculated value)</t>
  </si>
  <si>
    <t>Total Duration of Deviations Due to Process Problems *
(minutes for opacity, hours for others)
(§63.9641(b)(8)(vi), §63.10(e)(3)(vi)(I))
(Calculated value)</t>
  </si>
  <si>
    <t>Total Duration of Deviations Due to Other Known Causes *
(minutes for opacity, hours for others)
(§63.9641(b)(8)(vi), §63.10(e)(3)(vi)(I))
(Calculated value)</t>
  </si>
  <si>
    <t>Total Duration of Deviations Due to Other Unknown Causes *
(minutes for opacity, hours for others)
(§63.9641(b)(8)(vi), §63.10(e)(3)(vi)(I))
(Calculated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</si>
</sst>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mm/dd/yy;@"/>
    <numFmt numFmtId="166" formatCode="[$-409]h:mm\ AM/PM;@"/>
    <numFmt numFmtId="167" formatCode="m/d/yyyy;@"/>
  </numFmts>
  <fonts count="18"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i/>
      <sz val="10"/>
      <color theme="0"/>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b/>
      <sz val="11"/>
      <color rgb="FF000000"/>
      <name val="Calibri"/>
      <family val="2"/>
      <scheme val="minor"/>
    </font>
    <font>
      <b/>
      <sz val="11"/>
      <color rgb="FF0070C0"/>
      <name val="Calibri"/>
      <family val="2"/>
      <scheme val="minor"/>
    </font>
    <font>
      <sz val="11"/>
      <color rgb="FF000000"/>
      <name val="Calibri"/>
      <family val="2"/>
      <scheme val="minor"/>
    </font>
    <font>
      <sz val="11"/>
      <color rgb="FF0070C0"/>
      <name val="Calibri"/>
      <family val="2"/>
      <scheme val="minor"/>
    </font>
    <font>
      <b/>
      <sz val="11"/>
      <color rgb="FFFF0000"/>
      <name val="Calibri"/>
      <family val="2"/>
      <scheme val="minor"/>
    </font>
    <font>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i/>
      <u/>
      <sz val="11"/>
      <color theme="1"/>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rgb="FFEEECE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14999847407452621"/>
        <bgColor theme="0" tint="-0.14999847407452621"/>
      </patternFill>
    </fill>
    <fill>
      <patternFill patternType="solid">
        <fgColor theme="3" tint="0.59999389629810485"/>
        <bgColor indexed="64"/>
      </patternFill>
    </fill>
    <fill>
      <patternFill patternType="solid">
        <fgColor rgb="FFEEECE1"/>
        <bgColor rgb="FF000000"/>
      </patternFill>
    </fill>
    <fill>
      <patternFill patternType="solid">
        <fgColor theme="5" tint="0.79998168889431442"/>
        <bgColor indexed="64"/>
      </patternFill>
    </fill>
    <fill>
      <patternFill patternType="solid">
        <fgColor theme="5" tint="0.599963377788628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9" tint="0.59996337778862885"/>
        <bgColor indexed="64"/>
      </patternFill>
    </fill>
  </fills>
  <borders count="31">
    <border>
      <left/>
      <right/>
      <top/>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auto="1"/>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theme="1"/>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xf numFmtId="9" fontId="13" fillId="0" borderId="0" applyFont="0" applyFill="0" applyBorder="0" applyAlignment="0" applyProtection="0"/>
  </cellStyleXfs>
  <cellXfs count="263">
    <xf numFmtId="0" fontId="0" fillId="0" borderId="0" xfId="0"/>
    <xf numFmtId="0" fontId="2" fillId="2" borderId="0" xfId="0" applyFont="1" applyFill="1" applyAlignment="1">
      <alignment horizontal="centerContinuous" vertical="center" wrapText="1"/>
    </xf>
    <xf numFmtId="0" fontId="3" fillId="0" borderId="0" xfId="0" applyFont="1" applyFill="1"/>
    <xf numFmtId="0" fontId="2" fillId="2" borderId="0" xfId="0" applyFont="1" applyFill="1" applyAlignment="1">
      <alignment horizontal="left" vertical="center" wrapText="1"/>
    </xf>
    <xf numFmtId="0" fontId="2" fillId="2" borderId="0" xfId="0" applyFont="1" applyFill="1" applyAlignment="1">
      <alignment vertical="center"/>
    </xf>
    <xf numFmtId="0" fontId="2" fillId="2" borderId="0" xfId="0" applyFont="1" applyFill="1" applyAlignment="1"/>
    <xf numFmtId="0" fontId="3" fillId="2" borderId="0" xfId="0" applyFont="1" applyFill="1" applyAlignment="1"/>
    <xf numFmtId="2" fontId="3" fillId="2" borderId="0" xfId="0" applyNumberFormat="1" applyFont="1" applyFill="1" applyAlignment="1"/>
    <xf numFmtId="14" fontId="3" fillId="2" borderId="0" xfId="0" applyNumberFormat="1" applyFont="1" applyFill="1" applyAlignment="1">
      <alignment horizontal="left"/>
    </xf>
    <xf numFmtId="0" fontId="4" fillId="0" borderId="0" xfId="0" applyFont="1" applyAlignment="1">
      <alignment vertical="center" wrapText="1"/>
    </xf>
    <xf numFmtId="14" fontId="1" fillId="0" borderId="0" xfId="0" applyNumberFormat="1" applyFont="1" applyFill="1"/>
    <xf numFmtId="0" fontId="3" fillId="0" borderId="0" xfId="0" applyFont="1"/>
    <xf numFmtId="0" fontId="5" fillId="0" borderId="0" xfId="0" applyFont="1" applyAlignment="1">
      <alignment horizontal="center" vertical="center" wrapText="1"/>
    </xf>
    <xf numFmtId="0" fontId="0" fillId="0" borderId="0" xfId="0" applyFont="1" applyAlignment="1">
      <alignment vertical="top" wrapText="1"/>
    </xf>
    <xf numFmtId="0" fontId="0" fillId="0" borderId="0" xfId="0" applyFont="1" applyBorder="1" applyAlignment="1">
      <alignment vertical="top" wrapText="1"/>
    </xf>
    <xf numFmtId="0" fontId="1" fillId="0" borderId="0" xfId="0" applyFont="1" applyAlignment="1">
      <alignment vertical="center" wrapText="1"/>
    </xf>
    <xf numFmtId="0" fontId="2" fillId="0" borderId="0" xfId="0" applyFont="1" applyFill="1" applyAlignment="1">
      <alignment vertical="top" wrapText="1"/>
    </xf>
    <xf numFmtId="0" fontId="6" fillId="0" borderId="0" xfId="0" applyFont="1" applyAlignment="1">
      <alignment vertical="center" wrapText="1"/>
    </xf>
    <xf numFmtId="0" fontId="3" fillId="0" borderId="0" xfId="0" applyFont="1" applyFill="1" applyAlignment="1">
      <alignment vertical="top" wrapText="1"/>
    </xf>
    <xf numFmtId="0" fontId="2" fillId="2" borderId="0" xfId="0" applyFont="1" applyFill="1" applyAlignment="1" applyProtection="1">
      <alignment horizontal="centerContinuous" vertical="center" wrapText="1"/>
    </xf>
    <xf numFmtId="0" fontId="2" fillId="2" borderId="0" xfId="0" applyFont="1" applyFill="1" applyAlignment="1" applyProtection="1">
      <alignment horizontal="left" vertical="center" wrapText="1"/>
    </xf>
    <xf numFmtId="0" fontId="2" fillId="2" borderId="0" xfId="0" applyFont="1" applyFill="1" applyAlignment="1" applyProtection="1">
      <alignment horizontal="left" vertical="center"/>
    </xf>
    <xf numFmtId="0" fontId="2" fillId="2" borderId="0" xfId="0" applyFont="1" applyFill="1" applyAlignment="1" applyProtection="1">
      <alignment vertical="center"/>
    </xf>
    <xf numFmtId="0" fontId="2" fillId="2" borderId="0" xfId="0" applyFont="1" applyFill="1" applyAlignment="1" applyProtection="1"/>
    <xf numFmtId="0" fontId="3" fillId="2" borderId="0" xfId="0" applyFont="1" applyFill="1" applyAlignment="1" applyProtection="1">
      <alignment horizontal="left"/>
    </xf>
    <xf numFmtId="0" fontId="3" fillId="2" borderId="0" xfId="0" applyFont="1" applyFill="1" applyAlignment="1" applyProtection="1"/>
    <xf numFmtId="2" fontId="3" fillId="2" borderId="0" xfId="0" applyNumberFormat="1" applyFont="1" applyFill="1" applyAlignment="1" applyProtection="1">
      <alignment horizontal="left"/>
    </xf>
    <xf numFmtId="2" fontId="3" fillId="2" borderId="0" xfId="0" applyNumberFormat="1" applyFont="1" applyFill="1" applyAlignment="1" applyProtection="1"/>
    <xf numFmtId="14" fontId="3" fillId="2" borderId="0" xfId="0" applyNumberFormat="1" applyFont="1" applyFill="1" applyAlignment="1" applyProtection="1">
      <alignment horizontal="left"/>
    </xf>
    <xf numFmtId="14" fontId="3" fillId="2" borderId="0" xfId="0" applyNumberFormat="1" applyFont="1" applyFill="1" applyAlignment="1" applyProtection="1"/>
    <xf numFmtId="14" fontId="1" fillId="0" borderId="0" xfId="0" applyNumberFormat="1" applyFont="1" applyProtection="1"/>
    <xf numFmtId="0" fontId="0" fillId="0" borderId="0" xfId="0" applyProtection="1"/>
    <xf numFmtId="0" fontId="1" fillId="0" borderId="0" xfId="0" applyFont="1" applyBorder="1" applyAlignment="1" applyProtection="1">
      <alignment horizontal="centerContinuous" vertical="top" wrapText="1"/>
    </xf>
    <xf numFmtId="0" fontId="1" fillId="0" borderId="0" xfId="0" applyFont="1" applyBorder="1" applyAlignment="1" applyProtection="1">
      <alignment vertical="top"/>
    </xf>
    <xf numFmtId="0" fontId="1" fillId="0" borderId="0" xfId="0" applyFont="1" applyFill="1" applyBorder="1" applyAlignment="1" applyProtection="1">
      <alignment vertical="top" wrapText="1"/>
    </xf>
    <xf numFmtId="0" fontId="1" fillId="0" borderId="0" xfId="0" applyFont="1" applyBorder="1" applyAlignment="1" applyProtection="1">
      <alignment horizontal="left" vertical="top"/>
    </xf>
    <xf numFmtId="1" fontId="0" fillId="0" borderId="0" xfId="0" applyNumberFormat="1" applyFont="1" applyFill="1" applyBorder="1" applyAlignment="1" applyProtection="1">
      <alignment vertical="top"/>
    </xf>
    <xf numFmtId="1" fontId="0" fillId="0" borderId="4" xfId="0" applyNumberFormat="1" applyFont="1" applyFill="1" applyBorder="1" applyAlignment="1" applyProtection="1">
      <alignment vertical="top"/>
    </xf>
    <xf numFmtId="0" fontId="1" fillId="3" borderId="5" xfId="0" applyFont="1" applyFill="1" applyBorder="1" applyAlignment="1" applyProtection="1">
      <alignment vertical="top"/>
    </xf>
    <xf numFmtId="0" fontId="1" fillId="3" borderId="6" xfId="0" applyFont="1" applyFill="1" applyBorder="1" applyAlignment="1" applyProtection="1">
      <alignment horizontal="centerContinuous" vertical="top"/>
    </xf>
    <xf numFmtId="0" fontId="1" fillId="3" borderId="6" xfId="0" applyFont="1" applyFill="1" applyBorder="1" applyAlignment="1" applyProtection="1">
      <alignment vertical="top"/>
    </xf>
    <xf numFmtId="0" fontId="1" fillId="3" borderId="5" xfId="0" applyFont="1" applyFill="1" applyBorder="1" applyAlignment="1" applyProtection="1">
      <alignment horizontal="centerContinuous" vertical="top" wrapText="1"/>
    </xf>
    <xf numFmtId="0" fontId="1" fillId="3" borderId="7" xfId="0" applyFont="1" applyFill="1" applyBorder="1" applyAlignment="1" applyProtection="1">
      <alignment horizontal="centerContinuous" vertical="top"/>
    </xf>
    <xf numFmtId="0" fontId="1" fillId="3" borderId="8" xfId="0" applyFont="1" applyFill="1" applyBorder="1" applyAlignment="1" applyProtection="1">
      <alignment horizontal="centerContinuous" vertical="top"/>
    </xf>
    <xf numFmtId="1" fontId="10" fillId="4" borderId="7" xfId="0" applyNumberFormat="1" applyFont="1" applyFill="1" applyBorder="1" applyAlignment="1" applyProtection="1">
      <alignment vertical="center"/>
    </xf>
    <xf numFmtId="1" fontId="10" fillId="5" borderId="9" xfId="0" applyNumberFormat="1" applyFont="1" applyFill="1" applyBorder="1" applyAlignment="1" applyProtection="1">
      <alignment vertical="center"/>
    </xf>
    <xf numFmtId="49" fontId="0" fillId="5" borderId="10" xfId="0" applyNumberFormat="1" applyFont="1" applyFill="1" applyBorder="1" applyAlignment="1" applyProtection="1">
      <alignment vertical="top"/>
    </xf>
    <xf numFmtId="0" fontId="0" fillId="5" borderId="10" xfId="0" applyFont="1" applyFill="1" applyBorder="1" applyAlignment="1" applyProtection="1">
      <alignment vertical="top"/>
    </xf>
    <xf numFmtId="164" fontId="0" fillId="5" borderId="10" xfId="0" applyNumberFormat="1" applyFont="1" applyFill="1" applyBorder="1" applyAlignment="1" applyProtection="1">
      <alignment vertical="top"/>
    </xf>
    <xf numFmtId="0" fontId="0" fillId="5" borderId="10" xfId="0" applyFont="1" applyFill="1" applyBorder="1" applyAlignment="1" applyProtection="1">
      <alignment vertical="top" wrapText="1"/>
    </xf>
    <xf numFmtId="0" fontId="3" fillId="2" borderId="0" xfId="0" applyFont="1" applyFill="1" applyProtection="1"/>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1" fontId="10" fillId="5" borderId="9" xfId="0" applyNumberFormat="1" applyFont="1" applyFill="1" applyBorder="1" applyAlignment="1" applyProtection="1"/>
    <xf numFmtId="49" fontId="0" fillId="5" borderId="10" xfId="0" applyNumberFormat="1" applyFont="1" applyFill="1" applyBorder="1" applyAlignment="1" applyProtection="1"/>
    <xf numFmtId="0" fontId="0" fillId="5" borderId="10" xfId="0" applyFont="1" applyFill="1" applyBorder="1" applyAlignment="1" applyProtection="1"/>
    <xf numFmtId="164" fontId="0" fillId="5" borderId="10" xfId="0" applyNumberFormat="1" applyFont="1" applyFill="1" applyBorder="1" applyAlignment="1" applyProtection="1"/>
    <xf numFmtId="0" fontId="0" fillId="5" borderId="10" xfId="0" applyFont="1" applyFill="1" applyBorder="1" applyAlignment="1" applyProtection="1">
      <alignment wrapText="1"/>
    </xf>
    <xf numFmtId="0" fontId="0" fillId="5" borderId="13" xfId="0" applyFont="1" applyFill="1" applyBorder="1" applyAlignment="1" applyProtection="1"/>
    <xf numFmtId="0" fontId="0" fillId="5" borderId="13" xfId="0" applyFont="1" applyFill="1" applyBorder="1" applyAlignment="1" applyProtection="1">
      <alignment vertical="top"/>
    </xf>
    <xf numFmtId="164" fontId="0" fillId="5" borderId="14" xfId="0" applyNumberFormat="1" applyFont="1" applyFill="1" applyBorder="1" applyAlignment="1" applyProtection="1"/>
    <xf numFmtId="164" fontId="0" fillId="5" borderId="14" xfId="0" applyNumberFormat="1" applyFont="1" applyFill="1" applyBorder="1" applyAlignment="1" applyProtection="1">
      <alignment vertical="top"/>
    </xf>
    <xf numFmtId="0" fontId="2" fillId="2" borderId="0" xfId="0" applyFont="1" applyFill="1" applyAlignment="1" applyProtection="1">
      <alignment vertical="center" wrapText="1"/>
    </xf>
    <xf numFmtId="0" fontId="3" fillId="2" borderId="0" xfId="0" applyFont="1" applyFill="1" applyAlignment="1" applyProtection="1">
      <alignment wrapText="1"/>
    </xf>
    <xf numFmtId="2" fontId="3" fillId="2" borderId="0" xfId="0" applyNumberFormat="1" applyFont="1" applyFill="1" applyAlignment="1" applyProtection="1">
      <alignment wrapText="1"/>
    </xf>
    <xf numFmtId="14" fontId="3" fillId="2" borderId="0" xfId="0" applyNumberFormat="1" applyFont="1" applyFill="1" applyAlignment="1" applyProtection="1">
      <alignment wrapText="1"/>
    </xf>
    <xf numFmtId="0" fontId="0" fillId="0" borderId="0" xfId="0" applyAlignment="1" applyProtection="1">
      <alignment wrapText="1"/>
    </xf>
    <xf numFmtId="0" fontId="7" fillId="0" borderId="0" xfId="0" applyFont="1" applyAlignment="1" applyProtection="1">
      <alignment horizontal="centerContinuous" vertical="top" wrapText="1"/>
    </xf>
    <xf numFmtId="0" fontId="1" fillId="0" borderId="0" xfId="0" applyFont="1" applyBorder="1" applyAlignment="1" applyProtection="1">
      <alignment horizontal="centerContinuous" vertical="top"/>
    </xf>
    <xf numFmtId="1" fontId="0" fillId="0" borderId="0" xfId="0" applyNumberFormat="1" applyFont="1" applyFill="1" applyBorder="1" applyAlignment="1" applyProtection="1">
      <alignment vertical="top" wrapText="1"/>
    </xf>
    <xf numFmtId="0" fontId="1" fillId="0" borderId="0" xfId="0" applyFont="1" applyFill="1" applyBorder="1" applyAlignment="1" applyProtection="1">
      <alignment horizontal="left" vertical="top"/>
    </xf>
    <xf numFmtId="0" fontId="0" fillId="0" borderId="0" xfId="0" applyBorder="1" applyAlignment="1" applyProtection="1">
      <alignment wrapText="1"/>
    </xf>
    <xf numFmtId="0" fontId="1" fillId="0" borderId="0" xfId="0" applyFont="1" applyBorder="1" applyAlignment="1" applyProtection="1">
      <alignment horizontal="center" vertical="top"/>
    </xf>
    <xf numFmtId="49" fontId="0" fillId="4" borderId="16" xfId="0" applyNumberFormat="1" applyFont="1" applyFill="1" applyBorder="1" applyAlignment="1" applyProtection="1">
      <alignment vertical="top"/>
    </xf>
    <xf numFmtId="49" fontId="0" fillId="4" borderId="17" xfId="0" applyNumberFormat="1" applyFont="1" applyFill="1" applyBorder="1" applyAlignment="1" applyProtection="1">
      <alignment vertical="top"/>
    </xf>
    <xf numFmtId="1" fontId="10" fillId="5" borderId="2" xfId="0" applyNumberFormat="1" applyFont="1" applyFill="1" applyBorder="1" applyAlignment="1" applyProtection="1">
      <alignment vertical="top"/>
    </xf>
    <xf numFmtId="49" fontId="0" fillId="5" borderId="2" xfId="0" applyNumberFormat="1" applyFont="1" applyFill="1" applyBorder="1" applyAlignment="1" applyProtection="1">
      <alignment vertical="top"/>
    </xf>
    <xf numFmtId="49" fontId="0" fillId="5" borderId="3" xfId="0" applyNumberFormat="1" applyFont="1" applyFill="1" applyBorder="1" applyAlignment="1" applyProtection="1">
      <alignment vertical="top" wrapText="1"/>
    </xf>
    <xf numFmtId="49" fontId="0" fillId="5" borderId="19" xfId="0" applyNumberFormat="1" applyFont="1" applyFill="1" applyBorder="1" applyAlignment="1" applyProtection="1">
      <alignment vertical="top"/>
    </xf>
    <xf numFmtId="0" fontId="0" fillId="5" borderId="3" xfId="0" applyFont="1" applyFill="1" applyBorder="1" applyAlignment="1" applyProtection="1">
      <alignment vertical="top"/>
    </xf>
    <xf numFmtId="1" fontId="10" fillId="5" borderId="2" xfId="0" applyNumberFormat="1" applyFont="1" applyFill="1" applyBorder="1" applyAlignment="1" applyProtection="1">
      <alignment vertical="center"/>
    </xf>
    <xf numFmtId="49" fontId="0" fillId="5" borderId="2" xfId="0" applyNumberFormat="1" applyFont="1" applyFill="1" applyBorder="1" applyAlignment="1" applyProtection="1">
      <alignment vertical="center"/>
    </xf>
    <xf numFmtId="49" fontId="0" fillId="5" borderId="3" xfId="0" applyNumberFormat="1" applyFont="1" applyFill="1" applyBorder="1" applyAlignment="1" applyProtection="1">
      <alignment vertical="center" wrapText="1"/>
    </xf>
    <xf numFmtId="49" fontId="0" fillId="5" borderId="19" xfId="0" applyNumberFormat="1" applyFont="1" applyFill="1" applyBorder="1" applyAlignment="1" applyProtection="1">
      <alignment vertical="center"/>
    </xf>
    <xf numFmtId="0" fontId="0" fillId="0" borderId="0" xfId="0" applyFill="1" applyProtection="1"/>
    <xf numFmtId="0" fontId="1" fillId="0" borderId="0" xfId="0" applyFont="1" applyFill="1" applyBorder="1" applyAlignment="1" applyProtection="1">
      <alignment horizontal="centerContinuous" vertical="top"/>
    </xf>
    <xf numFmtId="0" fontId="0" fillId="0" borderId="0" xfId="0" applyFill="1" applyBorder="1" applyAlignment="1" applyProtection="1">
      <alignment wrapText="1"/>
    </xf>
    <xf numFmtId="0" fontId="10" fillId="3" borderId="20" xfId="0" applyFont="1" applyFill="1" applyBorder="1" applyAlignment="1" applyProtection="1">
      <alignment horizontal="center" vertical="center" wrapText="1"/>
    </xf>
    <xf numFmtId="1" fontId="10" fillId="5" borderId="21" xfId="0" applyNumberFormat="1" applyFont="1" applyFill="1" applyBorder="1" applyAlignment="1" applyProtection="1">
      <alignment vertical="center"/>
    </xf>
    <xf numFmtId="49" fontId="0" fillId="5" borderId="3" xfId="0" applyNumberFormat="1" applyFont="1" applyFill="1" applyBorder="1" applyAlignment="1" applyProtection="1">
      <alignment vertical="top"/>
    </xf>
    <xf numFmtId="0" fontId="0" fillId="6" borderId="0" xfId="0" applyFont="1" applyFill="1"/>
    <xf numFmtId="0" fontId="0" fillId="0" borderId="0" xfId="0" applyFont="1"/>
    <xf numFmtId="0" fontId="0" fillId="6" borderId="22" xfId="0" applyFont="1" applyFill="1" applyBorder="1"/>
    <xf numFmtId="0" fontId="0" fillId="7" borderId="0" xfId="0" applyFill="1" applyAlignment="1">
      <alignment horizontal="center"/>
    </xf>
    <xf numFmtId="0" fontId="7" fillId="0" borderId="0" xfId="0" applyFont="1" applyAlignment="1" applyProtection="1">
      <alignment horizontal="centerContinuous" vertical="center" wrapText="1"/>
    </xf>
    <xf numFmtId="1" fontId="10" fillId="4" borderId="23" xfId="0" applyNumberFormat="1" applyFont="1" applyFill="1" applyBorder="1" applyAlignment="1" applyProtection="1">
      <alignment vertical="center"/>
    </xf>
    <xf numFmtId="49" fontId="0" fillId="4" borderId="24" xfId="0" applyNumberFormat="1" applyFont="1" applyFill="1" applyBorder="1" applyAlignment="1" applyProtection="1">
      <alignment vertical="top"/>
    </xf>
    <xf numFmtId="49" fontId="0" fillId="4" borderId="25" xfId="0" applyNumberFormat="1" applyFont="1" applyFill="1" applyBorder="1" applyAlignment="1" applyProtection="1">
      <alignment vertical="top"/>
    </xf>
    <xf numFmtId="49" fontId="0" fillId="5" borderId="1" xfId="0" applyNumberFormat="1" applyFont="1" applyFill="1" applyBorder="1" applyAlignment="1" applyProtection="1">
      <alignment vertical="top"/>
    </xf>
    <xf numFmtId="0" fontId="0" fillId="4" borderId="16" xfId="0" applyNumberFormat="1" applyFont="1" applyFill="1" applyBorder="1" applyAlignment="1" applyProtection="1">
      <alignment vertical="top"/>
    </xf>
    <xf numFmtId="0" fontId="0" fillId="5" borderId="2" xfId="0" applyNumberFormat="1" applyFont="1" applyFill="1" applyBorder="1" applyAlignment="1" applyProtection="1">
      <alignment vertical="top"/>
    </xf>
    <xf numFmtId="0" fontId="0" fillId="5" borderId="2" xfId="0" applyNumberFormat="1" applyFont="1" applyFill="1" applyBorder="1" applyAlignment="1" applyProtection="1">
      <alignment vertical="center"/>
    </xf>
    <xf numFmtId="1" fontId="10" fillId="5" borderId="2" xfId="0" applyNumberFormat="1" applyFont="1" applyFill="1" applyBorder="1" applyAlignment="1">
      <alignment vertical="center"/>
    </xf>
    <xf numFmtId="1" fontId="8" fillId="5" borderId="2" xfId="0" applyNumberFormat="1" applyFont="1" applyFill="1" applyBorder="1" applyAlignment="1">
      <alignment vertical="center"/>
    </xf>
    <xf numFmtId="2" fontId="2" fillId="2" borderId="0" xfId="0" applyNumberFormat="1" applyFont="1" applyFill="1" applyAlignment="1" applyProtection="1">
      <alignment horizontal="centerContinuous" vertical="center" wrapText="1"/>
    </xf>
    <xf numFmtId="2" fontId="2" fillId="2" borderId="0" xfId="0" applyNumberFormat="1" applyFont="1" applyFill="1" applyAlignment="1" applyProtection="1">
      <alignment vertical="center"/>
    </xf>
    <xf numFmtId="2" fontId="0" fillId="0" borderId="0" xfId="0" applyNumberFormat="1" applyProtection="1"/>
    <xf numFmtId="10" fontId="0" fillId="0" borderId="0" xfId="1" applyNumberFormat="1" applyFont="1" applyProtection="1"/>
    <xf numFmtId="2" fontId="1" fillId="0" borderId="0" xfId="0" applyNumberFormat="1" applyFont="1" applyBorder="1" applyAlignment="1" applyProtection="1">
      <alignment horizontal="centerContinuous" vertical="top" wrapText="1"/>
    </xf>
    <xf numFmtId="10" fontId="1" fillId="0" borderId="0" xfId="1" applyNumberFormat="1" applyFont="1" applyBorder="1" applyAlignment="1" applyProtection="1">
      <alignment horizontal="centerContinuous" vertical="top" wrapText="1"/>
    </xf>
    <xf numFmtId="2" fontId="1" fillId="0" borderId="0" xfId="0" applyNumberFormat="1" applyFont="1" applyFill="1" applyBorder="1" applyAlignment="1" applyProtection="1">
      <alignment vertical="top" wrapText="1"/>
    </xf>
    <xf numFmtId="10" fontId="1" fillId="0" borderId="0" xfId="1" applyNumberFormat="1" applyFont="1" applyFill="1" applyBorder="1" applyAlignment="1" applyProtection="1">
      <alignment vertical="top" wrapText="1"/>
    </xf>
    <xf numFmtId="2" fontId="0" fillId="0" borderId="0" xfId="0" applyNumberFormat="1" applyFont="1" applyFill="1" applyBorder="1" applyAlignment="1" applyProtection="1">
      <alignment vertical="top"/>
    </xf>
    <xf numFmtId="10" fontId="0" fillId="0" borderId="0" xfId="1" applyNumberFormat="1" applyFont="1" applyFill="1" applyBorder="1" applyAlignment="1" applyProtection="1">
      <alignment vertical="top"/>
    </xf>
    <xf numFmtId="2" fontId="0" fillId="0" borderId="0" xfId="0" applyNumberFormat="1" applyBorder="1" applyAlignment="1" applyProtection="1">
      <alignment wrapText="1"/>
    </xf>
    <xf numFmtId="10" fontId="0" fillId="0" borderId="0" xfId="1" applyNumberFormat="1" applyFont="1" applyBorder="1" applyAlignment="1" applyProtection="1">
      <alignment wrapText="1"/>
    </xf>
    <xf numFmtId="0" fontId="12" fillId="0" borderId="0" xfId="0" applyFont="1" applyBorder="1" applyAlignment="1" applyProtection="1">
      <alignment horizontal="center" vertical="top"/>
    </xf>
    <xf numFmtId="0" fontId="1" fillId="0" borderId="0" xfId="0" applyFont="1" applyBorder="1" applyAlignment="1" applyProtection="1">
      <alignment wrapText="1"/>
    </xf>
    <xf numFmtId="49" fontId="0" fillId="4" borderId="25" xfId="0" applyNumberFormat="1" applyFont="1" applyFill="1" applyBorder="1" applyAlignment="1" applyProtection="1">
      <alignment vertical="top" wrapText="1"/>
    </xf>
    <xf numFmtId="1" fontId="10" fillId="5" borderId="2" xfId="0" applyNumberFormat="1" applyFont="1" applyFill="1" applyBorder="1" applyAlignment="1" applyProtection="1">
      <alignment horizontal="left" vertical="top"/>
    </xf>
    <xf numFmtId="2" fontId="0" fillId="5" borderId="3" xfId="0" applyNumberFormat="1" applyFont="1" applyFill="1" applyBorder="1" applyAlignment="1" applyProtection="1">
      <alignment vertical="top"/>
    </xf>
    <xf numFmtId="2" fontId="0" fillId="5" borderId="1" xfId="0" applyNumberFormat="1" applyFont="1" applyFill="1" applyBorder="1" applyAlignment="1" applyProtection="1">
      <alignment vertical="top" wrapText="1"/>
    </xf>
    <xf numFmtId="49" fontId="0" fillId="5" borderId="1" xfId="0" applyNumberFormat="1" applyFont="1" applyFill="1" applyBorder="1" applyAlignment="1" applyProtection="1">
      <alignment vertical="top" wrapText="1"/>
    </xf>
    <xf numFmtId="167" fontId="0" fillId="5" borderId="3" xfId="0" applyNumberFormat="1" applyFont="1" applyFill="1" applyBorder="1" applyAlignment="1" applyProtection="1">
      <alignment vertical="top" wrapText="1"/>
    </xf>
    <xf numFmtId="49" fontId="0" fillId="5" borderId="2" xfId="0" applyNumberFormat="1" applyFont="1" applyFill="1" applyBorder="1" applyAlignment="1" applyProtection="1">
      <alignment vertical="top" wrapText="1"/>
    </xf>
    <xf numFmtId="2" fontId="0" fillId="5" borderId="1" xfId="0" applyNumberFormat="1" applyFont="1" applyFill="1" applyBorder="1" applyAlignment="1" applyProtection="1">
      <alignment vertical="top"/>
    </xf>
    <xf numFmtId="0" fontId="0" fillId="0" borderId="0" xfId="0" applyBorder="1"/>
    <xf numFmtId="0" fontId="0" fillId="7" borderId="13" xfId="0" applyFill="1" applyBorder="1" applyAlignment="1">
      <alignment horizontal="center"/>
    </xf>
    <xf numFmtId="0" fontId="0" fillId="11" borderId="0" xfId="0" applyFill="1" applyBorder="1"/>
    <xf numFmtId="0" fontId="0" fillId="11" borderId="15" xfId="0" applyFill="1" applyBorder="1"/>
    <xf numFmtId="0" fontId="3" fillId="2" borderId="0" xfId="0" applyFont="1" applyFill="1" applyAlignment="1" applyProtection="1">
      <alignment horizontal="centerContinuous" wrapText="1"/>
    </xf>
    <xf numFmtId="49" fontId="0" fillId="4" borderId="17" xfId="0" applyNumberFormat="1" applyFont="1" applyFill="1" applyBorder="1" applyAlignment="1" applyProtection="1">
      <alignment vertical="top" wrapText="1"/>
    </xf>
    <xf numFmtId="0" fontId="0" fillId="0" borderId="0" xfId="0" applyAlignment="1">
      <alignment wrapText="1"/>
    </xf>
    <xf numFmtId="0" fontId="10" fillId="3" borderId="26" xfId="0" applyFont="1" applyFill="1" applyBorder="1" applyAlignment="1" applyProtection="1">
      <alignment horizontal="center" vertical="center" wrapText="1"/>
    </xf>
    <xf numFmtId="0" fontId="10" fillId="3" borderId="27" xfId="0" applyFont="1" applyFill="1" applyBorder="1" applyAlignment="1" applyProtection="1">
      <alignment horizontal="center" vertical="center" wrapText="1"/>
    </xf>
    <xf numFmtId="0" fontId="10" fillId="3" borderId="6" xfId="0" applyFont="1" applyFill="1" applyBorder="1" applyAlignment="1" applyProtection="1">
      <alignment horizontal="center" vertical="center" wrapText="1"/>
    </xf>
    <xf numFmtId="0" fontId="10" fillId="3" borderId="28" xfId="0" applyFont="1" applyFill="1" applyBorder="1" applyAlignment="1" applyProtection="1">
      <alignment horizontal="center" vertical="center" wrapText="1"/>
    </xf>
    <xf numFmtId="0" fontId="8" fillId="3" borderId="26" xfId="0" applyFont="1" applyFill="1" applyBorder="1" applyAlignment="1">
      <alignment horizontal="center" vertical="center" wrapText="1"/>
    </xf>
    <xf numFmtId="0" fontId="14" fillId="0" borderId="0" xfId="0" applyFont="1" applyProtection="1"/>
    <xf numFmtId="0" fontId="14" fillId="0" borderId="0" xfId="0" applyFont="1" applyBorder="1" applyAlignment="1" applyProtection="1">
      <alignment wrapText="1"/>
    </xf>
    <xf numFmtId="0" fontId="15" fillId="12" borderId="15" xfId="0" applyFont="1" applyFill="1" applyBorder="1"/>
    <xf numFmtId="0" fontId="16" fillId="0" borderId="0" xfId="0" applyFont="1"/>
    <xf numFmtId="0" fontId="16" fillId="0" borderId="0" xfId="0" applyFont="1" applyFill="1"/>
    <xf numFmtId="10" fontId="0" fillId="9" borderId="0" xfId="1" applyNumberFormat="1" applyFont="1" applyFill="1" applyAlignment="1">
      <alignment horizontal="left" vertical="center" wrapText="1"/>
    </xf>
    <xf numFmtId="0" fontId="1" fillId="0" borderId="0" xfId="0" applyFont="1" applyFill="1" applyBorder="1" applyAlignment="1" applyProtection="1">
      <alignment wrapText="1"/>
    </xf>
    <xf numFmtId="0" fontId="1" fillId="0" borderId="0" xfId="0" applyFont="1" applyBorder="1" applyAlignment="1" applyProtection="1">
      <alignment horizontal="center" wrapText="1"/>
    </xf>
    <xf numFmtId="0" fontId="12" fillId="0" borderId="0" xfId="0" applyFont="1" applyFill="1" applyBorder="1" applyAlignment="1" applyProtection="1">
      <alignment horizontal="center" wrapText="1"/>
    </xf>
    <xf numFmtId="0" fontId="1" fillId="0" borderId="0" xfId="0" applyFont="1" applyFill="1" applyBorder="1" applyAlignment="1" applyProtection="1">
      <alignment horizontal="center" wrapText="1"/>
    </xf>
    <xf numFmtId="2" fontId="1" fillId="0" borderId="0" xfId="0" applyNumberFormat="1" applyFont="1" applyBorder="1" applyAlignment="1" applyProtection="1">
      <alignment wrapText="1"/>
    </xf>
    <xf numFmtId="10" fontId="12" fillId="0" borderId="0" xfId="1" applyNumberFormat="1" applyFont="1" applyBorder="1" applyAlignment="1" applyProtection="1">
      <alignment wrapText="1"/>
    </xf>
    <xf numFmtId="0" fontId="8" fillId="3" borderId="20" xfId="0" applyFont="1" applyFill="1" applyBorder="1" applyAlignment="1">
      <alignment horizontal="center" vertical="center" wrapText="1"/>
    </xf>
    <xf numFmtId="2" fontId="10" fillId="3" borderId="20" xfId="0" applyNumberFormat="1" applyFont="1" applyFill="1" applyBorder="1" applyAlignment="1" applyProtection="1">
      <alignment horizontal="center" vertical="center" wrapText="1"/>
    </xf>
    <xf numFmtId="0" fontId="10" fillId="3" borderId="30" xfId="0" applyFont="1" applyFill="1" applyBorder="1" applyAlignment="1" applyProtection="1">
      <alignment horizontal="center" vertical="center" wrapText="1"/>
    </xf>
    <xf numFmtId="0" fontId="0" fillId="0" borderId="3" xfId="0" applyBorder="1"/>
    <xf numFmtId="0" fontId="1" fillId="13" borderId="3" xfId="0" applyFont="1" applyFill="1" applyBorder="1" applyAlignment="1">
      <alignment horizontal="center"/>
    </xf>
    <xf numFmtId="0" fontId="0" fillId="13" borderId="3" xfId="0" applyFill="1" applyBorder="1"/>
    <xf numFmtId="0" fontId="0" fillId="0" borderId="3" xfId="0" applyBorder="1" applyAlignment="1">
      <alignment horizontal="center"/>
    </xf>
    <xf numFmtId="0" fontId="1" fillId="0" borderId="3" xfId="0" applyFont="1" applyBorder="1" applyAlignment="1">
      <alignment horizontal="center"/>
    </xf>
    <xf numFmtId="14" fontId="0" fillId="0" borderId="3" xfId="0" applyNumberFormat="1" applyBorder="1" applyAlignment="1">
      <alignment horizontal="center"/>
    </xf>
    <xf numFmtId="0" fontId="0" fillId="0" borderId="0" xfId="0" applyAlignment="1">
      <alignment horizontal="center"/>
    </xf>
    <xf numFmtId="2" fontId="0" fillId="0" borderId="3" xfId="0" applyNumberFormat="1" applyBorder="1" applyAlignment="1">
      <alignment horizontal="center"/>
    </xf>
    <xf numFmtId="0" fontId="0" fillId="0" borderId="3" xfId="0" applyBorder="1" applyAlignment="1">
      <alignment horizontal="left"/>
    </xf>
    <xf numFmtId="1" fontId="6" fillId="0" borderId="0" xfId="0" applyNumberFormat="1" applyFont="1" applyFill="1" applyBorder="1" applyAlignment="1" applyProtection="1">
      <alignment vertical="top"/>
    </xf>
    <xf numFmtId="0" fontId="0" fillId="5" borderId="3" xfId="0" applyFont="1" applyFill="1" applyBorder="1" applyProtection="1"/>
    <xf numFmtId="0" fontId="1" fillId="0" borderId="0" xfId="0" applyFont="1" applyAlignment="1" applyProtection="1">
      <alignment vertical="center"/>
    </xf>
    <xf numFmtId="0" fontId="1" fillId="0" borderId="0" xfId="0" applyFont="1" applyAlignment="1" applyProtection="1">
      <alignment horizontal="left" vertical="center"/>
    </xf>
    <xf numFmtId="0" fontId="1" fillId="0" borderId="0" xfId="0" applyFont="1" applyAlignment="1" applyProtection="1">
      <alignment horizontal="left" vertical="top"/>
    </xf>
    <xf numFmtId="1" fontId="6" fillId="0" borderId="0" xfId="0" applyNumberFormat="1" applyFont="1" applyFill="1" applyBorder="1" applyAlignment="1" applyProtection="1">
      <alignment horizontal="left" vertical="top"/>
    </xf>
    <xf numFmtId="0" fontId="0" fillId="4" borderId="25" xfId="0" applyFont="1" applyFill="1" applyBorder="1" applyAlignment="1" applyProtection="1">
      <alignment vertical="top"/>
    </xf>
    <xf numFmtId="49" fontId="0" fillId="14" borderId="25" xfId="0" applyNumberFormat="1" applyFont="1" applyFill="1" applyBorder="1" applyAlignment="1" applyProtection="1">
      <alignment vertical="top"/>
    </xf>
    <xf numFmtId="0" fontId="0" fillId="14" borderId="25" xfId="0" applyNumberFormat="1" applyFont="1" applyFill="1" applyBorder="1" applyAlignment="1" applyProtection="1">
      <alignment vertical="top"/>
    </xf>
    <xf numFmtId="0" fontId="0" fillId="14" borderId="24" xfId="0" applyFont="1" applyFill="1" applyBorder="1" applyAlignment="1" applyProtection="1">
      <alignment wrapText="1"/>
    </xf>
    <xf numFmtId="1" fontId="10" fillId="4" borderId="7" xfId="0" applyNumberFormat="1" applyFont="1" applyFill="1" applyBorder="1" applyAlignment="1" applyProtection="1">
      <alignment horizontal="left" vertical="center"/>
    </xf>
    <xf numFmtId="0" fontId="0" fillId="4" borderId="16" xfId="0" applyNumberFormat="1" applyFont="1" applyFill="1" applyBorder="1" applyAlignment="1" applyProtection="1">
      <alignment horizontal="left" vertical="center"/>
    </xf>
    <xf numFmtId="1" fontId="10" fillId="4" borderId="23" xfId="0" applyNumberFormat="1" applyFont="1" applyFill="1" applyBorder="1" applyAlignment="1" applyProtection="1">
      <alignment horizontal="left" vertical="center"/>
    </xf>
    <xf numFmtId="167" fontId="0" fillId="4" borderId="16" xfId="0" applyNumberFormat="1" applyFont="1" applyFill="1" applyBorder="1" applyAlignment="1" applyProtection="1">
      <alignment horizontal="left" vertical="center" wrapText="1"/>
    </xf>
    <xf numFmtId="49" fontId="0" fillId="4" borderId="25" xfId="0" applyNumberFormat="1" applyFont="1" applyFill="1" applyBorder="1" applyAlignment="1" applyProtection="1">
      <alignment horizontal="left" vertical="center"/>
    </xf>
    <xf numFmtId="0" fontId="0" fillId="4" borderId="25" xfId="0" applyNumberFormat="1" applyFont="1" applyFill="1" applyBorder="1" applyAlignment="1" applyProtection="1">
      <alignment horizontal="left" vertical="center" wrapText="1"/>
    </xf>
    <xf numFmtId="49" fontId="0" fillId="4" borderId="18" xfId="0" applyNumberFormat="1" applyFont="1" applyFill="1" applyBorder="1" applyAlignment="1" applyProtection="1">
      <alignment horizontal="left" vertical="center"/>
    </xf>
    <xf numFmtId="49" fontId="0" fillId="4" borderId="18" xfId="0" applyNumberFormat="1" applyFont="1" applyFill="1" applyBorder="1" applyAlignment="1" applyProtection="1">
      <alignment vertical="top" wrapText="1"/>
    </xf>
    <xf numFmtId="0" fontId="0" fillId="4" borderId="16" xfId="0" applyNumberFormat="1" applyFont="1" applyFill="1" applyBorder="1" applyAlignment="1" applyProtection="1">
      <alignment horizontal="left" vertical="center" wrapText="1"/>
    </xf>
    <xf numFmtId="0" fontId="0" fillId="4" borderId="17" xfId="0" applyNumberFormat="1" applyFont="1" applyFill="1" applyBorder="1" applyAlignment="1" applyProtection="1">
      <alignment horizontal="left" vertical="center" wrapText="1"/>
    </xf>
    <xf numFmtId="0" fontId="0" fillId="4" borderId="25" xfId="0" applyFont="1" applyFill="1" applyBorder="1" applyAlignment="1" applyProtection="1">
      <alignment horizontal="left" wrapText="1"/>
    </xf>
    <xf numFmtId="0" fontId="0" fillId="2" borderId="0" xfId="0" applyFont="1" applyFill="1" applyAlignment="1" applyProtection="1">
      <alignment horizontal="centerContinuous" vertical="center" wrapText="1"/>
    </xf>
    <xf numFmtId="0" fontId="0" fillId="0" borderId="0" xfId="0" applyFont="1" applyAlignment="1">
      <alignment vertical="center"/>
    </xf>
    <xf numFmtId="0" fontId="1" fillId="2" borderId="0" xfId="0" applyFont="1" applyFill="1" applyAlignment="1">
      <alignment horizontal="centerContinuous" vertical="center" wrapText="1"/>
    </xf>
    <xf numFmtId="0" fontId="1" fillId="2" borderId="0" xfId="0" applyFont="1" applyFill="1" applyAlignment="1" applyProtection="1">
      <alignment horizontal="left" vertical="center" wrapText="1"/>
    </xf>
    <xf numFmtId="0" fontId="1" fillId="2" borderId="0" xfId="0" applyFont="1" applyFill="1" applyAlignment="1" applyProtection="1">
      <alignment horizontal="left" vertical="center"/>
    </xf>
    <xf numFmtId="0" fontId="1" fillId="2" borderId="0" xfId="0" applyFont="1" applyFill="1" applyAlignment="1" applyProtection="1"/>
    <xf numFmtId="0" fontId="0" fillId="2" borderId="0" xfId="0" applyFont="1" applyFill="1" applyAlignment="1" applyProtection="1">
      <alignment horizontal="left"/>
    </xf>
    <xf numFmtId="2" fontId="0" fillId="2" borderId="0" xfId="0" applyNumberFormat="1" applyFont="1" applyFill="1" applyAlignment="1" applyProtection="1">
      <alignment horizontal="left"/>
    </xf>
    <xf numFmtId="14" fontId="0" fillId="2" borderId="0" xfId="0" applyNumberFormat="1" applyFont="1" applyFill="1" applyAlignment="1" applyProtection="1">
      <alignment horizontal="left"/>
    </xf>
    <xf numFmtId="0" fontId="0" fillId="0" borderId="0" xfId="0" applyFont="1" applyFill="1" applyProtection="1"/>
    <xf numFmtId="0" fontId="0" fillId="0" borderId="0" xfId="0" applyFont="1" applyFill="1" applyAlignment="1" applyProtection="1">
      <alignment horizontal="centerContinuous" vertical="top"/>
    </xf>
    <xf numFmtId="0" fontId="0" fillId="0" borderId="0" xfId="0" applyFont="1" applyFill="1" applyAlignment="1" applyProtection="1">
      <alignment vertical="center"/>
    </xf>
    <xf numFmtId="0" fontId="15" fillId="0" borderId="0" xfId="0" applyFont="1" applyFill="1" applyAlignment="1" applyProtection="1">
      <alignment horizontal="left" vertical="center" wrapText="1"/>
    </xf>
    <xf numFmtId="0" fontId="0" fillId="0" borderId="0" xfId="0" applyFont="1" applyFill="1" applyAlignment="1" applyProtection="1"/>
    <xf numFmtId="0" fontId="15" fillId="3" borderId="29" xfId="0" applyFont="1" applyFill="1" applyBorder="1" applyAlignment="1" applyProtection="1">
      <alignment horizontal="center" wrapText="1"/>
    </xf>
    <xf numFmtId="0" fontId="15" fillId="3" borderId="30" xfId="0" applyFont="1" applyFill="1" applyBorder="1" applyAlignment="1" applyProtection="1">
      <alignment horizontal="center" vertical="center" wrapText="1"/>
    </xf>
    <xf numFmtId="0" fontId="0" fillId="10" borderId="3" xfId="0" applyFont="1" applyFill="1" applyBorder="1" applyAlignment="1" applyProtection="1">
      <alignment horizontal="left" vertical="center" wrapText="1"/>
    </xf>
    <xf numFmtId="0" fontId="0" fillId="10" borderId="1" xfId="0" applyFont="1" applyFill="1" applyBorder="1" applyAlignment="1" applyProtection="1">
      <alignment horizontal="left" vertical="center" wrapText="1"/>
    </xf>
    <xf numFmtId="0" fontId="1" fillId="10" borderId="3" xfId="0" applyFont="1" applyFill="1" applyBorder="1" applyAlignment="1" applyProtection="1">
      <alignment horizontal="left" wrapText="1"/>
    </xf>
    <xf numFmtId="0" fontId="1" fillId="10" borderId="1" xfId="0" applyFont="1" applyFill="1" applyBorder="1" applyAlignment="1" applyProtection="1">
      <alignment horizontal="left" wrapText="1"/>
    </xf>
    <xf numFmtId="0" fontId="0" fillId="9" borderId="0" xfId="0" applyFont="1" applyFill="1" applyAlignment="1">
      <alignment horizontal="left" vertical="center" wrapText="1"/>
    </xf>
    <xf numFmtId="0" fontId="0" fillId="0" borderId="0" xfId="0" applyFont="1" applyProtection="1"/>
    <xf numFmtId="0" fontId="0" fillId="0" borderId="0" xfId="0" applyFont="1" applyBorder="1" applyAlignment="1" applyProtection="1">
      <alignment wrapText="1"/>
    </xf>
    <xf numFmtId="10" fontId="0" fillId="9" borderId="0" xfId="0" applyNumberFormat="1" applyFont="1" applyFill="1" applyAlignment="1">
      <alignment horizontal="left" vertical="center" wrapText="1"/>
    </xf>
    <xf numFmtId="2" fontId="0" fillId="9" borderId="0" xfId="0" applyNumberFormat="1" applyFont="1" applyFill="1" applyAlignment="1">
      <alignment horizontal="left" vertical="center" wrapText="1"/>
    </xf>
    <xf numFmtId="2" fontId="0" fillId="0" borderId="0" xfId="0" applyNumberFormat="1" applyFont="1"/>
    <xf numFmtId="0" fontId="1" fillId="2" borderId="0" xfId="0" applyFont="1" applyFill="1" applyAlignment="1" applyProtection="1">
      <alignment horizontal="centerContinuous" vertical="center" wrapText="1"/>
    </xf>
    <xf numFmtId="0" fontId="1" fillId="2" borderId="0" xfId="0" applyFont="1" applyFill="1" applyAlignment="1" applyProtection="1">
      <alignment vertical="center" wrapText="1"/>
    </xf>
    <xf numFmtId="0" fontId="1" fillId="2" borderId="0" xfId="0" applyFont="1" applyFill="1" applyAlignment="1" applyProtection="1">
      <alignment vertical="center"/>
    </xf>
    <xf numFmtId="0" fontId="0" fillId="2" borderId="0" xfId="0" applyFont="1" applyFill="1" applyAlignment="1" applyProtection="1"/>
    <xf numFmtId="2" fontId="0" fillId="2" borderId="0" xfId="0" applyNumberFormat="1" applyFont="1" applyFill="1" applyAlignment="1" applyProtection="1"/>
    <xf numFmtId="14" fontId="0" fillId="2" borderId="0" xfId="0" applyNumberFormat="1" applyFont="1" applyFill="1" applyAlignment="1" applyProtection="1"/>
    <xf numFmtId="1" fontId="10" fillId="4" borderId="11" xfId="0" applyNumberFormat="1" applyFont="1" applyFill="1" applyBorder="1" applyAlignment="1" applyProtection="1">
      <alignment vertical="center"/>
    </xf>
    <xf numFmtId="1" fontId="10" fillId="4" borderId="16" xfId="0" applyNumberFormat="1" applyFont="1" applyFill="1" applyBorder="1" applyAlignment="1" applyProtection="1">
      <alignment horizontal="left" vertical="center"/>
    </xf>
    <xf numFmtId="0" fontId="8" fillId="3" borderId="27" xfId="0" applyFont="1" applyFill="1" applyBorder="1" applyAlignment="1">
      <alignment horizontal="center" vertical="center" wrapText="1"/>
    </xf>
    <xf numFmtId="0" fontId="0" fillId="0" borderId="6" xfId="0" applyFont="1" applyBorder="1"/>
    <xf numFmtId="0" fontId="0" fillId="9" borderId="0" xfId="0" applyFont="1" applyFill="1"/>
    <xf numFmtId="0" fontId="0" fillId="2" borderId="0" xfId="0" applyFont="1" applyFill="1" applyAlignment="1" applyProtection="1">
      <alignment horizontal="centerContinuous"/>
    </xf>
    <xf numFmtId="0" fontId="0" fillId="2" borderId="0" xfId="0" applyFont="1" applyFill="1" applyProtection="1"/>
    <xf numFmtId="0" fontId="0" fillId="0" borderId="0" xfId="0" applyFont="1" applyAlignment="1" applyProtection="1">
      <alignment wrapText="1"/>
    </xf>
    <xf numFmtId="2" fontId="0" fillId="0" borderId="0" xfId="0" applyNumberFormat="1" applyFont="1" applyProtection="1"/>
    <xf numFmtId="0" fontId="0" fillId="0" borderId="0" xfId="0" applyFont="1" applyFill="1" applyBorder="1" applyAlignment="1" applyProtection="1">
      <alignment wrapText="1"/>
    </xf>
    <xf numFmtId="2" fontId="0" fillId="0" borderId="0" xfId="0" applyNumberFormat="1" applyFont="1" applyBorder="1" applyAlignment="1" applyProtection="1">
      <alignment wrapText="1"/>
    </xf>
    <xf numFmtId="0" fontId="0" fillId="0" borderId="0" xfId="0" applyFont="1" applyAlignment="1">
      <alignment horizontal="left" vertical="center"/>
    </xf>
    <xf numFmtId="2" fontId="1" fillId="2" borderId="0" xfId="0" applyNumberFormat="1" applyFont="1" applyFill="1" applyAlignment="1" applyProtection="1">
      <alignment horizontal="centerContinuous" vertical="center" wrapText="1"/>
    </xf>
    <xf numFmtId="10" fontId="1" fillId="2" borderId="0" xfId="1" applyNumberFormat="1" applyFont="1" applyFill="1" applyAlignment="1" applyProtection="1">
      <alignment horizontal="centerContinuous" vertical="center" wrapText="1"/>
    </xf>
    <xf numFmtId="2" fontId="1" fillId="2" borderId="0" xfId="0" applyNumberFormat="1" applyFont="1" applyFill="1" applyAlignment="1" applyProtection="1">
      <alignment vertical="center"/>
    </xf>
    <xf numFmtId="10" fontId="1" fillId="2" borderId="0" xfId="1" applyNumberFormat="1" applyFont="1" applyFill="1" applyAlignment="1" applyProtection="1">
      <alignment vertical="center"/>
    </xf>
    <xf numFmtId="0" fontId="0" fillId="2" borderId="0" xfId="0" applyFont="1" applyFill="1" applyAlignment="1" applyProtection="1">
      <alignment wrapText="1"/>
    </xf>
    <xf numFmtId="10" fontId="0" fillId="2" borderId="0" xfId="1" applyNumberFormat="1" applyFont="1" applyFill="1" applyAlignment="1" applyProtection="1"/>
    <xf numFmtId="2" fontId="0" fillId="2" borderId="0" xfId="0" applyNumberFormat="1" applyFont="1" applyFill="1" applyAlignment="1" applyProtection="1">
      <alignment wrapText="1"/>
    </xf>
    <xf numFmtId="14" fontId="0" fillId="2" borderId="0" xfId="0" applyNumberFormat="1" applyFont="1" applyFill="1" applyAlignment="1" applyProtection="1">
      <alignment wrapText="1"/>
    </xf>
    <xf numFmtId="0" fontId="0" fillId="4" borderId="0" xfId="0" applyFont="1" applyFill="1"/>
    <xf numFmtId="0" fontId="0" fillId="5" borderId="0" xfId="0" applyFont="1" applyFill="1"/>
    <xf numFmtId="0" fontId="0" fillId="0" borderId="0" xfId="0" applyFont="1" applyAlignment="1">
      <alignment wrapText="1"/>
    </xf>
    <xf numFmtId="0" fontId="0" fillId="0" borderId="0" xfId="0" applyFont="1" applyBorder="1" applyProtection="1"/>
    <xf numFmtId="0" fontId="0" fillId="3" borderId="6" xfId="0" applyFont="1" applyFill="1" applyBorder="1" applyAlignment="1" applyProtection="1">
      <alignment horizontal="centerContinuous" vertical="top" wrapText="1"/>
    </xf>
    <xf numFmtId="0" fontId="0" fillId="0" borderId="0" xfId="0" applyFont="1" applyAlignment="1"/>
    <xf numFmtId="0" fontId="0" fillId="2" borderId="0" xfId="0" applyFont="1" applyFill="1" applyBorder="1" applyAlignment="1" applyProtection="1">
      <alignment horizontal="centerContinuous"/>
    </xf>
    <xf numFmtId="0" fontId="0" fillId="2" borderId="0" xfId="0" applyFont="1" applyFill="1" applyBorder="1" applyProtection="1"/>
    <xf numFmtId="0" fontId="0" fillId="0" borderId="0" xfId="0" applyFont="1" applyAlignment="1">
      <alignment vertical="center" wrapText="1"/>
    </xf>
    <xf numFmtId="0" fontId="4" fillId="0" borderId="0" xfId="0" applyFont="1" applyBorder="1" applyAlignment="1">
      <alignment vertical="center" wrapText="1"/>
    </xf>
    <xf numFmtId="0" fontId="0" fillId="0" borderId="0" xfId="0" applyFont="1" applyBorder="1" applyAlignment="1">
      <alignment wrapText="1"/>
    </xf>
    <xf numFmtId="0" fontId="2" fillId="0" borderId="0" xfId="0" applyFont="1" applyFill="1" applyBorder="1" applyAlignment="1">
      <alignment vertical="top" wrapText="1"/>
    </xf>
    <xf numFmtId="0" fontId="0" fillId="0" borderId="0" xfId="0" applyFont="1" applyBorder="1" applyAlignment="1"/>
    <xf numFmtId="0" fontId="1" fillId="0" borderId="0" xfId="0" applyFont="1" applyFill="1" applyBorder="1" applyAlignment="1" applyProtection="1"/>
    <xf numFmtId="0" fontId="0" fillId="0" borderId="5" xfId="0" applyFont="1" applyBorder="1"/>
    <xf numFmtId="0" fontId="8" fillId="8" borderId="27"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0" fillId="0" borderId="0" xfId="0" applyFont="1" applyAlignment="1" applyProtection="1">
      <alignment horizontal="left" vertical="center" wrapText="1"/>
      <protection locked="0"/>
    </xf>
    <xf numFmtId="165" fontId="0" fillId="0" borderId="0" xfId="0" applyNumberFormat="1" applyFont="1" applyAlignment="1" applyProtection="1">
      <alignment horizontal="left" vertical="center" wrapText="1"/>
      <protection locked="0"/>
    </xf>
    <xf numFmtId="0" fontId="0" fillId="0" borderId="0" xfId="0" applyFont="1" applyProtection="1">
      <protection locked="0"/>
    </xf>
    <xf numFmtId="0" fontId="0" fillId="5" borderId="0" xfId="0" applyFont="1" applyFill="1" applyAlignment="1" applyProtection="1">
      <alignment horizontal="left" vertical="center" wrapText="1"/>
      <protection locked="0"/>
    </xf>
    <xf numFmtId="0" fontId="0" fillId="0" borderId="0" xfId="0" quotePrefix="1" applyFont="1" applyAlignment="1" applyProtection="1">
      <alignment horizontal="left" vertical="center" wrapText="1"/>
      <protection locked="0"/>
    </xf>
    <xf numFmtId="166" fontId="0" fillId="0" borderId="0" xfId="0" applyNumberFormat="1" applyFont="1" applyAlignment="1" applyProtection="1">
      <alignment horizontal="left" vertical="center" wrapText="1"/>
      <protection locked="0"/>
    </xf>
    <xf numFmtId="0" fontId="0" fillId="9" borderId="0" xfId="0" applyFont="1" applyFill="1" applyAlignment="1" applyProtection="1">
      <alignment horizontal="left" vertical="center" wrapText="1"/>
      <protection locked="0"/>
    </xf>
    <xf numFmtId="2" fontId="0" fillId="9" borderId="0" xfId="0" applyNumberFormat="1" applyFont="1" applyFill="1" applyAlignment="1" applyProtection="1">
      <alignment horizontal="left" vertical="center" wrapText="1"/>
      <protection locked="0"/>
    </xf>
    <xf numFmtId="0" fontId="0" fillId="0" borderId="0" xfId="0" applyAlignment="1" applyProtection="1">
      <alignment horizontal="left" vertical="center" wrapText="1"/>
      <protection locked="0"/>
    </xf>
    <xf numFmtId="165" fontId="0" fillId="0" borderId="0" xfId="0" applyNumberFormat="1" applyAlignment="1" applyProtection="1">
      <alignment horizontal="left" vertical="center" wrapText="1"/>
      <protection locked="0"/>
    </xf>
    <xf numFmtId="166" fontId="0" fillId="0" borderId="0" xfId="0" applyNumberFormat="1" applyAlignment="1" applyProtection="1">
      <alignment horizontal="left" vertical="center" wrapText="1"/>
      <protection locked="0"/>
    </xf>
  </cellXfs>
  <cellStyles count="2">
    <cellStyle name="Normal" xfId="0" builtinId="0"/>
    <cellStyle name="Percent" xfId="1" builtinId="5"/>
  </cellStyles>
  <dxfs count="97">
    <dxf>
      <numFmt numFmtId="0" formatCode="General"/>
    </dxf>
    <dxf>
      <numFmt numFmtId="0" formatCode="General"/>
    </dxf>
    <dxf>
      <numFmt numFmtId="0" formatCode="General"/>
    </dxf>
    <dxf>
      <numFmt numFmtId="0" formatCode="General"/>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border>
        <bottom style="medium">
          <color indexed="64"/>
        </bottom>
      </border>
    </dxf>
    <dxf>
      <font>
        <strike val="0"/>
        <outline val="0"/>
        <shadow val="0"/>
        <vertAlign val="baseline"/>
        <sz val="11"/>
        <name val="Calibri"/>
        <family val="2"/>
        <scheme val="minor"/>
      </font>
    </dxf>
    <dxf>
      <alignment textRotation="0" wrapText="1" indent="0" justifyLastLine="0" shrinkToFit="0" readingOrder="0"/>
    </dxf>
    <dxf>
      <border>
        <bottom style="medium">
          <color indexed="64"/>
        </bottom>
      </border>
    </dxf>
    <dxf>
      <font>
        <b val="0"/>
        <i val="0"/>
        <strike val="0"/>
        <condense val="0"/>
        <extend val="0"/>
        <outline val="0"/>
        <shadow val="0"/>
        <u val="none"/>
        <vertAlign val="baseline"/>
        <sz val="11"/>
        <color rgb="FF000000"/>
        <name val="Calibri"/>
        <family val="2"/>
        <scheme val="minor"/>
      </font>
      <fill>
        <patternFill patternType="solid">
          <fgColor indexed="64"/>
          <bgColor rgb="FFEEECE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protection locked="1" hidden="0"/>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border>
        <bottom style="medium">
          <color indexed="64"/>
        </bottom>
      </border>
    </dxf>
    <dxf>
      <font>
        <b val="0"/>
        <i val="0"/>
        <strike val="0"/>
        <condense val="0"/>
        <extend val="0"/>
        <outline val="0"/>
        <shadow val="0"/>
        <u val="none"/>
        <vertAlign val="baseline"/>
        <sz val="11"/>
        <color rgb="FF000000"/>
        <name val="Calibri"/>
        <family val="2"/>
        <scheme val="minor"/>
      </font>
      <fill>
        <patternFill patternType="solid">
          <fgColor indexed="64"/>
          <bgColor rgb="FFEEECE1"/>
        </patternFill>
      </fill>
      <alignment horizontal="center" vertical="center" textRotation="0" wrapText="1" indent="0" justifyLastLine="0" shrinkToFit="0" readingOrder="0"/>
      <protection locked="1" hidden="0"/>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border>
        <bottom style="medium">
          <color indexed="64"/>
        </bottom>
      </border>
    </dxf>
    <dxf>
      <font>
        <b/>
        <i val="0"/>
        <strike val="0"/>
        <condense val="0"/>
        <extend val="0"/>
        <outline val="0"/>
        <shadow val="0"/>
        <u val="none"/>
        <vertAlign val="baseline"/>
        <sz val="11"/>
        <color rgb="FF000000"/>
        <name val="Calibri"/>
        <family val="2"/>
        <scheme val="minor"/>
      </font>
      <fill>
        <patternFill patternType="solid">
          <fgColor rgb="FF000000"/>
          <bgColor rgb="FFEEECE1"/>
        </patternFill>
      </fill>
      <alignment horizontal="center" vertical="center" textRotation="0" wrapText="1" indent="0" justifyLastLine="0" shrinkToFit="0" readingOrder="0"/>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numFmt numFmtId="0" formatCode="General"/>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border>
        <bottom style="medium">
          <color indexed="64"/>
        </bottom>
      </border>
    </dxf>
    <dxf>
      <font>
        <b val="0"/>
        <i val="0"/>
        <strike val="0"/>
        <condense val="0"/>
        <extend val="0"/>
        <outline val="0"/>
        <shadow val="0"/>
        <u val="none"/>
        <vertAlign val="baseline"/>
        <sz val="11"/>
        <color rgb="FF000000"/>
        <name val="Calibri"/>
        <family val="2"/>
        <scheme val="minor"/>
      </font>
      <fill>
        <patternFill patternType="solid">
          <fgColor indexed="64"/>
          <bgColor rgb="FFEEECE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border>
        <bottom style="medium">
          <color indexed="64"/>
        </bottom>
      </border>
    </dxf>
    <dxf>
      <font>
        <b val="0"/>
        <i val="0"/>
        <strike val="0"/>
        <condense val="0"/>
        <extend val="0"/>
        <outline val="0"/>
        <shadow val="0"/>
        <u val="none"/>
        <vertAlign val="baseline"/>
        <sz val="11"/>
        <color rgb="FF000000"/>
        <name val="Calibri"/>
        <family val="2"/>
        <scheme val="minor"/>
      </font>
      <fill>
        <patternFill patternType="solid">
          <fgColor indexed="64"/>
          <bgColor rgb="FFEEECE1"/>
        </patternFill>
      </fill>
      <alignment horizontal="center" vertical="center" textRotation="0" wrapText="1" indent="0" justifyLastLine="0" shrinkToFit="0" readingOrder="0"/>
      <protection locked="1" hidden="0"/>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numFmt numFmtId="0" formatCode="General"/>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dxf>
    <dxf>
      <border>
        <bottom style="medium">
          <color indexed="64"/>
        </bottom>
      </border>
    </dxf>
    <dxf>
      <font>
        <b val="0"/>
        <i val="0"/>
        <strike val="0"/>
        <condense val="0"/>
        <extend val="0"/>
        <outline val="0"/>
        <shadow val="0"/>
        <u val="none"/>
        <vertAlign val="baseline"/>
        <sz val="11"/>
        <color rgb="FF000000"/>
        <name val="Calibri"/>
        <family val="2"/>
        <scheme val="minor"/>
      </font>
      <fill>
        <patternFill patternType="solid">
          <fgColor indexed="64"/>
          <bgColor rgb="FFEEECE1"/>
        </patternFill>
      </fill>
      <alignment horizontal="center" vertical="center" textRotation="0" wrapText="1" indent="0" justifyLastLine="0" shrinkToFit="0" readingOrder="0"/>
      <protection locked="1" hidden="0"/>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border outline="0">
        <top style="medium">
          <color indexed="64"/>
        </top>
      </border>
    </dxf>
    <dxf>
      <font>
        <strike val="0"/>
        <outline val="0"/>
        <shadow val="0"/>
        <u val="none"/>
        <vertAlign val="baseline"/>
        <sz val="11"/>
        <name val="Calibri"/>
        <family val="2"/>
        <scheme val="minor"/>
      </font>
    </dxf>
    <dxf>
      <font>
        <b/>
        <i val="0"/>
        <strike val="0"/>
        <condense val="0"/>
        <extend val="0"/>
        <outline val="0"/>
        <shadow val="0"/>
        <u val="none"/>
        <vertAlign val="baseline"/>
        <sz val="11"/>
        <color rgb="FF000000"/>
        <name val="Calibri"/>
        <family val="2"/>
        <scheme val="minor"/>
      </font>
      <fill>
        <patternFill patternType="solid">
          <fgColor indexed="64"/>
          <bgColor rgb="FFEEECE1"/>
        </patternFill>
      </fill>
      <alignment horizontal="center" vertical="center" textRotation="0" wrapText="1" indent="0" justifyLastLine="0" shrinkToFit="0" readingOrder="0"/>
      <protection locked="1" hidden="0"/>
    </dxf>
  </dxfs>
  <tableStyles count="0" defaultTableStyle="TableStyleMedium2" defaultPivotStyle="PivotStyleLight16"/>
  <colors>
    <mruColors>
      <color rgb="FFEEECE1"/>
      <color rgb="FFECEE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4305300</xdr:colOff>
      <xdr:row>8</xdr:row>
      <xdr:rowOff>1695450</xdr:rowOff>
    </xdr:from>
    <xdr:to>
      <xdr:col>1</xdr:col>
      <xdr:colOff>5162550</xdr:colOff>
      <xdr:row>8</xdr:row>
      <xdr:rowOff>2362200</xdr:rowOff>
    </xdr:to>
    <xdr:pic>
      <xdr:nvPicPr>
        <xdr:cNvPr id="2" name="Picture 1" descr="Trangle containing an excalation poitnt to draw attentio to text in this cell (B9)" title="Attention Triangle">
          <a:extLst>
            <a:ext uri="{FF2B5EF4-FFF2-40B4-BE49-F238E27FC236}">
              <a16:creationId xmlns:a16="http://schemas.microsoft.com/office/drawing/2014/main" id="{46732CA4-0DBE-4600-802D-BBE686762146}"/>
            </a:ext>
          </a:extLst>
        </xdr:cNvPr>
        <xdr:cNvPicPr/>
      </xdr:nvPicPr>
      <xdr:blipFill>
        <a:blip xmlns:r="http://schemas.openxmlformats.org/officeDocument/2006/relationships" r:embed="rId1"/>
        <a:stretch>
          <a:fillRect/>
        </a:stretch>
      </xdr:blipFill>
      <xdr:spPr>
        <a:xfrm>
          <a:off x="5343525" y="5486400"/>
          <a:ext cx="857250" cy="6667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2:N33" totalsRowShown="0" headerRowDxfId="96" dataDxfId="95" tableBorderDxfId="94">
  <autoFilter ref="B12:N33" xr:uid="{CDBE8A1E-D16B-46C9-B75A-AC7334D56492}"/>
  <tableColumns count="13">
    <tableColumn id="1" xr3:uid="{00000000-0010-0000-0000-000001000000}" name="Company Record No. *_x000a_(Field value will automatically generate if a value is not entered.)" dataDxfId="93"/>
    <tableColumn id="2" xr3:uid="{00000000-0010-0000-0000-000002000000}" name="Company Name * _x000a_(§63.9641(b)(1), §63.10(e)(3)(vi)(A))" dataDxfId="92"/>
    <tableColumn id="3" xr3:uid="{00000000-0010-0000-0000-000003000000}" name="Address * _x000a_(§63.9641(b)(1), §63.10(e)(3)(vi)(A))" dataDxfId="91"/>
    <tableColumn id="4" xr3:uid="{00000000-0010-0000-0000-000004000000}" name="Address 2 " dataDxfId="90"/>
    <tableColumn id="5" xr3:uid="{00000000-0010-0000-0000-000005000000}" name="City *_x000a_(§63.9641(b)(1), §63.10(e)(3)(vi)(A))" dataDxfId="89"/>
    <tableColumn id="6" xr3:uid="{00000000-0010-0000-0000-000006000000}" name="County *_x000a_(§63.9641(b)(1), §63.10(e)(3)(vi)(A))" dataDxfId="88"/>
    <tableColumn id="7" xr3:uid="{00000000-0010-0000-0000-000007000000}" name="State Abbreviation *_x000a_(§63.9641(b)(1), §63.10(e)(3)(vi)(A))_x000a_(Select from dropdown)" dataDxfId="87"/>
    <tableColumn id="8" xr3:uid="{00000000-0010-0000-0000-000008000000}" name="Zip Code *_x000a_(§63.9641(b)(1), §63.10(e)(3)(vi)(A))" dataDxfId="86"/>
    <tableColumn id="9" xr3:uid="{00000000-0010-0000-0000-000009000000}" name="Responsible Agency Facility ID _x000a_(State Facility Identifier)" dataDxfId="85"/>
    <tableColumn id="10" xr3:uid="{00000000-0010-0000-0000-00000A000000}" name="Beginning Date of Reporting Period *_x000a_(§63.9641(b)(3), §63.10(e)(3)(vi)(C))" dataDxfId="84"/>
    <tableColumn id="11" xr3:uid="{00000000-0010-0000-0000-00000B000000}" name="Ending Date of Reporting Period *_x000a_(§63.9641(b)(3), §63.10(e)(3)(vi)(C))" dataDxfId="83"/>
    <tableColumn id="12" xr3:uid="{00000000-0010-0000-0000-00000C000000}" name="Please enter any additional information." dataDxfId="82"/>
    <tableColumn id="13" xr3:uid="{00000000-0010-0000-0000-00000D000000}" name="Enter associated file name reference. " dataDxfId="81"/>
  </tableColumns>
  <tableStyleInfo name="TableStyleMedium1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17" displayName="Table17" ref="E1:E57" totalsRowShown="0">
  <tableColumns count="1">
    <tableColumn id="1" xr3:uid="{00000000-0010-0000-0900-000001000000}" name="States"/>
  </tableColumns>
  <tableStyleInfo name="TableStyleLight3"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8" displayName="Table8" ref="L1:N201" totalsRowShown="0">
  <tableColumns count="3">
    <tableColumn id="1" xr3:uid="{00000000-0010-0000-0A00-000001000000}" name="CMS">
      <calculatedColumnFormula>IF(CMS_Identification!F24="","",CMS_Identification!F24)</calculatedColumnFormula>
    </tableColumn>
    <tableColumn id="2" xr3:uid="{00000000-0010-0000-0A00-000002000000}" name="pollutant" dataDxfId="0">
      <calculatedColumnFormula>IF(CMS_Identification!G24="","",CMS_Identification!G24)</calculatedColumnFormula>
    </tableColumn>
    <tableColumn id="3" xr3:uid="{00000000-0010-0000-0A00-000003000000}" name="COMS?">
      <calculatedColumnFormula>IF(M2="","",IF(M2="opacity","yes",IF(M2="Opacity","yes","no")))</calculatedColumnFormula>
    </tableColumn>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12:L223" totalsRowShown="0" headerRowDxfId="80" dataDxfId="78" headerRowBorderDxfId="79">
  <autoFilter ref="B12:L223" xr:uid="{EAB5F4B3-EC90-4E17-95C8-6A3D1B20F5AD}"/>
  <tableColumns count="11">
    <tableColumn id="1" xr3:uid="{00000000-0010-0000-0100-000001000000}" name="Company Record No. *_x000a_(Select from dropdown)" dataDxfId="77"/>
    <tableColumn id="2" xr3:uid="{00000000-0010-0000-0100-000002000000}" name="Process Unit Description *_x000a_(§63.9641(b)(8)(viii), §63.10(e)(3)(vi)(D))" dataDxfId="76"/>
    <tableColumn id="3" xr3:uid="{00000000-0010-0000-0100-000003000000}" name="Monitoring Equipment Manufacturer *_x000a_(§63.9641(b)(8)(ix), §63.10(e)(3)(vi)(F))" dataDxfId="75"/>
    <tableColumn id="4" xr3:uid="{00000000-0010-0000-0100-000004000000}" name="Monitoring Equipment Model Number *_x000a_(§63.9641(b)(8)(ix), §63.10(e)(3)(vi)(F))" dataDxfId="74"/>
    <tableColumn id="9" xr3:uid="{00000000-0010-0000-0100-000009000000}" name="Unique CMS_x000a_(Autofilled)" dataDxfId="73">
      <calculatedColumnFormula>IF(C13,"",CONCATENATE(C13," ",D13," ",E13))</calculatedColumnFormula>
    </tableColumn>
    <tableColumn id="5" xr3:uid="{00000000-0010-0000-0100-000005000000}" name="Identification of Pollutant or Parameter Monitored *_x000a_(§63.9641(b)(8)(ix), §63.10(e)(3)(vi)(B))" dataDxfId="72"/>
    <tableColumn id="6" xr3:uid="{00000000-0010-0000-0100-000006000000}" name="Emission/Operating Parameter Limit *_x000a_(§63.10(e)(3)(vi)(E))" dataDxfId="71"/>
    <tableColumn id="7" xr3:uid="{00000000-0010-0000-0100-000007000000}" name="Date of Last CMS Certification or Audit *_x000a_(§63.9641(b)(8)(x), §63.10(e)(3)(vi)(G)) " dataDxfId="70"/>
    <tableColumn id="8" xr3:uid="{00000000-0010-0000-0100-000008000000}" name="Description of any changes to CMS, processes, or controls since the last reporting period *_x000a_(§63.9641(b)(8)(xi), §63.10(e)(3)(vi)(K))" dataDxfId="69"/>
    <tableColumn id="10" xr3:uid="{00000000-0010-0000-0100-00000A000000}" name="Were there excess emissions or exceedances of this pollutant/parameter? *_x000a_(§63.10(e)(3)(v))_x000a_(Select from dropdown)" dataDxfId="68"/>
    <tableColumn id="11" xr3:uid="{00000000-0010-0000-0100-00000B000000}" name="Has the CMS been inoperative, out of control, repaired, or adjusted during the reporting period? *_x000a_(§63.10(e)(3)(v))_x000a_(Select from dropdown)" dataDxfId="67"/>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12:J523" totalsRowShown="0" headerRowDxfId="66" dataDxfId="64" headerRowBorderDxfId="65">
  <autoFilter ref="B12:J523" xr:uid="{78C3008C-2540-45D6-9042-110EB86E97C3}"/>
  <tableColumns count="9">
    <tableColumn id="1" xr3:uid="{00000000-0010-0000-0200-000001000000}" name="Company Record No. *_x000a_(Select from dropdown)" dataDxfId="63"/>
    <tableColumn id="3" xr3:uid="{00000000-0010-0000-0200-000003000000}" name="Continuous Monitoring System *_x000a_(§63.9641(b)(8)(ix), §63.10(e)(3)(vi)(F))_x000a_(Select from dropdown)" dataDxfId="62"/>
    <tableColumn id="4" xr3:uid="{00000000-0010-0000-0200-000004000000}" name="CMS Inoperative or Out of Control? * _x000a_(§63.9641(b)(8)(ii) or (iii), §63.10(e)(3)(v), §63.10(c)(5), §63.10(c)(6))_x000a_(Select from dropdown)" dataDxfId="61"/>
    <tableColumn id="5" xr3:uid="{00000000-0010-0000-0200-000005000000}" name="Starting Date *_x000a_(§63.9641(b)(8)(ii) or (iii), §63.10(e)(3)(v), §63.10(c)(5), §63.10(c)(6))" dataDxfId="60"/>
    <tableColumn id="6" xr3:uid="{00000000-0010-0000-0200-000006000000}" name="Starting Time *_x000a_(§63.9641(b)(8)(ii) or (iii), §63.10(e)(3)(v), §63.10(c)(5), §63.10(c)(6))" dataDxfId="59"/>
    <tableColumn id="8" xr3:uid="{00000000-0010-0000-0200-000008000000}" name="Duration CMS Inoperative or Out of Control *_x000a_(minutes for opacity, hours for others)_x000a_(§63.9641(b)(8)(ii) or (iii), §63.10(e)(3)(v), §63.10(c)(5), §63.10(c)(6))" dataDxfId="58"/>
    <tableColumn id="9" xr3:uid="{00000000-0010-0000-0200-000009000000}" name="Cause *_x000a_(§63.10(e)(3)(vi)(J))_x000a_(Select from dropdown)" dataDxfId="57"/>
    <tableColumn id="10" xr3:uid="{00000000-0010-0000-0200-00000A000000}" name="Corrective Action Taken or Preventative Measures Adopted *_x000a_(§63.9641(b)(8)(iii), §63.8(c)(8), §63.10(e)(3)(v), §63.10(c)(11))" dataDxfId="56"/>
    <tableColumn id="11" xr3:uid="{00000000-0010-0000-0200-00000B000000}" name="Nature of Repairs or Adjustments *_x000a_(§63.10(e)(3)(v), §63.10(c)(12))" dataDxfId="55"/>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3000000}" name="Table12" displayName="Table12" ref="B12:M523" totalsRowShown="0" headerRowDxfId="54" dataDxfId="52" headerRowBorderDxfId="53">
  <autoFilter ref="B12:M523" xr:uid="{DB907339-5F48-489C-AE96-C215A6FE8CFA}"/>
  <tableColumns count="12">
    <tableColumn id="1" xr3:uid="{00000000-0010-0000-0300-000001000000}" name="Company Record No.  *_x000a_(Select from dropdown)" dataDxfId="51"/>
    <tableColumn id="2" xr3:uid="{00000000-0010-0000-0300-000002000000}" name="Continuous Monitoring System *_x000a_(§63.9641(b)(8)(ix), §63.10(e)(3)(vi)(F))_x000a_(Select from dropdown)" dataDxfId="50"/>
    <tableColumn id="13" xr3:uid="{00000000-0010-0000-0300-00000D000000}" name="COMS?_x000a_(Autofilled)" dataDxfId="49">
      <calculatedColumnFormula>IF(C13="","",VLOOKUP(C13,Table8[],3,FALSE))</calculatedColumnFormula>
    </tableColumn>
    <tableColumn id="12" xr3:uid="{00000000-0010-0000-0300-00000C000000}" name="Did the deviation occur during a period of malfunction? *_x000a_(§63.9641(b)(8)(i), §63.9641(b)(8)(iv))_x000a_(Select from dropdown)" dataDxfId="48"/>
    <tableColumn id="3" xr3:uid="{00000000-0010-0000-0300-000003000000}" name="Starting Date of Malfunction/Deviation *_x000a_(§63.9641(b)(8)(i) §63.9641(b)(8)(iv), §63.10(e)(3)(v), §63.10(c)(8))" dataDxfId="47"/>
    <tableColumn id="4" xr3:uid="{00000000-0010-0000-0300-000004000000}" name="Starting Time of Malfunction/Deviation *_x000a_(§63.9641(b)(8)(i), §63.9641(b)(8)(iv), §63.10(e)(3)(v), §63.10(c)(8))" dataDxfId="46"/>
    <tableColumn id="5" xr3:uid="{00000000-0010-0000-0300-000005000000}" name="Ending Date of Malfunction/Deviation *_x000a_(§63.9641(b)(8)(i), §63.9641(b)(8)(iv), §63.10(e)(3)(v), §63.10(c)(8))" dataDxfId="45"/>
    <tableColumn id="6" xr3:uid="{00000000-0010-0000-0300-000006000000}" name="Ending Time of Malfunction/Deviation *_x000a_(§63.9641(b)(8)(i), §63.9641(b)(8)(iv), §63.10(e)(3)(v), §63.10(c)(8))" dataDxfId="44"/>
    <tableColumn id="7" xr3:uid="{00000000-0010-0000-0300-000007000000}" name="Duration of Deviation_x000a_(minutes for opacity, hours for others)_x000a_(Calculated value)" dataDxfId="43"/>
    <tableColumn id="8" xr3:uid="{00000000-0010-0000-0300-000008000000}" name="Cause of Malfunction/Deviation *_x000a_(§63.9641(b)(8)(iv), §63.10(e)(3)(v), §63.10(c)(10))" dataDxfId="42"/>
    <tableColumn id="9" xr3:uid="{00000000-0010-0000-0300-000009000000}" name="Type of Deviation *_x000a_(§63.10(e)(3)(v), §63.9641(b)(8)(vi))_x000a_(Select from dropdown)" dataDxfId="41"/>
    <tableColumn id="10" xr3:uid="{00000000-0010-0000-0300-00000A000000}" name="Corrective Action Taken or Preventative Measures Adopted *_x000a_(§63.10(e)(3)(v), §63.10(c)(11))" dataDxfId="40"/>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7" displayName="Table7" ref="B12:L223" totalsRowShown="0" headerRowDxfId="39" dataDxfId="37" headerRowBorderDxfId="38">
  <autoFilter ref="B12:L223" xr:uid="{4B8FD82A-6F5C-4052-AD39-DD10155FEA1D}"/>
  <tableColumns count="11">
    <tableColumn id="1" xr3:uid="{00000000-0010-0000-0400-000001000000}" name="Company Record No. *_x000a_(Autofilled)" dataDxfId="36"/>
    <tableColumn id="2" xr3:uid="{00000000-0010-0000-0400-000002000000}" name="Continuous Monitoring System *_x000a_(§63.9641(b)(8)(ix), §63.10(e)(3)(vi)(F))_x000a_(Autofilled)" dataDxfId="35"/>
    <tableColumn id="11" xr3:uid="{00000000-0010-0000-0400-00000B000000}" name="COMS?_x000a_(Autofilled)" dataDxfId="34"/>
    <tableColumn id="3" xr3:uid="{00000000-0010-0000-0400-000003000000}" name="Total Source Operating Time *_x000a_(hours)_x000a_(§63.9641(b)(8)(vii), §63.10(e)(3)(v), §63.10(c)(13), §63.10(e)(3)(vi)(H))" dataDxfId="33"/>
    <tableColumn id="4" xr3:uid="{00000000-0010-0000-0400-000004000000}" name="Total Duration of CMS Downtime * _x000a_(minutes for opacity, hours for others)_x000a_(§63.9641(b)(8)(vii), §63.10(e)(3)(vi)(J))_x000a_(Calculated value)" dataDxfId="32"/>
    <tableColumn id="5" xr3:uid="{00000000-0010-0000-0400-000005000000}" name="Total Duration of CMS Downtime as a Percent of Total Operating Time *_x000a_(§63.9641(b)(8)(vii), §63.10(e)(3)(vi)(J))_x000a_(Calculated value)" dataDxfId="31"/>
    <tableColumn id="6" xr3:uid="{00000000-0010-0000-0400-000006000000}" name="Total Duration of CMS Downtime Due to Monitoring Equipment Malfunctions *_x000a_(minutes for opacity, hours for others)_x000a_(§63.10(e)(3)(vi)(J))_x000a_(Calculated value)" dataDxfId="30"/>
    <tableColumn id="7" xr3:uid="{00000000-0010-0000-0400-000007000000}" name="Total Duration of CMS Downtime Due to Nonmonitoring Equipment Malfunctions *_x000a_(minutes for opacity, hours for others)_x000a_(§63.10(e)(3)(vi)(J))_x000a_(Calculated value)" dataDxfId="29"/>
    <tableColumn id="8" xr3:uid="{00000000-0010-0000-0400-000008000000}" name="Total Duration of CMS Downtime Due to Quality Assurance/Quality Control Calibrations *_x000a_(minutes for opacity, hours for others)_x000a_(§63.10(e)(3)(vi)(J))_x000a_(Calculated value)" dataDxfId="28"/>
    <tableColumn id="9" xr3:uid="{00000000-0010-0000-0400-000009000000}" name="Total Duration of CMS Downtime Due to Other Known Causes *_x000a_(minutes for opacity, hours for others)_x000a_(§63.10(e)(3)(vi)(J))_x000a_(Calculated value)" dataDxfId="27"/>
    <tableColumn id="10" xr3:uid="{00000000-0010-0000-0400-00000A000000}" name="Total Duration of CMS Downtime Due to Other Unknown Causes *_x000a_(minutes for opacity, hours for others)_x000a_(§63.10(e)(3)(vi)(J))_x000a_(Calculated value)" dataDxfId="26"/>
  </tableColumns>
  <tableStyleInfo name="TableStyleMedium1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5000000}" name="Table14" displayName="Table14" ref="B12:K223" totalsRowShown="0" headerRowDxfId="25" dataDxfId="23" headerRowBorderDxfId="24">
  <autoFilter ref="B12:K223" xr:uid="{3EC128CC-8B3F-452A-BC10-B657E2EC9F1B}"/>
  <tableColumns count="10">
    <tableColumn id="1" xr3:uid="{00000000-0010-0000-0500-000001000000}" name="Company Record No. *_x000a_(Autofilled)" dataDxfId="22"/>
    <tableColumn id="2" xr3:uid="{00000000-0010-0000-0500-000002000000}" name="Continuous Monitoring System *_x000a_(§63.9641(b)(8)(ix), §63.10(e)(3)(vi)(F))_x000a_(Autofilled)" dataDxfId="21"/>
    <tableColumn id="3" xr3:uid="{00000000-0010-0000-0500-000003000000}" name="COMS?_x000a_(Autofilled)" dataDxfId="20"/>
    <tableColumn id="4" xr3:uid="{00000000-0010-0000-0500-000004000000}" name="Total Source Operating Time *_x000a_(hours)_x000a_ (§63.9641(b)(8)(v), §63.10(e)(3)(v), §63.10(c)(13), §63.10(e)(3)(vi)(H))_x000a_(Autofilled)" dataDxfId="19"/>
    <tableColumn id="5" xr3:uid="{00000000-0010-0000-0500-000005000000}" name="Total Duration of Deviations *_x000a_(minutes for opacity, hours for others)_x000a_(§63.9641(b)(8)(v), §63.10(e)(3)(vi)(I))_x000a_(Calculated value)" dataDxfId="18"/>
    <tableColumn id="6" xr3:uid="{00000000-0010-0000-0500-000006000000}" name="Total Duration of Deviations as a Percent of Total Operating Time *_x000a_(§63.9641(b)(8)(v), §63.10(e)(3)(vi)(I))_x000a_(Calculated value)" dataDxfId="17"/>
    <tableColumn id="8" xr3:uid="{00000000-0010-0000-0500-000008000000}" name="Total Duration of Deviations Due to Control Equipment Problems *_x000a_(minutes for opacity, hours for others)_x000a_(§63.9641(b)(8)(vi), §63.10(e)(3)(vi)(I))_x000a_(Calculated value)" dataDxfId="16"/>
    <tableColumn id="9" xr3:uid="{00000000-0010-0000-0500-000009000000}" name="Total Duration of Deviations Due to Process Problems *_x000a_(minutes for opacity, hours for others)_x000a_(§63.9641(b)(8)(vi), §63.10(e)(3)(vi)(I))_x000a_(Calculated value)" dataDxfId="15"/>
    <tableColumn id="10" xr3:uid="{00000000-0010-0000-0500-00000A000000}" name="Total Duration of Deviations Due to Other Known Causes *_x000a_(minutes for opacity, hours for others)_x000a_(§63.9641(b)(8)(vi), §63.10(e)(3)(vi)(I))_x000a_(Calculated value)" dataDxfId="14"/>
    <tableColumn id="11" xr3:uid="{00000000-0010-0000-0500-00000B000000}" name="Total Duration of Deviations Due to Other Unknown Causes *_x000a_(minutes for opacity, hours for others)_x000a_(§63.9641(b)(8)(vi), §63.10(e)(3)(vi)(I))_x000a_(Calculated value)" dataDxfId="13"/>
  </tableColumns>
  <tableStyleInfo name="TableStyleMedium1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6000000}" name="Table10" displayName="Table10" ref="B12:M523" totalsRowShown="0" headerRowDxfId="12" headerRowBorderDxfId="11">
  <autoFilter ref="B12:M523" xr:uid="{9F5B79E5-15D0-4106-83CD-C4169C10E1D2}"/>
  <tableColumns count="12">
    <tableColumn id="1" xr3:uid="{00000000-0010-0000-0600-000001000000}" name="Company Record No.  *_x000a_(Select from dropdown)"/>
    <tableColumn id="2" xr3:uid="{00000000-0010-0000-0600-000002000000}" name="Affected Sources or Equipment *_x000a_(§63.9641(b)(7)(ii))"/>
    <tableColumn id="3" xr3:uid="{00000000-0010-0000-0600-000003000000}" name="Total Source Operating Time *_x000a_(hours)_x000a_ (§63.9641(b)(7)(i))"/>
    <tableColumn id="4" xr3:uid="{00000000-0010-0000-0600-000004000000}" name="Emission Limit Deviated From *_x000a_(§63.9641(b)(7)(ii))"/>
    <tableColumn id="5" xr3:uid="{00000000-0010-0000-0600-000005000000}" name="Starting Date of Deviation *_x000a_(§63.9641(b)(7)(ii))"/>
    <tableColumn id="6" xr3:uid="{00000000-0010-0000-0600-000006000000}" name="Starting Time of Deviation *_x000a_(§63.9641(b)(7)(ii))"/>
    <tableColumn id="7" xr3:uid="{00000000-0010-0000-0600-000007000000}" name="Duration of Deviation *_x000a_(hours)_x000a_(§63.9641(b)(7)(ii))"/>
    <tableColumn id="8" xr3:uid="{00000000-0010-0000-0600-000008000000}" name="Cause of Deviation *_x000a_(§63.9641(b)(7)(ii))"/>
    <tableColumn id="9" xr3:uid="{00000000-0010-0000-0600-000009000000}" name="Corrective Action Taken *_x000a_(§63.9641(b)(7)(ii))"/>
    <tableColumn id="10" xr3:uid="{00000000-0010-0000-0600-00000A000000}" name="Regulated Pollutant Emitted Above Limit *_x000a_(§63.9641(b)(7)(ii))"/>
    <tableColumn id="11" xr3:uid="{00000000-0010-0000-0600-00000B000000}" name="Estimate of Emissions *_x000a_(pounds)_x000a_(§63.9641(b)(7)(ii))"/>
    <tableColumn id="12" xr3:uid="{00000000-0010-0000-0600-00000C000000}" name="Method Used to Estimate Emissions *_x000a_(§63.9641(b)(7)(ii))" dataDxfId="10"/>
  </tableColumns>
  <tableStyleInfo name="TableStyleMedium1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Table11" displayName="Table11" ref="B12:D33" totalsRowShown="0" headerRowDxfId="9" dataDxfId="7" headerRowBorderDxfId="8">
  <autoFilter ref="B12:D33" xr:uid="{98713689-4BBC-41D0-93DA-46695B1CC25D}"/>
  <tableColumns count="3">
    <tableColumn id="1" xr3:uid="{00000000-0010-0000-0700-000001000000}" name="Company Record No. *_x000a_(Autofilled)" dataDxfId="6"/>
    <tableColumn id="2" xr3:uid="{00000000-0010-0000-0700-000002000000}" name="Did deviations occur during this reporting period? *_x000a_(§63.9641(b)(5))_x000a_(Select from Dropdown)" dataDxfId="5"/>
    <tableColumn id="4" xr3:uid="{00000000-0010-0000-0700-000004000000}" name="Were there periods during which a continuous monitoring system was out-of-control? *_x000a_(§63.9641(b)(6))_x000a_(Select from Dropdown)" dataDxfId="4"/>
  </tableColumns>
  <tableStyleInfo name="TableStyleMedium15"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13" displayName="Table13" ref="A1:C11" totalsRowShown="0">
  <tableColumns count="3">
    <tableColumn id="2" xr3:uid="{00000000-0010-0000-0800-000002000000}" name="Num" dataDxfId="3">
      <calculatedColumnFormula>IF(B2="","",MAX(A1:A$1)+1)</calculatedColumnFormula>
    </tableColumn>
    <tableColumn id="4" xr3:uid="{00000000-0010-0000-0800-000004000000}" name="Company Name" dataDxfId="2">
      <calculatedColumnFormula>IF(Company_Information!B24="","",Company_Information!B24)</calculatedColumnFormula>
    </tableColumn>
    <tableColumn id="1" xr3:uid="{00000000-0010-0000-0800-000001000000}" name="CompanyList" dataDxfId="1">
      <calculatedColumnFormula>+IFERROR(INDEX($B$2:$B$11,MATCH(ROW()-ROW($C$1),$A$2:$A$11,0)),"")</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9.bin"/><Relationship Id="rId4" Type="http://schemas.openxmlformats.org/officeDocument/2006/relationships/table" Target="../tables/table1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116"/>
  <sheetViews>
    <sheetView showGridLines="0" tabSelected="1" workbookViewId="0"/>
  </sheetViews>
  <sheetFormatPr defaultColWidth="0" defaultRowHeight="15" customHeight="1" zeroHeight="1" x14ac:dyDescent="0.3"/>
  <cols>
    <col min="1" max="1" width="15.5546875" style="247" customWidth="1"/>
    <col min="2" max="2" width="156" style="91" customWidth="1"/>
    <col min="3" max="16384" width="9.109375" style="91" hidden="1"/>
  </cols>
  <sheetData>
    <row r="1" spans="1:2" s="2" customFormat="1" ht="28.5" customHeight="1" x14ac:dyDescent="0.3">
      <c r="A1" s="1" t="s">
        <v>0</v>
      </c>
      <c r="B1" s="1"/>
    </row>
    <row r="2" spans="1:2" s="2" customFormat="1" ht="14.4" customHeight="1" x14ac:dyDescent="0.3">
      <c r="A2" s="3" t="s">
        <v>1</v>
      </c>
      <c r="B2" s="4" t="s">
        <v>2</v>
      </c>
    </row>
    <row r="3" spans="1:2" s="2" customFormat="1" ht="14.4" customHeight="1" x14ac:dyDescent="0.3">
      <c r="A3" s="5" t="s">
        <v>3</v>
      </c>
      <c r="B3" s="6" t="s">
        <v>4</v>
      </c>
    </row>
    <row r="4" spans="1:2" s="2" customFormat="1" ht="14.4" customHeight="1" x14ac:dyDescent="0.3">
      <c r="A4" s="5" t="s">
        <v>5</v>
      </c>
      <c r="B4" s="7" t="s">
        <v>6</v>
      </c>
    </row>
    <row r="5" spans="1:2" s="2" customFormat="1" ht="14.4" customHeight="1" x14ac:dyDescent="0.3">
      <c r="A5" s="5" t="s">
        <v>7</v>
      </c>
      <c r="B5" s="8">
        <v>44042</v>
      </c>
    </row>
    <row r="6" spans="1:2" s="11" customFormat="1" ht="14.4" x14ac:dyDescent="0.3">
      <c r="A6" s="9" t="s">
        <v>8</v>
      </c>
      <c r="B6" s="10"/>
    </row>
    <row r="7" spans="1:2" ht="51" customHeight="1" x14ac:dyDescent="0.3">
      <c r="A7" s="244" t="s">
        <v>8</v>
      </c>
      <c r="B7" s="12" t="s">
        <v>9</v>
      </c>
    </row>
    <row r="8" spans="1:2" ht="147" customHeight="1" x14ac:dyDescent="0.3">
      <c r="A8" s="244" t="s">
        <v>8</v>
      </c>
      <c r="B8" s="13" t="s">
        <v>304</v>
      </c>
    </row>
    <row r="9" spans="1:2" ht="200.25" customHeight="1" x14ac:dyDescent="0.3">
      <c r="A9" s="245"/>
      <c r="B9" s="14" t="s">
        <v>216</v>
      </c>
    </row>
    <row r="10" spans="1:2" ht="62.25" customHeight="1" x14ac:dyDescent="0.3">
      <c r="A10" s="244" t="s">
        <v>8</v>
      </c>
      <c r="B10" s="15" t="s">
        <v>186</v>
      </c>
    </row>
    <row r="11" spans="1:2" ht="41.25" customHeight="1" x14ac:dyDescent="0.3">
      <c r="A11" s="246"/>
      <c r="B11" s="15" t="s">
        <v>187</v>
      </c>
    </row>
    <row r="12" spans="1:2" ht="142.5" customHeight="1" x14ac:dyDescent="0.3">
      <c r="A12" s="244" t="s">
        <v>8</v>
      </c>
      <c r="B12" s="243" t="s">
        <v>188</v>
      </c>
    </row>
    <row r="13" spans="1:2" ht="223.5" customHeight="1" x14ac:dyDescent="0.3">
      <c r="A13" s="246"/>
      <c r="B13" s="17" t="s">
        <v>238</v>
      </c>
    </row>
    <row r="14" spans="1:2" ht="15" hidden="1" customHeight="1" x14ac:dyDescent="0.3">
      <c r="A14" s="246"/>
      <c r="B14" s="18"/>
    </row>
    <row r="15" spans="1:2" ht="15" hidden="1" customHeight="1" x14ac:dyDescent="0.3">
      <c r="A15" s="246"/>
      <c r="B15" s="16"/>
    </row>
    <row r="16" spans="1:2" ht="15" hidden="1" customHeight="1" x14ac:dyDescent="0.3">
      <c r="A16" s="246"/>
      <c r="B16" s="16"/>
    </row>
    <row r="17" spans="1:2" ht="15" hidden="1" customHeight="1" x14ac:dyDescent="0.3">
      <c r="A17" s="246"/>
      <c r="B17" s="16"/>
    </row>
    <row r="18" spans="1:2" ht="15" hidden="1" customHeight="1" x14ac:dyDescent="0.3">
      <c r="A18" s="246"/>
      <c r="B18" s="16"/>
    </row>
    <row r="19" spans="1:2" ht="15" hidden="1" customHeight="1" x14ac:dyDescent="0.3">
      <c r="A19" s="246"/>
      <c r="B19" s="16"/>
    </row>
    <row r="20" spans="1:2" ht="15" hidden="1" customHeight="1" x14ac:dyDescent="0.3">
      <c r="A20" s="246"/>
      <c r="B20" s="16"/>
    </row>
    <row r="21" spans="1:2" ht="15" hidden="1" customHeight="1" x14ac:dyDescent="0.3">
      <c r="A21" s="246"/>
      <c r="B21" s="16"/>
    </row>
    <row r="22" spans="1:2" ht="15" hidden="1" customHeight="1" x14ac:dyDescent="0.3">
      <c r="A22" s="246"/>
      <c r="B22" s="16"/>
    </row>
    <row r="23" spans="1:2" ht="15" hidden="1" customHeight="1" x14ac:dyDescent="0.3">
      <c r="A23" s="246"/>
      <c r="B23" s="16"/>
    </row>
    <row r="24" spans="1:2" ht="15" hidden="1" customHeight="1" x14ac:dyDescent="0.3">
      <c r="A24" s="246"/>
      <c r="B24" s="16"/>
    </row>
    <row r="25" spans="1:2" ht="15" hidden="1" customHeight="1" x14ac:dyDescent="0.3">
      <c r="A25" s="246"/>
      <c r="B25" s="16"/>
    </row>
    <row r="26" spans="1:2" ht="15" hidden="1" customHeight="1" x14ac:dyDescent="0.3">
      <c r="A26" s="246"/>
      <c r="B26" s="16"/>
    </row>
    <row r="27" spans="1:2" ht="15" hidden="1" customHeight="1" x14ac:dyDescent="0.3">
      <c r="A27" s="246"/>
      <c r="B27" s="16"/>
    </row>
    <row r="28" spans="1:2" ht="15" hidden="1" customHeight="1" x14ac:dyDescent="0.3">
      <c r="A28" s="246"/>
      <c r="B28" s="16"/>
    </row>
    <row r="29" spans="1:2" ht="15" hidden="1" customHeight="1" x14ac:dyDescent="0.3">
      <c r="A29" s="246"/>
      <c r="B29" s="16"/>
    </row>
    <row r="30" spans="1:2" ht="15" hidden="1" customHeight="1" x14ac:dyDescent="0.3">
      <c r="A30" s="246"/>
      <c r="B30" s="16"/>
    </row>
    <row r="31" spans="1:2" ht="15" hidden="1" customHeight="1" x14ac:dyDescent="0.3">
      <c r="A31" s="246"/>
      <c r="B31" s="16"/>
    </row>
    <row r="32" spans="1:2" ht="15" hidden="1" customHeight="1" x14ac:dyDescent="0.3">
      <c r="A32" s="246"/>
      <c r="B32" s="16"/>
    </row>
    <row r="33" spans="1:2" ht="15" hidden="1" customHeight="1" x14ac:dyDescent="0.3">
      <c r="A33" s="246"/>
      <c r="B33" s="16"/>
    </row>
    <row r="34" spans="1:2" ht="15" hidden="1" customHeight="1" x14ac:dyDescent="0.3">
      <c r="A34" s="246"/>
      <c r="B34" s="16"/>
    </row>
    <row r="35" spans="1:2" ht="15" hidden="1" customHeight="1" x14ac:dyDescent="0.3">
      <c r="A35" s="246"/>
      <c r="B35" s="16"/>
    </row>
    <row r="36" spans="1:2" ht="15" hidden="1" customHeight="1" x14ac:dyDescent="0.3">
      <c r="A36" s="246"/>
      <c r="B36" s="16"/>
    </row>
    <row r="37" spans="1:2" ht="14.4" hidden="1" x14ac:dyDescent="0.3">
      <c r="A37" s="246"/>
      <c r="B37" s="16"/>
    </row>
    <row r="38" spans="1:2" ht="15" hidden="1" customHeight="1" x14ac:dyDescent="0.3">
      <c r="A38" s="246"/>
      <c r="B38" s="16"/>
    </row>
    <row r="39" spans="1:2" ht="14.4" hidden="1" x14ac:dyDescent="0.3">
      <c r="A39" s="246"/>
      <c r="B39" s="16"/>
    </row>
    <row r="40" spans="1:2" ht="14.4" hidden="1" x14ac:dyDescent="0.3">
      <c r="A40" s="246"/>
      <c r="B40" s="16"/>
    </row>
    <row r="41" spans="1:2" ht="14.4" hidden="1" x14ac:dyDescent="0.3">
      <c r="A41" s="246"/>
      <c r="B41" s="16"/>
    </row>
    <row r="42" spans="1:2" ht="14.4" hidden="1" x14ac:dyDescent="0.3">
      <c r="A42" s="246"/>
      <c r="B42" s="16"/>
    </row>
    <row r="43" spans="1:2" ht="14.4" hidden="1" x14ac:dyDescent="0.3">
      <c r="A43" s="246"/>
      <c r="B43" s="16"/>
    </row>
    <row r="44" spans="1:2" ht="14.4" hidden="1" x14ac:dyDescent="0.3">
      <c r="A44" s="246"/>
      <c r="B44" s="16"/>
    </row>
    <row r="45" spans="1:2" ht="14.4" hidden="1" x14ac:dyDescent="0.3">
      <c r="A45" s="246"/>
      <c r="B45" s="16"/>
    </row>
    <row r="46" spans="1:2" ht="14.4" hidden="1" x14ac:dyDescent="0.3">
      <c r="A46" s="246"/>
      <c r="B46" s="16"/>
    </row>
    <row r="47" spans="1:2" ht="14.4" hidden="1" x14ac:dyDescent="0.3">
      <c r="A47" s="246"/>
      <c r="B47" s="16"/>
    </row>
    <row r="48" spans="1:2" ht="14.4" hidden="1" x14ac:dyDescent="0.3">
      <c r="A48" s="246"/>
      <c r="B48" s="16"/>
    </row>
    <row r="49" spans="1:2" ht="14.4" hidden="1" x14ac:dyDescent="0.3">
      <c r="A49" s="246"/>
      <c r="B49" s="16"/>
    </row>
    <row r="50" spans="1:2" ht="14.4" hidden="1" x14ac:dyDescent="0.3">
      <c r="A50" s="246"/>
      <c r="B50" s="16"/>
    </row>
    <row r="51" spans="1:2" ht="14.4" hidden="1" x14ac:dyDescent="0.3">
      <c r="A51" s="246"/>
      <c r="B51" s="16"/>
    </row>
    <row r="52" spans="1:2" ht="14.4" hidden="1" x14ac:dyDescent="0.3">
      <c r="A52" s="14"/>
      <c r="B52" s="13"/>
    </row>
    <row r="53" spans="1:2" ht="14.4" hidden="1" x14ac:dyDescent="0.3">
      <c r="A53" s="14"/>
      <c r="B53" s="13"/>
    </row>
    <row r="54" spans="1:2" ht="14.4" hidden="1" x14ac:dyDescent="0.3">
      <c r="A54" s="14"/>
      <c r="B54" s="13"/>
    </row>
    <row r="55" spans="1:2" ht="14.4" hidden="1" x14ac:dyDescent="0.3">
      <c r="A55" s="14"/>
      <c r="B55" s="13"/>
    </row>
    <row r="56" spans="1:2" ht="14.4" hidden="1" x14ac:dyDescent="0.3">
      <c r="A56" s="14"/>
      <c r="B56" s="13"/>
    </row>
    <row r="57" spans="1:2" ht="14.4" hidden="1" x14ac:dyDescent="0.3">
      <c r="A57" s="14"/>
      <c r="B57" s="13"/>
    </row>
    <row r="58" spans="1:2" ht="14.4" hidden="1" x14ac:dyDescent="0.3">
      <c r="A58" s="14"/>
      <c r="B58" s="13"/>
    </row>
    <row r="59" spans="1:2" ht="14.4" hidden="1" x14ac:dyDescent="0.3">
      <c r="A59" s="14"/>
      <c r="B59" s="13"/>
    </row>
    <row r="60" spans="1:2" ht="14.4" hidden="1" x14ac:dyDescent="0.3">
      <c r="A60" s="14"/>
      <c r="B60" s="13"/>
    </row>
    <row r="61" spans="1:2" ht="14.4" hidden="1" x14ac:dyDescent="0.3">
      <c r="A61" s="14"/>
      <c r="B61" s="13"/>
    </row>
    <row r="62" spans="1:2" ht="14.4" hidden="1" x14ac:dyDescent="0.3">
      <c r="A62" s="14"/>
      <c r="B62" s="13"/>
    </row>
    <row r="63" spans="1:2" ht="14.4" hidden="1" x14ac:dyDescent="0.3">
      <c r="A63" s="14"/>
      <c r="B63" s="13"/>
    </row>
    <row r="64" spans="1:2" ht="14.4" hidden="1" x14ac:dyDescent="0.3">
      <c r="A64" s="14"/>
      <c r="B64" s="13"/>
    </row>
    <row r="65" spans="1:2" ht="14.4" hidden="1" x14ac:dyDescent="0.3">
      <c r="A65" s="14"/>
      <c r="B65" s="13"/>
    </row>
    <row r="66" spans="1:2" ht="14.4" hidden="1" x14ac:dyDescent="0.3">
      <c r="A66" s="14"/>
      <c r="B66" s="13"/>
    </row>
    <row r="67" spans="1:2" ht="14.4" hidden="1" x14ac:dyDescent="0.3">
      <c r="A67" s="14"/>
      <c r="B67" s="13"/>
    </row>
    <row r="68" spans="1:2" ht="14.4" hidden="1" x14ac:dyDescent="0.3">
      <c r="A68" s="14"/>
      <c r="B68" s="13"/>
    </row>
    <row r="69" spans="1:2" ht="14.4" hidden="1" x14ac:dyDescent="0.3">
      <c r="A69" s="14"/>
      <c r="B69" s="13"/>
    </row>
    <row r="70" spans="1:2" ht="14.4" hidden="1" x14ac:dyDescent="0.3">
      <c r="A70" s="14"/>
      <c r="B70" s="13"/>
    </row>
    <row r="71" spans="1:2" ht="14.4" hidden="1" x14ac:dyDescent="0.3">
      <c r="A71" s="14"/>
      <c r="B71" s="13"/>
    </row>
    <row r="72" spans="1:2" ht="14.4" hidden="1" x14ac:dyDescent="0.3">
      <c r="A72" s="14"/>
      <c r="B72" s="13"/>
    </row>
    <row r="73" spans="1:2" ht="14.4" hidden="1" x14ac:dyDescent="0.3">
      <c r="A73" s="14"/>
      <c r="B73" s="13"/>
    </row>
    <row r="74" spans="1:2" ht="14.4" hidden="1" x14ac:dyDescent="0.3">
      <c r="A74" s="14"/>
      <c r="B74" s="13"/>
    </row>
    <row r="75" spans="1:2" ht="14.4" hidden="1" x14ac:dyDescent="0.3">
      <c r="A75" s="14"/>
      <c r="B75" s="13"/>
    </row>
    <row r="76" spans="1:2" ht="14.4" hidden="1" x14ac:dyDescent="0.3">
      <c r="A76" s="14"/>
      <c r="B76" s="13"/>
    </row>
    <row r="77" spans="1:2" ht="14.4" hidden="1" x14ac:dyDescent="0.3">
      <c r="A77" s="14"/>
      <c r="B77" s="13"/>
    </row>
    <row r="78" spans="1:2" ht="14.4" hidden="1" x14ac:dyDescent="0.3">
      <c r="A78" s="14"/>
      <c r="B78" s="13"/>
    </row>
    <row r="79" spans="1:2" ht="14.4" hidden="1" x14ac:dyDescent="0.3">
      <c r="A79" s="14"/>
      <c r="B79" s="13"/>
    </row>
    <row r="80" spans="1:2" ht="14.4" hidden="1" x14ac:dyDescent="0.3">
      <c r="A80" s="14"/>
      <c r="B80" s="13"/>
    </row>
    <row r="81" spans="1:2" ht="14.4" hidden="1" x14ac:dyDescent="0.3">
      <c r="A81" s="14"/>
      <c r="B81" s="13"/>
    </row>
    <row r="82" spans="1:2" ht="14.4" hidden="1" x14ac:dyDescent="0.3">
      <c r="A82" s="14"/>
      <c r="B82" s="13"/>
    </row>
    <row r="83" spans="1:2" ht="14.4" hidden="1" x14ac:dyDescent="0.3">
      <c r="A83" s="14"/>
      <c r="B83" s="13"/>
    </row>
    <row r="84" spans="1:2" ht="14.4" hidden="1" x14ac:dyDescent="0.3">
      <c r="A84" s="14"/>
      <c r="B84" s="13"/>
    </row>
    <row r="85" spans="1:2" ht="14.4" hidden="1" x14ac:dyDescent="0.3">
      <c r="A85" s="14"/>
      <c r="B85" s="13"/>
    </row>
    <row r="86" spans="1:2" ht="14.4" hidden="1" x14ac:dyDescent="0.3">
      <c r="A86" s="14"/>
      <c r="B86" s="13"/>
    </row>
    <row r="87" spans="1:2" ht="14.4" hidden="1" x14ac:dyDescent="0.3">
      <c r="A87" s="14"/>
      <c r="B87" s="13"/>
    </row>
    <row r="88" spans="1:2" ht="14.4" hidden="1" x14ac:dyDescent="0.3">
      <c r="A88" s="14"/>
      <c r="B88" s="13"/>
    </row>
    <row r="89" spans="1:2" ht="14.4" hidden="1" x14ac:dyDescent="0.3">
      <c r="A89" s="14"/>
      <c r="B89" s="13"/>
    </row>
    <row r="90" spans="1:2" ht="14.4" hidden="1" x14ac:dyDescent="0.3">
      <c r="A90" s="14"/>
      <c r="B90" s="13"/>
    </row>
    <row r="91" spans="1:2" ht="14.4" hidden="1" x14ac:dyDescent="0.3">
      <c r="A91" s="14"/>
      <c r="B91" s="13"/>
    </row>
    <row r="92" spans="1:2" ht="14.4" hidden="1" x14ac:dyDescent="0.3">
      <c r="A92" s="14"/>
      <c r="B92" s="13"/>
    </row>
    <row r="93" spans="1:2" ht="14.4" hidden="1" x14ac:dyDescent="0.3">
      <c r="A93" s="14"/>
      <c r="B93" s="13"/>
    </row>
    <row r="94" spans="1:2" ht="14.4" hidden="1" x14ac:dyDescent="0.3">
      <c r="A94" s="14"/>
      <c r="B94" s="13"/>
    </row>
    <row r="95" spans="1:2" ht="14.4" hidden="1" x14ac:dyDescent="0.3">
      <c r="A95" s="14"/>
      <c r="B95" s="13"/>
    </row>
    <row r="96" spans="1:2" ht="14.4" hidden="1" x14ac:dyDescent="0.3">
      <c r="A96" s="14"/>
      <c r="B96" s="13"/>
    </row>
    <row r="97" spans="1:2" ht="14.4" hidden="1" x14ac:dyDescent="0.3">
      <c r="A97" s="14"/>
      <c r="B97" s="13"/>
    </row>
    <row r="98" spans="1:2" ht="14.4" hidden="1" x14ac:dyDescent="0.3">
      <c r="A98" s="14"/>
      <c r="B98" s="13"/>
    </row>
    <row r="99" spans="1:2" ht="14.4" hidden="1" x14ac:dyDescent="0.3">
      <c r="A99" s="14"/>
      <c r="B99" s="13"/>
    </row>
    <row r="100" spans="1:2" ht="14.4" hidden="1" x14ac:dyDescent="0.3">
      <c r="A100" s="14"/>
      <c r="B100" s="13"/>
    </row>
    <row r="101" spans="1:2" ht="14.4" hidden="1" x14ac:dyDescent="0.3">
      <c r="A101" s="14"/>
      <c r="B101" s="13"/>
    </row>
    <row r="102" spans="1:2" ht="14.4" hidden="1" x14ac:dyDescent="0.3">
      <c r="A102" s="14"/>
      <c r="B102" s="13"/>
    </row>
    <row r="103" spans="1:2" ht="14.4" hidden="1" x14ac:dyDescent="0.3">
      <c r="A103" s="14"/>
      <c r="B103" s="13"/>
    </row>
    <row r="104" spans="1:2" ht="14.4" hidden="1" x14ac:dyDescent="0.3">
      <c r="A104" s="14"/>
      <c r="B104" s="13"/>
    </row>
    <row r="105" spans="1:2" ht="14.4" hidden="1" x14ac:dyDescent="0.3">
      <c r="A105" s="14"/>
      <c r="B105" s="13"/>
    </row>
    <row r="106" spans="1:2" ht="14.4" hidden="1" x14ac:dyDescent="0.3">
      <c r="A106" s="14"/>
      <c r="B106" s="13"/>
    </row>
    <row r="107" spans="1:2" ht="14.4" hidden="1" x14ac:dyDescent="0.3">
      <c r="A107" s="14"/>
      <c r="B107" s="13"/>
    </row>
    <row r="108" spans="1:2" ht="14.4" hidden="1" x14ac:dyDescent="0.3">
      <c r="A108" s="14"/>
      <c r="B108" s="13"/>
    </row>
    <row r="109" spans="1:2" ht="14.4" hidden="1" x14ac:dyDescent="0.3">
      <c r="A109" s="14"/>
      <c r="B109" s="13"/>
    </row>
    <row r="110" spans="1:2" ht="14.4" hidden="1" x14ac:dyDescent="0.3">
      <c r="A110" s="14"/>
      <c r="B110" s="13"/>
    </row>
    <row r="111" spans="1:2" ht="14.4" hidden="1" x14ac:dyDescent="0.3">
      <c r="A111" s="14"/>
      <c r="B111" s="13"/>
    </row>
    <row r="112" spans="1:2" ht="14.4" hidden="1" x14ac:dyDescent="0.3">
      <c r="A112" s="14"/>
      <c r="B112" s="13"/>
    </row>
    <row r="113" spans="1:2" ht="14.4" hidden="1" x14ac:dyDescent="0.3">
      <c r="A113" s="14"/>
      <c r="B113" s="13"/>
    </row>
    <row r="114" spans="1:2" ht="14.4" hidden="1" x14ac:dyDescent="0.3">
      <c r="A114" s="14"/>
      <c r="B114" s="13"/>
    </row>
    <row r="115" spans="1:2" ht="14.4" hidden="1" x14ac:dyDescent="0.3"/>
    <row r="116" spans="1:2" ht="15" hidden="1" customHeight="1" x14ac:dyDescent="0.3"/>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rgb="FFC00000"/>
  </sheetPr>
  <dimension ref="A1:BD524"/>
  <sheetViews>
    <sheetView workbookViewId="0">
      <selection activeCell="A12" sqref="A12"/>
    </sheetView>
  </sheetViews>
  <sheetFormatPr defaultRowHeight="14.4" x14ac:dyDescent="0.3"/>
  <cols>
    <col min="1" max="2" width="9.109375" customWidth="1"/>
    <col min="3" max="3" width="13.44140625" customWidth="1"/>
    <col min="4" max="7" width="9.109375" customWidth="1"/>
    <col min="8" max="8" width="47.109375" bestFit="1" customWidth="1"/>
    <col min="9" max="9" width="9.109375" customWidth="1"/>
    <col min="10" max="10" width="44.6640625" customWidth="1"/>
    <col min="11" max="11" width="9.109375" customWidth="1"/>
    <col min="12" max="13" width="14.109375" customWidth="1"/>
    <col min="14" max="14" width="9.44140625" customWidth="1"/>
    <col min="15" max="15" width="9.109375" customWidth="1"/>
    <col min="16" max="46" width="9.109375" hidden="1" customWidth="1"/>
  </cols>
  <sheetData>
    <row r="1" spans="1:56" x14ac:dyDescent="0.3">
      <c r="A1" t="s">
        <v>35</v>
      </c>
      <c r="B1" t="s">
        <v>36</v>
      </c>
      <c r="C1" t="s">
        <v>37</v>
      </c>
      <c r="E1" t="s">
        <v>39</v>
      </c>
      <c r="G1" s="155" t="s">
        <v>229</v>
      </c>
      <c r="H1" s="155" t="s">
        <v>112</v>
      </c>
      <c r="J1" s="93" t="s">
        <v>113</v>
      </c>
      <c r="L1" t="s">
        <v>112</v>
      </c>
      <c r="M1" t="s">
        <v>129</v>
      </c>
      <c r="N1" t="s">
        <v>128</v>
      </c>
      <c r="P1" t="str">
        <f>C2</f>
        <v/>
      </c>
      <c r="S1" t="str">
        <f>C3</f>
        <v/>
      </c>
      <c r="V1" t="str">
        <f>C4</f>
        <v/>
      </c>
      <c r="Y1" t="str">
        <f>C5</f>
        <v/>
      </c>
      <c r="AB1" t="str">
        <f>C6</f>
        <v/>
      </c>
      <c r="AE1" t="str">
        <f>C7</f>
        <v/>
      </c>
      <c r="AH1" t="str">
        <f>C8</f>
        <v/>
      </c>
      <c r="AK1" t="str">
        <f>C9</f>
        <v/>
      </c>
      <c r="AN1" t="str">
        <f>C10</f>
        <v/>
      </c>
      <c r="AQ1" t="str">
        <f>C11</f>
        <v/>
      </c>
      <c r="AU1" s="154" t="str">
        <f>C2</f>
        <v/>
      </c>
      <c r="AV1" s="154" t="str">
        <f>C3</f>
        <v/>
      </c>
      <c r="AW1" s="154" t="str">
        <f>C4</f>
        <v/>
      </c>
      <c r="AX1" s="154" t="str">
        <f>C5</f>
        <v/>
      </c>
      <c r="AY1" s="154" t="str">
        <f>C6</f>
        <v/>
      </c>
      <c r="AZ1" s="154" t="str">
        <f>C7</f>
        <v/>
      </c>
      <c r="BA1" s="154" t="str">
        <f>C8</f>
        <v/>
      </c>
      <c r="BB1" s="154" t="str">
        <f>C9</f>
        <v/>
      </c>
      <c r="BC1" s="154" t="str">
        <f>C10</f>
        <v/>
      </c>
      <c r="BD1" s="154" t="str">
        <f>C11</f>
        <v/>
      </c>
    </row>
    <row r="2" spans="1:56" x14ac:dyDescent="0.3">
      <c r="A2" t="str">
        <f>IF(B2="","",MAX(A1:A$1)+1)</f>
        <v/>
      </c>
      <c r="B2" t="str">
        <f>IF(Company_Information!B24="","",Company_Information!B24)</f>
        <v/>
      </c>
      <c r="C2" t="str">
        <f>+IFERROR(INDEX($B$2:$B$11,MATCH(ROW()-ROW($C$1),$A$2:$A$11,0)),"")</f>
        <v/>
      </c>
      <c r="E2" t="s">
        <v>40</v>
      </c>
      <c r="G2" s="153" t="str">
        <f>IF(CMS_Identification!B24="","",CMS_Identification!B24)</f>
        <v/>
      </c>
      <c r="H2" s="153" t="str">
        <f>IF(CMS_Identification!F24="","",CMS_Identification!F24)</f>
        <v/>
      </c>
      <c r="J2" s="90" t="s">
        <v>114</v>
      </c>
      <c r="L2" t="str">
        <f>IF(CMS_Identification!F24="","",CMS_Identification!F24)</f>
        <v/>
      </c>
      <c r="M2" t="str">
        <f>IF(CMS_Identification!G24="","",CMS_Identification!G24)</f>
        <v/>
      </c>
      <c r="N2" t="str">
        <f>IF(M2="","",IF(M2="opacity","yes",IF(M2="Opacity","yes","no")))</f>
        <v/>
      </c>
      <c r="P2" t="str">
        <f t="shared" ref="P2:P33" si="0">IF($G2=P$1,$H2,"")</f>
        <v/>
      </c>
      <c r="Q2" t="str">
        <f>IF(P2="","",MAX(Q1:Q$1)+1)</f>
        <v/>
      </c>
      <c r="R2" t="str">
        <f>+IFERROR(INDEX(P$2:P$224,MATCH(ROW()-ROW(R$1),Q$2:Q$224,0)),"")</f>
        <v/>
      </c>
      <c r="S2" t="str">
        <f t="shared" ref="S2:S65" si="1">IF($G2=S$1,$H2,"")</f>
        <v/>
      </c>
      <c r="T2" t="str">
        <f>IF(S2="","",MAX(T1:T$1)+1)</f>
        <v/>
      </c>
      <c r="U2" t="str">
        <f>+IFERROR(INDEX(S$2:S$224,MATCH(ROW()-ROW(U$1),T$2:T$224,0)),"")</f>
        <v/>
      </c>
      <c r="V2" t="str">
        <f t="shared" ref="V2:V65" si="2">IF($G2=V$1,$H2,"")</f>
        <v/>
      </c>
      <c r="W2" t="str">
        <f>IF(V2="","",MAX(W1:W$1)+1)</f>
        <v/>
      </c>
      <c r="X2" t="str">
        <f>+IFERROR(INDEX(V$2:V$224,MATCH(ROW()-ROW(X$1),W$2:W$224,0)),"")</f>
        <v/>
      </c>
      <c r="Y2" t="str">
        <f t="shared" ref="Y2:Y65" si="3">IF($G2=Y$1,$H2,"")</f>
        <v/>
      </c>
      <c r="Z2" t="str">
        <f>IF(Y2="","",MAX(Z1:Z$1)+1)</f>
        <v/>
      </c>
      <c r="AA2" t="str">
        <f>+IFERROR(INDEX(Y$2:Y$224,MATCH(ROW()-ROW(AA$1),Z$2:Z$224,0)),"")</f>
        <v/>
      </c>
      <c r="AB2" t="str">
        <f t="shared" ref="AB2:AB65" si="4">IF($G2=AB$1,$H2,"")</f>
        <v/>
      </c>
      <c r="AC2" t="str">
        <f>IF(AB2="","",MAX(AC1:AC$1)+1)</f>
        <v/>
      </c>
      <c r="AD2" t="str">
        <f>+IFERROR(INDEX(AB$2:AB$224,MATCH(ROW()-ROW(AD$1),AC$2:AC$224,0)),"")</f>
        <v/>
      </c>
      <c r="AE2" t="str">
        <f t="shared" ref="AE2:AE65" si="5">IF($G2=AE$1,$H2,"")</f>
        <v/>
      </c>
      <c r="AF2" t="str">
        <f>IF(AE2="","",MAX(AF1:AF$1)+1)</f>
        <v/>
      </c>
      <c r="AG2" t="str">
        <f>+IFERROR(INDEX(AE$2:AE$224,MATCH(ROW()-ROW(AG$1),AF$2:AF$224,0)),"")</f>
        <v/>
      </c>
      <c r="AH2" t="str">
        <f t="shared" ref="AH2:AH65" si="6">IF($G2=AH$1,$H2,"")</f>
        <v/>
      </c>
      <c r="AI2" t="str">
        <f>IF(AH2="","",MAX(AI1:AI$1)+1)</f>
        <v/>
      </c>
      <c r="AJ2" t="str">
        <f>+IFERROR(INDEX(AH$2:AH$224,MATCH(ROW()-ROW(AJ$1),AI$2:AI$224,0)),"")</f>
        <v/>
      </c>
      <c r="AK2" t="str">
        <f t="shared" ref="AK2:AK65" si="7">IF($G2=AK$1,$H2,"")</f>
        <v/>
      </c>
      <c r="AL2" t="str">
        <f>IF(AK2="","",MAX(AL1:AL$1)+1)</f>
        <v/>
      </c>
      <c r="AM2" t="str">
        <f>+IFERROR(INDEX(AK$2:AK$224,MATCH(ROW()-ROW(AM$1),AL$2:AL$224,0)),"")</f>
        <v/>
      </c>
      <c r="AN2" t="str">
        <f t="shared" ref="AN2:AN65" si="8">IF($G2=AN$1,$H2,"")</f>
        <v/>
      </c>
      <c r="AO2" t="str">
        <f>IF(AN2="","",MAX(AO1:AO$1)+1)</f>
        <v/>
      </c>
      <c r="AP2" t="str">
        <f>+IFERROR(INDEX(AN$2:AN$224,MATCH(ROW()-ROW(AP$1),AO$2:AO$224,0)),"")</f>
        <v/>
      </c>
      <c r="AQ2" t="str">
        <f t="shared" ref="AQ2:AQ65" si="9">IF($G2=AQ$1,$H2,"")</f>
        <v/>
      </c>
      <c r="AR2" t="str">
        <f>IF(AQ2="","",MAX(AR1:AR$1)+1)</f>
        <v/>
      </c>
      <c r="AS2" t="str">
        <f>+IFERROR(INDEX(AQ$2:AQ$224,MATCH(ROW()-ROW(AS$1),AR$2:AR$224,0)),"")</f>
        <v/>
      </c>
      <c r="AU2" s="153" t="str">
        <f>R2</f>
        <v/>
      </c>
      <c r="AV2" s="153" t="str">
        <f>U2</f>
        <v/>
      </c>
      <c r="AW2" s="153" t="str">
        <f>X2</f>
        <v/>
      </c>
      <c r="AX2" s="153" t="str">
        <f>AA2</f>
        <v/>
      </c>
      <c r="AY2" s="153" t="str">
        <f>AD2</f>
        <v/>
      </c>
      <c r="AZ2" s="153" t="str">
        <f>AG2</f>
        <v/>
      </c>
      <c r="BA2" s="153" t="str">
        <f>AJ2</f>
        <v/>
      </c>
      <c r="BB2" s="153" t="str">
        <f>AM2</f>
        <v/>
      </c>
      <c r="BC2" s="153" t="str">
        <f>AP2</f>
        <v/>
      </c>
      <c r="BD2" s="153" t="str">
        <f>AS2</f>
        <v/>
      </c>
    </row>
    <row r="3" spans="1:56" x14ac:dyDescent="0.3">
      <c r="A3" t="str">
        <f>IF(B3="","",MAX(A$1:A2)+1)</f>
        <v/>
      </c>
      <c r="B3" t="str">
        <f>IF(Company_Information!B25="","",Company_Information!B25)</f>
        <v/>
      </c>
      <c r="C3" t="str">
        <f t="shared" ref="C3:C11" si="10">+IFERROR(INDEX($B$2:$B$11,MATCH(ROW()-ROW($C$1),$A$2:$A$11,0)),"")</f>
        <v/>
      </c>
      <c r="E3" t="s">
        <v>41</v>
      </c>
      <c r="G3" s="153" t="str">
        <f>IF(CMS_Identification!B25="","",CMS_Identification!B25)</f>
        <v/>
      </c>
      <c r="H3" s="153" t="str">
        <f>IF(CMS_Identification!F25="","",CMS_Identification!F25)</f>
        <v/>
      </c>
      <c r="J3" s="91" t="s">
        <v>115</v>
      </c>
      <c r="L3" t="str">
        <f>IF(CMS_Identification!F25="","",CMS_Identification!F25)</f>
        <v/>
      </c>
      <c r="M3" t="str">
        <f>IF(CMS_Identification!G25="","",CMS_Identification!G25)</f>
        <v/>
      </c>
      <c r="N3" t="str">
        <f t="shared" ref="N3:N66" si="11">IF(M3="","",IF(M3="opacity","yes",IF(M3="Opacity","yes","no")))</f>
        <v/>
      </c>
      <c r="P3" t="str">
        <f t="shared" si="0"/>
        <v/>
      </c>
      <c r="Q3" t="str">
        <f>IF(P3="","",MAX(Q$1:Q2)+1)</f>
        <v/>
      </c>
      <c r="R3" t="str">
        <f>+IFERROR(INDEX(P$2:P$224,MATCH(ROW()-ROW(R$1),Q$2:Q$224,0)),"")</f>
        <v/>
      </c>
      <c r="S3" t="str">
        <f t="shared" si="1"/>
        <v/>
      </c>
      <c r="T3" t="str">
        <f>IF(S3="","",MAX(T$1:T2)+1)</f>
        <v/>
      </c>
      <c r="U3" t="str">
        <f t="shared" ref="U3:U66" si="12">+IFERROR(INDEX(S$2:S$224,MATCH(ROW()-ROW(U$1),T$2:T$224,0)),"")</f>
        <v/>
      </c>
      <c r="V3" t="str">
        <f t="shared" si="2"/>
        <v/>
      </c>
      <c r="W3" t="str">
        <f>IF(V3="","",MAX(W$1:W2)+1)</f>
        <v/>
      </c>
      <c r="X3" t="str">
        <f t="shared" ref="X3:X66" si="13">+IFERROR(INDEX(V$2:V$224,MATCH(ROW()-ROW(X$1),W$2:W$224,0)),"")</f>
        <v/>
      </c>
      <c r="Y3" t="str">
        <f t="shared" si="3"/>
        <v/>
      </c>
      <c r="Z3" t="str">
        <f>IF(Y3="","",MAX(Z$1:Z2)+1)</f>
        <v/>
      </c>
      <c r="AA3" t="str">
        <f t="shared" ref="AA3:AA66" si="14">+IFERROR(INDEX(Y$2:Y$224,MATCH(ROW()-ROW(AA$1),Z$2:Z$224,0)),"")</f>
        <v/>
      </c>
      <c r="AB3" t="str">
        <f t="shared" si="4"/>
        <v/>
      </c>
      <c r="AC3" t="str">
        <f>IF(AB3="","",MAX(AC$1:AC2)+1)</f>
        <v/>
      </c>
      <c r="AD3" t="str">
        <f t="shared" ref="AD3:AD66" si="15">+IFERROR(INDEX(AB$2:AB$224,MATCH(ROW()-ROW(AD$1),AC$2:AC$224,0)),"")</f>
        <v/>
      </c>
      <c r="AE3" t="str">
        <f t="shared" si="5"/>
        <v/>
      </c>
      <c r="AF3" t="str">
        <f>IF(AE3="","",MAX(AF$1:AF2)+1)</f>
        <v/>
      </c>
      <c r="AG3" t="str">
        <f t="shared" ref="AG3:AG66" si="16">+IFERROR(INDEX(AE$2:AE$224,MATCH(ROW()-ROW(AG$1),AF$2:AF$224,0)),"")</f>
        <v/>
      </c>
      <c r="AH3" t="str">
        <f t="shared" si="6"/>
        <v/>
      </c>
      <c r="AI3" t="str">
        <f>IF(AH3="","",MAX(AI$1:AI2)+1)</f>
        <v/>
      </c>
      <c r="AJ3" t="str">
        <f t="shared" ref="AJ3:AJ66" si="17">+IFERROR(INDEX(AH$2:AH$224,MATCH(ROW()-ROW(AJ$1),AI$2:AI$224,0)),"")</f>
        <v/>
      </c>
      <c r="AK3" t="str">
        <f t="shared" si="7"/>
        <v/>
      </c>
      <c r="AL3" t="str">
        <f>IF(AK3="","",MAX(AL$1:AL2)+1)</f>
        <v/>
      </c>
      <c r="AM3" t="str">
        <f t="shared" ref="AM3:AM66" si="18">+IFERROR(INDEX(AK$2:AK$224,MATCH(ROW()-ROW(AM$1),AL$2:AL$224,0)),"")</f>
        <v/>
      </c>
      <c r="AN3" t="str">
        <f t="shared" si="8"/>
        <v/>
      </c>
      <c r="AO3" t="str">
        <f>IF(AN3="","",MAX(AO$1:AO2)+1)</f>
        <v/>
      </c>
      <c r="AP3" t="str">
        <f t="shared" ref="AP3:AP66" si="19">+IFERROR(INDEX(AN$2:AN$224,MATCH(ROW()-ROW(AP$1),AO$2:AO$224,0)),"")</f>
        <v/>
      </c>
      <c r="AQ3" t="str">
        <f t="shared" si="9"/>
        <v/>
      </c>
      <c r="AR3" t="str">
        <f>IF(AQ3="","",MAX(AR$1:AR2)+1)</f>
        <v/>
      </c>
      <c r="AS3" t="str">
        <f t="shared" ref="AS3:AS66" si="20">+IFERROR(INDEX(AQ$2:AQ$224,MATCH(ROW()-ROW(AS$1),AR$2:AR$224,0)),"")</f>
        <v/>
      </c>
      <c r="AU3" s="153" t="str">
        <f t="shared" ref="AU3:AU66" si="21">R3</f>
        <v/>
      </c>
      <c r="AV3" s="153" t="str">
        <f t="shared" ref="AV3:AV66" si="22">U3</f>
        <v/>
      </c>
      <c r="AW3" s="153" t="str">
        <f t="shared" ref="AW3:AW66" si="23">X3</f>
        <v/>
      </c>
      <c r="AX3" s="153" t="str">
        <f t="shared" ref="AX3:AX66" si="24">AA3</f>
        <v/>
      </c>
      <c r="AY3" s="153" t="str">
        <f t="shared" ref="AY3:AY66" si="25">AD3</f>
        <v/>
      </c>
      <c r="AZ3" s="153" t="str">
        <f t="shared" ref="AZ3:AZ66" si="26">AG3</f>
        <v/>
      </c>
      <c r="BA3" s="153" t="str">
        <f t="shared" ref="BA3:BA66" si="27">AJ3</f>
        <v/>
      </c>
      <c r="BB3" s="153" t="str">
        <f t="shared" ref="BB3:BB66" si="28">AM3</f>
        <v/>
      </c>
      <c r="BC3" s="153" t="str">
        <f t="shared" ref="BC3:BC66" si="29">AP3</f>
        <v/>
      </c>
      <c r="BD3" s="153" t="str">
        <f t="shared" ref="BD3:BD66" si="30">AS3</f>
        <v/>
      </c>
    </row>
    <row r="4" spans="1:56" x14ac:dyDescent="0.3">
      <c r="A4" t="str">
        <f>IF(B4="","",MAX(A$1:A3)+1)</f>
        <v/>
      </c>
      <c r="B4" t="str">
        <f>IF(Company_Information!B26="","",Company_Information!B26)</f>
        <v/>
      </c>
      <c r="C4" t="str">
        <f t="shared" si="10"/>
        <v/>
      </c>
      <c r="E4" t="s">
        <v>42</v>
      </c>
      <c r="G4" s="153" t="str">
        <f>IF(CMS_Identification!B26="","",CMS_Identification!B26)</f>
        <v/>
      </c>
      <c r="H4" s="153" t="str">
        <f>IF(CMS_Identification!F26="","",CMS_Identification!F26)</f>
        <v/>
      </c>
      <c r="J4" s="90" t="s">
        <v>116</v>
      </c>
      <c r="L4" t="str">
        <f>IF(CMS_Identification!F26="","",CMS_Identification!F26)</f>
        <v/>
      </c>
      <c r="M4" t="str">
        <f>IF(CMS_Identification!G26="","",CMS_Identification!G26)</f>
        <v/>
      </c>
      <c r="N4" t="str">
        <f t="shared" si="11"/>
        <v/>
      </c>
      <c r="P4" t="str">
        <f t="shared" si="0"/>
        <v/>
      </c>
      <c r="Q4" t="str">
        <f>IF(P4="","",MAX(Q$1:Q3)+1)</f>
        <v/>
      </c>
      <c r="R4" t="str">
        <f>+IFERROR(INDEX(P$2:P$224,MATCH(ROW()-ROW(R$1),Q$2:Q$224,0)),"")</f>
        <v/>
      </c>
      <c r="S4" t="str">
        <f t="shared" si="1"/>
        <v/>
      </c>
      <c r="T4" t="str">
        <f>IF(S4="","",MAX(T$1:T3)+1)</f>
        <v/>
      </c>
      <c r="U4" t="str">
        <f t="shared" si="12"/>
        <v/>
      </c>
      <c r="V4" t="str">
        <f t="shared" si="2"/>
        <v/>
      </c>
      <c r="W4" t="str">
        <f>IF(V4="","",MAX(W$1:W3)+1)</f>
        <v/>
      </c>
      <c r="X4" t="str">
        <f t="shared" si="13"/>
        <v/>
      </c>
      <c r="Y4" t="str">
        <f t="shared" si="3"/>
        <v/>
      </c>
      <c r="Z4" t="str">
        <f>IF(Y4="","",MAX(Z$1:Z3)+1)</f>
        <v/>
      </c>
      <c r="AA4" t="str">
        <f t="shared" si="14"/>
        <v/>
      </c>
      <c r="AB4" t="str">
        <f t="shared" si="4"/>
        <v/>
      </c>
      <c r="AC4" t="str">
        <f>IF(AB4="","",MAX(AC$1:AC3)+1)</f>
        <v/>
      </c>
      <c r="AD4" t="str">
        <f t="shared" si="15"/>
        <v/>
      </c>
      <c r="AE4" t="str">
        <f t="shared" si="5"/>
        <v/>
      </c>
      <c r="AF4" t="str">
        <f>IF(AE4="","",MAX(AF$1:AF3)+1)</f>
        <v/>
      </c>
      <c r="AG4" t="str">
        <f t="shared" si="16"/>
        <v/>
      </c>
      <c r="AH4" t="str">
        <f t="shared" si="6"/>
        <v/>
      </c>
      <c r="AI4" t="str">
        <f>IF(AH4="","",MAX(AI$1:AI3)+1)</f>
        <v/>
      </c>
      <c r="AJ4" t="str">
        <f t="shared" si="17"/>
        <v/>
      </c>
      <c r="AK4" t="str">
        <f t="shared" si="7"/>
        <v/>
      </c>
      <c r="AL4" t="str">
        <f>IF(AK4="","",MAX(AL$1:AL3)+1)</f>
        <v/>
      </c>
      <c r="AM4" t="str">
        <f t="shared" si="18"/>
        <v/>
      </c>
      <c r="AN4" t="str">
        <f t="shared" si="8"/>
        <v/>
      </c>
      <c r="AO4" t="str">
        <f>IF(AN4="","",MAX(AO$1:AO3)+1)</f>
        <v/>
      </c>
      <c r="AP4" t="str">
        <f t="shared" si="19"/>
        <v/>
      </c>
      <c r="AQ4" t="str">
        <f t="shared" si="9"/>
        <v/>
      </c>
      <c r="AR4" t="str">
        <f>IF(AQ4="","",MAX(AR$1:AR3)+1)</f>
        <v/>
      </c>
      <c r="AS4" t="str">
        <f t="shared" si="20"/>
        <v/>
      </c>
      <c r="AU4" s="153" t="str">
        <f t="shared" si="21"/>
        <v/>
      </c>
      <c r="AV4" s="153" t="str">
        <f>U4</f>
        <v/>
      </c>
      <c r="AW4" s="153" t="str">
        <f t="shared" si="23"/>
        <v/>
      </c>
      <c r="AX4" s="153" t="str">
        <f t="shared" si="24"/>
        <v/>
      </c>
      <c r="AY4" s="153" t="str">
        <f t="shared" si="25"/>
        <v/>
      </c>
      <c r="AZ4" s="153" t="str">
        <f t="shared" si="26"/>
        <v/>
      </c>
      <c r="BA4" s="153" t="str">
        <f t="shared" si="27"/>
        <v/>
      </c>
      <c r="BB4" s="153" t="str">
        <f t="shared" si="28"/>
        <v/>
      </c>
      <c r="BC4" s="153" t="str">
        <f t="shared" si="29"/>
        <v/>
      </c>
      <c r="BD4" s="153" t="str">
        <f t="shared" si="30"/>
        <v/>
      </c>
    </row>
    <row r="5" spans="1:56" x14ac:dyDescent="0.3">
      <c r="A5" t="str">
        <f>IF(B5="","",MAX(A$1:A4)+1)</f>
        <v/>
      </c>
      <c r="B5" t="str">
        <f>IF(Company_Information!B27="","",Company_Information!B27)</f>
        <v/>
      </c>
      <c r="C5" t="str">
        <f t="shared" si="10"/>
        <v/>
      </c>
      <c r="E5" t="s">
        <v>43</v>
      </c>
      <c r="G5" s="153" t="str">
        <f>IF(CMS_Identification!B27="","",CMS_Identification!B27)</f>
        <v/>
      </c>
      <c r="H5" s="153" t="str">
        <f>IF(CMS_Identification!F27="","",CMS_Identification!F27)</f>
        <v/>
      </c>
      <c r="J5" s="91" t="s">
        <v>117</v>
      </c>
      <c r="L5" t="str">
        <f>IF(CMS_Identification!F27="","",CMS_Identification!F27)</f>
        <v/>
      </c>
      <c r="M5" t="str">
        <f>IF(CMS_Identification!G27="","",CMS_Identification!G27)</f>
        <v/>
      </c>
      <c r="N5" t="str">
        <f t="shared" si="11"/>
        <v/>
      </c>
      <c r="P5" t="str">
        <f t="shared" si="0"/>
        <v/>
      </c>
      <c r="Q5" t="str">
        <f>IF(P5="","",MAX(Q$1:Q4)+1)</f>
        <v/>
      </c>
      <c r="R5" t="str">
        <f>+IFERROR(INDEX(P$2:P$224,MATCH(ROW()-ROW(R$1),Q$2:Q$224,0)),"")</f>
        <v/>
      </c>
      <c r="S5" t="str">
        <f t="shared" si="1"/>
        <v/>
      </c>
      <c r="T5" t="str">
        <f>IF(S5="","",MAX(T$1:T4)+1)</f>
        <v/>
      </c>
      <c r="U5" t="str">
        <f t="shared" si="12"/>
        <v/>
      </c>
      <c r="V5" t="str">
        <f t="shared" si="2"/>
        <v/>
      </c>
      <c r="W5" t="str">
        <f>IF(V5="","",MAX(W$1:W4)+1)</f>
        <v/>
      </c>
      <c r="X5" t="str">
        <f t="shared" si="13"/>
        <v/>
      </c>
      <c r="Y5" t="str">
        <f t="shared" si="3"/>
        <v/>
      </c>
      <c r="Z5" t="str">
        <f>IF(Y5="","",MAX(Z$1:Z4)+1)</f>
        <v/>
      </c>
      <c r="AA5" t="str">
        <f t="shared" si="14"/>
        <v/>
      </c>
      <c r="AB5" t="str">
        <f t="shared" si="4"/>
        <v/>
      </c>
      <c r="AC5" t="str">
        <f>IF(AB5="","",MAX(AC$1:AC4)+1)</f>
        <v/>
      </c>
      <c r="AD5" t="str">
        <f t="shared" si="15"/>
        <v/>
      </c>
      <c r="AE5" t="str">
        <f t="shared" si="5"/>
        <v/>
      </c>
      <c r="AF5" t="str">
        <f>IF(AE5="","",MAX(AF$1:AF4)+1)</f>
        <v/>
      </c>
      <c r="AG5" t="str">
        <f t="shared" si="16"/>
        <v/>
      </c>
      <c r="AH5" t="str">
        <f t="shared" si="6"/>
        <v/>
      </c>
      <c r="AI5" t="str">
        <f>IF(AH5="","",MAX(AI$1:AI4)+1)</f>
        <v/>
      </c>
      <c r="AJ5" t="str">
        <f t="shared" si="17"/>
        <v/>
      </c>
      <c r="AK5" t="str">
        <f t="shared" si="7"/>
        <v/>
      </c>
      <c r="AL5" t="str">
        <f>IF(AK5="","",MAX(AL$1:AL4)+1)</f>
        <v/>
      </c>
      <c r="AM5" t="str">
        <f t="shared" si="18"/>
        <v/>
      </c>
      <c r="AN5" t="str">
        <f t="shared" si="8"/>
        <v/>
      </c>
      <c r="AO5" t="str">
        <f>IF(AN5="","",MAX(AO$1:AO4)+1)</f>
        <v/>
      </c>
      <c r="AP5" t="str">
        <f t="shared" si="19"/>
        <v/>
      </c>
      <c r="AQ5" t="str">
        <f t="shared" si="9"/>
        <v/>
      </c>
      <c r="AR5" t="str">
        <f>IF(AQ5="","",MAX(AR$1:AR4)+1)</f>
        <v/>
      </c>
      <c r="AS5" t="str">
        <f t="shared" si="20"/>
        <v/>
      </c>
      <c r="AU5" s="153" t="str">
        <f t="shared" si="21"/>
        <v/>
      </c>
      <c r="AV5" s="153" t="str">
        <f t="shared" si="22"/>
        <v/>
      </c>
      <c r="AW5" s="153" t="str">
        <f t="shared" si="23"/>
        <v/>
      </c>
      <c r="AX5" s="153" t="str">
        <f t="shared" si="24"/>
        <v/>
      </c>
      <c r="AY5" s="153" t="str">
        <f t="shared" si="25"/>
        <v/>
      </c>
      <c r="AZ5" s="153" t="str">
        <f t="shared" si="26"/>
        <v/>
      </c>
      <c r="BA5" s="153" t="str">
        <f t="shared" si="27"/>
        <v/>
      </c>
      <c r="BB5" s="153" t="str">
        <f t="shared" si="28"/>
        <v/>
      </c>
      <c r="BC5" s="153" t="str">
        <f t="shared" si="29"/>
        <v/>
      </c>
      <c r="BD5" s="153" t="str">
        <f t="shared" si="30"/>
        <v/>
      </c>
    </row>
    <row r="6" spans="1:56" x14ac:dyDescent="0.3">
      <c r="A6" t="str">
        <f>IF(B6="","",MAX(A$1:A5)+1)</f>
        <v/>
      </c>
      <c r="B6" t="str">
        <f>IF(Company_Information!B28="","",Company_Information!B28)</f>
        <v/>
      </c>
      <c r="C6" t="str">
        <f t="shared" si="10"/>
        <v/>
      </c>
      <c r="E6" t="s">
        <v>44</v>
      </c>
      <c r="G6" s="153" t="str">
        <f>IF(CMS_Identification!B28="","",CMS_Identification!B28)</f>
        <v/>
      </c>
      <c r="H6" s="153" t="str">
        <f>IF(CMS_Identification!F28="","",CMS_Identification!F28)</f>
        <v/>
      </c>
      <c r="J6" s="92" t="s">
        <v>118</v>
      </c>
      <c r="L6" t="str">
        <f>IF(CMS_Identification!F28="","",CMS_Identification!F28)</f>
        <v/>
      </c>
      <c r="M6" t="str">
        <f>IF(CMS_Identification!G28="","",CMS_Identification!G28)</f>
        <v/>
      </c>
      <c r="N6" t="str">
        <f t="shared" si="11"/>
        <v/>
      </c>
      <c r="P6" t="str">
        <f t="shared" si="0"/>
        <v/>
      </c>
      <c r="Q6" t="str">
        <f>IF(P6="","",MAX(Q$1:Q5)+1)</f>
        <v/>
      </c>
      <c r="R6" t="str">
        <f t="shared" ref="R6:R69" si="31">+IFERROR(INDEX(P$2:P$224,MATCH(ROW()-ROW(R$1),Q$2:Q$224,0)),"")</f>
        <v/>
      </c>
      <c r="S6" t="str">
        <f t="shared" si="1"/>
        <v/>
      </c>
      <c r="T6" t="str">
        <f>IF(S6="","",MAX(T$1:T5)+1)</f>
        <v/>
      </c>
      <c r="U6" t="str">
        <f t="shared" si="12"/>
        <v/>
      </c>
      <c r="V6" t="str">
        <f t="shared" si="2"/>
        <v/>
      </c>
      <c r="W6" t="str">
        <f>IF(V6="","",MAX(W$1:W5)+1)</f>
        <v/>
      </c>
      <c r="X6" t="str">
        <f t="shared" si="13"/>
        <v/>
      </c>
      <c r="Y6" t="str">
        <f t="shared" si="3"/>
        <v/>
      </c>
      <c r="Z6" t="str">
        <f>IF(Y6="","",MAX(Z$1:Z5)+1)</f>
        <v/>
      </c>
      <c r="AA6" t="str">
        <f t="shared" si="14"/>
        <v/>
      </c>
      <c r="AB6" t="str">
        <f t="shared" si="4"/>
        <v/>
      </c>
      <c r="AC6" t="str">
        <f>IF(AB6="","",MAX(AC$1:AC5)+1)</f>
        <v/>
      </c>
      <c r="AD6" t="str">
        <f t="shared" si="15"/>
        <v/>
      </c>
      <c r="AE6" t="str">
        <f t="shared" si="5"/>
        <v/>
      </c>
      <c r="AF6" t="str">
        <f>IF(AE6="","",MAX(AF$1:AF5)+1)</f>
        <v/>
      </c>
      <c r="AG6" t="str">
        <f t="shared" si="16"/>
        <v/>
      </c>
      <c r="AH6" t="str">
        <f t="shared" si="6"/>
        <v/>
      </c>
      <c r="AI6" t="str">
        <f>IF(AH6="","",MAX(AI$1:AI5)+1)</f>
        <v/>
      </c>
      <c r="AJ6" t="str">
        <f t="shared" si="17"/>
        <v/>
      </c>
      <c r="AK6" t="str">
        <f t="shared" si="7"/>
        <v/>
      </c>
      <c r="AL6" t="str">
        <f>IF(AK6="","",MAX(AL$1:AL5)+1)</f>
        <v/>
      </c>
      <c r="AM6" t="str">
        <f t="shared" si="18"/>
        <v/>
      </c>
      <c r="AN6" t="str">
        <f t="shared" si="8"/>
        <v/>
      </c>
      <c r="AO6" t="str">
        <f>IF(AN6="","",MAX(AO$1:AO5)+1)</f>
        <v/>
      </c>
      <c r="AP6" t="str">
        <f t="shared" si="19"/>
        <v/>
      </c>
      <c r="AQ6" t="str">
        <f t="shared" si="9"/>
        <v/>
      </c>
      <c r="AR6" t="str">
        <f>IF(AQ6="","",MAX(AR$1:AR5)+1)</f>
        <v/>
      </c>
      <c r="AS6" t="str">
        <f t="shared" si="20"/>
        <v/>
      </c>
      <c r="AU6" s="153" t="str">
        <f t="shared" si="21"/>
        <v/>
      </c>
      <c r="AV6" s="153" t="str">
        <f t="shared" si="22"/>
        <v/>
      </c>
      <c r="AW6" s="153" t="str">
        <f t="shared" si="23"/>
        <v/>
      </c>
      <c r="AX6" s="153" t="str">
        <f t="shared" si="24"/>
        <v/>
      </c>
      <c r="AY6" s="153" t="str">
        <f t="shared" si="25"/>
        <v/>
      </c>
      <c r="AZ6" s="153" t="str">
        <f t="shared" si="26"/>
        <v/>
      </c>
      <c r="BA6" s="153" t="str">
        <f t="shared" si="27"/>
        <v/>
      </c>
      <c r="BB6" s="153" t="str">
        <f t="shared" si="28"/>
        <v/>
      </c>
      <c r="BC6" s="153" t="str">
        <f t="shared" si="29"/>
        <v/>
      </c>
      <c r="BD6" s="153" t="str">
        <f t="shared" si="30"/>
        <v/>
      </c>
    </row>
    <row r="7" spans="1:56" x14ac:dyDescent="0.3">
      <c r="A7" t="str">
        <f>IF(B7="","",MAX(A$1:A6)+1)</f>
        <v/>
      </c>
      <c r="B7" t="str">
        <f>IF(Company_Information!B29="","",Company_Information!B29)</f>
        <v/>
      </c>
      <c r="C7" t="str">
        <f t="shared" si="10"/>
        <v/>
      </c>
      <c r="E7" t="s">
        <v>45</v>
      </c>
      <c r="G7" s="153" t="str">
        <f>IF(CMS_Identification!B29="","",CMS_Identification!B29)</f>
        <v/>
      </c>
      <c r="H7" s="153" t="str">
        <f>IF(CMS_Identification!F29="","",CMS_Identification!F29)</f>
        <v/>
      </c>
      <c r="L7" t="str">
        <f>IF(CMS_Identification!F29="","",CMS_Identification!F29)</f>
        <v/>
      </c>
      <c r="M7" t="str">
        <f>IF(CMS_Identification!G29="","",CMS_Identification!G29)</f>
        <v/>
      </c>
      <c r="N7" t="str">
        <f t="shared" si="11"/>
        <v/>
      </c>
      <c r="P7" t="str">
        <f t="shared" si="0"/>
        <v/>
      </c>
      <c r="Q7" t="str">
        <f>IF(P7="","",MAX(Q$1:Q6)+1)</f>
        <v/>
      </c>
      <c r="R7" t="str">
        <f t="shared" si="31"/>
        <v/>
      </c>
      <c r="S7" t="str">
        <f t="shared" si="1"/>
        <v/>
      </c>
      <c r="T7" t="str">
        <f>IF(S7="","",MAX(T$1:T6)+1)</f>
        <v/>
      </c>
      <c r="U7" t="str">
        <f t="shared" si="12"/>
        <v/>
      </c>
      <c r="V7" t="str">
        <f t="shared" si="2"/>
        <v/>
      </c>
      <c r="W7" t="str">
        <f>IF(V7="","",MAX(W$1:W6)+1)</f>
        <v/>
      </c>
      <c r="X7" t="str">
        <f t="shared" si="13"/>
        <v/>
      </c>
      <c r="Y7" t="str">
        <f t="shared" si="3"/>
        <v/>
      </c>
      <c r="Z7" t="str">
        <f>IF(Y7="","",MAX(Z$1:Z6)+1)</f>
        <v/>
      </c>
      <c r="AA7" t="str">
        <f t="shared" si="14"/>
        <v/>
      </c>
      <c r="AB7" t="str">
        <f t="shared" si="4"/>
        <v/>
      </c>
      <c r="AC7" t="str">
        <f>IF(AB7="","",MAX(AC$1:AC6)+1)</f>
        <v/>
      </c>
      <c r="AD7" t="str">
        <f t="shared" si="15"/>
        <v/>
      </c>
      <c r="AE7" t="str">
        <f t="shared" si="5"/>
        <v/>
      </c>
      <c r="AF7" t="str">
        <f>IF(AE7="","",MAX(AF$1:AF6)+1)</f>
        <v/>
      </c>
      <c r="AG7" t="str">
        <f t="shared" si="16"/>
        <v/>
      </c>
      <c r="AH7" t="str">
        <f t="shared" si="6"/>
        <v/>
      </c>
      <c r="AI7" t="str">
        <f>IF(AH7="","",MAX(AI$1:AI6)+1)</f>
        <v/>
      </c>
      <c r="AJ7" t="str">
        <f t="shared" si="17"/>
        <v/>
      </c>
      <c r="AK7" t="str">
        <f t="shared" si="7"/>
        <v/>
      </c>
      <c r="AL7" t="str">
        <f>IF(AK7="","",MAX(AL$1:AL6)+1)</f>
        <v/>
      </c>
      <c r="AM7" t="str">
        <f t="shared" si="18"/>
        <v/>
      </c>
      <c r="AN7" t="str">
        <f t="shared" si="8"/>
        <v/>
      </c>
      <c r="AO7" t="str">
        <f>IF(AN7="","",MAX(AO$1:AO6)+1)</f>
        <v/>
      </c>
      <c r="AP7" t="str">
        <f t="shared" si="19"/>
        <v/>
      </c>
      <c r="AQ7" t="str">
        <f t="shared" si="9"/>
        <v/>
      </c>
      <c r="AR7" t="str">
        <f>IF(AQ7="","",MAX(AR$1:AR6)+1)</f>
        <v/>
      </c>
      <c r="AS7" t="str">
        <f t="shared" si="20"/>
        <v/>
      </c>
      <c r="AU7" s="153" t="str">
        <f t="shared" si="21"/>
        <v/>
      </c>
      <c r="AV7" s="153" t="str">
        <f t="shared" si="22"/>
        <v/>
      </c>
      <c r="AW7" s="153" t="str">
        <f t="shared" si="23"/>
        <v/>
      </c>
      <c r="AX7" s="153" t="str">
        <f t="shared" si="24"/>
        <v/>
      </c>
      <c r="AY7" s="153" t="str">
        <f t="shared" si="25"/>
        <v/>
      </c>
      <c r="AZ7" s="153" t="str">
        <f t="shared" si="26"/>
        <v/>
      </c>
      <c r="BA7" s="153" t="str">
        <f t="shared" si="27"/>
        <v/>
      </c>
      <c r="BB7" s="153" t="str">
        <f t="shared" si="28"/>
        <v/>
      </c>
      <c r="BC7" s="153" t="str">
        <f t="shared" si="29"/>
        <v/>
      </c>
      <c r="BD7" s="153" t="str">
        <f t="shared" si="30"/>
        <v/>
      </c>
    </row>
    <row r="8" spans="1:56" x14ac:dyDescent="0.3">
      <c r="A8" t="str">
        <f>IF(B8="","",MAX(A$1:A7)+1)</f>
        <v/>
      </c>
      <c r="B8" t="str">
        <f>IF(Company_Information!B30="","",Company_Information!B30)</f>
        <v/>
      </c>
      <c r="C8" t="str">
        <f t="shared" si="10"/>
        <v/>
      </c>
      <c r="E8" t="s">
        <v>46</v>
      </c>
      <c r="G8" s="153" t="str">
        <f>IF(CMS_Identification!B30="","",CMS_Identification!B30)</f>
        <v/>
      </c>
      <c r="H8" s="153" t="str">
        <f>IF(CMS_Identification!F30="","",CMS_Identification!F30)</f>
        <v/>
      </c>
      <c r="L8" t="str">
        <f>IF(CMS_Identification!F30="","",CMS_Identification!F30)</f>
        <v/>
      </c>
      <c r="M8" t="str">
        <f>IF(CMS_Identification!G30="","",CMS_Identification!G30)</f>
        <v/>
      </c>
      <c r="N8" t="str">
        <f t="shared" si="11"/>
        <v/>
      </c>
      <c r="P8" t="str">
        <f t="shared" si="0"/>
        <v/>
      </c>
      <c r="Q8" t="str">
        <f>IF(P8="","",MAX(Q$1:Q7)+1)</f>
        <v/>
      </c>
      <c r="R8" t="str">
        <f t="shared" si="31"/>
        <v/>
      </c>
      <c r="S8" t="str">
        <f t="shared" si="1"/>
        <v/>
      </c>
      <c r="T8" t="str">
        <f>IF(S8="","",MAX(T$1:T7)+1)</f>
        <v/>
      </c>
      <c r="U8" t="str">
        <f t="shared" si="12"/>
        <v/>
      </c>
      <c r="V8" t="str">
        <f t="shared" si="2"/>
        <v/>
      </c>
      <c r="W8" t="str">
        <f>IF(V8="","",MAX(W$1:W7)+1)</f>
        <v/>
      </c>
      <c r="X8" t="str">
        <f t="shared" si="13"/>
        <v/>
      </c>
      <c r="Y8" t="str">
        <f t="shared" si="3"/>
        <v/>
      </c>
      <c r="Z8" t="str">
        <f>IF(Y8="","",MAX(Z$1:Z7)+1)</f>
        <v/>
      </c>
      <c r="AA8" t="str">
        <f t="shared" si="14"/>
        <v/>
      </c>
      <c r="AB8" t="str">
        <f t="shared" si="4"/>
        <v/>
      </c>
      <c r="AC8" t="str">
        <f>IF(AB8="","",MAX(AC$1:AC7)+1)</f>
        <v/>
      </c>
      <c r="AD8" t="str">
        <f t="shared" si="15"/>
        <v/>
      </c>
      <c r="AE8" t="str">
        <f t="shared" si="5"/>
        <v/>
      </c>
      <c r="AF8" t="str">
        <f>IF(AE8="","",MAX(AF$1:AF7)+1)</f>
        <v/>
      </c>
      <c r="AG8" t="str">
        <f t="shared" si="16"/>
        <v/>
      </c>
      <c r="AH8" t="str">
        <f t="shared" si="6"/>
        <v/>
      </c>
      <c r="AI8" t="str">
        <f>IF(AH8="","",MAX(AI$1:AI7)+1)</f>
        <v/>
      </c>
      <c r="AJ8" t="str">
        <f t="shared" si="17"/>
        <v/>
      </c>
      <c r="AK8" t="str">
        <f t="shared" si="7"/>
        <v/>
      </c>
      <c r="AL8" t="str">
        <f>IF(AK8="","",MAX(AL$1:AL7)+1)</f>
        <v/>
      </c>
      <c r="AM8" t="str">
        <f t="shared" si="18"/>
        <v/>
      </c>
      <c r="AN8" t="str">
        <f t="shared" si="8"/>
        <v/>
      </c>
      <c r="AO8" t="str">
        <f>IF(AN8="","",MAX(AO$1:AO7)+1)</f>
        <v/>
      </c>
      <c r="AP8" t="str">
        <f t="shared" si="19"/>
        <v/>
      </c>
      <c r="AQ8" t="str">
        <f t="shared" si="9"/>
        <v/>
      </c>
      <c r="AR8" t="str">
        <f>IF(AQ8="","",MAX(AR$1:AR7)+1)</f>
        <v/>
      </c>
      <c r="AS8" t="str">
        <f t="shared" si="20"/>
        <v/>
      </c>
      <c r="AU8" s="153" t="str">
        <f t="shared" si="21"/>
        <v/>
      </c>
      <c r="AV8" s="153" t="str">
        <f t="shared" si="22"/>
        <v/>
      </c>
      <c r="AW8" s="153" t="str">
        <f t="shared" si="23"/>
        <v/>
      </c>
      <c r="AX8" s="153" t="str">
        <f t="shared" si="24"/>
        <v/>
      </c>
      <c r="AY8" s="153" t="str">
        <f t="shared" si="25"/>
        <v/>
      </c>
      <c r="AZ8" s="153" t="str">
        <f t="shared" si="26"/>
        <v/>
      </c>
      <c r="BA8" s="153" t="str">
        <f t="shared" si="27"/>
        <v/>
      </c>
      <c r="BB8" s="153" t="str">
        <f t="shared" si="28"/>
        <v/>
      </c>
      <c r="BC8" s="153" t="str">
        <f t="shared" si="29"/>
        <v/>
      </c>
      <c r="BD8" s="153" t="str">
        <f t="shared" si="30"/>
        <v/>
      </c>
    </row>
    <row r="9" spans="1:56" x14ac:dyDescent="0.3">
      <c r="A9" t="str">
        <f>IF(B9="","",MAX(A$1:A8)+1)</f>
        <v/>
      </c>
      <c r="B9" t="str">
        <f>IF(Company_Information!B31="","",Company_Information!B31)</f>
        <v/>
      </c>
      <c r="C9" t="str">
        <f t="shared" si="10"/>
        <v/>
      </c>
      <c r="E9" t="s">
        <v>47</v>
      </c>
      <c r="G9" s="153" t="str">
        <f>IF(CMS_Identification!B31="","",CMS_Identification!B31)</f>
        <v/>
      </c>
      <c r="H9" s="153" t="str">
        <f>IF(CMS_Identification!F31="","",CMS_Identification!F31)</f>
        <v/>
      </c>
      <c r="J9" s="127" t="s">
        <v>148</v>
      </c>
      <c r="L9" t="str">
        <f>IF(CMS_Identification!F31="","",CMS_Identification!F31)</f>
        <v/>
      </c>
      <c r="M9" t="str">
        <f>IF(CMS_Identification!G31="","",CMS_Identification!G31)</f>
        <v/>
      </c>
      <c r="N9" t="str">
        <f t="shared" si="11"/>
        <v/>
      </c>
      <c r="P9" t="str">
        <f t="shared" si="0"/>
        <v/>
      </c>
      <c r="Q9" t="str">
        <f>IF(P9="","",MAX(Q$1:Q8)+1)</f>
        <v/>
      </c>
      <c r="R9" t="str">
        <f t="shared" si="31"/>
        <v/>
      </c>
      <c r="S9" t="str">
        <f t="shared" si="1"/>
        <v/>
      </c>
      <c r="T9" t="str">
        <f>IF(S9="","",MAX(T$1:T8)+1)</f>
        <v/>
      </c>
      <c r="U9" t="str">
        <f t="shared" si="12"/>
        <v/>
      </c>
      <c r="V9" t="str">
        <f t="shared" si="2"/>
        <v/>
      </c>
      <c r="W9" t="str">
        <f>IF(V9="","",MAX(W$1:W8)+1)</f>
        <v/>
      </c>
      <c r="X9" t="str">
        <f t="shared" si="13"/>
        <v/>
      </c>
      <c r="Y9" t="str">
        <f t="shared" si="3"/>
        <v/>
      </c>
      <c r="Z9" t="str">
        <f>IF(Y9="","",MAX(Z$1:Z8)+1)</f>
        <v/>
      </c>
      <c r="AA9" t="str">
        <f t="shared" si="14"/>
        <v/>
      </c>
      <c r="AB9" t="str">
        <f t="shared" si="4"/>
        <v/>
      </c>
      <c r="AC9" t="str">
        <f>IF(AB9="","",MAX(AC$1:AC8)+1)</f>
        <v/>
      </c>
      <c r="AD9" t="str">
        <f t="shared" si="15"/>
        <v/>
      </c>
      <c r="AE9" t="str">
        <f t="shared" si="5"/>
        <v/>
      </c>
      <c r="AF9" t="str">
        <f>IF(AE9="","",MAX(AF$1:AF8)+1)</f>
        <v/>
      </c>
      <c r="AG9" t="str">
        <f t="shared" si="16"/>
        <v/>
      </c>
      <c r="AH9" t="str">
        <f t="shared" si="6"/>
        <v/>
      </c>
      <c r="AI9" t="str">
        <f>IF(AH9="","",MAX(AI$1:AI8)+1)</f>
        <v/>
      </c>
      <c r="AJ9" t="str">
        <f t="shared" si="17"/>
        <v/>
      </c>
      <c r="AK9" t="str">
        <f t="shared" si="7"/>
        <v/>
      </c>
      <c r="AL9" t="str">
        <f>IF(AK9="","",MAX(AL$1:AL8)+1)</f>
        <v/>
      </c>
      <c r="AM9" t="str">
        <f t="shared" si="18"/>
        <v/>
      </c>
      <c r="AN9" t="str">
        <f t="shared" si="8"/>
        <v/>
      </c>
      <c r="AO9" t="str">
        <f>IF(AN9="","",MAX(AO$1:AO8)+1)</f>
        <v/>
      </c>
      <c r="AP9" t="str">
        <f t="shared" si="19"/>
        <v/>
      </c>
      <c r="AQ9" t="str">
        <f t="shared" si="9"/>
        <v/>
      </c>
      <c r="AR9" t="str">
        <f>IF(AQ9="","",MAX(AR$1:AR8)+1)</f>
        <v/>
      </c>
      <c r="AS9" t="str">
        <f t="shared" si="20"/>
        <v/>
      </c>
      <c r="AU9" s="153" t="str">
        <f t="shared" si="21"/>
        <v/>
      </c>
      <c r="AV9" s="153" t="str">
        <f t="shared" si="22"/>
        <v/>
      </c>
      <c r="AW9" s="153" t="str">
        <f t="shared" si="23"/>
        <v/>
      </c>
      <c r="AX9" s="153" t="str">
        <f t="shared" si="24"/>
        <v/>
      </c>
      <c r="AY9" s="153" t="str">
        <f t="shared" si="25"/>
        <v/>
      </c>
      <c r="AZ9" s="153" t="str">
        <f t="shared" si="26"/>
        <v/>
      </c>
      <c r="BA9" s="153" t="str">
        <f t="shared" si="27"/>
        <v/>
      </c>
      <c r="BB9" s="153" t="str">
        <f t="shared" si="28"/>
        <v/>
      </c>
      <c r="BC9" s="153" t="str">
        <f t="shared" si="29"/>
        <v/>
      </c>
      <c r="BD9" s="153" t="str">
        <f t="shared" si="30"/>
        <v/>
      </c>
    </row>
    <row r="10" spans="1:56" x14ac:dyDescent="0.3">
      <c r="A10" t="str">
        <f>IF(B10="","",MAX(A$1:A9)+1)</f>
        <v/>
      </c>
      <c r="B10" t="str">
        <f>IF(Company_Information!B32="","",Company_Information!B32)</f>
        <v/>
      </c>
      <c r="C10" t="str">
        <f t="shared" si="10"/>
        <v/>
      </c>
      <c r="E10" t="s">
        <v>48</v>
      </c>
      <c r="G10" s="153" t="str">
        <f>IF(CMS_Identification!B32="","",CMS_Identification!B32)</f>
        <v/>
      </c>
      <c r="H10" s="153" t="str">
        <f>IF(CMS_Identification!F32="","",CMS_Identification!F32)</f>
        <v/>
      </c>
      <c r="J10" s="126" t="s">
        <v>149</v>
      </c>
      <c r="L10" t="str">
        <f>IF(CMS_Identification!F32="","",CMS_Identification!F32)</f>
        <v/>
      </c>
      <c r="M10" t="str">
        <f>IF(CMS_Identification!G32="","",CMS_Identification!G32)</f>
        <v/>
      </c>
      <c r="N10" t="str">
        <f t="shared" si="11"/>
        <v/>
      </c>
      <c r="P10" t="str">
        <f t="shared" si="0"/>
        <v/>
      </c>
      <c r="Q10" t="str">
        <f>IF(P10="","",MAX(Q$1:Q9)+1)</f>
        <v/>
      </c>
      <c r="R10" t="str">
        <f t="shared" si="31"/>
        <v/>
      </c>
      <c r="S10" t="str">
        <f t="shared" si="1"/>
        <v/>
      </c>
      <c r="T10" t="str">
        <f>IF(S10="","",MAX(T$1:T9)+1)</f>
        <v/>
      </c>
      <c r="U10" t="str">
        <f t="shared" si="12"/>
        <v/>
      </c>
      <c r="V10" t="str">
        <f t="shared" si="2"/>
        <v/>
      </c>
      <c r="W10" t="str">
        <f>IF(V10="","",MAX(W$1:W9)+1)</f>
        <v/>
      </c>
      <c r="X10" t="str">
        <f t="shared" si="13"/>
        <v/>
      </c>
      <c r="Y10" t="str">
        <f t="shared" si="3"/>
        <v/>
      </c>
      <c r="Z10" t="str">
        <f>IF(Y10="","",MAX(Z$1:Z9)+1)</f>
        <v/>
      </c>
      <c r="AA10" t="str">
        <f t="shared" si="14"/>
        <v/>
      </c>
      <c r="AB10" t="str">
        <f t="shared" si="4"/>
        <v/>
      </c>
      <c r="AC10" t="str">
        <f>IF(AB10="","",MAX(AC$1:AC9)+1)</f>
        <v/>
      </c>
      <c r="AD10" t="str">
        <f t="shared" si="15"/>
        <v/>
      </c>
      <c r="AE10" t="str">
        <f t="shared" si="5"/>
        <v/>
      </c>
      <c r="AF10" t="str">
        <f>IF(AE10="","",MAX(AF$1:AF9)+1)</f>
        <v/>
      </c>
      <c r="AG10" t="str">
        <f t="shared" si="16"/>
        <v/>
      </c>
      <c r="AH10" t="str">
        <f t="shared" si="6"/>
        <v/>
      </c>
      <c r="AI10" t="str">
        <f>IF(AH10="","",MAX(AI$1:AI9)+1)</f>
        <v/>
      </c>
      <c r="AJ10" t="str">
        <f t="shared" si="17"/>
        <v/>
      </c>
      <c r="AK10" t="str">
        <f t="shared" si="7"/>
        <v/>
      </c>
      <c r="AL10" t="str">
        <f>IF(AK10="","",MAX(AL$1:AL9)+1)</f>
        <v/>
      </c>
      <c r="AM10" t="str">
        <f t="shared" si="18"/>
        <v/>
      </c>
      <c r="AN10" t="str">
        <f t="shared" si="8"/>
        <v/>
      </c>
      <c r="AO10" t="str">
        <f>IF(AN10="","",MAX(AO$1:AO9)+1)</f>
        <v/>
      </c>
      <c r="AP10" t="str">
        <f t="shared" si="19"/>
        <v/>
      </c>
      <c r="AQ10" t="str">
        <f t="shared" si="9"/>
        <v/>
      </c>
      <c r="AR10" t="str">
        <f>IF(AQ10="","",MAX(AR$1:AR9)+1)</f>
        <v/>
      </c>
      <c r="AS10" t="str">
        <f t="shared" si="20"/>
        <v/>
      </c>
      <c r="AU10" s="153" t="str">
        <f t="shared" si="21"/>
        <v/>
      </c>
      <c r="AV10" s="153" t="str">
        <f t="shared" si="22"/>
        <v/>
      </c>
      <c r="AW10" s="153" t="str">
        <f t="shared" si="23"/>
        <v/>
      </c>
      <c r="AX10" s="153" t="str">
        <f t="shared" si="24"/>
        <v/>
      </c>
      <c r="AY10" s="153" t="str">
        <f t="shared" si="25"/>
        <v/>
      </c>
      <c r="AZ10" s="153" t="str">
        <f t="shared" si="26"/>
        <v/>
      </c>
      <c r="BA10" s="153" t="str">
        <f t="shared" si="27"/>
        <v/>
      </c>
      <c r="BB10" s="153" t="str">
        <f t="shared" si="28"/>
        <v/>
      </c>
      <c r="BC10" s="153" t="str">
        <f t="shared" si="29"/>
        <v/>
      </c>
      <c r="BD10" s="153" t="str">
        <f t="shared" si="30"/>
        <v/>
      </c>
    </row>
    <row r="11" spans="1:56" x14ac:dyDescent="0.3">
      <c r="A11" t="str">
        <f>IF(B11="","",MAX(A$1:A10)+1)</f>
        <v/>
      </c>
      <c r="B11" t="str">
        <f>IF(Company_Information!B33="","",Company_Information!B33)</f>
        <v/>
      </c>
      <c r="C11" t="str">
        <f t="shared" si="10"/>
        <v/>
      </c>
      <c r="E11" t="s">
        <v>49</v>
      </c>
      <c r="G11" s="153" t="str">
        <f>IF(CMS_Identification!B33="","",CMS_Identification!B33)</f>
        <v/>
      </c>
      <c r="H11" s="153" t="str">
        <f>IF(CMS_Identification!F33="","",CMS_Identification!F33)</f>
        <v/>
      </c>
      <c r="J11" s="128" t="s">
        <v>150</v>
      </c>
      <c r="L11" t="str">
        <f>IF(CMS_Identification!F33="","",CMS_Identification!F33)</f>
        <v/>
      </c>
      <c r="M11" t="str">
        <f>IF(CMS_Identification!G33="","",CMS_Identification!G33)</f>
        <v/>
      </c>
      <c r="N11" t="str">
        <f t="shared" si="11"/>
        <v/>
      </c>
      <c r="P11" t="str">
        <f t="shared" si="0"/>
        <v/>
      </c>
      <c r="Q11" t="str">
        <f>IF(P11="","",MAX(Q$1:Q10)+1)</f>
        <v/>
      </c>
      <c r="R11" t="str">
        <f t="shared" si="31"/>
        <v/>
      </c>
      <c r="S11" t="str">
        <f t="shared" si="1"/>
        <v/>
      </c>
      <c r="T11" t="str">
        <f>IF(S11="","",MAX(T$1:T10)+1)</f>
        <v/>
      </c>
      <c r="U11" t="str">
        <f t="shared" si="12"/>
        <v/>
      </c>
      <c r="V11" t="str">
        <f t="shared" si="2"/>
        <v/>
      </c>
      <c r="W11" t="str">
        <f>IF(V11="","",MAX(W$1:W10)+1)</f>
        <v/>
      </c>
      <c r="X11" t="str">
        <f t="shared" si="13"/>
        <v/>
      </c>
      <c r="Y11" t="str">
        <f t="shared" si="3"/>
        <v/>
      </c>
      <c r="Z11" t="str">
        <f>IF(Y11="","",MAX(Z$1:Z10)+1)</f>
        <v/>
      </c>
      <c r="AA11" t="str">
        <f t="shared" si="14"/>
        <v/>
      </c>
      <c r="AB11" t="str">
        <f t="shared" si="4"/>
        <v/>
      </c>
      <c r="AC11" t="str">
        <f>IF(AB11="","",MAX(AC$1:AC10)+1)</f>
        <v/>
      </c>
      <c r="AD11" t="str">
        <f t="shared" si="15"/>
        <v/>
      </c>
      <c r="AE11" t="str">
        <f t="shared" si="5"/>
        <v/>
      </c>
      <c r="AF11" t="str">
        <f>IF(AE11="","",MAX(AF$1:AF10)+1)</f>
        <v/>
      </c>
      <c r="AG11" t="str">
        <f t="shared" si="16"/>
        <v/>
      </c>
      <c r="AH11" t="str">
        <f t="shared" si="6"/>
        <v/>
      </c>
      <c r="AI11" t="str">
        <f>IF(AH11="","",MAX(AI$1:AI10)+1)</f>
        <v/>
      </c>
      <c r="AJ11" t="str">
        <f t="shared" si="17"/>
        <v/>
      </c>
      <c r="AK11" t="str">
        <f t="shared" si="7"/>
        <v/>
      </c>
      <c r="AL11" t="str">
        <f>IF(AK11="","",MAX(AL$1:AL10)+1)</f>
        <v/>
      </c>
      <c r="AM11" t="str">
        <f t="shared" si="18"/>
        <v/>
      </c>
      <c r="AN11" t="str">
        <f t="shared" si="8"/>
        <v/>
      </c>
      <c r="AO11" t="str">
        <f>IF(AN11="","",MAX(AO$1:AO10)+1)</f>
        <v/>
      </c>
      <c r="AP11" t="str">
        <f t="shared" si="19"/>
        <v/>
      </c>
      <c r="AQ11" t="str">
        <f t="shared" si="9"/>
        <v/>
      </c>
      <c r="AR11" t="str">
        <f>IF(AQ11="","",MAX(AR$1:AR10)+1)</f>
        <v/>
      </c>
      <c r="AS11" t="str">
        <f t="shared" si="20"/>
        <v/>
      </c>
      <c r="AU11" s="153" t="str">
        <f t="shared" si="21"/>
        <v/>
      </c>
      <c r="AV11" s="153" t="str">
        <f t="shared" si="22"/>
        <v/>
      </c>
      <c r="AW11" s="153" t="str">
        <f t="shared" si="23"/>
        <v/>
      </c>
      <c r="AX11" s="153" t="str">
        <f t="shared" si="24"/>
        <v/>
      </c>
      <c r="AY11" s="153" t="str">
        <f t="shared" si="25"/>
        <v/>
      </c>
      <c r="AZ11" s="153" t="str">
        <f t="shared" si="26"/>
        <v/>
      </c>
      <c r="BA11" s="153" t="str">
        <f t="shared" si="27"/>
        <v/>
      </c>
      <c r="BB11" s="153" t="str">
        <f t="shared" si="28"/>
        <v/>
      </c>
      <c r="BC11" s="153" t="str">
        <f t="shared" si="29"/>
        <v/>
      </c>
      <c r="BD11" s="153" t="str">
        <f t="shared" si="30"/>
        <v/>
      </c>
    </row>
    <row r="12" spans="1:56" x14ac:dyDescent="0.3">
      <c r="E12" t="s">
        <v>50</v>
      </c>
      <c r="G12" s="153" t="str">
        <f>IF(CMS_Identification!B34="","",CMS_Identification!B34)</f>
        <v/>
      </c>
      <c r="H12" s="153" t="str">
        <f>IF(CMS_Identification!F34="","",CMS_Identification!F34)</f>
        <v/>
      </c>
      <c r="J12" s="126" t="s">
        <v>117</v>
      </c>
      <c r="L12" t="str">
        <f>IF(CMS_Identification!F34="","",CMS_Identification!F34)</f>
        <v/>
      </c>
      <c r="M12" t="str">
        <f>IF(CMS_Identification!G34="","",CMS_Identification!G34)</f>
        <v/>
      </c>
      <c r="N12" t="str">
        <f t="shared" si="11"/>
        <v/>
      </c>
      <c r="P12" t="str">
        <f t="shared" si="0"/>
        <v/>
      </c>
      <c r="Q12" t="str">
        <f>IF(P12="","",MAX(Q$1:Q11)+1)</f>
        <v/>
      </c>
      <c r="R12" t="str">
        <f t="shared" si="31"/>
        <v/>
      </c>
      <c r="S12" t="str">
        <f t="shared" si="1"/>
        <v/>
      </c>
      <c r="T12" t="str">
        <f>IF(S12="","",MAX(T$1:T11)+1)</f>
        <v/>
      </c>
      <c r="U12" t="str">
        <f t="shared" si="12"/>
        <v/>
      </c>
      <c r="V12" t="str">
        <f t="shared" si="2"/>
        <v/>
      </c>
      <c r="W12" t="str">
        <f>IF(V12="","",MAX(W$1:W11)+1)</f>
        <v/>
      </c>
      <c r="X12" t="str">
        <f t="shared" si="13"/>
        <v/>
      </c>
      <c r="Y12" t="str">
        <f t="shared" si="3"/>
        <v/>
      </c>
      <c r="Z12" t="str">
        <f>IF(Y12="","",MAX(Z$1:Z11)+1)</f>
        <v/>
      </c>
      <c r="AA12" t="str">
        <f t="shared" si="14"/>
        <v/>
      </c>
      <c r="AB12" t="str">
        <f t="shared" si="4"/>
        <v/>
      </c>
      <c r="AC12" t="str">
        <f>IF(AB12="","",MAX(AC$1:AC11)+1)</f>
        <v/>
      </c>
      <c r="AD12" t="str">
        <f t="shared" si="15"/>
        <v/>
      </c>
      <c r="AE12" t="str">
        <f t="shared" si="5"/>
        <v/>
      </c>
      <c r="AF12" t="str">
        <f>IF(AE12="","",MAX(AF$1:AF11)+1)</f>
        <v/>
      </c>
      <c r="AG12" t="str">
        <f t="shared" si="16"/>
        <v/>
      </c>
      <c r="AH12" t="str">
        <f t="shared" si="6"/>
        <v/>
      </c>
      <c r="AI12" t="str">
        <f>IF(AH12="","",MAX(AI$1:AI11)+1)</f>
        <v/>
      </c>
      <c r="AJ12" t="str">
        <f t="shared" si="17"/>
        <v/>
      </c>
      <c r="AK12" t="str">
        <f t="shared" si="7"/>
        <v/>
      </c>
      <c r="AL12" t="str">
        <f>IF(AK12="","",MAX(AL$1:AL11)+1)</f>
        <v/>
      </c>
      <c r="AM12" t="str">
        <f t="shared" si="18"/>
        <v/>
      </c>
      <c r="AN12" t="str">
        <f t="shared" si="8"/>
        <v/>
      </c>
      <c r="AO12" t="str">
        <f>IF(AN12="","",MAX(AO$1:AO11)+1)</f>
        <v/>
      </c>
      <c r="AP12" t="str">
        <f t="shared" si="19"/>
        <v/>
      </c>
      <c r="AQ12" t="str">
        <f t="shared" si="9"/>
        <v/>
      </c>
      <c r="AR12" t="str">
        <f>IF(AQ12="","",MAX(AR$1:AR11)+1)</f>
        <v/>
      </c>
      <c r="AS12" t="str">
        <f t="shared" si="20"/>
        <v/>
      </c>
      <c r="AU12" s="153" t="str">
        <f t="shared" si="21"/>
        <v/>
      </c>
      <c r="AV12" s="153" t="str">
        <f t="shared" si="22"/>
        <v/>
      </c>
      <c r="AW12" s="153" t="str">
        <f t="shared" si="23"/>
        <v/>
      </c>
      <c r="AX12" s="153" t="str">
        <f t="shared" si="24"/>
        <v/>
      </c>
      <c r="AY12" s="153" t="str">
        <f t="shared" si="25"/>
        <v/>
      </c>
      <c r="AZ12" s="153" t="str">
        <f t="shared" si="26"/>
        <v/>
      </c>
      <c r="BA12" s="153" t="str">
        <f t="shared" si="27"/>
        <v/>
      </c>
      <c r="BB12" s="153" t="str">
        <f t="shared" si="28"/>
        <v/>
      </c>
      <c r="BC12" s="153" t="str">
        <f t="shared" si="29"/>
        <v/>
      </c>
      <c r="BD12" s="153" t="str">
        <f t="shared" si="30"/>
        <v/>
      </c>
    </row>
    <row r="13" spans="1:56" x14ac:dyDescent="0.3">
      <c r="E13" t="s">
        <v>51</v>
      </c>
      <c r="G13" s="153" t="str">
        <f>IF(CMS_Identification!B35="","",CMS_Identification!B35)</f>
        <v/>
      </c>
      <c r="H13" s="153" t="str">
        <f>IF(CMS_Identification!F35="","",CMS_Identification!F35)</f>
        <v/>
      </c>
      <c r="J13" s="129" t="s">
        <v>118</v>
      </c>
      <c r="L13" t="str">
        <f>IF(CMS_Identification!F35="","",CMS_Identification!F35)</f>
        <v/>
      </c>
      <c r="M13" t="str">
        <f>IF(CMS_Identification!G35="","",CMS_Identification!G35)</f>
        <v/>
      </c>
      <c r="N13" t="str">
        <f t="shared" si="11"/>
        <v/>
      </c>
      <c r="P13" t="str">
        <f t="shared" si="0"/>
        <v/>
      </c>
      <c r="Q13" t="str">
        <f>IF(P13="","",MAX(Q$1:Q12)+1)</f>
        <v/>
      </c>
      <c r="R13" t="str">
        <f t="shared" si="31"/>
        <v/>
      </c>
      <c r="S13" t="str">
        <f t="shared" si="1"/>
        <v/>
      </c>
      <c r="T13" t="str">
        <f>IF(S13="","",MAX(T$1:T12)+1)</f>
        <v/>
      </c>
      <c r="U13" t="str">
        <f t="shared" si="12"/>
        <v/>
      </c>
      <c r="V13" t="str">
        <f t="shared" si="2"/>
        <v/>
      </c>
      <c r="W13" t="str">
        <f>IF(V13="","",MAX(W$1:W12)+1)</f>
        <v/>
      </c>
      <c r="X13" t="str">
        <f t="shared" si="13"/>
        <v/>
      </c>
      <c r="Y13" t="str">
        <f t="shared" si="3"/>
        <v/>
      </c>
      <c r="Z13" t="str">
        <f>IF(Y13="","",MAX(Z$1:Z12)+1)</f>
        <v/>
      </c>
      <c r="AA13" t="str">
        <f t="shared" si="14"/>
        <v/>
      </c>
      <c r="AB13" t="str">
        <f t="shared" si="4"/>
        <v/>
      </c>
      <c r="AC13" t="str">
        <f>IF(AB13="","",MAX(AC$1:AC12)+1)</f>
        <v/>
      </c>
      <c r="AD13" t="str">
        <f t="shared" si="15"/>
        <v/>
      </c>
      <c r="AE13" t="str">
        <f t="shared" si="5"/>
        <v/>
      </c>
      <c r="AF13" t="str">
        <f>IF(AE13="","",MAX(AF$1:AF12)+1)</f>
        <v/>
      </c>
      <c r="AG13" t="str">
        <f t="shared" si="16"/>
        <v/>
      </c>
      <c r="AH13" t="str">
        <f t="shared" si="6"/>
        <v/>
      </c>
      <c r="AI13" t="str">
        <f>IF(AH13="","",MAX(AI$1:AI12)+1)</f>
        <v/>
      </c>
      <c r="AJ13" t="str">
        <f t="shared" si="17"/>
        <v/>
      </c>
      <c r="AK13" t="str">
        <f t="shared" si="7"/>
        <v/>
      </c>
      <c r="AL13" t="str">
        <f>IF(AK13="","",MAX(AL$1:AL12)+1)</f>
        <v/>
      </c>
      <c r="AM13" t="str">
        <f t="shared" si="18"/>
        <v/>
      </c>
      <c r="AN13" t="str">
        <f t="shared" si="8"/>
        <v/>
      </c>
      <c r="AO13" t="str">
        <f>IF(AN13="","",MAX(AO$1:AO12)+1)</f>
        <v/>
      </c>
      <c r="AP13" t="str">
        <f t="shared" si="19"/>
        <v/>
      </c>
      <c r="AQ13" t="str">
        <f t="shared" si="9"/>
        <v/>
      </c>
      <c r="AR13" t="str">
        <f>IF(AQ13="","",MAX(AR$1:AR12)+1)</f>
        <v/>
      </c>
      <c r="AS13" t="str">
        <f t="shared" si="20"/>
        <v/>
      </c>
      <c r="AU13" s="153" t="str">
        <f t="shared" si="21"/>
        <v/>
      </c>
      <c r="AV13" s="153" t="str">
        <f t="shared" si="22"/>
        <v/>
      </c>
      <c r="AW13" s="153" t="str">
        <f t="shared" si="23"/>
        <v/>
      </c>
      <c r="AX13" s="153" t="str">
        <f t="shared" si="24"/>
        <v/>
      </c>
      <c r="AY13" s="153" t="str">
        <f t="shared" si="25"/>
        <v/>
      </c>
      <c r="AZ13" s="153" t="str">
        <f t="shared" si="26"/>
        <v/>
      </c>
      <c r="BA13" s="153" t="str">
        <f t="shared" si="27"/>
        <v/>
      </c>
      <c r="BB13" s="153" t="str">
        <f t="shared" si="28"/>
        <v/>
      </c>
      <c r="BC13" s="153" t="str">
        <f t="shared" si="29"/>
        <v/>
      </c>
      <c r="BD13" s="153" t="str">
        <f t="shared" si="30"/>
        <v/>
      </c>
    </row>
    <row r="14" spans="1:56" x14ac:dyDescent="0.3">
      <c r="E14" t="s">
        <v>52</v>
      </c>
      <c r="G14" s="153" t="str">
        <f>IF(CMS_Identification!B36="","",CMS_Identification!B36)</f>
        <v/>
      </c>
      <c r="H14" s="153" t="str">
        <f>IF(CMS_Identification!F36="","",CMS_Identification!F36)</f>
        <v/>
      </c>
      <c r="L14" t="str">
        <f>IF(CMS_Identification!F36="","",CMS_Identification!F36)</f>
        <v/>
      </c>
      <c r="M14" t="str">
        <f>IF(CMS_Identification!G36="","",CMS_Identification!G36)</f>
        <v/>
      </c>
      <c r="N14" t="str">
        <f t="shared" si="11"/>
        <v/>
      </c>
      <c r="P14" t="str">
        <f t="shared" si="0"/>
        <v/>
      </c>
      <c r="Q14" t="str">
        <f>IF(P14="","",MAX(Q$1:Q13)+1)</f>
        <v/>
      </c>
      <c r="R14" t="str">
        <f t="shared" si="31"/>
        <v/>
      </c>
      <c r="S14" t="str">
        <f t="shared" si="1"/>
        <v/>
      </c>
      <c r="T14" t="str">
        <f>IF(S14="","",MAX(T$1:T13)+1)</f>
        <v/>
      </c>
      <c r="U14" t="str">
        <f t="shared" si="12"/>
        <v/>
      </c>
      <c r="V14" t="str">
        <f t="shared" si="2"/>
        <v/>
      </c>
      <c r="W14" t="str">
        <f>IF(V14="","",MAX(W$1:W13)+1)</f>
        <v/>
      </c>
      <c r="X14" t="str">
        <f t="shared" si="13"/>
        <v/>
      </c>
      <c r="Y14" t="str">
        <f t="shared" si="3"/>
        <v/>
      </c>
      <c r="Z14" t="str">
        <f>IF(Y14="","",MAX(Z$1:Z13)+1)</f>
        <v/>
      </c>
      <c r="AA14" t="str">
        <f t="shared" si="14"/>
        <v/>
      </c>
      <c r="AB14" t="str">
        <f t="shared" si="4"/>
        <v/>
      </c>
      <c r="AC14" t="str">
        <f>IF(AB14="","",MAX(AC$1:AC13)+1)</f>
        <v/>
      </c>
      <c r="AD14" t="str">
        <f t="shared" si="15"/>
        <v/>
      </c>
      <c r="AE14" t="str">
        <f t="shared" si="5"/>
        <v/>
      </c>
      <c r="AF14" t="str">
        <f>IF(AE14="","",MAX(AF$1:AF13)+1)</f>
        <v/>
      </c>
      <c r="AG14" t="str">
        <f t="shared" si="16"/>
        <v/>
      </c>
      <c r="AH14" t="str">
        <f t="shared" si="6"/>
        <v/>
      </c>
      <c r="AI14" t="str">
        <f>IF(AH14="","",MAX(AI$1:AI13)+1)</f>
        <v/>
      </c>
      <c r="AJ14" t="str">
        <f t="shared" si="17"/>
        <v/>
      </c>
      <c r="AK14" t="str">
        <f t="shared" si="7"/>
        <v/>
      </c>
      <c r="AL14" t="str">
        <f>IF(AK14="","",MAX(AL$1:AL13)+1)</f>
        <v/>
      </c>
      <c r="AM14" t="str">
        <f t="shared" si="18"/>
        <v/>
      </c>
      <c r="AN14" t="str">
        <f t="shared" si="8"/>
        <v/>
      </c>
      <c r="AO14" t="str">
        <f>IF(AN14="","",MAX(AO$1:AO13)+1)</f>
        <v/>
      </c>
      <c r="AP14" t="str">
        <f t="shared" si="19"/>
        <v/>
      </c>
      <c r="AQ14" t="str">
        <f t="shared" si="9"/>
        <v/>
      </c>
      <c r="AR14" t="str">
        <f>IF(AQ14="","",MAX(AR$1:AR13)+1)</f>
        <v/>
      </c>
      <c r="AS14" t="str">
        <f t="shared" si="20"/>
        <v/>
      </c>
      <c r="AU14" s="153" t="str">
        <f t="shared" si="21"/>
        <v/>
      </c>
      <c r="AV14" s="153" t="str">
        <f t="shared" si="22"/>
        <v/>
      </c>
      <c r="AW14" s="153" t="str">
        <f t="shared" si="23"/>
        <v/>
      </c>
      <c r="AX14" s="153" t="str">
        <f t="shared" si="24"/>
        <v/>
      </c>
      <c r="AY14" s="153" t="str">
        <f t="shared" si="25"/>
        <v/>
      </c>
      <c r="AZ14" s="153" t="str">
        <f t="shared" si="26"/>
        <v/>
      </c>
      <c r="BA14" s="153" t="str">
        <f t="shared" si="27"/>
        <v/>
      </c>
      <c r="BB14" s="153" t="str">
        <f t="shared" si="28"/>
        <v/>
      </c>
      <c r="BC14" s="153" t="str">
        <f t="shared" si="29"/>
        <v/>
      </c>
      <c r="BD14" s="153" t="str">
        <f t="shared" si="30"/>
        <v/>
      </c>
    </row>
    <row r="15" spans="1:56" x14ac:dyDescent="0.3">
      <c r="E15" t="s">
        <v>53</v>
      </c>
      <c r="G15" s="153" t="str">
        <f>IF(CMS_Identification!B37="","",CMS_Identification!B37)</f>
        <v/>
      </c>
      <c r="H15" s="153" t="str">
        <f>IF(CMS_Identification!F37="","",CMS_Identification!F37)</f>
        <v/>
      </c>
      <c r="L15" t="str">
        <f>IF(CMS_Identification!F37="","",CMS_Identification!F37)</f>
        <v/>
      </c>
      <c r="M15" t="str">
        <f>IF(CMS_Identification!G37="","",CMS_Identification!G37)</f>
        <v/>
      </c>
      <c r="N15" t="str">
        <f t="shared" si="11"/>
        <v/>
      </c>
      <c r="P15" t="str">
        <f t="shared" si="0"/>
        <v/>
      </c>
      <c r="Q15" t="str">
        <f>IF(P15="","",MAX(Q$1:Q14)+1)</f>
        <v/>
      </c>
      <c r="R15" t="str">
        <f t="shared" si="31"/>
        <v/>
      </c>
      <c r="S15" t="str">
        <f t="shared" si="1"/>
        <v/>
      </c>
      <c r="T15" t="str">
        <f>IF(S15="","",MAX(T$1:T14)+1)</f>
        <v/>
      </c>
      <c r="U15" t="str">
        <f t="shared" si="12"/>
        <v/>
      </c>
      <c r="V15" t="str">
        <f t="shared" si="2"/>
        <v/>
      </c>
      <c r="W15" t="str">
        <f>IF(V15="","",MAX(W$1:W14)+1)</f>
        <v/>
      </c>
      <c r="X15" t="str">
        <f t="shared" si="13"/>
        <v/>
      </c>
      <c r="Y15" t="str">
        <f t="shared" si="3"/>
        <v/>
      </c>
      <c r="Z15" t="str">
        <f>IF(Y15="","",MAX(Z$1:Z14)+1)</f>
        <v/>
      </c>
      <c r="AA15" t="str">
        <f t="shared" si="14"/>
        <v/>
      </c>
      <c r="AB15" t="str">
        <f t="shared" si="4"/>
        <v/>
      </c>
      <c r="AC15" t="str">
        <f>IF(AB15="","",MAX(AC$1:AC14)+1)</f>
        <v/>
      </c>
      <c r="AD15" t="str">
        <f t="shared" si="15"/>
        <v/>
      </c>
      <c r="AE15" t="str">
        <f t="shared" si="5"/>
        <v/>
      </c>
      <c r="AF15" t="str">
        <f>IF(AE15="","",MAX(AF$1:AF14)+1)</f>
        <v/>
      </c>
      <c r="AG15" t="str">
        <f t="shared" si="16"/>
        <v/>
      </c>
      <c r="AH15" t="str">
        <f t="shared" si="6"/>
        <v/>
      </c>
      <c r="AI15" t="str">
        <f>IF(AH15="","",MAX(AI$1:AI14)+1)</f>
        <v/>
      </c>
      <c r="AJ15" t="str">
        <f t="shared" si="17"/>
        <v/>
      </c>
      <c r="AK15" t="str">
        <f t="shared" si="7"/>
        <v/>
      </c>
      <c r="AL15" t="str">
        <f>IF(AK15="","",MAX(AL$1:AL14)+1)</f>
        <v/>
      </c>
      <c r="AM15" t="str">
        <f t="shared" si="18"/>
        <v/>
      </c>
      <c r="AN15" t="str">
        <f t="shared" si="8"/>
        <v/>
      </c>
      <c r="AO15" t="str">
        <f>IF(AN15="","",MAX(AO$1:AO14)+1)</f>
        <v/>
      </c>
      <c r="AP15" t="str">
        <f t="shared" si="19"/>
        <v/>
      </c>
      <c r="AQ15" t="str">
        <f t="shared" si="9"/>
        <v/>
      </c>
      <c r="AR15" t="str">
        <f>IF(AQ15="","",MAX(AR$1:AR14)+1)</f>
        <v/>
      </c>
      <c r="AS15" t="str">
        <f t="shared" si="20"/>
        <v/>
      </c>
      <c r="AU15" s="153" t="str">
        <f t="shared" si="21"/>
        <v/>
      </c>
      <c r="AV15" s="153" t="str">
        <f t="shared" si="22"/>
        <v/>
      </c>
      <c r="AW15" s="153" t="str">
        <f t="shared" si="23"/>
        <v/>
      </c>
      <c r="AX15" s="153" t="str">
        <f t="shared" si="24"/>
        <v/>
      </c>
      <c r="AY15" s="153" t="str">
        <f t="shared" si="25"/>
        <v/>
      </c>
      <c r="AZ15" s="153" t="str">
        <f t="shared" si="26"/>
        <v/>
      </c>
      <c r="BA15" s="153" t="str">
        <f t="shared" si="27"/>
        <v/>
      </c>
      <c r="BB15" s="153" t="str">
        <f t="shared" si="28"/>
        <v/>
      </c>
      <c r="BC15" s="153" t="str">
        <f t="shared" si="29"/>
        <v/>
      </c>
      <c r="BD15" s="153" t="str">
        <f t="shared" si="30"/>
        <v/>
      </c>
    </row>
    <row r="16" spans="1:56" x14ac:dyDescent="0.3">
      <c r="E16" t="s">
        <v>54</v>
      </c>
      <c r="G16" s="153" t="str">
        <f>IF(CMS_Identification!B38="","",CMS_Identification!B38)</f>
        <v/>
      </c>
      <c r="H16" s="153" t="str">
        <f>IF(CMS_Identification!F38="","",CMS_Identification!F38)</f>
        <v/>
      </c>
      <c r="L16" t="str">
        <f>IF(CMS_Identification!F38="","",CMS_Identification!F38)</f>
        <v/>
      </c>
      <c r="M16" t="str">
        <f>IF(CMS_Identification!G38="","",CMS_Identification!G38)</f>
        <v/>
      </c>
      <c r="N16" t="str">
        <f t="shared" si="11"/>
        <v/>
      </c>
      <c r="P16" t="str">
        <f t="shared" si="0"/>
        <v/>
      </c>
      <c r="Q16" t="str">
        <f>IF(P16="","",MAX(Q$1:Q15)+1)</f>
        <v/>
      </c>
      <c r="R16" t="str">
        <f t="shared" si="31"/>
        <v/>
      </c>
      <c r="S16" t="str">
        <f t="shared" si="1"/>
        <v/>
      </c>
      <c r="T16" t="str">
        <f>IF(S16="","",MAX(T$1:T15)+1)</f>
        <v/>
      </c>
      <c r="U16" t="str">
        <f t="shared" si="12"/>
        <v/>
      </c>
      <c r="V16" t="str">
        <f t="shared" si="2"/>
        <v/>
      </c>
      <c r="W16" t="str">
        <f>IF(V16="","",MAX(W$1:W15)+1)</f>
        <v/>
      </c>
      <c r="X16" t="str">
        <f t="shared" si="13"/>
        <v/>
      </c>
      <c r="Y16" t="str">
        <f t="shared" si="3"/>
        <v/>
      </c>
      <c r="Z16" t="str">
        <f>IF(Y16="","",MAX(Z$1:Z15)+1)</f>
        <v/>
      </c>
      <c r="AA16" t="str">
        <f t="shared" si="14"/>
        <v/>
      </c>
      <c r="AB16" t="str">
        <f t="shared" si="4"/>
        <v/>
      </c>
      <c r="AC16" t="str">
        <f>IF(AB16="","",MAX(AC$1:AC15)+1)</f>
        <v/>
      </c>
      <c r="AD16" t="str">
        <f t="shared" si="15"/>
        <v/>
      </c>
      <c r="AE16" t="str">
        <f t="shared" si="5"/>
        <v/>
      </c>
      <c r="AF16" t="str">
        <f>IF(AE16="","",MAX(AF$1:AF15)+1)</f>
        <v/>
      </c>
      <c r="AG16" t="str">
        <f t="shared" si="16"/>
        <v/>
      </c>
      <c r="AH16" t="str">
        <f t="shared" si="6"/>
        <v/>
      </c>
      <c r="AI16" t="str">
        <f>IF(AH16="","",MAX(AI$1:AI15)+1)</f>
        <v/>
      </c>
      <c r="AJ16" t="str">
        <f t="shared" si="17"/>
        <v/>
      </c>
      <c r="AK16" t="str">
        <f t="shared" si="7"/>
        <v/>
      </c>
      <c r="AL16" t="str">
        <f>IF(AK16="","",MAX(AL$1:AL15)+1)</f>
        <v/>
      </c>
      <c r="AM16" t="str">
        <f t="shared" si="18"/>
        <v/>
      </c>
      <c r="AN16" t="str">
        <f t="shared" si="8"/>
        <v/>
      </c>
      <c r="AO16" t="str">
        <f>IF(AN16="","",MAX(AO$1:AO15)+1)</f>
        <v/>
      </c>
      <c r="AP16" t="str">
        <f t="shared" si="19"/>
        <v/>
      </c>
      <c r="AQ16" t="str">
        <f t="shared" si="9"/>
        <v/>
      </c>
      <c r="AR16" t="str">
        <f>IF(AQ16="","",MAX(AR$1:AR15)+1)</f>
        <v/>
      </c>
      <c r="AS16" t="str">
        <f t="shared" si="20"/>
        <v/>
      </c>
      <c r="AU16" s="153" t="str">
        <f t="shared" si="21"/>
        <v/>
      </c>
      <c r="AV16" s="153" t="str">
        <f t="shared" si="22"/>
        <v/>
      </c>
      <c r="AW16" s="153" t="str">
        <f t="shared" si="23"/>
        <v/>
      </c>
      <c r="AX16" s="153" t="str">
        <f t="shared" si="24"/>
        <v/>
      </c>
      <c r="AY16" s="153" t="str">
        <f t="shared" si="25"/>
        <v/>
      </c>
      <c r="AZ16" s="153" t="str">
        <f t="shared" si="26"/>
        <v/>
      </c>
      <c r="BA16" s="153" t="str">
        <f t="shared" si="27"/>
        <v/>
      </c>
      <c r="BB16" s="153" t="str">
        <f t="shared" si="28"/>
        <v/>
      </c>
      <c r="BC16" s="153" t="str">
        <f t="shared" si="29"/>
        <v/>
      </c>
      <c r="BD16" s="153" t="str">
        <f t="shared" si="30"/>
        <v/>
      </c>
    </row>
    <row r="17" spans="5:56" x14ac:dyDescent="0.3">
      <c r="E17" t="s">
        <v>55</v>
      </c>
      <c r="G17" s="153" t="str">
        <f>IF(CMS_Identification!B39="","",CMS_Identification!B39)</f>
        <v/>
      </c>
      <c r="H17" s="153" t="str">
        <f>IF(CMS_Identification!F39="","",CMS_Identification!F39)</f>
        <v/>
      </c>
      <c r="L17" t="str">
        <f>IF(CMS_Identification!F39="","",CMS_Identification!F39)</f>
        <v/>
      </c>
      <c r="M17" t="str">
        <f>IF(CMS_Identification!G39="","",CMS_Identification!G39)</f>
        <v/>
      </c>
      <c r="N17" t="str">
        <f t="shared" si="11"/>
        <v/>
      </c>
      <c r="P17" t="str">
        <f t="shared" si="0"/>
        <v/>
      </c>
      <c r="Q17" t="str">
        <f>IF(P17="","",MAX(Q$1:Q16)+1)</f>
        <v/>
      </c>
      <c r="R17" t="str">
        <f t="shared" si="31"/>
        <v/>
      </c>
      <c r="S17" t="str">
        <f t="shared" si="1"/>
        <v/>
      </c>
      <c r="T17" t="str">
        <f>IF(S17="","",MAX(T$1:T16)+1)</f>
        <v/>
      </c>
      <c r="U17" t="str">
        <f t="shared" si="12"/>
        <v/>
      </c>
      <c r="V17" t="str">
        <f t="shared" si="2"/>
        <v/>
      </c>
      <c r="W17" t="str">
        <f>IF(V17="","",MAX(W$1:W16)+1)</f>
        <v/>
      </c>
      <c r="X17" t="str">
        <f t="shared" si="13"/>
        <v/>
      </c>
      <c r="Y17" t="str">
        <f t="shared" si="3"/>
        <v/>
      </c>
      <c r="Z17" t="str">
        <f>IF(Y17="","",MAX(Z$1:Z16)+1)</f>
        <v/>
      </c>
      <c r="AA17" t="str">
        <f t="shared" si="14"/>
        <v/>
      </c>
      <c r="AB17" t="str">
        <f t="shared" si="4"/>
        <v/>
      </c>
      <c r="AC17" t="str">
        <f>IF(AB17="","",MAX(AC$1:AC16)+1)</f>
        <v/>
      </c>
      <c r="AD17" t="str">
        <f t="shared" si="15"/>
        <v/>
      </c>
      <c r="AE17" t="str">
        <f t="shared" si="5"/>
        <v/>
      </c>
      <c r="AF17" t="str">
        <f>IF(AE17="","",MAX(AF$1:AF16)+1)</f>
        <v/>
      </c>
      <c r="AG17" t="str">
        <f t="shared" si="16"/>
        <v/>
      </c>
      <c r="AH17" t="str">
        <f t="shared" si="6"/>
        <v/>
      </c>
      <c r="AI17" t="str">
        <f>IF(AH17="","",MAX(AI$1:AI16)+1)</f>
        <v/>
      </c>
      <c r="AJ17" t="str">
        <f t="shared" si="17"/>
        <v/>
      </c>
      <c r="AK17" t="str">
        <f t="shared" si="7"/>
        <v/>
      </c>
      <c r="AL17" t="str">
        <f>IF(AK17="","",MAX(AL$1:AL16)+1)</f>
        <v/>
      </c>
      <c r="AM17" t="str">
        <f t="shared" si="18"/>
        <v/>
      </c>
      <c r="AN17" t="str">
        <f t="shared" si="8"/>
        <v/>
      </c>
      <c r="AO17" t="str">
        <f>IF(AN17="","",MAX(AO$1:AO16)+1)</f>
        <v/>
      </c>
      <c r="AP17" t="str">
        <f t="shared" si="19"/>
        <v/>
      </c>
      <c r="AQ17" t="str">
        <f t="shared" si="9"/>
        <v/>
      </c>
      <c r="AR17" t="str">
        <f>IF(AQ17="","",MAX(AR$1:AR16)+1)</f>
        <v/>
      </c>
      <c r="AS17" t="str">
        <f t="shared" si="20"/>
        <v/>
      </c>
      <c r="AU17" s="153" t="str">
        <f t="shared" si="21"/>
        <v/>
      </c>
      <c r="AV17" s="153" t="str">
        <f t="shared" si="22"/>
        <v/>
      </c>
      <c r="AW17" s="153" t="str">
        <f t="shared" si="23"/>
        <v/>
      </c>
      <c r="AX17" s="153" t="str">
        <f t="shared" si="24"/>
        <v/>
      </c>
      <c r="AY17" s="153" t="str">
        <f t="shared" si="25"/>
        <v/>
      </c>
      <c r="AZ17" s="153" t="str">
        <f t="shared" si="26"/>
        <v/>
      </c>
      <c r="BA17" s="153" t="str">
        <f t="shared" si="27"/>
        <v/>
      </c>
      <c r="BB17" s="153" t="str">
        <f t="shared" si="28"/>
        <v/>
      </c>
      <c r="BC17" s="153" t="str">
        <f t="shared" si="29"/>
        <v/>
      </c>
      <c r="BD17" s="153" t="str">
        <f t="shared" si="30"/>
        <v/>
      </c>
    </row>
    <row r="18" spans="5:56" x14ac:dyDescent="0.3">
      <c r="E18" t="s">
        <v>56</v>
      </c>
      <c r="G18" s="153" t="str">
        <f>IF(CMS_Identification!B40="","",CMS_Identification!B40)</f>
        <v/>
      </c>
      <c r="H18" s="153" t="str">
        <f>IF(CMS_Identification!F40="","",CMS_Identification!F40)</f>
        <v/>
      </c>
      <c r="L18" t="str">
        <f>IF(CMS_Identification!F40="","",CMS_Identification!F40)</f>
        <v/>
      </c>
      <c r="M18" t="str">
        <f>IF(CMS_Identification!G40="","",CMS_Identification!G40)</f>
        <v/>
      </c>
      <c r="N18" t="str">
        <f t="shared" si="11"/>
        <v/>
      </c>
      <c r="P18" t="str">
        <f t="shared" si="0"/>
        <v/>
      </c>
      <c r="Q18" t="str">
        <f>IF(P18="","",MAX(Q$1:Q17)+1)</f>
        <v/>
      </c>
      <c r="R18" t="str">
        <f t="shared" si="31"/>
        <v/>
      </c>
      <c r="S18" t="str">
        <f t="shared" si="1"/>
        <v/>
      </c>
      <c r="T18" t="str">
        <f>IF(S18="","",MAX(T$1:T17)+1)</f>
        <v/>
      </c>
      <c r="U18" t="str">
        <f t="shared" si="12"/>
        <v/>
      </c>
      <c r="V18" t="str">
        <f t="shared" si="2"/>
        <v/>
      </c>
      <c r="W18" t="str">
        <f>IF(V18="","",MAX(W$1:W17)+1)</f>
        <v/>
      </c>
      <c r="X18" t="str">
        <f t="shared" si="13"/>
        <v/>
      </c>
      <c r="Y18" t="str">
        <f t="shared" si="3"/>
        <v/>
      </c>
      <c r="Z18" t="str">
        <f>IF(Y18="","",MAX(Z$1:Z17)+1)</f>
        <v/>
      </c>
      <c r="AA18" t="str">
        <f t="shared" si="14"/>
        <v/>
      </c>
      <c r="AB18" t="str">
        <f t="shared" si="4"/>
        <v/>
      </c>
      <c r="AC18" t="str">
        <f>IF(AB18="","",MAX(AC$1:AC17)+1)</f>
        <v/>
      </c>
      <c r="AD18" t="str">
        <f t="shared" si="15"/>
        <v/>
      </c>
      <c r="AE18" t="str">
        <f t="shared" si="5"/>
        <v/>
      </c>
      <c r="AF18" t="str">
        <f>IF(AE18="","",MAX(AF$1:AF17)+1)</f>
        <v/>
      </c>
      <c r="AG18" t="str">
        <f t="shared" si="16"/>
        <v/>
      </c>
      <c r="AH18" t="str">
        <f t="shared" si="6"/>
        <v/>
      </c>
      <c r="AI18" t="str">
        <f>IF(AH18="","",MAX(AI$1:AI17)+1)</f>
        <v/>
      </c>
      <c r="AJ18" t="str">
        <f t="shared" si="17"/>
        <v/>
      </c>
      <c r="AK18" t="str">
        <f t="shared" si="7"/>
        <v/>
      </c>
      <c r="AL18" t="str">
        <f>IF(AK18="","",MAX(AL$1:AL17)+1)</f>
        <v/>
      </c>
      <c r="AM18" t="str">
        <f t="shared" si="18"/>
        <v/>
      </c>
      <c r="AN18" t="str">
        <f t="shared" si="8"/>
        <v/>
      </c>
      <c r="AO18" t="str">
        <f>IF(AN18="","",MAX(AO$1:AO17)+1)</f>
        <v/>
      </c>
      <c r="AP18" t="str">
        <f t="shared" si="19"/>
        <v/>
      </c>
      <c r="AQ18" t="str">
        <f t="shared" si="9"/>
        <v/>
      </c>
      <c r="AR18" t="str">
        <f>IF(AQ18="","",MAX(AR$1:AR17)+1)</f>
        <v/>
      </c>
      <c r="AS18" t="str">
        <f t="shared" si="20"/>
        <v/>
      </c>
      <c r="AU18" s="153" t="str">
        <f t="shared" si="21"/>
        <v/>
      </c>
      <c r="AV18" s="153" t="str">
        <f t="shared" si="22"/>
        <v/>
      </c>
      <c r="AW18" s="153" t="str">
        <f t="shared" si="23"/>
        <v/>
      </c>
      <c r="AX18" s="153" t="str">
        <f t="shared" si="24"/>
        <v/>
      </c>
      <c r="AY18" s="153" t="str">
        <f t="shared" si="25"/>
        <v/>
      </c>
      <c r="AZ18" s="153" t="str">
        <f t="shared" si="26"/>
        <v/>
      </c>
      <c r="BA18" s="153" t="str">
        <f t="shared" si="27"/>
        <v/>
      </c>
      <c r="BB18" s="153" t="str">
        <f t="shared" si="28"/>
        <v/>
      </c>
      <c r="BC18" s="153" t="str">
        <f t="shared" si="29"/>
        <v/>
      </c>
      <c r="BD18" s="153" t="str">
        <f t="shared" si="30"/>
        <v/>
      </c>
    </row>
    <row r="19" spans="5:56" x14ac:dyDescent="0.3">
      <c r="E19" t="s">
        <v>57</v>
      </c>
      <c r="G19" s="153" t="str">
        <f>IF(CMS_Identification!B41="","",CMS_Identification!B41)</f>
        <v/>
      </c>
      <c r="H19" s="153" t="str">
        <f>IF(CMS_Identification!F41="","",CMS_Identification!F41)</f>
        <v/>
      </c>
      <c r="L19" t="str">
        <f>IF(CMS_Identification!F41="","",CMS_Identification!F41)</f>
        <v/>
      </c>
      <c r="M19" t="str">
        <f>IF(CMS_Identification!G41="","",CMS_Identification!G41)</f>
        <v/>
      </c>
      <c r="N19" t="str">
        <f t="shared" si="11"/>
        <v/>
      </c>
      <c r="P19" t="str">
        <f t="shared" si="0"/>
        <v/>
      </c>
      <c r="Q19" t="str">
        <f>IF(P19="","",MAX(Q$1:Q18)+1)</f>
        <v/>
      </c>
      <c r="R19" t="str">
        <f t="shared" si="31"/>
        <v/>
      </c>
      <c r="S19" t="str">
        <f t="shared" si="1"/>
        <v/>
      </c>
      <c r="T19" t="str">
        <f>IF(S19="","",MAX(T$1:T18)+1)</f>
        <v/>
      </c>
      <c r="U19" t="str">
        <f t="shared" si="12"/>
        <v/>
      </c>
      <c r="V19" t="str">
        <f t="shared" si="2"/>
        <v/>
      </c>
      <c r="W19" t="str">
        <f>IF(V19="","",MAX(W$1:W18)+1)</f>
        <v/>
      </c>
      <c r="X19" t="str">
        <f t="shared" si="13"/>
        <v/>
      </c>
      <c r="Y19" t="str">
        <f t="shared" si="3"/>
        <v/>
      </c>
      <c r="Z19" t="str">
        <f>IF(Y19="","",MAX(Z$1:Z18)+1)</f>
        <v/>
      </c>
      <c r="AA19" t="str">
        <f t="shared" si="14"/>
        <v/>
      </c>
      <c r="AB19" t="str">
        <f t="shared" si="4"/>
        <v/>
      </c>
      <c r="AC19" t="str">
        <f>IF(AB19="","",MAX(AC$1:AC18)+1)</f>
        <v/>
      </c>
      <c r="AD19" t="str">
        <f t="shared" si="15"/>
        <v/>
      </c>
      <c r="AE19" t="str">
        <f t="shared" si="5"/>
        <v/>
      </c>
      <c r="AF19" t="str">
        <f>IF(AE19="","",MAX(AF$1:AF18)+1)</f>
        <v/>
      </c>
      <c r="AG19" t="str">
        <f t="shared" si="16"/>
        <v/>
      </c>
      <c r="AH19" t="str">
        <f t="shared" si="6"/>
        <v/>
      </c>
      <c r="AI19" t="str">
        <f>IF(AH19="","",MAX(AI$1:AI18)+1)</f>
        <v/>
      </c>
      <c r="AJ19" t="str">
        <f t="shared" si="17"/>
        <v/>
      </c>
      <c r="AK19" t="str">
        <f t="shared" si="7"/>
        <v/>
      </c>
      <c r="AL19" t="str">
        <f>IF(AK19="","",MAX(AL$1:AL18)+1)</f>
        <v/>
      </c>
      <c r="AM19" t="str">
        <f t="shared" si="18"/>
        <v/>
      </c>
      <c r="AN19" t="str">
        <f t="shared" si="8"/>
        <v/>
      </c>
      <c r="AO19" t="str">
        <f>IF(AN19="","",MAX(AO$1:AO18)+1)</f>
        <v/>
      </c>
      <c r="AP19" t="str">
        <f t="shared" si="19"/>
        <v/>
      </c>
      <c r="AQ19" t="str">
        <f t="shared" si="9"/>
        <v/>
      </c>
      <c r="AR19" t="str">
        <f>IF(AQ19="","",MAX(AR$1:AR18)+1)</f>
        <v/>
      </c>
      <c r="AS19" t="str">
        <f t="shared" si="20"/>
        <v/>
      </c>
      <c r="AU19" s="153" t="str">
        <f t="shared" si="21"/>
        <v/>
      </c>
      <c r="AV19" s="153" t="str">
        <f t="shared" si="22"/>
        <v/>
      </c>
      <c r="AW19" s="153" t="str">
        <f t="shared" si="23"/>
        <v/>
      </c>
      <c r="AX19" s="153" t="str">
        <f t="shared" si="24"/>
        <v/>
      </c>
      <c r="AY19" s="153" t="str">
        <f t="shared" si="25"/>
        <v/>
      </c>
      <c r="AZ19" s="153" t="str">
        <f t="shared" si="26"/>
        <v/>
      </c>
      <c r="BA19" s="153" t="str">
        <f t="shared" si="27"/>
        <v/>
      </c>
      <c r="BB19" s="153" t="str">
        <f t="shared" si="28"/>
        <v/>
      </c>
      <c r="BC19" s="153" t="str">
        <f t="shared" si="29"/>
        <v/>
      </c>
      <c r="BD19" s="153" t="str">
        <f t="shared" si="30"/>
        <v/>
      </c>
    </row>
    <row r="20" spans="5:56" x14ac:dyDescent="0.3">
      <c r="E20" t="s">
        <v>58</v>
      </c>
      <c r="G20" s="153" t="str">
        <f>IF(CMS_Identification!B42="","",CMS_Identification!B42)</f>
        <v/>
      </c>
      <c r="H20" s="153" t="str">
        <f>IF(CMS_Identification!F42="","",CMS_Identification!F42)</f>
        <v/>
      </c>
      <c r="L20" t="str">
        <f>IF(CMS_Identification!F42="","",CMS_Identification!F42)</f>
        <v/>
      </c>
      <c r="M20" t="str">
        <f>IF(CMS_Identification!G42="","",CMS_Identification!G42)</f>
        <v/>
      </c>
      <c r="N20" t="str">
        <f t="shared" si="11"/>
        <v/>
      </c>
      <c r="P20" t="str">
        <f t="shared" si="0"/>
        <v/>
      </c>
      <c r="Q20" t="str">
        <f>IF(P20="","",MAX(Q$1:Q19)+1)</f>
        <v/>
      </c>
      <c r="R20" t="str">
        <f t="shared" si="31"/>
        <v/>
      </c>
      <c r="S20" t="str">
        <f t="shared" si="1"/>
        <v/>
      </c>
      <c r="T20" t="str">
        <f>IF(S20="","",MAX(T$1:T19)+1)</f>
        <v/>
      </c>
      <c r="U20" t="str">
        <f t="shared" si="12"/>
        <v/>
      </c>
      <c r="V20" t="str">
        <f t="shared" si="2"/>
        <v/>
      </c>
      <c r="W20" t="str">
        <f>IF(V20="","",MAX(W$1:W19)+1)</f>
        <v/>
      </c>
      <c r="X20" t="str">
        <f t="shared" si="13"/>
        <v/>
      </c>
      <c r="Y20" t="str">
        <f t="shared" si="3"/>
        <v/>
      </c>
      <c r="Z20" t="str">
        <f>IF(Y20="","",MAX(Z$1:Z19)+1)</f>
        <v/>
      </c>
      <c r="AA20" t="str">
        <f t="shared" si="14"/>
        <v/>
      </c>
      <c r="AB20" t="str">
        <f t="shared" si="4"/>
        <v/>
      </c>
      <c r="AC20" t="str">
        <f>IF(AB20="","",MAX(AC$1:AC19)+1)</f>
        <v/>
      </c>
      <c r="AD20" t="str">
        <f t="shared" si="15"/>
        <v/>
      </c>
      <c r="AE20" t="str">
        <f t="shared" si="5"/>
        <v/>
      </c>
      <c r="AF20" t="str">
        <f>IF(AE20="","",MAX(AF$1:AF19)+1)</f>
        <v/>
      </c>
      <c r="AG20" t="str">
        <f t="shared" si="16"/>
        <v/>
      </c>
      <c r="AH20" t="str">
        <f t="shared" si="6"/>
        <v/>
      </c>
      <c r="AI20" t="str">
        <f>IF(AH20="","",MAX(AI$1:AI19)+1)</f>
        <v/>
      </c>
      <c r="AJ20" t="str">
        <f t="shared" si="17"/>
        <v/>
      </c>
      <c r="AK20" t="str">
        <f t="shared" si="7"/>
        <v/>
      </c>
      <c r="AL20" t="str">
        <f>IF(AK20="","",MAX(AL$1:AL19)+1)</f>
        <v/>
      </c>
      <c r="AM20" t="str">
        <f t="shared" si="18"/>
        <v/>
      </c>
      <c r="AN20" t="str">
        <f t="shared" si="8"/>
        <v/>
      </c>
      <c r="AO20" t="str">
        <f>IF(AN20="","",MAX(AO$1:AO19)+1)</f>
        <v/>
      </c>
      <c r="AP20" t="str">
        <f t="shared" si="19"/>
        <v/>
      </c>
      <c r="AQ20" t="str">
        <f t="shared" si="9"/>
        <v/>
      </c>
      <c r="AR20" t="str">
        <f>IF(AQ20="","",MAX(AR$1:AR19)+1)</f>
        <v/>
      </c>
      <c r="AS20" t="str">
        <f t="shared" si="20"/>
        <v/>
      </c>
      <c r="AU20" s="153" t="str">
        <f t="shared" si="21"/>
        <v/>
      </c>
      <c r="AV20" s="153" t="str">
        <f t="shared" si="22"/>
        <v/>
      </c>
      <c r="AW20" s="153" t="str">
        <f t="shared" si="23"/>
        <v/>
      </c>
      <c r="AX20" s="153" t="str">
        <f t="shared" si="24"/>
        <v/>
      </c>
      <c r="AY20" s="153" t="str">
        <f t="shared" si="25"/>
        <v/>
      </c>
      <c r="AZ20" s="153" t="str">
        <f t="shared" si="26"/>
        <v/>
      </c>
      <c r="BA20" s="153" t="str">
        <f t="shared" si="27"/>
        <v/>
      </c>
      <c r="BB20" s="153" t="str">
        <f t="shared" si="28"/>
        <v/>
      </c>
      <c r="BC20" s="153" t="str">
        <f t="shared" si="29"/>
        <v/>
      </c>
      <c r="BD20" s="153" t="str">
        <f t="shared" si="30"/>
        <v/>
      </c>
    </row>
    <row r="21" spans="5:56" x14ac:dyDescent="0.3">
      <c r="E21" t="s">
        <v>59</v>
      </c>
      <c r="G21" s="153" t="str">
        <f>IF(CMS_Identification!B43="","",CMS_Identification!B43)</f>
        <v/>
      </c>
      <c r="H21" s="153" t="str">
        <f>IF(CMS_Identification!F43="","",CMS_Identification!F43)</f>
        <v/>
      </c>
      <c r="L21" t="str">
        <f>IF(CMS_Identification!F43="","",CMS_Identification!F43)</f>
        <v/>
      </c>
      <c r="M21" t="str">
        <f>IF(CMS_Identification!G43="","",CMS_Identification!G43)</f>
        <v/>
      </c>
      <c r="N21" t="str">
        <f t="shared" si="11"/>
        <v/>
      </c>
      <c r="P21" t="str">
        <f t="shared" si="0"/>
        <v/>
      </c>
      <c r="Q21" t="str">
        <f>IF(P21="","",MAX(Q$1:Q20)+1)</f>
        <v/>
      </c>
      <c r="R21" t="str">
        <f t="shared" si="31"/>
        <v/>
      </c>
      <c r="S21" t="str">
        <f t="shared" si="1"/>
        <v/>
      </c>
      <c r="T21" t="str">
        <f>IF(S21="","",MAX(T$1:T20)+1)</f>
        <v/>
      </c>
      <c r="U21" t="str">
        <f t="shared" si="12"/>
        <v/>
      </c>
      <c r="V21" t="str">
        <f t="shared" si="2"/>
        <v/>
      </c>
      <c r="W21" t="str">
        <f>IF(V21="","",MAX(W$1:W20)+1)</f>
        <v/>
      </c>
      <c r="X21" t="str">
        <f t="shared" si="13"/>
        <v/>
      </c>
      <c r="Y21" t="str">
        <f t="shared" si="3"/>
        <v/>
      </c>
      <c r="Z21" t="str">
        <f>IF(Y21="","",MAX(Z$1:Z20)+1)</f>
        <v/>
      </c>
      <c r="AA21" t="str">
        <f t="shared" si="14"/>
        <v/>
      </c>
      <c r="AB21" t="str">
        <f t="shared" si="4"/>
        <v/>
      </c>
      <c r="AC21" t="str">
        <f>IF(AB21="","",MAX(AC$1:AC20)+1)</f>
        <v/>
      </c>
      <c r="AD21" t="str">
        <f t="shared" si="15"/>
        <v/>
      </c>
      <c r="AE21" t="str">
        <f t="shared" si="5"/>
        <v/>
      </c>
      <c r="AF21" t="str">
        <f>IF(AE21="","",MAX(AF$1:AF20)+1)</f>
        <v/>
      </c>
      <c r="AG21" t="str">
        <f t="shared" si="16"/>
        <v/>
      </c>
      <c r="AH21" t="str">
        <f t="shared" si="6"/>
        <v/>
      </c>
      <c r="AI21" t="str">
        <f>IF(AH21="","",MAX(AI$1:AI20)+1)</f>
        <v/>
      </c>
      <c r="AJ21" t="str">
        <f t="shared" si="17"/>
        <v/>
      </c>
      <c r="AK21" t="str">
        <f t="shared" si="7"/>
        <v/>
      </c>
      <c r="AL21" t="str">
        <f>IF(AK21="","",MAX(AL$1:AL20)+1)</f>
        <v/>
      </c>
      <c r="AM21" t="str">
        <f t="shared" si="18"/>
        <v/>
      </c>
      <c r="AN21" t="str">
        <f t="shared" si="8"/>
        <v/>
      </c>
      <c r="AO21" t="str">
        <f>IF(AN21="","",MAX(AO$1:AO20)+1)</f>
        <v/>
      </c>
      <c r="AP21" t="str">
        <f t="shared" si="19"/>
        <v/>
      </c>
      <c r="AQ21" t="str">
        <f t="shared" si="9"/>
        <v/>
      </c>
      <c r="AR21" t="str">
        <f>IF(AQ21="","",MAX(AR$1:AR20)+1)</f>
        <v/>
      </c>
      <c r="AS21" t="str">
        <f t="shared" si="20"/>
        <v/>
      </c>
      <c r="AU21" s="153" t="str">
        <f t="shared" si="21"/>
        <v/>
      </c>
      <c r="AV21" s="153" t="str">
        <f t="shared" si="22"/>
        <v/>
      </c>
      <c r="AW21" s="153" t="str">
        <f t="shared" si="23"/>
        <v/>
      </c>
      <c r="AX21" s="153" t="str">
        <f t="shared" si="24"/>
        <v/>
      </c>
      <c r="AY21" s="153" t="str">
        <f t="shared" si="25"/>
        <v/>
      </c>
      <c r="AZ21" s="153" t="str">
        <f t="shared" si="26"/>
        <v/>
      </c>
      <c r="BA21" s="153" t="str">
        <f t="shared" si="27"/>
        <v/>
      </c>
      <c r="BB21" s="153" t="str">
        <f t="shared" si="28"/>
        <v/>
      </c>
      <c r="BC21" s="153" t="str">
        <f t="shared" si="29"/>
        <v/>
      </c>
      <c r="BD21" s="153" t="str">
        <f t="shared" si="30"/>
        <v/>
      </c>
    </row>
    <row r="22" spans="5:56" x14ac:dyDescent="0.3">
      <c r="E22" t="s">
        <v>60</v>
      </c>
      <c r="G22" s="153" t="str">
        <f>IF(CMS_Identification!B44="","",CMS_Identification!B44)</f>
        <v/>
      </c>
      <c r="H22" s="153" t="str">
        <f>IF(CMS_Identification!F44="","",CMS_Identification!F44)</f>
        <v/>
      </c>
      <c r="L22" t="str">
        <f>IF(CMS_Identification!F44="","",CMS_Identification!F44)</f>
        <v/>
      </c>
      <c r="M22" t="str">
        <f>IF(CMS_Identification!G44="","",CMS_Identification!G44)</f>
        <v/>
      </c>
      <c r="N22" t="str">
        <f t="shared" si="11"/>
        <v/>
      </c>
      <c r="P22" t="str">
        <f t="shared" si="0"/>
        <v/>
      </c>
      <c r="Q22" t="str">
        <f>IF(P22="","",MAX(Q$1:Q21)+1)</f>
        <v/>
      </c>
      <c r="R22" t="str">
        <f t="shared" si="31"/>
        <v/>
      </c>
      <c r="S22" t="str">
        <f t="shared" si="1"/>
        <v/>
      </c>
      <c r="T22" t="str">
        <f>IF(S22="","",MAX(T$1:T21)+1)</f>
        <v/>
      </c>
      <c r="U22" t="str">
        <f t="shared" si="12"/>
        <v/>
      </c>
      <c r="V22" t="str">
        <f t="shared" si="2"/>
        <v/>
      </c>
      <c r="W22" t="str">
        <f>IF(V22="","",MAX(W$1:W21)+1)</f>
        <v/>
      </c>
      <c r="X22" t="str">
        <f t="shared" si="13"/>
        <v/>
      </c>
      <c r="Y22" t="str">
        <f t="shared" si="3"/>
        <v/>
      </c>
      <c r="Z22" t="str">
        <f>IF(Y22="","",MAX(Z$1:Z21)+1)</f>
        <v/>
      </c>
      <c r="AA22" t="str">
        <f t="shared" si="14"/>
        <v/>
      </c>
      <c r="AB22" t="str">
        <f t="shared" si="4"/>
        <v/>
      </c>
      <c r="AC22" t="str">
        <f>IF(AB22="","",MAX(AC$1:AC21)+1)</f>
        <v/>
      </c>
      <c r="AD22" t="str">
        <f t="shared" si="15"/>
        <v/>
      </c>
      <c r="AE22" t="str">
        <f t="shared" si="5"/>
        <v/>
      </c>
      <c r="AF22" t="str">
        <f>IF(AE22="","",MAX(AF$1:AF21)+1)</f>
        <v/>
      </c>
      <c r="AG22" t="str">
        <f t="shared" si="16"/>
        <v/>
      </c>
      <c r="AH22" t="str">
        <f t="shared" si="6"/>
        <v/>
      </c>
      <c r="AI22" t="str">
        <f>IF(AH22="","",MAX(AI$1:AI21)+1)</f>
        <v/>
      </c>
      <c r="AJ22" t="str">
        <f t="shared" si="17"/>
        <v/>
      </c>
      <c r="AK22" t="str">
        <f t="shared" si="7"/>
        <v/>
      </c>
      <c r="AL22" t="str">
        <f>IF(AK22="","",MAX(AL$1:AL21)+1)</f>
        <v/>
      </c>
      <c r="AM22" t="str">
        <f t="shared" si="18"/>
        <v/>
      </c>
      <c r="AN22" t="str">
        <f t="shared" si="8"/>
        <v/>
      </c>
      <c r="AO22" t="str">
        <f>IF(AN22="","",MAX(AO$1:AO21)+1)</f>
        <v/>
      </c>
      <c r="AP22" t="str">
        <f t="shared" si="19"/>
        <v/>
      </c>
      <c r="AQ22" t="str">
        <f t="shared" si="9"/>
        <v/>
      </c>
      <c r="AR22" t="str">
        <f>IF(AQ22="","",MAX(AR$1:AR21)+1)</f>
        <v/>
      </c>
      <c r="AS22" t="str">
        <f t="shared" si="20"/>
        <v/>
      </c>
      <c r="AU22" s="153" t="str">
        <f t="shared" si="21"/>
        <v/>
      </c>
      <c r="AV22" s="153" t="str">
        <f t="shared" si="22"/>
        <v/>
      </c>
      <c r="AW22" s="153" t="str">
        <f t="shared" si="23"/>
        <v/>
      </c>
      <c r="AX22" s="153" t="str">
        <f t="shared" si="24"/>
        <v/>
      </c>
      <c r="AY22" s="153" t="str">
        <f t="shared" si="25"/>
        <v/>
      </c>
      <c r="AZ22" s="153" t="str">
        <f t="shared" si="26"/>
        <v/>
      </c>
      <c r="BA22" s="153" t="str">
        <f t="shared" si="27"/>
        <v/>
      </c>
      <c r="BB22" s="153" t="str">
        <f t="shared" si="28"/>
        <v/>
      </c>
      <c r="BC22" s="153" t="str">
        <f t="shared" si="29"/>
        <v/>
      </c>
      <c r="BD22" s="153" t="str">
        <f t="shared" si="30"/>
        <v/>
      </c>
    </row>
    <row r="23" spans="5:56" x14ac:dyDescent="0.3">
      <c r="E23" t="s">
        <v>61</v>
      </c>
      <c r="G23" s="153" t="str">
        <f>IF(CMS_Identification!B45="","",CMS_Identification!B45)</f>
        <v/>
      </c>
      <c r="H23" s="153" t="str">
        <f>IF(CMS_Identification!F45="","",CMS_Identification!F45)</f>
        <v/>
      </c>
      <c r="L23" t="str">
        <f>IF(CMS_Identification!F45="","",CMS_Identification!F45)</f>
        <v/>
      </c>
      <c r="M23" t="str">
        <f>IF(CMS_Identification!G45="","",CMS_Identification!G45)</f>
        <v/>
      </c>
      <c r="N23" t="str">
        <f t="shared" si="11"/>
        <v/>
      </c>
      <c r="P23" t="str">
        <f t="shared" si="0"/>
        <v/>
      </c>
      <c r="Q23" t="str">
        <f>IF(P23="","",MAX(Q$1:Q22)+1)</f>
        <v/>
      </c>
      <c r="R23" t="str">
        <f t="shared" si="31"/>
        <v/>
      </c>
      <c r="S23" t="str">
        <f t="shared" si="1"/>
        <v/>
      </c>
      <c r="T23" t="str">
        <f>IF(S23="","",MAX(T$1:T22)+1)</f>
        <v/>
      </c>
      <c r="U23" t="str">
        <f t="shared" si="12"/>
        <v/>
      </c>
      <c r="V23" t="str">
        <f t="shared" si="2"/>
        <v/>
      </c>
      <c r="W23" t="str">
        <f>IF(V23="","",MAX(W$1:W22)+1)</f>
        <v/>
      </c>
      <c r="X23" t="str">
        <f t="shared" si="13"/>
        <v/>
      </c>
      <c r="Y23" t="str">
        <f t="shared" si="3"/>
        <v/>
      </c>
      <c r="Z23" t="str">
        <f>IF(Y23="","",MAX(Z$1:Z22)+1)</f>
        <v/>
      </c>
      <c r="AA23" t="str">
        <f t="shared" si="14"/>
        <v/>
      </c>
      <c r="AB23" t="str">
        <f t="shared" si="4"/>
        <v/>
      </c>
      <c r="AC23" t="str">
        <f>IF(AB23="","",MAX(AC$1:AC22)+1)</f>
        <v/>
      </c>
      <c r="AD23" t="str">
        <f t="shared" si="15"/>
        <v/>
      </c>
      <c r="AE23" t="str">
        <f t="shared" si="5"/>
        <v/>
      </c>
      <c r="AF23" t="str">
        <f>IF(AE23="","",MAX(AF$1:AF22)+1)</f>
        <v/>
      </c>
      <c r="AG23" t="str">
        <f t="shared" si="16"/>
        <v/>
      </c>
      <c r="AH23" t="str">
        <f t="shared" si="6"/>
        <v/>
      </c>
      <c r="AI23" t="str">
        <f>IF(AH23="","",MAX(AI$1:AI22)+1)</f>
        <v/>
      </c>
      <c r="AJ23" t="str">
        <f t="shared" si="17"/>
        <v/>
      </c>
      <c r="AK23" t="str">
        <f t="shared" si="7"/>
        <v/>
      </c>
      <c r="AL23" t="str">
        <f>IF(AK23="","",MAX(AL$1:AL22)+1)</f>
        <v/>
      </c>
      <c r="AM23" t="str">
        <f t="shared" si="18"/>
        <v/>
      </c>
      <c r="AN23" t="str">
        <f t="shared" si="8"/>
        <v/>
      </c>
      <c r="AO23" t="str">
        <f>IF(AN23="","",MAX(AO$1:AO22)+1)</f>
        <v/>
      </c>
      <c r="AP23" t="str">
        <f t="shared" si="19"/>
        <v/>
      </c>
      <c r="AQ23" t="str">
        <f t="shared" si="9"/>
        <v/>
      </c>
      <c r="AR23" t="str">
        <f>IF(AQ23="","",MAX(AR$1:AR22)+1)</f>
        <v/>
      </c>
      <c r="AS23" t="str">
        <f t="shared" si="20"/>
        <v/>
      </c>
      <c r="AU23" s="153" t="str">
        <f t="shared" si="21"/>
        <v/>
      </c>
      <c r="AV23" s="153" t="str">
        <f t="shared" si="22"/>
        <v/>
      </c>
      <c r="AW23" s="153" t="str">
        <f t="shared" si="23"/>
        <v/>
      </c>
      <c r="AX23" s="153" t="str">
        <f t="shared" si="24"/>
        <v/>
      </c>
      <c r="AY23" s="153" t="str">
        <f t="shared" si="25"/>
        <v/>
      </c>
      <c r="AZ23" s="153" t="str">
        <f t="shared" si="26"/>
        <v/>
      </c>
      <c r="BA23" s="153" t="str">
        <f t="shared" si="27"/>
        <v/>
      </c>
      <c r="BB23" s="153" t="str">
        <f t="shared" si="28"/>
        <v/>
      </c>
      <c r="BC23" s="153" t="str">
        <f t="shared" si="29"/>
        <v/>
      </c>
      <c r="BD23" s="153" t="str">
        <f t="shared" si="30"/>
        <v/>
      </c>
    </row>
    <row r="24" spans="5:56" x14ac:dyDescent="0.3">
      <c r="E24" t="s">
        <v>62</v>
      </c>
      <c r="G24" s="153" t="str">
        <f>IF(CMS_Identification!B46="","",CMS_Identification!B46)</f>
        <v/>
      </c>
      <c r="H24" s="153" t="str">
        <f>IF(CMS_Identification!F46="","",CMS_Identification!F46)</f>
        <v/>
      </c>
      <c r="L24" t="str">
        <f>IF(CMS_Identification!F46="","",CMS_Identification!F46)</f>
        <v/>
      </c>
      <c r="M24" t="str">
        <f>IF(CMS_Identification!G46="","",CMS_Identification!G46)</f>
        <v/>
      </c>
      <c r="N24" t="str">
        <f t="shared" si="11"/>
        <v/>
      </c>
      <c r="P24" t="str">
        <f t="shared" si="0"/>
        <v/>
      </c>
      <c r="Q24" t="str">
        <f>IF(P24="","",MAX(Q$1:Q23)+1)</f>
        <v/>
      </c>
      <c r="R24" t="str">
        <f t="shared" si="31"/>
        <v/>
      </c>
      <c r="S24" t="str">
        <f t="shared" si="1"/>
        <v/>
      </c>
      <c r="T24" t="str">
        <f>IF(S24="","",MAX(T$1:T23)+1)</f>
        <v/>
      </c>
      <c r="U24" t="str">
        <f t="shared" si="12"/>
        <v/>
      </c>
      <c r="V24" t="str">
        <f t="shared" si="2"/>
        <v/>
      </c>
      <c r="W24" t="str">
        <f>IF(V24="","",MAX(W$1:W23)+1)</f>
        <v/>
      </c>
      <c r="X24" t="str">
        <f t="shared" si="13"/>
        <v/>
      </c>
      <c r="Y24" t="str">
        <f t="shared" si="3"/>
        <v/>
      </c>
      <c r="Z24" t="str">
        <f>IF(Y24="","",MAX(Z$1:Z23)+1)</f>
        <v/>
      </c>
      <c r="AA24" t="str">
        <f t="shared" si="14"/>
        <v/>
      </c>
      <c r="AB24" t="str">
        <f t="shared" si="4"/>
        <v/>
      </c>
      <c r="AC24" t="str">
        <f>IF(AB24="","",MAX(AC$1:AC23)+1)</f>
        <v/>
      </c>
      <c r="AD24" t="str">
        <f t="shared" si="15"/>
        <v/>
      </c>
      <c r="AE24" t="str">
        <f t="shared" si="5"/>
        <v/>
      </c>
      <c r="AF24" t="str">
        <f>IF(AE24="","",MAX(AF$1:AF23)+1)</f>
        <v/>
      </c>
      <c r="AG24" t="str">
        <f t="shared" si="16"/>
        <v/>
      </c>
      <c r="AH24" t="str">
        <f t="shared" si="6"/>
        <v/>
      </c>
      <c r="AI24" t="str">
        <f>IF(AH24="","",MAX(AI$1:AI23)+1)</f>
        <v/>
      </c>
      <c r="AJ24" t="str">
        <f t="shared" si="17"/>
        <v/>
      </c>
      <c r="AK24" t="str">
        <f t="shared" si="7"/>
        <v/>
      </c>
      <c r="AL24" t="str">
        <f>IF(AK24="","",MAX(AL$1:AL23)+1)</f>
        <v/>
      </c>
      <c r="AM24" t="str">
        <f t="shared" si="18"/>
        <v/>
      </c>
      <c r="AN24" t="str">
        <f t="shared" si="8"/>
        <v/>
      </c>
      <c r="AO24" t="str">
        <f>IF(AN24="","",MAX(AO$1:AO23)+1)</f>
        <v/>
      </c>
      <c r="AP24" t="str">
        <f t="shared" si="19"/>
        <v/>
      </c>
      <c r="AQ24" t="str">
        <f t="shared" si="9"/>
        <v/>
      </c>
      <c r="AR24" t="str">
        <f>IF(AQ24="","",MAX(AR$1:AR23)+1)</f>
        <v/>
      </c>
      <c r="AS24" t="str">
        <f t="shared" si="20"/>
        <v/>
      </c>
      <c r="AU24" s="153" t="str">
        <f t="shared" si="21"/>
        <v/>
      </c>
      <c r="AV24" s="153" t="str">
        <f t="shared" si="22"/>
        <v/>
      </c>
      <c r="AW24" s="153" t="str">
        <f t="shared" si="23"/>
        <v/>
      </c>
      <c r="AX24" s="153" t="str">
        <f t="shared" si="24"/>
        <v/>
      </c>
      <c r="AY24" s="153" t="str">
        <f t="shared" si="25"/>
        <v/>
      </c>
      <c r="AZ24" s="153" t="str">
        <f t="shared" si="26"/>
        <v/>
      </c>
      <c r="BA24" s="153" t="str">
        <f t="shared" si="27"/>
        <v/>
      </c>
      <c r="BB24" s="153" t="str">
        <f t="shared" si="28"/>
        <v/>
      </c>
      <c r="BC24" s="153" t="str">
        <f t="shared" si="29"/>
        <v/>
      </c>
      <c r="BD24" s="153" t="str">
        <f t="shared" si="30"/>
        <v/>
      </c>
    </row>
    <row r="25" spans="5:56" x14ac:dyDescent="0.3">
      <c r="E25" t="s">
        <v>63</v>
      </c>
      <c r="G25" s="153" t="str">
        <f>IF(CMS_Identification!B47="","",CMS_Identification!B47)</f>
        <v/>
      </c>
      <c r="H25" s="153" t="str">
        <f>IF(CMS_Identification!F47="","",CMS_Identification!F47)</f>
        <v/>
      </c>
      <c r="L25" t="str">
        <f>IF(CMS_Identification!F47="","",CMS_Identification!F47)</f>
        <v/>
      </c>
      <c r="M25" t="str">
        <f>IF(CMS_Identification!G47="","",CMS_Identification!G47)</f>
        <v/>
      </c>
      <c r="N25" t="str">
        <f t="shared" si="11"/>
        <v/>
      </c>
      <c r="P25" t="str">
        <f t="shared" si="0"/>
        <v/>
      </c>
      <c r="Q25" t="str">
        <f>IF(P25="","",MAX(Q$1:Q24)+1)</f>
        <v/>
      </c>
      <c r="R25" t="str">
        <f t="shared" si="31"/>
        <v/>
      </c>
      <c r="S25" t="str">
        <f t="shared" si="1"/>
        <v/>
      </c>
      <c r="T25" t="str">
        <f>IF(S25="","",MAX(T$1:T24)+1)</f>
        <v/>
      </c>
      <c r="U25" t="str">
        <f t="shared" si="12"/>
        <v/>
      </c>
      <c r="V25" t="str">
        <f t="shared" si="2"/>
        <v/>
      </c>
      <c r="W25" t="str">
        <f>IF(V25="","",MAX(W$1:W24)+1)</f>
        <v/>
      </c>
      <c r="X25" t="str">
        <f t="shared" si="13"/>
        <v/>
      </c>
      <c r="Y25" t="str">
        <f t="shared" si="3"/>
        <v/>
      </c>
      <c r="Z25" t="str">
        <f>IF(Y25="","",MAX(Z$1:Z24)+1)</f>
        <v/>
      </c>
      <c r="AA25" t="str">
        <f t="shared" si="14"/>
        <v/>
      </c>
      <c r="AB25" t="str">
        <f t="shared" si="4"/>
        <v/>
      </c>
      <c r="AC25" t="str">
        <f>IF(AB25="","",MAX(AC$1:AC24)+1)</f>
        <v/>
      </c>
      <c r="AD25" t="str">
        <f t="shared" si="15"/>
        <v/>
      </c>
      <c r="AE25" t="str">
        <f t="shared" si="5"/>
        <v/>
      </c>
      <c r="AF25" t="str">
        <f>IF(AE25="","",MAX(AF$1:AF24)+1)</f>
        <v/>
      </c>
      <c r="AG25" t="str">
        <f t="shared" si="16"/>
        <v/>
      </c>
      <c r="AH25" t="str">
        <f t="shared" si="6"/>
        <v/>
      </c>
      <c r="AI25" t="str">
        <f>IF(AH25="","",MAX(AI$1:AI24)+1)</f>
        <v/>
      </c>
      <c r="AJ25" t="str">
        <f t="shared" si="17"/>
        <v/>
      </c>
      <c r="AK25" t="str">
        <f t="shared" si="7"/>
        <v/>
      </c>
      <c r="AL25" t="str">
        <f>IF(AK25="","",MAX(AL$1:AL24)+1)</f>
        <v/>
      </c>
      <c r="AM25" t="str">
        <f t="shared" si="18"/>
        <v/>
      </c>
      <c r="AN25" t="str">
        <f t="shared" si="8"/>
        <v/>
      </c>
      <c r="AO25" t="str">
        <f>IF(AN25="","",MAX(AO$1:AO24)+1)</f>
        <v/>
      </c>
      <c r="AP25" t="str">
        <f t="shared" si="19"/>
        <v/>
      </c>
      <c r="AQ25" t="str">
        <f t="shared" si="9"/>
        <v/>
      </c>
      <c r="AR25" t="str">
        <f>IF(AQ25="","",MAX(AR$1:AR24)+1)</f>
        <v/>
      </c>
      <c r="AS25" t="str">
        <f t="shared" si="20"/>
        <v/>
      </c>
      <c r="AU25" s="153" t="str">
        <f t="shared" si="21"/>
        <v/>
      </c>
      <c r="AV25" s="153" t="str">
        <f t="shared" si="22"/>
        <v/>
      </c>
      <c r="AW25" s="153" t="str">
        <f t="shared" si="23"/>
        <v/>
      </c>
      <c r="AX25" s="153" t="str">
        <f t="shared" si="24"/>
        <v/>
      </c>
      <c r="AY25" s="153" t="str">
        <f t="shared" si="25"/>
        <v/>
      </c>
      <c r="AZ25" s="153" t="str">
        <f t="shared" si="26"/>
        <v/>
      </c>
      <c r="BA25" s="153" t="str">
        <f t="shared" si="27"/>
        <v/>
      </c>
      <c r="BB25" s="153" t="str">
        <f t="shared" si="28"/>
        <v/>
      </c>
      <c r="BC25" s="153" t="str">
        <f t="shared" si="29"/>
        <v/>
      </c>
      <c r="BD25" s="153" t="str">
        <f t="shared" si="30"/>
        <v/>
      </c>
    </row>
    <row r="26" spans="5:56" x14ac:dyDescent="0.3">
      <c r="E26" t="s">
        <v>64</v>
      </c>
      <c r="G26" s="153" t="str">
        <f>IF(CMS_Identification!B48="","",CMS_Identification!B48)</f>
        <v/>
      </c>
      <c r="H26" s="153" t="str">
        <f>IF(CMS_Identification!F48="","",CMS_Identification!F48)</f>
        <v/>
      </c>
      <c r="L26" t="str">
        <f>IF(CMS_Identification!F48="","",CMS_Identification!F48)</f>
        <v/>
      </c>
      <c r="M26" t="str">
        <f>IF(CMS_Identification!G48="","",CMS_Identification!G48)</f>
        <v/>
      </c>
      <c r="N26" t="str">
        <f t="shared" si="11"/>
        <v/>
      </c>
      <c r="P26" t="str">
        <f t="shared" si="0"/>
        <v/>
      </c>
      <c r="Q26" t="str">
        <f>IF(P26="","",MAX(Q$1:Q25)+1)</f>
        <v/>
      </c>
      <c r="R26" t="str">
        <f t="shared" si="31"/>
        <v/>
      </c>
      <c r="S26" t="str">
        <f t="shared" si="1"/>
        <v/>
      </c>
      <c r="T26" t="str">
        <f>IF(S26="","",MAX(T$1:T25)+1)</f>
        <v/>
      </c>
      <c r="U26" t="str">
        <f t="shared" si="12"/>
        <v/>
      </c>
      <c r="V26" t="str">
        <f t="shared" si="2"/>
        <v/>
      </c>
      <c r="W26" t="str">
        <f>IF(V26="","",MAX(W$1:W25)+1)</f>
        <v/>
      </c>
      <c r="X26" t="str">
        <f t="shared" si="13"/>
        <v/>
      </c>
      <c r="Y26" t="str">
        <f t="shared" si="3"/>
        <v/>
      </c>
      <c r="Z26" t="str">
        <f>IF(Y26="","",MAX(Z$1:Z25)+1)</f>
        <v/>
      </c>
      <c r="AA26" t="str">
        <f t="shared" si="14"/>
        <v/>
      </c>
      <c r="AB26" t="str">
        <f t="shared" si="4"/>
        <v/>
      </c>
      <c r="AC26" t="str">
        <f>IF(AB26="","",MAX(AC$1:AC25)+1)</f>
        <v/>
      </c>
      <c r="AD26" t="str">
        <f t="shared" si="15"/>
        <v/>
      </c>
      <c r="AE26" t="str">
        <f t="shared" si="5"/>
        <v/>
      </c>
      <c r="AF26" t="str">
        <f>IF(AE26="","",MAX(AF$1:AF25)+1)</f>
        <v/>
      </c>
      <c r="AG26" t="str">
        <f t="shared" si="16"/>
        <v/>
      </c>
      <c r="AH26" t="str">
        <f t="shared" si="6"/>
        <v/>
      </c>
      <c r="AI26" t="str">
        <f>IF(AH26="","",MAX(AI$1:AI25)+1)</f>
        <v/>
      </c>
      <c r="AJ26" t="str">
        <f t="shared" si="17"/>
        <v/>
      </c>
      <c r="AK26" t="str">
        <f t="shared" si="7"/>
        <v/>
      </c>
      <c r="AL26" t="str">
        <f>IF(AK26="","",MAX(AL$1:AL25)+1)</f>
        <v/>
      </c>
      <c r="AM26" t="str">
        <f t="shared" si="18"/>
        <v/>
      </c>
      <c r="AN26" t="str">
        <f t="shared" si="8"/>
        <v/>
      </c>
      <c r="AO26" t="str">
        <f>IF(AN26="","",MAX(AO$1:AO25)+1)</f>
        <v/>
      </c>
      <c r="AP26" t="str">
        <f t="shared" si="19"/>
        <v/>
      </c>
      <c r="AQ26" t="str">
        <f t="shared" si="9"/>
        <v/>
      </c>
      <c r="AR26" t="str">
        <f>IF(AQ26="","",MAX(AR$1:AR25)+1)</f>
        <v/>
      </c>
      <c r="AS26" t="str">
        <f t="shared" si="20"/>
        <v/>
      </c>
      <c r="AU26" s="153" t="str">
        <f t="shared" si="21"/>
        <v/>
      </c>
      <c r="AV26" s="153" t="str">
        <f t="shared" si="22"/>
        <v/>
      </c>
      <c r="AW26" s="153" t="str">
        <f t="shared" si="23"/>
        <v/>
      </c>
      <c r="AX26" s="153" t="str">
        <f t="shared" si="24"/>
        <v/>
      </c>
      <c r="AY26" s="153" t="str">
        <f t="shared" si="25"/>
        <v/>
      </c>
      <c r="AZ26" s="153" t="str">
        <f t="shared" si="26"/>
        <v/>
      </c>
      <c r="BA26" s="153" t="str">
        <f t="shared" si="27"/>
        <v/>
      </c>
      <c r="BB26" s="153" t="str">
        <f t="shared" si="28"/>
        <v/>
      </c>
      <c r="BC26" s="153" t="str">
        <f t="shared" si="29"/>
        <v/>
      </c>
      <c r="BD26" s="153" t="str">
        <f t="shared" si="30"/>
        <v/>
      </c>
    </row>
    <row r="27" spans="5:56" x14ac:dyDescent="0.3">
      <c r="E27" t="s">
        <v>65</v>
      </c>
      <c r="G27" s="153" t="str">
        <f>IF(CMS_Identification!B49="","",CMS_Identification!B49)</f>
        <v/>
      </c>
      <c r="H27" s="153" t="str">
        <f>IF(CMS_Identification!F49="","",CMS_Identification!F49)</f>
        <v/>
      </c>
      <c r="L27" t="str">
        <f>IF(CMS_Identification!F49="","",CMS_Identification!F49)</f>
        <v/>
      </c>
      <c r="M27" t="str">
        <f>IF(CMS_Identification!G49="","",CMS_Identification!G49)</f>
        <v/>
      </c>
      <c r="N27" t="str">
        <f t="shared" si="11"/>
        <v/>
      </c>
      <c r="P27" t="str">
        <f t="shared" si="0"/>
        <v/>
      </c>
      <c r="Q27" t="str">
        <f>IF(P27="","",MAX(Q$1:Q26)+1)</f>
        <v/>
      </c>
      <c r="R27" t="str">
        <f t="shared" si="31"/>
        <v/>
      </c>
      <c r="S27" t="str">
        <f t="shared" si="1"/>
        <v/>
      </c>
      <c r="T27" t="str">
        <f>IF(S27="","",MAX(T$1:T26)+1)</f>
        <v/>
      </c>
      <c r="U27" t="str">
        <f t="shared" si="12"/>
        <v/>
      </c>
      <c r="V27" t="str">
        <f t="shared" si="2"/>
        <v/>
      </c>
      <c r="W27" t="str">
        <f>IF(V27="","",MAX(W$1:W26)+1)</f>
        <v/>
      </c>
      <c r="X27" t="str">
        <f t="shared" si="13"/>
        <v/>
      </c>
      <c r="Y27" t="str">
        <f t="shared" si="3"/>
        <v/>
      </c>
      <c r="Z27" t="str">
        <f>IF(Y27="","",MAX(Z$1:Z26)+1)</f>
        <v/>
      </c>
      <c r="AA27" t="str">
        <f t="shared" si="14"/>
        <v/>
      </c>
      <c r="AB27" t="str">
        <f t="shared" si="4"/>
        <v/>
      </c>
      <c r="AC27" t="str">
        <f>IF(AB27="","",MAX(AC$1:AC26)+1)</f>
        <v/>
      </c>
      <c r="AD27" t="str">
        <f t="shared" si="15"/>
        <v/>
      </c>
      <c r="AE27" t="str">
        <f t="shared" si="5"/>
        <v/>
      </c>
      <c r="AF27" t="str">
        <f>IF(AE27="","",MAX(AF$1:AF26)+1)</f>
        <v/>
      </c>
      <c r="AG27" t="str">
        <f t="shared" si="16"/>
        <v/>
      </c>
      <c r="AH27" t="str">
        <f t="shared" si="6"/>
        <v/>
      </c>
      <c r="AI27" t="str">
        <f>IF(AH27="","",MAX(AI$1:AI26)+1)</f>
        <v/>
      </c>
      <c r="AJ27" t="str">
        <f t="shared" si="17"/>
        <v/>
      </c>
      <c r="AK27" t="str">
        <f t="shared" si="7"/>
        <v/>
      </c>
      <c r="AL27" t="str">
        <f>IF(AK27="","",MAX(AL$1:AL26)+1)</f>
        <v/>
      </c>
      <c r="AM27" t="str">
        <f t="shared" si="18"/>
        <v/>
      </c>
      <c r="AN27" t="str">
        <f t="shared" si="8"/>
        <v/>
      </c>
      <c r="AO27" t="str">
        <f>IF(AN27="","",MAX(AO$1:AO26)+1)</f>
        <v/>
      </c>
      <c r="AP27" t="str">
        <f t="shared" si="19"/>
        <v/>
      </c>
      <c r="AQ27" t="str">
        <f t="shared" si="9"/>
        <v/>
      </c>
      <c r="AR27" t="str">
        <f>IF(AQ27="","",MAX(AR$1:AR26)+1)</f>
        <v/>
      </c>
      <c r="AS27" t="str">
        <f t="shared" si="20"/>
        <v/>
      </c>
      <c r="AU27" s="153" t="str">
        <f t="shared" si="21"/>
        <v/>
      </c>
      <c r="AV27" s="153" t="str">
        <f t="shared" si="22"/>
        <v/>
      </c>
      <c r="AW27" s="153" t="str">
        <f t="shared" si="23"/>
        <v/>
      </c>
      <c r="AX27" s="153" t="str">
        <f t="shared" si="24"/>
        <v/>
      </c>
      <c r="AY27" s="153" t="str">
        <f t="shared" si="25"/>
        <v/>
      </c>
      <c r="AZ27" s="153" t="str">
        <f t="shared" si="26"/>
        <v/>
      </c>
      <c r="BA27" s="153" t="str">
        <f t="shared" si="27"/>
        <v/>
      </c>
      <c r="BB27" s="153" t="str">
        <f t="shared" si="28"/>
        <v/>
      </c>
      <c r="BC27" s="153" t="str">
        <f t="shared" si="29"/>
        <v/>
      </c>
      <c r="BD27" s="153" t="str">
        <f t="shared" si="30"/>
        <v/>
      </c>
    </row>
    <row r="28" spans="5:56" x14ac:dyDescent="0.3">
      <c r="E28" t="s">
        <v>66</v>
      </c>
      <c r="G28" s="153" t="str">
        <f>IF(CMS_Identification!B50="","",CMS_Identification!B50)</f>
        <v/>
      </c>
      <c r="H28" s="153" t="str">
        <f>IF(CMS_Identification!F50="","",CMS_Identification!F50)</f>
        <v/>
      </c>
      <c r="L28" t="str">
        <f>IF(CMS_Identification!F50="","",CMS_Identification!F50)</f>
        <v/>
      </c>
      <c r="M28" t="str">
        <f>IF(CMS_Identification!G50="","",CMS_Identification!G50)</f>
        <v/>
      </c>
      <c r="N28" t="str">
        <f t="shared" si="11"/>
        <v/>
      </c>
      <c r="P28" t="str">
        <f t="shared" si="0"/>
        <v/>
      </c>
      <c r="Q28" t="str">
        <f>IF(P28="","",MAX(Q$1:Q27)+1)</f>
        <v/>
      </c>
      <c r="R28" t="str">
        <f t="shared" si="31"/>
        <v/>
      </c>
      <c r="S28" t="str">
        <f t="shared" si="1"/>
        <v/>
      </c>
      <c r="T28" t="str">
        <f>IF(S28="","",MAX(T$1:T27)+1)</f>
        <v/>
      </c>
      <c r="U28" t="str">
        <f t="shared" si="12"/>
        <v/>
      </c>
      <c r="V28" t="str">
        <f t="shared" si="2"/>
        <v/>
      </c>
      <c r="W28" t="str">
        <f>IF(V28="","",MAX(W$1:W27)+1)</f>
        <v/>
      </c>
      <c r="X28" t="str">
        <f t="shared" si="13"/>
        <v/>
      </c>
      <c r="Y28" t="str">
        <f t="shared" si="3"/>
        <v/>
      </c>
      <c r="Z28" t="str">
        <f>IF(Y28="","",MAX(Z$1:Z27)+1)</f>
        <v/>
      </c>
      <c r="AA28" t="str">
        <f t="shared" si="14"/>
        <v/>
      </c>
      <c r="AB28" t="str">
        <f t="shared" si="4"/>
        <v/>
      </c>
      <c r="AC28" t="str">
        <f>IF(AB28="","",MAX(AC$1:AC27)+1)</f>
        <v/>
      </c>
      <c r="AD28" t="str">
        <f t="shared" si="15"/>
        <v/>
      </c>
      <c r="AE28" t="str">
        <f t="shared" si="5"/>
        <v/>
      </c>
      <c r="AF28" t="str">
        <f>IF(AE28="","",MAX(AF$1:AF27)+1)</f>
        <v/>
      </c>
      <c r="AG28" t="str">
        <f t="shared" si="16"/>
        <v/>
      </c>
      <c r="AH28" t="str">
        <f t="shared" si="6"/>
        <v/>
      </c>
      <c r="AI28" t="str">
        <f>IF(AH28="","",MAX(AI$1:AI27)+1)</f>
        <v/>
      </c>
      <c r="AJ28" t="str">
        <f t="shared" si="17"/>
        <v/>
      </c>
      <c r="AK28" t="str">
        <f t="shared" si="7"/>
        <v/>
      </c>
      <c r="AL28" t="str">
        <f>IF(AK28="","",MAX(AL$1:AL27)+1)</f>
        <v/>
      </c>
      <c r="AM28" t="str">
        <f t="shared" si="18"/>
        <v/>
      </c>
      <c r="AN28" t="str">
        <f t="shared" si="8"/>
        <v/>
      </c>
      <c r="AO28" t="str">
        <f>IF(AN28="","",MAX(AO$1:AO27)+1)</f>
        <v/>
      </c>
      <c r="AP28" t="str">
        <f t="shared" si="19"/>
        <v/>
      </c>
      <c r="AQ28" t="str">
        <f t="shared" si="9"/>
        <v/>
      </c>
      <c r="AR28" t="str">
        <f>IF(AQ28="","",MAX(AR$1:AR27)+1)</f>
        <v/>
      </c>
      <c r="AS28" t="str">
        <f t="shared" si="20"/>
        <v/>
      </c>
      <c r="AU28" s="153" t="str">
        <f t="shared" si="21"/>
        <v/>
      </c>
      <c r="AV28" s="153" t="str">
        <f t="shared" si="22"/>
        <v/>
      </c>
      <c r="AW28" s="153" t="str">
        <f t="shared" si="23"/>
        <v/>
      </c>
      <c r="AX28" s="153" t="str">
        <f t="shared" si="24"/>
        <v/>
      </c>
      <c r="AY28" s="153" t="str">
        <f t="shared" si="25"/>
        <v/>
      </c>
      <c r="AZ28" s="153" t="str">
        <f t="shared" si="26"/>
        <v/>
      </c>
      <c r="BA28" s="153" t="str">
        <f t="shared" si="27"/>
        <v/>
      </c>
      <c r="BB28" s="153" t="str">
        <f t="shared" si="28"/>
        <v/>
      </c>
      <c r="BC28" s="153" t="str">
        <f t="shared" si="29"/>
        <v/>
      </c>
      <c r="BD28" s="153" t="str">
        <f t="shared" si="30"/>
        <v/>
      </c>
    </row>
    <row r="29" spans="5:56" x14ac:dyDescent="0.3">
      <c r="E29" t="s">
        <v>67</v>
      </c>
      <c r="G29" s="153" t="str">
        <f>IF(CMS_Identification!B51="","",CMS_Identification!B51)</f>
        <v/>
      </c>
      <c r="H29" s="153" t="str">
        <f>IF(CMS_Identification!F51="","",CMS_Identification!F51)</f>
        <v/>
      </c>
      <c r="L29" t="str">
        <f>IF(CMS_Identification!F51="","",CMS_Identification!F51)</f>
        <v/>
      </c>
      <c r="M29" t="str">
        <f>IF(CMS_Identification!G51="","",CMS_Identification!G51)</f>
        <v/>
      </c>
      <c r="N29" t="str">
        <f t="shared" si="11"/>
        <v/>
      </c>
      <c r="P29" t="str">
        <f t="shared" si="0"/>
        <v/>
      </c>
      <c r="Q29" t="str">
        <f>IF(P29="","",MAX(Q$1:Q28)+1)</f>
        <v/>
      </c>
      <c r="R29" t="str">
        <f t="shared" si="31"/>
        <v/>
      </c>
      <c r="S29" t="str">
        <f t="shared" si="1"/>
        <v/>
      </c>
      <c r="T29" t="str">
        <f>IF(S29="","",MAX(T$1:T28)+1)</f>
        <v/>
      </c>
      <c r="U29" t="str">
        <f t="shared" si="12"/>
        <v/>
      </c>
      <c r="V29" t="str">
        <f t="shared" si="2"/>
        <v/>
      </c>
      <c r="W29" t="str">
        <f>IF(V29="","",MAX(W$1:W28)+1)</f>
        <v/>
      </c>
      <c r="X29" t="str">
        <f t="shared" si="13"/>
        <v/>
      </c>
      <c r="Y29" t="str">
        <f t="shared" si="3"/>
        <v/>
      </c>
      <c r="Z29" t="str">
        <f>IF(Y29="","",MAX(Z$1:Z28)+1)</f>
        <v/>
      </c>
      <c r="AA29" t="str">
        <f t="shared" si="14"/>
        <v/>
      </c>
      <c r="AB29" t="str">
        <f t="shared" si="4"/>
        <v/>
      </c>
      <c r="AC29" t="str">
        <f>IF(AB29="","",MAX(AC$1:AC28)+1)</f>
        <v/>
      </c>
      <c r="AD29" t="str">
        <f t="shared" si="15"/>
        <v/>
      </c>
      <c r="AE29" t="str">
        <f t="shared" si="5"/>
        <v/>
      </c>
      <c r="AF29" t="str">
        <f>IF(AE29="","",MAX(AF$1:AF28)+1)</f>
        <v/>
      </c>
      <c r="AG29" t="str">
        <f t="shared" si="16"/>
        <v/>
      </c>
      <c r="AH29" t="str">
        <f t="shared" si="6"/>
        <v/>
      </c>
      <c r="AI29" t="str">
        <f>IF(AH29="","",MAX(AI$1:AI28)+1)</f>
        <v/>
      </c>
      <c r="AJ29" t="str">
        <f t="shared" si="17"/>
        <v/>
      </c>
      <c r="AK29" t="str">
        <f t="shared" si="7"/>
        <v/>
      </c>
      <c r="AL29" t="str">
        <f>IF(AK29="","",MAX(AL$1:AL28)+1)</f>
        <v/>
      </c>
      <c r="AM29" t="str">
        <f t="shared" si="18"/>
        <v/>
      </c>
      <c r="AN29" t="str">
        <f t="shared" si="8"/>
        <v/>
      </c>
      <c r="AO29" t="str">
        <f>IF(AN29="","",MAX(AO$1:AO28)+1)</f>
        <v/>
      </c>
      <c r="AP29" t="str">
        <f t="shared" si="19"/>
        <v/>
      </c>
      <c r="AQ29" t="str">
        <f t="shared" si="9"/>
        <v/>
      </c>
      <c r="AR29" t="str">
        <f>IF(AQ29="","",MAX(AR$1:AR28)+1)</f>
        <v/>
      </c>
      <c r="AS29" t="str">
        <f t="shared" si="20"/>
        <v/>
      </c>
      <c r="AU29" s="153" t="str">
        <f t="shared" si="21"/>
        <v/>
      </c>
      <c r="AV29" s="153" t="str">
        <f t="shared" si="22"/>
        <v/>
      </c>
      <c r="AW29" s="153" t="str">
        <f t="shared" si="23"/>
        <v/>
      </c>
      <c r="AX29" s="153" t="str">
        <f t="shared" si="24"/>
        <v/>
      </c>
      <c r="AY29" s="153" t="str">
        <f t="shared" si="25"/>
        <v/>
      </c>
      <c r="AZ29" s="153" t="str">
        <f t="shared" si="26"/>
        <v/>
      </c>
      <c r="BA29" s="153" t="str">
        <f t="shared" si="27"/>
        <v/>
      </c>
      <c r="BB29" s="153" t="str">
        <f t="shared" si="28"/>
        <v/>
      </c>
      <c r="BC29" s="153" t="str">
        <f t="shared" si="29"/>
        <v/>
      </c>
      <c r="BD29" s="153" t="str">
        <f t="shared" si="30"/>
        <v/>
      </c>
    </row>
    <row r="30" spans="5:56" x14ac:dyDescent="0.3">
      <c r="E30" t="s">
        <v>68</v>
      </c>
      <c r="G30" s="153" t="str">
        <f>IF(CMS_Identification!B52="","",CMS_Identification!B52)</f>
        <v/>
      </c>
      <c r="H30" s="153" t="str">
        <f>IF(CMS_Identification!F52="","",CMS_Identification!F52)</f>
        <v/>
      </c>
      <c r="L30" t="str">
        <f>IF(CMS_Identification!F52="","",CMS_Identification!F52)</f>
        <v/>
      </c>
      <c r="M30" t="str">
        <f>IF(CMS_Identification!G52="","",CMS_Identification!G52)</f>
        <v/>
      </c>
      <c r="N30" t="str">
        <f t="shared" si="11"/>
        <v/>
      </c>
      <c r="P30" t="str">
        <f t="shared" si="0"/>
        <v/>
      </c>
      <c r="Q30" t="str">
        <f>IF(P30="","",MAX(Q$1:Q29)+1)</f>
        <v/>
      </c>
      <c r="R30" t="str">
        <f t="shared" si="31"/>
        <v/>
      </c>
      <c r="S30" t="str">
        <f t="shared" si="1"/>
        <v/>
      </c>
      <c r="T30" t="str">
        <f>IF(S30="","",MAX(T$1:T29)+1)</f>
        <v/>
      </c>
      <c r="U30" t="str">
        <f t="shared" si="12"/>
        <v/>
      </c>
      <c r="V30" t="str">
        <f t="shared" si="2"/>
        <v/>
      </c>
      <c r="W30" t="str">
        <f>IF(V30="","",MAX(W$1:W29)+1)</f>
        <v/>
      </c>
      <c r="X30" t="str">
        <f t="shared" si="13"/>
        <v/>
      </c>
      <c r="Y30" t="str">
        <f t="shared" si="3"/>
        <v/>
      </c>
      <c r="Z30" t="str">
        <f>IF(Y30="","",MAX(Z$1:Z29)+1)</f>
        <v/>
      </c>
      <c r="AA30" t="str">
        <f t="shared" si="14"/>
        <v/>
      </c>
      <c r="AB30" t="str">
        <f t="shared" si="4"/>
        <v/>
      </c>
      <c r="AC30" t="str">
        <f>IF(AB30="","",MAX(AC$1:AC29)+1)</f>
        <v/>
      </c>
      <c r="AD30" t="str">
        <f t="shared" si="15"/>
        <v/>
      </c>
      <c r="AE30" t="str">
        <f t="shared" si="5"/>
        <v/>
      </c>
      <c r="AF30" t="str">
        <f>IF(AE30="","",MAX(AF$1:AF29)+1)</f>
        <v/>
      </c>
      <c r="AG30" t="str">
        <f t="shared" si="16"/>
        <v/>
      </c>
      <c r="AH30" t="str">
        <f t="shared" si="6"/>
        <v/>
      </c>
      <c r="AI30" t="str">
        <f>IF(AH30="","",MAX(AI$1:AI29)+1)</f>
        <v/>
      </c>
      <c r="AJ30" t="str">
        <f t="shared" si="17"/>
        <v/>
      </c>
      <c r="AK30" t="str">
        <f t="shared" si="7"/>
        <v/>
      </c>
      <c r="AL30" t="str">
        <f>IF(AK30="","",MAX(AL$1:AL29)+1)</f>
        <v/>
      </c>
      <c r="AM30" t="str">
        <f t="shared" si="18"/>
        <v/>
      </c>
      <c r="AN30" t="str">
        <f t="shared" si="8"/>
        <v/>
      </c>
      <c r="AO30" t="str">
        <f>IF(AN30="","",MAX(AO$1:AO29)+1)</f>
        <v/>
      </c>
      <c r="AP30" t="str">
        <f t="shared" si="19"/>
        <v/>
      </c>
      <c r="AQ30" t="str">
        <f t="shared" si="9"/>
        <v/>
      </c>
      <c r="AR30" t="str">
        <f>IF(AQ30="","",MAX(AR$1:AR29)+1)</f>
        <v/>
      </c>
      <c r="AS30" t="str">
        <f t="shared" si="20"/>
        <v/>
      </c>
      <c r="AU30" s="153" t="str">
        <f t="shared" si="21"/>
        <v/>
      </c>
      <c r="AV30" s="153" t="str">
        <f t="shared" si="22"/>
        <v/>
      </c>
      <c r="AW30" s="153" t="str">
        <f t="shared" si="23"/>
        <v/>
      </c>
      <c r="AX30" s="153" t="str">
        <f t="shared" si="24"/>
        <v/>
      </c>
      <c r="AY30" s="153" t="str">
        <f t="shared" si="25"/>
        <v/>
      </c>
      <c r="AZ30" s="153" t="str">
        <f t="shared" si="26"/>
        <v/>
      </c>
      <c r="BA30" s="153" t="str">
        <f t="shared" si="27"/>
        <v/>
      </c>
      <c r="BB30" s="153" t="str">
        <f t="shared" si="28"/>
        <v/>
      </c>
      <c r="BC30" s="153" t="str">
        <f t="shared" si="29"/>
        <v/>
      </c>
      <c r="BD30" s="153" t="str">
        <f t="shared" si="30"/>
        <v/>
      </c>
    </row>
    <row r="31" spans="5:56" x14ac:dyDescent="0.3">
      <c r="E31" t="s">
        <v>69</v>
      </c>
      <c r="G31" s="153" t="str">
        <f>IF(CMS_Identification!B53="","",CMS_Identification!B53)</f>
        <v/>
      </c>
      <c r="H31" s="153" t="str">
        <f>IF(CMS_Identification!F53="","",CMS_Identification!F53)</f>
        <v/>
      </c>
      <c r="L31" t="str">
        <f>IF(CMS_Identification!F53="","",CMS_Identification!F53)</f>
        <v/>
      </c>
      <c r="M31" t="str">
        <f>IF(CMS_Identification!G53="","",CMS_Identification!G53)</f>
        <v/>
      </c>
      <c r="N31" t="str">
        <f t="shared" si="11"/>
        <v/>
      </c>
      <c r="P31" t="str">
        <f t="shared" si="0"/>
        <v/>
      </c>
      <c r="Q31" t="str">
        <f>IF(P31="","",MAX(Q$1:Q30)+1)</f>
        <v/>
      </c>
      <c r="R31" t="str">
        <f t="shared" si="31"/>
        <v/>
      </c>
      <c r="S31" t="str">
        <f t="shared" si="1"/>
        <v/>
      </c>
      <c r="T31" t="str">
        <f>IF(S31="","",MAX(T$1:T30)+1)</f>
        <v/>
      </c>
      <c r="U31" t="str">
        <f t="shared" si="12"/>
        <v/>
      </c>
      <c r="V31" t="str">
        <f t="shared" si="2"/>
        <v/>
      </c>
      <c r="W31" t="str">
        <f>IF(V31="","",MAX(W$1:W30)+1)</f>
        <v/>
      </c>
      <c r="X31" t="str">
        <f t="shared" si="13"/>
        <v/>
      </c>
      <c r="Y31" t="str">
        <f t="shared" si="3"/>
        <v/>
      </c>
      <c r="Z31" t="str">
        <f>IF(Y31="","",MAX(Z$1:Z30)+1)</f>
        <v/>
      </c>
      <c r="AA31" t="str">
        <f t="shared" si="14"/>
        <v/>
      </c>
      <c r="AB31" t="str">
        <f t="shared" si="4"/>
        <v/>
      </c>
      <c r="AC31" t="str">
        <f>IF(AB31="","",MAX(AC$1:AC30)+1)</f>
        <v/>
      </c>
      <c r="AD31" t="str">
        <f t="shared" si="15"/>
        <v/>
      </c>
      <c r="AE31" t="str">
        <f t="shared" si="5"/>
        <v/>
      </c>
      <c r="AF31" t="str">
        <f>IF(AE31="","",MAX(AF$1:AF30)+1)</f>
        <v/>
      </c>
      <c r="AG31" t="str">
        <f t="shared" si="16"/>
        <v/>
      </c>
      <c r="AH31" t="str">
        <f t="shared" si="6"/>
        <v/>
      </c>
      <c r="AI31" t="str">
        <f>IF(AH31="","",MAX(AI$1:AI30)+1)</f>
        <v/>
      </c>
      <c r="AJ31" t="str">
        <f t="shared" si="17"/>
        <v/>
      </c>
      <c r="AK31" t="str">
        <f t="shared" si="7"/>
        <v/>
      </c>
      <c r="AL31" t="str">
        <f>IF(AK31="","",MAX(AL$1:AL30)+1)</f>
        <v/>
      </c>
      <c r="AM31" t="str">
        <f t="shared" si="18"/>
        <v/>
      </c>
      <c r="AN31" t="str">
        <f t="shared" si="8"/>
        <v/>
      </c>
      <c r="AO31" t="str">
        <f>IF(AN31="","",MAX(AO$1:AO30)+1)</f>
        <v/>
      </c>
      <c r="AP31" t="str">
        <f t="shared" si="19"/>
        <v/>
      </c>
      <c r="AQ31" t="str">
        <f t="shared" si="9"/>
        <v/>
      </c>
      <c r="AR31" t="str">
        <f>IF(AQ31="","",MAX(AR$1:AR30)+1)</f>
        <v/>
      </c>
      <c r="AS31" t="str">
        <f t="shared" si="20"/>
        <v/>
      </c>
      <c r="AU31" s="153" t="str">
        <f t="shared" si="21"/>
        <v/>
      </c>
      <c r="AV31" s="153" t="str">
        <f t="shared" si="22"/>
        <v/>
      </c>
      <c r="AW31" s="153" t="str">
        <f t="shared" si="23"/>
        <v/>
      </c>
      <c r="AX31" s="153" t="str">
        <f t="shared" si="24"/>
        <v/>
      </c>
      <c r="AY31" s="153" t="str">
        <f t="shared" si="25"/>
        <v/>
      </c>
      <c r="AZ31" s="153" t="str">
        <f t="shared" si="26"/>
        <v/>
      </c>
      <c r="BA31" s="153" t="str">
        <f t="shared" si="27"/>
        <v/>
      </c>
      <c r="BB31" s="153" t="str">
        <f t="shared" si="28"/>
        <v/>
      </c>
      <c r="BC31" s="153" t="str">
        <f t="shared" si="29"/>
        <v/>
      </c>
      <c r="BD31" s="153" t="str">
        <f t="shared" si="30"/>
        <v/>
      </c>
    </row>
    <row r="32" spans="5:56" x14ac:dyDescent="0.3">
      <c r="E32" t="s">
        <v>70</v>
      </c>
      <c r="G32" s="153" t="str">
        <f>IF(CMS_Identification!B54="","",CMS_Identification!B54)</f>
        <v/>
      </c>
      <c r="H32" s="153" t="str">
        <f>IF(CMS_Identification!F54="","",CMS_Identification!F54)</f>
        <v/>
      </c>
      <c r="L32" t="str">
        <f>IF(CMS_Identification!F54="","",CMS_Identification!F54)</f>
        <v/>
      </c>
      <c r="M32" t="str">
        <f>IF(CMS_Identification!G54="","",CMS_Identification!G54)</f>
        <v/>
      </c>
      <c r="N32" t="str">
        <f t="shared" si="11"/>
        <v/>
      </c>
      <c r="P32" t="str">
        <f t="shared" si="0"/>
        <v/>
      </c>
      <c r="Q32" t="str">
        <f>IF(P32="","",MAX(Q$1:Q31)+1)</f>
        <v/>
      </c>
      <c r="R32" t="str">
        <f t="shared" si="31"/>
        <v/>
      </c>
      <c r="S32" t="str">
        <f t="shared" si="1"/>
        <v/>
      </c>
      <c r="T32" t="str">
        <f>IF(S32="","",MAX(T$1:T31)+1)</f>
        <v/>
      </c>
      <c r="U32" t="str">
        <f t="shared" si="12"/>
        <v/>
      </c>
      <c r="V32" t="str">
        <f t="shared" si="2"/>
        <v/>
      </c>
      <c r="W32" t="str">
        <f>IF(V32="","",MAX(W$1:W31)+1)</f>
        <v/>
      </c>
      <c r="X32" t="str">
        <f t="shared" si="13"/>
        <v/>
      </c>
      <c r="Y32" t="str">
        <f t="shared" si="3"/>
        <v/>
      </c>
      <c r="Z32" t="str">
        <f>IF(Y32="","",MAX(Z$1:Z31)+1)</f>
        <v/>
      </c>
      <c r="AA32" t="str">
        <f t="shared" si="14"/>
        <v/>
      </c>
      <c r="AB32" t="str">
        <f t="shared" si="4"/>
        <v/>
      </c>
      <c r="AC32" t="str">
        <f>IF(AB32="","",MAX(AC$1:AC31)+1)</f>
        <v/>
      </c>
      <c r="AD32" t="str">
        <f t="shared" si="15"/>
        <v/>
      </c>
      <c r="AE32" t="str">
        <f t="shared" si="5"/>
        <v/>
      </c>
      <c r="AF32" t="str">
        <f>IF(AE32="","",MAX(AF$1:AF31)+1)</f>
        <v/>
      </c>
      <c r="AG32" t="str">
        <f t="shared" si="16"/>
        <v/>
      </c>
      <c r="AH32" t="str">
        <f t="shared" si="6"/>
        <v/>
      </c>
      <c r="AI32" t="str">
        <f>IF(AH32="","",MAX(AI$1:AI31)+1)</f>
        <v/>
      </c>
      <c r="AJ32" t="str">
        <f t="shared" si="17"/>
        <v/>
      </c>
      <c r="AK32" t="str">
        <f t="shared" si="7"/>
        <v/>
      </c>
      <c r="AL32" t="str">
        <f>IF(AK32="","",MAX(AL$1:AL31)+1)</f>
        <v/>
      </c>
      <c r="AM32" t="str">
        <f t="shared" si="18"/>
        <v/>
      </c>
      <c r="AN32" t="str">
        <f t="shared" si="8"/>
        <v/>
      </c>
      <c r="AO32" t="str">
        <f>IF(AN32="","",MAX(AO$1:AO31)+1)</f>
        <v/>
      </c>
      <c r="AP32" t="str">
        <f t="shared" si="19"/>
        <v/>
      </c>
      <c r="AQ32" t="str">
        <f t="shared" si="9"/>
        <v/>
      </c>
      <c r="AR32" t="str">
        <f>IF(AQ32="","",MAX(AR$1:AR31)+1)</f>
        <v/>
      </c>
      <c r="AS32" t="str">
        <f t="shared" si="20"/>
        <v/>
      </c>
      <c r="AU32" s="153" t="str">
        <f t="shared" si="21"/>
        <v/>
      </c>
      <c r="AV32" s="153" t="str">
        <f t="shared" si="22"/>
        <v/>
      </c>
      <c r="AW32" s="153" t="str">
        <f t="shared" si="23"/>
        <v/>
      </c>
      <c r="AX32" s="153" t="str">
        <f t="shared" si="24"/>
        <v/>
      </c>
      <c r="AY32" s="153" t="str">
        <f t="shared" si="25"/>
        <v/>
      </c>
      <c r="AZ32" s="153" t="str">
        <f t="shared" si="26"/>
        <v/>
      </c>
      <c r="BA32" s="153" t="str">
        <f t="shared" si="27"/>
        <v/>
      </c>
      <c r="BB32" s="153" t="str">
        <f t="shared" si="28"/>
        <v/>
      </c>
      <c r="BC32" s="153" t="str">
        <f t="shared" si="29"/>
        <v/>
      </c>
      <c r="BD32" s="153" t="str">
        <f t="shared" si="30"/>
        <v/>
      </c>
    </row>
    <row r="33" spans="5:56" x14ac:dyDescent="0.3">
      <c r="E33" t="s">
        <v>71</v>
      </c>
      <c r="G33" s="153" t="str">
        <f>IF(CMS_Identification!B55="","",CMS_Identification!B55)</f>
        <v/>
      </c>
      <c r="H33" s="153" t="str">
        <f>IF(CMS_Identification!F55="","",CMS_Identification!F55)</f>
        <v/>
      </c>
      <c r="L33" t="str">
        <f>IF(CMS_Identification!F55="","",CMS_Identification!F55)</f>
        <v/>
      </c>
      <c r="M33" t="str">
        <f>IF(CMS_Identification!G55="","",CMS_Identification!G55)</f>
        <v/>
      </c>
      <c r="N33" t="str">
        <f t="shared" si="11"/>
        <v/>
      </c>
      <c r="P33" t="str">
        <f t="shared" si="0"/>
        <v/>
      </c>
      <c r="Q33" t="str">
        <f>IF(P33="","",MAX(Q$1:Q32)+1)</f>
        <v/>
      </c>
      <c r="R33" t="str">
        <f t="shared" si="31"/>
        <v/>
      </c>
      <c r="S33" t="str">
        <f t="shared" si="1"/>
        <v/>
      </c>
      <c r="T33" t="str">
        <f>IF(S33="","",MAX(T$1:T32)+1)</f>
        <v/>
      </c>
      <c r="U33" t="str">
        <f t="shared" si="12"/>
        <v/>
      </c>
      <c r="V33" t="str">
        <f t="shared" si="2"/>
        <v/>
      </c>
      <c r="W33" t="str">
        <f>IF(V33="","",MAX(W$1:W32)+1)</f>
        <v/>
      </c>
      <c r="X33" t="str">
        <f t="shared" si="13"/>
        <v/>
      </c>
      <c r="Y33" t="str">
        <f t="shared" si="3"/>
        <v/>
      </c>
      <c r="Z33" t="str">
        <f>IF(Y33="","",MAX(Z$1:Z32)+1)</f>
        <v/>
      </c>
      <c r="AA33" t="str">
        <f t="shared" si="14"/>
        <v/>
      </c>
      <c r="AB33" t="str">
        <f t="shared" si="4"/>
        <v/>
      </c>
      <c r="AC33" t="str">
        <f>IF(AB33="","",MAX(AC$1:AC32)+1)</f>
        <v/>
      </c>
      <c r="AD33" t="str">
        <f t="shared" si="15"/>
        <v/>
      </c>
      <c r="AE33" t="str">
        <f t="shared" si="5"/>
        <v/>
      </c>
      <c r="AF33" t="str">
        <f>IF(AE33="","",MAX(AF$1:AF32)+1)</f>
        <v/>
      </c>
      <c r="AG33" t="str">
        <f t="shared" si="16"/>
        <v/>
      </c>
      <c r="AH33" t="str">
        <f t="shared" si="6"/>
        <v/>
      </c>
      <c r="AI33" t="str">
        <f>IF(AH33="","",MAX(AI$1:AI32)+1)</f>
        <v/>
      </c>
      <c r="AJ33" t="str">
        <f t="shared" si="17"/>
        <v/>
      </c>
      <c r="AK33" t="str">
        <f t="shared" si="7"/>
        <v/>
      </c>
      <c r="AL33" t="str">
        <f>IF(AK33="","",MAX(AL$1:AL32)+1)</f>
        <v/>
      </c>
      <c r="AM33" t="str">
        <f t="shared" si="18"/>
        <v/>
      </c>
      <c r="AN33" t="str">
        <f t="shared" si="8"/>
        <v/>
      </c>
      <c r="AO33" t="str">
        <f>IF(AN33="","",MAX(AO$1:AO32)+1)</f>
        <v/>
      </c>
      <c r="AP33" t="str">
        <f t="shared" si="19"/>
        <v/>
      </c>
      <c r="AQ33" t="str">
        <f t="shared" si="9"/>
        <v/>
      </c>
      <c r="AR33" t="str">
        <f>IF(AQ33="","",MAX(AR$1:AR32)+1)</f>
        <v/>
      </c>
      <c r="AS33" t="str">
        <f t="shared" si="20"/>
        <v/>
      </c>
      <c r="AU33" s="153" t="str">
        <f t="shared" si="21"/>
        <v/>
      </c>
      <c r="AV33" s="153" t="str">
        <f t="shared" si="22"/>
        <v/>
      </c>
      <c r="AW33" s="153" t="str">
        <f t="shared" si="23"/>
        <v/>
      </c>
      <c r="AX33" s="153" t="str">
        <f t="shared" si="24"/>
        <v/>
      </c>
      <c r="AY33" s="153" t="str">
        <f t="shared" si="25"/>
        <v/>
      </c>
      <c r="AZ33" s="153" t="str">
        <f t="shared" si="26"/>
        <v/>
      </c>
      <c r="BA33" s="153" t="str">
        <f t="shared" si="27"/>
        <v/>
      </c>
      <c r="BB33" s="153" t="str">
        <f t="shared" si="28"/>
        <v/>
      </c>
      <c r="BC33" s="153" t="str">
        <f t="shared" si="29"/>
        <v/>
      </c>
      <c r="BD33" s="153" t="str">
        <f t="shared" si="30"/>
        <v/>
      </c>
    </row>
    <row r="34" spans="5:56" x14ac:dyDescent="0.3">
      <c r="E34" t="s">
        <v>72</v>
      </c>
      <c r="G34" s="153" t="str">
        <f>IF(CMS_Identification!B56="","",CMS_Identification!B56)</f>
        <v/>
      </c>
      <c r="H34" s="153" t="str">
        <f>IF(CMS_Identification!F56="","",CMS_Identification!F56)</f>
        <v/>
      </c>
      <c r="L34" t="str">
        <f>IF(CMS_Identification!F56="","",CMS_Identification!F56)</f>
        <v/>
      </c>
      <c r="M34" t="str">
        <f>IF(CMS_Identification!G56="","",CMS_Identification!G56)</f>
        <v/>
      </c>
      <c r="N34" t="str">
        <f t="shared" si="11"/>
        <v/>
      </c>
      <c r="P34" t="str">
        <f t="shared" ref="P34:P67" si="32">IF($G34=P$1,$H34,"")</f>
        <v/>
      </c>
      <c r="Q34" t="str">
        <f>IF(P34="","",MAX(Q$1:Q33)+1)</f>
        <v/>
      </c>
      <c r="R34" t="str">
        <f t="shared" si="31"/>
        <v/>
      </c>
      <c r="S34" t="str">
        <f t="shared" si="1"/>
        <v/>
      </c>
      <c r="T34" t="str">
        <f>IF(S34="","",MAX(T$1:T33)+1)</f>
        <v/>
      </c>
      <c r="U34" t="str">
        <f t="shared" si="12"/>
        <v/>
      </c>
      <c r="V34" t="str">
        <f t="shared" si="2"/>
        <v/>
      </c>
      <c r="W34" t="str">
        <f>IF(V34="","",MAX(W$1:W33)+1)</f>
        <v/>
      </c>
      <c r="X34" t="str">
        <f t="shared" si="13"/>
        <v/>
      </c>
      <c r="Y34" t="str">
        <f t="shared" si="3"/>
        <v/>
      </c>
      <c r="Z34" t="str">
        <f>IF(Y34="","",MAX(Z$1:Z33)+1)</f>
        <v/>
      </c>
      <c r="AA34" t="str">
        <f t="shared" si="14"/>
        <v/>
      </c>
      <c r="AB34" t="str">
        <f t="shared" si="4"/>
        <v/>
      </c>
      <c r="AC34" t="str">
        <f>IF(AB34="","",MAX(AC$1:AC33)+1)</f>
        <v/>
      </c>
      <c r="AD34" t="str">
        <f t="shared" si="15"/>
        <v/>
      </c>
      <c r="AE34" t="str">
        <f t="shared" si="5"/>
        <v/>
      </c>
      <c r="AF34" t="str">
        <f>IF(AE34="","",MAX(AF$1:AF33)+1)</f>
        <v/>
      </c>
      <c r="AG34" t="str">
        <f t="shared" si="16"/>
        <v/>
      </c>
      <c r="AH34" t="str">
        <f t="shared" si="6"/>
        <v/>
      </c>
      <c r="AI34" t="str">
        <f>IF(AH34="","",MAX(AI$1:AI33)+1)</f>
        <v/>
      </c>
      <c r="AJ34" t="str">
        <f t="shared" si="17"/>
        <v/>
      </c>
      <c r="AK34" t="str">
        <f t="shared" si="7"/>
        <v/>
      </c>
      <c r="AL34" t="str">
        <f>IF(AK34="","",MAX(AL$1:AL33)+1)</f>
        <v/>
      </c>
      <c r="AM34" t="str">
        <f t="shared" si="18"/>
        <v/>
      </c>
      <c r="AN34" t="str">
        <f t="shared" si="8"/>
        <v/>
      </c>
      <c r="AO34" t="str">
        <f>IF(AN34="","",MAX(AO$1:AO33)+1)</f>
        <v/>
      </c>
      <c r="AP34" t="str">
        <f t="shared" si="19"/>
        <v/>
      </c>
      <c r="AQ34" t="str">
        <f t="shared" si="9"/>
        <v/>
      </c>
      <c r="AR34" t="str">
        <f>IF(AQ34="","",MAX(AR$1:AR33)+1)</f>
        <v/>
      </c>
      <c r="AS34" t="str">
        <f t="shared" si="20"/>
        <v/>
      </c>
      <c r="AU34" s="153" t="str">
        <f t="shared" si="21"/>
        <v/>
      </c>
      <c r="AV34" s="153" t="str">
        <f t="shared" si="22"/>
        <v/>
      </c>
      <c r="AW34" s="153" t="str">
        <f t="shared" si="23"/>
        <v/>
      </c>
      <c r="AX34" s="153" t="str">
        <f t="shared" si="24"/>
        <v/>
      </c>
      <c r="AY34" s="153" t="str">
        <f t="shared" si="25"/>
        <v/>
      </c>
      <c r="AZ34" s="153" t="str">
        <f t="shared" si="26"/>
        <v/>
      </c>
      <c r="BA34" s="153" t="str">
        <f t="shared" si="27"/>
        <v/>
      </c>
      <c r="BB34" s="153" t="str">
        <f t="shared" si="28"/>
        <v/>
      </c>
      <c r="BC34" s="153" t="str">
        <f t="shared" si="29"/>
        <v/>
      </c>
      <c r="BD34" s="153" t="str">
        <f t="shared" si="30"/>
        <v/>
      </c>
    </row>
    <row r="35" spans="5:56" x14ac:dyDescent="0.3">
      <c r="E35" t="s">
        <v>73</v>
      </c>
      <c r="G35" s="153" t="str">
        <f>IF(CMS_Identification!B57="","",CMS_Identification!B57)</f>
        <v/>
      </c>
      <c r="H35" s="153" t="str">
        <f>IF(CMS_Identification!F57="","",CMS_Identification!F57)</f>
        <v/>
      </c>
      <c r="L35" t="str">
        <f>IF(CMS_Identification!F57="","",CMS_Identification!F57)</f>
        <v/>
      </c>
      <c r="M35" t="str">
        <f>IF(CMS_Identification!G57="","",CMS_Identification!G57)</f>
        <v/>
      </c>
      <c r="N35" t="str">
        <f t="shared" si="11"/>
        <v/>
      </c>
      <c r="P35" t="str">
        <f t="shared" si="32"/>
        <v/>
      </c>
      <c r="Q35" t="str">
        <f>IF(P35="","",MAX(Q$1:Q34)+1)</f>
        <v/>
      </c>
      <c r="R35" t="str">
        <f t="shared" si="31"/>
        <v/>
      </c>
      <c r="S35" t="str">
        <f t="shared" si="1"/>
        <v/>
      </c>
      <c r="T35" t="str">
        <f>IF(S35="","",MAX(T$1:T34)+1)</f>
        <v/>
      </c>
      <c r="U35" t="str">
        <f t="shared" si="12"/>
        <v/>
      </c>
      <c r="V35" t="str">
        <f t="shared" si="2"/>
        <v/>
      </c>
      <c r="W35" t="str">
        <f>IF(V35="","",MAX(W$1:W34)+1)</f>
        <v/>
      </c>
      <c r="X35" t="str">
        <f t="shared" si="13"/>
        <v/>
      </c>
      <c r="Y35" t="str">
        <f t="shared" si="3"/>
        <v/>
      </c>
      <c r="Z35" t="str">
        <f>IF(Y35="","",MAX(Z$1:Z34)+1)</f>
        <v/>
      </c>
      <c r="AA35" t="str">
        <f t="shared" si="14"/>
        <v/>
      </c>
      <c r="AB35" t="str">
        <f t="shared" si="4"/>
        <v/>
      </c>
      <c r="AC35" t="str">
        <f>IF(AB35="","",MAX(AC$1:AC34)+1)</f>
        <v/>
      </c>
      <c r="AD35" t="str">
        <f t="shared" si="15"/>
        <v/>
      </c>
      <c r="AE35" t="str">
        <f t="shared" si="5"/>
        <v/>
      </c>
      <c r="AF35" t="str">
        <f>IF(AE35="","",MAX(AF$1:AF34)+1)</f>
        <v/>
      </c>
      <c r="AG35" t="str">
        <f t="shared" si="16"/>
        <v/>
      </c>
      <c r="AH35" t="str">
        <f t="shared" si="6"/>
        <v/>
      </c>
      <c r="AI35" t="str">
        <f>IF(AH35="","",MAX(AI$1:AI34)+1)</f>
        <v/>
      </c>
      <c r="AJ35" t="str">
        <f t="shared" si="17"/>
        <v/>
      </c>
      <c r="AK35" t="str">
        <f t="shared" si="7"/>
        <v/>
      </c>
      <c r="AL35" t="str">
        <f>IF(AK35="","",MAX(AL$1:AL34)+1)</f>
        <v/>
      </c>
      <c r="AM35" t="str">
        <f t="shared" si="18"/>
        <v/>
      </c>
      <c r="AN35" t="str">
        <f t="shared" si="8"/>
        <v/>
      </c>
      <c r="AO35" t="str">
        <f>IF(AN35="","",MAX(AO$1:AO34)+1)</f>
        <v/>
      </c>
      <c r="AP35" t="str">
        <f t="shared" si="19"/>
        <v/>
      </c>
      <c r="AQ35" t="str">
        <f t="shared" si="9"/>
        <v/>
      </c>
      <c r="AR35" t="str">
        <f>IF(AQ35="","",MAX(AR$1:AR34)+1)</f>
        <v/>
      </c>
      <c r="AS35" t="str">
        <f t="shared" si="20"/>
        <v/>
      </c>
      <c r="AU35" s="153" t="str">
        <f t="shared" si="21"/>
        <v/>
      </c>
      <c r="AV35" s="153" t="str">
        <f t="shared" si="22"/>
        <v/>
      </c>
      <c r="AW35" s="153" t="str">
        <f t="shared" si="23"/>
        <v/>
      </c>
      <c r="AX35" s="153" t="str">
        <f t="shared" si="24"/>
        <v/>
      </c>
      <c r="AY35" s="153" t="str">
        <f t="shared" si="25"/>
        <v/>
      </c>
      <c r="AZ35" s="153" t="str">
        <f t="shared" si="26"/>
        <v/>
      </c>
      <c r="BA35" s="153" t="str">
        <f t="shared" si="27"/>
        <v/>
      </c>
      <c r="BB35" s="153" t="str">
        <f t="shared" si="28"/>
        <v/>
      </c>
      <c r="BC35" s="153" t="str">
        <f t="shared" si="29"/>
        <v/>
      </c>
      <c r="BD35" s="153" t="str">
        <f t="shared" si="30"/>
        <v/>
      </c>
    </row>
    <row r="36" spans="5:56" x14ac:dyDescent="0.3">
      <c r="E36" t="s">
        <v>74</v>
      </c>
      <c r="G36" s="153" t="str">
        <f>IF(CMS_Identification!B58="","",CMS_Identification!B58)</f>
        <v/>
      </c>
      <c r="H36" s="153" t="str">
        <f>IF(CMS_Identification!F58="","",CMS_Identification!F58)</f>
        <v/>
      </c>
      <c r="L36" t="str">
        <f>IF(CMS_Identification!F58="","",CMS_Identification!F58)</f>
        <v/>
      </c>
      <c r="M36" t="str">
        <f>IF(CMS_Identification!G58="","",CMS_Identification!G58)</f>
        <v/>
      </c>
      <c r="N36" t="str">
        <f t="shared" si="11"/>
        <v/>
      </c>
      <c r="P36" t="str">
        <f t="shared" si="32"/>
        <v/>
      </c>
      <c r="Q36" t="str">
        <f>IF(P36="","",MAX(Q$1:Q35)+1)</f>
        <v/>
      </c>
      <c r="R36" t="str">
        <f t="shared" si="31"/>
        <v/>
      </c>
      <c r="S36" t="str">
        <f t="shared" si="1"/>
        <v/>
      </c>
      <c r="T36" t="str">
        <f>IF(S36="","",MAX(T$1:T35)+1)</f>
        <v/>
      </c>
      <c r="U36" t="str">
        <f t="shared" si="12"/>
        <v/>
      </c>
      <c r="V36" t="str">
        <f t="shared" si="2"/>
        <v/>
      </c>
      <c r="W36" t="str">
        <f>IF(V36="","",MAX(W$1:W35)+1)</f>
        <v/>
      </c>
      <c r="X36" t="str">
        <f t="shared" si="13"/>
        <v/>
      </c>
      <c r="Y36" t="str">
        <f t="shared" si="3"/>
        <v/>
      </c>
      <c r="Z36" t="str">
        <f>IF(Y36="","",MAX(Z$1:Z35)+1)</f>
        <v/>
      </c>
      <c r="AA36" t="str">
        <f t="shared" si="14"/>
        <v/>
      </c>
      <c r="AB36" t="str">
        <f t="shared" si="4"/>
        <v/>
      </c>
      <c r="AC36" t="str">
        <f>IF(AB36="","",MAX(AC$1:AC35)+1)</f>
        <v/>
      </c>
      <c r="AD36" t="str">
        <f t="shared" si="15"/>
        <v/>
      </c>
      <c r="AE36" t="str">
        <f t="shared" si="5"/>
        <v/>
      </c>
      <c r="AF36" t="str">
        <f>IF(AE36="","",MAX(AF$1:AF35)+1)</f>
        <v/>
      </c>
      <c r="AG36" t="str">
        <f t="shared" si="16"/>
        <v/>
      </c>
      <c r="AH36" t="str">
        <f t="shared" si="6"/>
        <v/>
      </c>
      <c r="AI36" t="str">
        <f>IF(AH36="","",MAX(AI$1:AI35)+1)</f>
        <v/>
      </c>
      <c r="AJ36" t="str">
        <f t="shared" si="17"/>
        <v/>
      </c>
      <c r="AK36" t="str">
        <f t="shared" si="7"/>
        <v/>
      </c>
      <c r="AL36" t="str">
        <f>IF(AK36="","",MAX(AL$1:AL35)+1)</f>
        <v/>
      </c>
      <c r="AM36" t="str">
        <f t="shared" si="18"/>
        <v/>
      </c>
      <c r="AN36" t="str">
        <f t="shared" si="8"/>
        <v/>
      </c>
      <c r="AO36" t="str">
        <f>IF(AN36="","",MAX(AO$1:AO35)+1)</f>
        <v/>
      </c>
      <c r="AP36" t="str">
        <f t="shared" si="19"/>
        <v/>
      </c>
      <c r="AQ36" t="str">
        <f t="shared" si="9"/>
        <v/>
      </c>
      <c r="AR36" t="str">
        <f>IF(AQ36="","",MAX(AR$1:AR35)+1)</f>
        <v/>
      </c>
      <c r="AS36" t="str">
        <f t="shared" si="20"/>
        <v/>
      </c>
      <c r="AU36" s="153" t="str">
        <f t="shared" si="21"/>
        <v/>
      </c>
      <c r="AV36" s="153" t="str">
        <f t="shared" si="22"/>
        <v/>
      </c>
      <c r="AW36" s="153" t="str">
        <f t="shared" si="23"/>
        <v/>
      </c>
      <c r="AX36" s="153" t="str">
        <f t="shared" si="24"/>
        <v/>
      </c>
      <c r="AY36" s="153" t="str">
        <f t="shared" si="25"/>
        <v/>
      </c>
      <c r="AZ36" s="153" t="str">
        <f t="shared" si="26"/>
        <v/>
      </c>
      <c r="BA36" s="153" t="str">
        <f t="shared" si="27"/>
        <v/>
      </c>
      <c r="BB36" s="153" t="str">
        <f t="shared" si="28"/>
        <v/>
      </c>
      <c r="BC36" s="153" t="str">
        <f t="shared" si="29"/>
        <v/>
      </c>
      <c r="BD36" s="153" t="str">
        <f t="shared" si="30"/>
        <v/>
      </c>
    </row>
    <row r="37" spans="5:56" x14ac:dyDescent="0.3">
      <c r="E37" t="s">
        <v>75</v>
      </c>
      <c r="G37" s="153" t="str">
        <f>IF(CMS_Identification!B59="","",CMS_Identification!B59)</f>
        <v/>
      </c>
      <c r="H37" s="153" t="str">
        <f>IF(CMS_Identification!F59="","",CMS_Identification!F59)</f>
        <v/>
      </c>
      <c r="L37" t="str">
        <f>IF(CMS_Identification!F59="","",CMS_Identification!F59)</f>
        <v/>
      </c>
      <c r="M37" t="str">
        <f>IF(CMS_Identification!G59="","",CMS_Identification!G59)</f>
        <v/>
      </c>
      <c r="N37" t="str">
        <f t="shared" si="11"/>
        <v/>
      </c>
      <c r="P37" t="str">
        <f t="shared" si="32"/>
        <v/>
      </c>
      <c r="Q37" t="str">
        <f>IF(P37="","",MAX(Q$1:Q36)+1)</f>
        <v/>
      </c>
      <c r="R37" t="str">
        <f t="shared" si="31"/>
        <v/>
      </c>
      <c r="S37" t="str">
        <f t="shared" si="1"/>
        <v/>
      </c>
      <c r="T37" t="str">
        <f>IF(S37="","",MAX(T$1:T36)+1)</f>
        <v/>
      </c>
      <c r="U37" t="str">
        <f t="shared" si="12"/>
        <v/>
      </c>
      <c r="V37" t="str">
        <f t="shared" si="2"/>
        <v/>
      </c>
      <c r="W37" t="str">
        <f>IF(V37="","",MAX(W$1:W36)+1)</f>
        <v/>
      </c>
      <c r="X37" t="str">
        <f t="shared" si="13"/>
        <v/>
      </c>
      <c r="Y37" t="str">
        <f t="shared" si="3"/>
        <v/>
      </c>
      <c r="Z37" t="str">
        <f>IF(Y37="","",MAX(Z$1:Z36)+1)</f>
        <v/>
      </c>
      <c r="AA37" t="str">
        <f t="shared" si="14"/>
        <v/>
      </c>
      <c r="AB37" t="str">
        <f t="shared" si="4"/>
        <v/>
      </c>
      <c r="AC37" t="str">
        <f>IF(AB37="","",MAX(AC$1:AC36)+1)</f>
        <v/>
      </c>
      <c r="AD37" t="str">
        <f t="shared" si="15"/>
        <v/>
      </c>
      <c r="AE37" t="str">
        <f t="shared" si="5"/>
        <v/>
      </c>
      <c r="AF37" t="str">
        <f>IF(AE37="","",MAX(AF$1:AF36)+1)</f>
        <v/>
      </c>
      <c r="AG37" t="str">
        <f t="shared" si="16"/>
        <v/>
      </c>
      <c r="AH37" t="str">
        <f t="shared" si="6"/>
        <v/>
      </c>
      <c r="AI37" t="str">
        <f>IF(AH37="","",MAX(AI$1:AI36)+1)</f>
        <v/>
      </c>
      <c r="AJ37" t="str">
        <f t="shared" si="17"/>
        <v/>
      </c>
      <c r="AK37" t="str">
        <f t="shared" si="7"/>
        <v/>
      </c>
      <c r="AL37" t="str">
        <f>IF(AK37="","",MAX(AL$1:AL36)+1)</f>
        <v/>
      </c>
      <c r="AM37" t="str">
        <f t="shared" si="18"/>
        <v/>
      </c>
      <c r="AN37" t="str">
        <f t="shared" si="8"/>
        <v/>
      </c>
      <c r="AO37" t="str">
        <f>IF(AN37="","",MAX(AO$1:AO36)+1)</f>
        <v/>
      </c>
      <c r="AP37" t="str">
        <f t="shared" si="19"/>
        <v/>
      </c>
      <c r="AQ37" t="str">
        <f t="shared" si="9"/>
        <v/>
      </c>
      <c r="AR37" t="str">
        <f>IF(AQ37="","",MAX(AR$1:AR36)+1)</f>
        <v/>
      </c>
      <c r="AS37" t="str">
        <f t="shared" si="20"/>
        <v/>
      </c>
      <c r="AU37" s="153" t="str">
        <f t="shared" si="21"/>
        <v/>
      </c>
      <c r="AV37" s="153" t="str">
        <f t="shared" si="22"/>
        <v/>
      </c>
      <c r="AW37" s="153" t="str">
        <f t="shared" si="23"/>
        <v/>
      </c>
      <c r="AX37" s="153" t="str">
        <f t="shared" si="24"/>
        <v/>
      </c>
      <c r="AY37" s="153" t="str">
        <f t="shared" si="25"/>
        <v/>
      </c>
      <c r="AZ37" s="153" t="str">
        <f t="shared" si="26"/>
        <v/>
      </c>
      <c r="BA37" s="153" t="str">
        <f t="shared" si="27"/>
        <v/>
      </c>
      <c r="BB37" s="153" t="str">
        <f t="shared" si="28"/>
        <v/>
      </c>
      <c r="BC37" s="153" t="str">
        <f t="shared" si="29"/>
        <v/>
      </c>
      <c r="BD37" s="153" t="str">
        <f t="shared" si="30"/>
        <v/>
      </c>
    </row>
    <row r="38" spans="5:56" x14ac:dyDescent="0.3">
      <c r="E38" t="s">
        <v>76</v>
      </c>
      <c r="G38" s="153" t="str">
        <f>IF(CMS_Identification!B60="","",CMS_Identification!B60)</f>
        <v/>
      </c>
      <c r="H38" s="153" t="str">
        <f>IF(CMS_Identification!F60="","",CMS_Identification!F60)</f>
        <v/>
      </c>
      <c r="L38" t="str">
        <f>IF(CMS_Identification!F60="","",CMS_Identification!F60)</f>
        <v/>
      </c>
      <c r="M38" t="str">
        <f>IF(CMS_Identification!G60="","",CMS_Identification!G60)</f>
        <v/>
      </c>
      <c r="N38" t="str">
        <f t="shared" si="11"/>
        <v/>
      </c>
      <c r="P38" t="str">
        <f t="shared" si="32"/>
        <v/>
      </c>
      <c r="Q38" t="str">
        <f>IF(P38="","",MAX(Q$1:Q37)+1)</f>
        <v/>
      </c>
      <c r="R38" t="str">
        <f t="shared" si="31"/>
        <v/>
      </c>
      <c r="S38" t="str">
        <f t="shared" si="1"/>
        <v/>
      </c>
      <c r="T38" t="str">
        <f>IF(S38="","",MAX(T$1:T37)+1)</f>
        <v/>
      </c>
      <c r="U38" t="str">
        <f t="shared" si="12"/>
        <v/>
      </c>
      <c r="V38" t="str">
        <f t="shared" si="2"/>
        <v/>
      </c>
      <c r="W38" t="str">
        <f>IF(V38="","",MAX(W$1:W37)+1)</f>
        <v/>
      </c>
      <c r="X38" t="str">
        <f t="shared" si="13"/>
        <v/>
      </c>
      <c r="Y38" t="str">
        <f t="shared" si="3"/>
        <v/>
      </c>
      <c r="Z38" t="str">
        <f>IF(Y38="","",MAX(Z$1:Z37)+1)</f>
        <v/>
      </c>
      <c r="AA38" t="str">
        <f t="shared" si="14"/>
        <v/>
      </c>
      <c r="AB38" t="str">
        <f t="shared" si="4"/>
        <v/>
      </c>
      <c r="AC38" t="str">
        <f>IF(AB38="","",MAX(AC$1:AC37)+1)</f>
        <v/>
      </c>
      <c r="AD38" t="str">
        <f t="shared" si="15"/>
        <v/>
      </c>
      <c r="AE38" t="str">
        <f t="shared" si="5"/>
        <v/>
      </c>
      <c r="AF38" t="str">
        <f>IF(AE38="","",MAX(AF$1:AF37)+1)</f>
        <v/>
      </c>
      <c r="AG38" t="str">
        <f t="shared" si="16"/>
        <v/>
      </c>
      <c r="AH38" t="str">
        <f t="shared" si="6"/>
        <v/>
      </c>
      <c r="AI38" t="str">
        <f>IF(AH38="","",MAX(AI$1:AI37)+1)</f>
        <v/>
      </c>
      <c r="AJ38" t="str">
        <f t="shared" si="17"/>
        <v/>
      </c>
      <c r="AK38" t="str">
        <f t="shared" si="7"/>
        <v/>
      </c>
      <c r="AL38" t="str">
        <f>IF(AK38="","",MAX(AL$1:AL37)+1)</f>
        <v/>
      </c>
      <c r="AM38" t="str">
        <f t="shared" si="18"/>
        <v/>
      </c>
      <c r="AN38" t="str">
        <f t="shared" si="8"/>
        <v/>
      </c>
      <c r="AO38" t="str">
        <f>IF(AN38="","",MAX(AO$1:AO37)+1)</f>
        <v/>
      </c>
      <c r="AP38" t="str">
        <f t="shared" si="19"/>
        <v/>
      </c>
      <c r="AQ38" t="str">
        <f t="shared" si="9"/>
        <v/>
      </c>
      <c r="AR38" t="str">
        <f>IF(AQ38="","",MAX(AR$1:AR37)+1)</f>
        <v/>
      </c>
      <c r="AS38" t="str">
        <f t="shared" si="20"/>
        <v/>
      </c>
      <c r="AU38" s="153" t="str">
        <f t="shared" si="21"/>
        <v/>
      </c>
      <c r="AV38" s="153" t="str">
        <f t="shared" si="22"/>
        <v/>
      </c>
      <c r="AW38" s="153" t="str">
        <f t="shared" si="23"/>
        <v/>
      </c>
      <c r="AX38" s="153" t="str">
        <f t="shared" si="24"/>
        <v/>
      </c>
      <c r="AY38" s="153" t="str">
        <f t="shared" si="25"/>
        <v/>
      </c>
      <c r="AZ38" s="153" t="str">
        <f t="shared" si="26"/>
        <v/>
      </c>
      <c r="BA38" s="153" t="str">
        <f t="shared" si="27"/>
        <v/>
      </c>
      <c r="BB38" s="153" t="str">
        <f t="shared" si="28"/>
        <v/>
      </c>
      <c r="BC38" s="153" t="str">
        <f t="shared" si="29"/>
        <v/>
      </c>
      <c r="BD38" s="153" t="str">
        <f t="shared" si="30"/>
        <v/>
      </c>
    </row>
    <row r="39" spans="5:56" x14ac:dyDescent="0.3">
      <c r="E39" t="s">
        <v>77</v>
      </c>
      <c r="G39" s="153" t="str">
        <f>IF(CMS_Identification!B61="","",CMS_Identification!B61)</f>
        <v/>
      </c>
      <c r="H39" s="153" t="str">
        <f>IF(CMS_Identification!F61="","",CMS_Identification!F61)</f>
        <v/>
      </c>
      <c r="L39" t="str">
        <f>IF(CMS_Identification!F61="","",CMS_Identification!F61)</f>
        <v/>
      </c>
      <c r="M39" t="str">
        <f>IF(CMS_Identification!G61="","",CMS_Identification!G61)</f>
        <v/>
      </c>
      <c r="N39" t="str">
        <f t="shared" si="11"/>
        <v/>
      </c>
      <c r="P39" t="str">
        <f t="shared" si="32"/>
        <v/>
      </c>
      <c r="Q39" t="str">
        <f>IF(P39="","",MAX(Q$1:Q38)+1)</f>
        <v/>
      </c>
      <c r="R39" t="str">
        <f t="shared" si="31"/>
        <v/>
      </c>
      <c r="S39" t="str">
        <f t="shared" si="1"/>
        <v/>
      </c>
      <c r="T39" t="str">
        <f>IF(S39="","",MAX(T$1:T38)+1)</f>
        <v/>
      </c>
      <c r="U39" t="str">
        <f t="shared" si="12"/>
        <v/>
      </c>
      <c r="V39" t="str">
        <f t="shared" si="2"/>
        <v/>
      </c>
      <c r="W39" t="str">
        <f>IF(V39="","",MAX(W$1:W38)+1)</f>
        <v/>
      </c>
      <c r="X39" t="str">
        <f t="shared" si="13"/>
        <v/>
      </c>
      <c r="Y39" t="str">
        <f t="shared" si="3"/>
        <v/>
      </c>
      <c r="Z39" t="str">
        <f>IF(Y39="","",MAX(Z$1:Z38)+1)</f>
        <v/>
      </c>
      <c r="AA39" t="str">
        <f t="shared" si="14"/>
        <v/>
      </c>
      <c r="AB39" t="str">
        <f t="shared" si="4"/>
        <v/>
      </c>
      <c r="AC39" t="str">
        <f>IF(AB39="","",MAX(AC$1:AC38)+1)</f>
        <v/>
      </c>
      <c r="AD39" t="str">
        <f t="shared" si="15"/>
        <v/>
      </c>
      <c r="AE39" t="str">
        <f t="shared" si="5"/>
        <v/>
      </c>
      <c r="AF39" t="str">
        <f>IF(AE39="","",MAX(AF$1:AF38)+1)</f>
        <v/>
      </c>
      <c r="AG39" t="str">
        <f t="shared" si="16"/>
        <v/>
      </c>
      <c r="AH39" t="str">
        <f t="shared" si="6"/>
        <v/>
      </c>
      <c r="AI39" t="str">
        <f>IF(AH39="","",MAX(AI$1:AI38)+1)</f>
        <v/>
      </c>
      <c r="AJ39" t="str">
        <f t="shared" si="17"/>
        <v/>
      </c>
      <c r="AK39" t="str">
        <f t="shared" si="7"/>
        <v/>
      </c>
      <c r="AL39" t="str">
        <f>IF(AK39="","",MAX(AL$1:AL38)+1)</f>
        <v/>
      </c>
      <c r="AM39" t="str">
        <f t="shared" si="18"/>
        <v/>
      </c>
      <c r="AN39" t="str">
        <f t="shared" si="8"/>
        <v/>
      </c>
      <c r="AO39" t="str">
        <f>IF(AN39="","",MAX(AO$1:AO38)+1)</f>
        <v/>
      </c>
      <c r="AP39" t="str">
        <f t="shared" si="19"/>
        <v/>
      </c>
      <c r="AQ39" t="str">
        <f t="shared" si="9"/>
        <v/>
      </c>
      <c r="AR39" t="str">
        <f>IF(AQ39="","",MAX(AR$1:AR38)+1)</f>
        <v/>
      </c>
      <c r="AS39" t="str">
        <f t="shared" si="20"/>
        <v/>
      </c>
      <c r="AU39" s="153" t="str">
        <f t="shared" si="21"/>
        <v/>
      </c>
      <c r="AV39" s="153" t="str">
        <f t="shared" si="22"/>
        <v/>
      </c>
      <c r="AW39" s="153" t="str">
        <f t="shared" si="23"/>
        <v/>
      </c>
      <c r="AX39" s="153" t="str">
        <f t="shared" si="24"/>
        <v/>
      </c>
      <c r="AY39" s="153" t="str">
        <f t="shared" si="25"/>
        <v/>
      </c>
      <c r="AZ39" s="153" t="str">
        <f t="shared" si="26"/>
        <v/>
      </c>
      <c r="BA39" s="153" t="str">
        <f t="shared" si="27"/>
        <v/>
      </c>
      <c r="BB39" s="153" t="str">
        <f t="shared" si="28"/>
        <v/>
      </c>
      <c r="BC39" s="153" t="str">
        <f t="shared" si="29"/>
        <v/>
      </c>
      <c r="BD39" s="153" t="str">
        <f t="shared" si="30"/>
        <v/>
      </c>
    </row>
    <row r="40" spans="5:56" x14ac:dyDescent="0.3">
      <c r="E40" t="s">
        <v>78</v>
      </c>
      <c r="G40" s="153" t="str">
        <f>IF(CMS_Identification!B62="","",CMS_Identification!B62)</f>
        <v/>
      </c>
      <c r="H40" s="153" t="str">
        <f>IF(CMS_Identification!F62="","",CMS_Identification!F62)</f>
        <v/>
      </c>
      <c r="L40" t="str">
        <f>IF(CMS_Identification!F62="","",CMS_Identification!F62)</f>
        <v/>
      </c>
      <c r="M40" t="str">
        <f>IF(CMS_Identification!G62="","",CMS_Identification!G62)</f>
        <v/>
      </c>
      <c r="N40" t="str">
        <f t="shared" si="11"/>
        <v/>
      </c>
      <c r="P40" t="str">
        <f t="shared" si="32"/>
        <v/>
      </c>
      <c r="Q40" t="str">
        <f>IF(P40="","",MAX(Q$1:Q39)+1)</f>
        <v/>
      </c>
      <c r="R40" t="str">
        <f t="shared" si="31"/>
        <v/>
      </c>
      <c r="S40" t="str">
        <f t="shared" si="1"/>
        <v/>
      </c>
      <c r="T40" t="str">
        <f>IF(S40="","",MAX(T$1:T39)+1)</f>
        <v/>
      </c>
      <c r="U40" t="str">
        <f t="shared" si="12"/>
        <v/>
      </c>
      <c r="V40" t="str">
        <f t="shared" si="2"/>
        <v/>
      </c>
      <c r="W40" t="str">
        <f>IF(V40="","",MAX(W$1:W39)+1)</f>
        <v/>
      </c>
      <c r="X40" t="str">
        <f t="shared" si="13"/>
        <v/>
      </c>
      <c r="Y40" t="str">
        <f t="shared" si="3"/>
        <v/>
      </c>
      <c r="Z40" t="str">
        <f>IF(Y40="","",MAX(Z$1:Z39)+1)</f>
        <v/>
      </c>
      <c r="AA40" t="str">
        <f t="shared" si="14"/>
        <v/>
      </c>
      <c r="AB40" t="str">
        <f t="shared" si="4"/>
        <v/>
      </c>
      <c r="AC40" t="str">
        <f>IF(AB40="","",MAX(AC$1:AC39)+1)</f>
        <v/>
      </c>
      <c r="AD40" t="str">
        <f t="shared" si="15"/>
        <v/>
      </c>
      <c r="AE40" t="str">
        <f t="shared" si="5"/>
        <v/>
      </c>
      <c r="AF40" t="str">
        <f>IF(AE40="","",MAX(AF$1:AF39)+1)</f>
        <v/>
      </c>
      <c r="AG40" t="str">
        <f t="shared" si="16"/>
        <v/>
      </c>
      <c r="AH40" t="str">
        <f t="shared" si="6"/>
        <v/>
      </c>
      <c r="AI40" t="str">
        <f>IF(AH40="","",MAX(AI$1:AI39)+1)</f>
        <v/>
      </c>
      <c r="AJ40" t="str">
        <f t="shared" si="17"/>
        <v/>
      </c>
      <c r="AK40" t="str">
        <f t="shared" si="7"/>
        <v/>
      </c>
      <c r="AL40" t="str">
        <f>IF(AK40="","",MAX(AL$1:AL39)+1)</f>
        <v/>
      </c>
      <c r="AM40" t="str">
        <f t="shared" si="18"/>
        <v/>
      </c>
      <c r="AN40" t="str">
        <f t="shared" si="8"/>
        <v/>
      </c>
      <c r="AO40" t="str">
        <f>IF(AN40="","",MAX(AO$1:AO39)+1)</f>
        <v/>
      </c>
      <c r="AP40" t="str">
        <f t="shared" si="19"/>
        <v/>
      </c>
      <c r="AQ40" t="str">
        <f t="shared" si="9"/>
        <v/>
      </c>
      <c r="AR40" t="str">
        <f>IF(AQ40="","",MAX(AR$1:AR39)+1)</f>
        <v/>
      </c>
      <c r="AS40" t="str">
        <f t="shared" si="20"/>
        <v/>
      </c>
      <c r="AU40" s="153" t="str">
        <f t="shared" si="21"/>
        <v/>
      </c>
      <c r="AV40" s="153" t="str">
        <f t="shared" si="22"/>
        <v/>
      </c>
      <c r="AW40" s="153" t="str">
        <f t="shared" si="23"/>
        <v/>
      </c>
      <c r="AX40" s="153" t="str">
        <f t="shared" si="24"/>
        <v/>
      </c>
      <c r="AY40" s="153" t="str">
        <f t="shared" si="25"/>
        <v/>
      </c>
      <c r="AZ40" s="153" t="str">
        <f t="shared" si="26"/>
        <v/>
      </c>
      <c r="BA40" s="153" t="str">
        <f t="shared" si="27"/>
        <v/>
      </c>
      <c r="BB40" s="153" t="str">
        <f t="shared" si="28"/>
        <v/>
      </c>
      <c r="BC40" s="153" t="str">
        <f t="shared" si="29"/>
        <v/>
      </c>
      <c r="BD40" s="153" t="str">
        <f t="shared" si="30"/>
        <v/>
      </c>
    </row>
    <row r="41" spans="5:56" x14ac:dyDescent="0.3">
      <c r="E41" t="s">
        <v>79</v>
      </c>
      <c r="G41" s="153" t="str">
        <f>IF(CMS_Identification!B63="","",CMS_Identification!B63)</f>
        <v/>
      </c>
      <c r="H41" s="153" t="str">
        <f>IF(CMS_Identification!F63="","",CMS_Identification!F63)</f>
        <v/>
      </c>
      <c r="L41" t="str">
        <f>IF(CMS_Identification!F63="","",CMS_Identification!F63)</f>
        <v/>
      </c>
      <c r="M41" t="str">
        <f>IF(CMS_Identification!G63="","",CMS_Identification!G63)</f>
        <v/>
      </c>
      <c r="N41" t="str">
        <f t="shared" si="11"/>
        <v/>
      </c>
      <c r="P41" t="str">
        <f t="shared" si="32"/>
        <v/>
      </c>
      <c r="Q41" t="str">
        <f>IF(P41="","",MAX(Q$1:Q40)+1)</f>
        <v/>
      </c>
      <c r="R41" t="str">
        <f t="shared" si="31"/>
        <v/>
      </c>
      <c r="S41" t="str">
        <f t="shared" si="1"/>
        <v/>
      </c>
      <c r="T41" t="str">
        <f>IF(S41="","",MAX(T$1:T40)+1)</f>
        <v/>
      </c>
      <c r="U41" t="str">
        <f t="shared" si="12"/>
        <v/>
      </c>
      <c r="V41" t="str">
        <f t="shared" si="2"/>
        <v/>
      </c>
      <c r="W41" t="str">
        <f>IF(V41="","",MAX(W$1:W40)+1)</f>
        <v/>
      </c>
      <c r="X41" t="str">
        <f t="shared" si="13"/>
        <v/>
      </c>
      <c r="Y41" t="str">
        <f t="shared" si="3"/>
        <v/>
      </c>
      <c r="Z41" t="str">
        <f>IF(Y41="","",MAX(Z$1:Z40)+1)</f>
        <v/>
      </c>
      <c r="AA41" t="str">
        <f t="shared" si="14"/>
        <v/>
      </c>
      <c r="AB41" t="str">
        <f t="shared" si="4"/>
        <v/>
      </c>
      <c r="AC41" t="str">
        <f>IF(AB41="","",MAX(AC$1:AC40)+1)</f>
        <v/>
      </c>
      <c r="AD41" t="str">
        <f t="shared" si="15"/>
        <v/>
      </c>
      <c r="AE41" t="str">
        <f t="shared" si="5"/>
        <v/>
      </c>
      <c r="AF41" t="str">
        <f>IF(AE41="","",MAX(AF$1:AF40)+1)</f>
        <v/>
      </c>
      <c r="AG41" t="str">
        <f t="shared" si="16"/>
        <v/>
      </c>
      <c r="AH41" t="str">
        <f t="shared" si="6"/>
        <v/>
      </c>
      <c r="AI41" t="str">
        <f>IF(AH41="","",MAX(AI$1:AI40)+1)</f>
        <v/>
      </c>
      <c r="AJ41" t="str">
        <f t="shared" si="17"/>
        <v/>
      </c>
      <c r="AK41" t="str">
        <f t="shared" si="7"/>
        <v/>
      </c>
      <c r="AL41" t="str">
        <f>IF(AK41="","",MAX(AL$1:AL40)+1)</f>
        <v/>
      </c>
      <c r="AM41" t="str">
        <f t="shared" si="18"/>
        <v/>
      </c>
      <c r="AN41" t="str">
        <f t="shared" si="8"/>
        <v/>
      </c>
      <c r="AO41" t="str">
        <f>IF(AN41="","",MAX(AO$1:AO40)+1)</f>
        <v/>
      </c>
      <c r="AP41" t="str">
        <f t="shared" si="19"/>
        <v/>
      </c>
      <c r="AQ41" t="str">
        <f t="shared" si="9"/>
        <v/>
      </c>
      <c r="AR41" t="str">
        <f>IF(AQ41="","",MAX(AR$1:AR40)+1)</f>
        <v/>
      </c>
      <c r="AS41" t="str">
        <f t="shared" si="20"/>
        <v/>
      </c>
      <c r="AU41" s="153" t="str">
        <f t="shared" si="21"/>
        <v/>
      </c>
      <c r="AV41" s="153" t="str">
        <f t="shared" si="22"/>
        <v/>
      </c>
      <c r="AW41" s="153" t="str">
        <f t="shared" si="23"/>
        <v/>
      </c>
      <c r="AX41" s="153" t="str">
        <f t="shared" si="24"/>
        <v/>
      </c>
      <c r="AY41" s="153" t="str">
        <f t="shared" si="25"/>
        <v/>
      </c>
      <c r="AZ41" s="153" t="str">
        <f t="shared" si="26"/>
        <v/>
      </c>
      <c r="BA41" s="153" t="str">
        <f t="shared" si="27"/>
        <v/>
      </c>
      <c r="BB41" s="153" t="str">
        <f t="shared" si="28"/>
        <v/>
      </c>
      <c r="BC41" s="153" t="str">
        <f t="shared" si="29"/>
        <v/>
      </c>
      <c r="BD41" s="153" t="str">
        <f t="shared" si="30"/>
        <v/>
      </c>
    </row>
    <row r="42" spans="5:56" x14ac:dyDescent="0.3">
      <c r="E42" t="s">
        <v>80</v>
      </c>
      <c r="G42" s="153" t="str">
        <f>IF(CMS_Identification!B64="","",CMS_Identification!B64)</f>
        <v/>
      </c>
      <c r="H42" s="153" t="str">
        <f>IF(CMS_Identification!F64="","",CMS_Identification!F64)</f>
        <v/>
      </c>
      <c r="L42" t="str">
        <f>IF(CMS_Identification!F64="","",CMS_Identification!F64)</f>
        <v/>
      </c>
      <c r="M42" t="str">
        <f>IF(CMS_Identification!G64="","",CMS_Identification!G64)</f>
        <v/>
      </c>
      <c r="N42" t="str">
        <f t="shared" si="11"/>
        <v/>
      </c>
      <c r="P42" t="str">
        <f t="shared" si="32"/>
        <v/>
      </c>
      <c r="Q42" t="str">
        <f>IF(P42="","",MAX(Q$1:Q41)+1)</f>
        <v/>
      </c>
      <c r="R42" t="str">
        <f t="shared" si="31"/>
        <v/>
      </c>
      <c r="S42" t="str">
        <f t="shared" si="1"/>
        <v/>
      </c>
      <c r="T42" t="str">
        <f>IF(S42="","",MAX(T$1:T41)+1)</f>
        <v/>
      </c>
      <c r="U42" t="str">
        <f t="shared" si="12"/>
        <v/>
      </c>
      <c r="V42" t="str">
        <f t="shared" si="2"/>
        <v/>
      </c>
      <c r="W42" t="str">
        <f>IF(V42="","",MAX(W$1:W41)+1)</f>
        <v/>
      </c>
      <c r="X42" t="str">
        <f t="shared" si="13"/>
        <v/>
      </c>
      <c r="Y42" t="str">
        <f t="shared" si="3"/>
        <v/>
      </c>
      <c r="Z42" t="str">
        <f>IF(Y42="","",MAX(Z$1:Z41)+1)</f>
        <v/>
      </c>
      <c r="AA42" t="str">
        <f t="shared" si="14"/>
        <v/>
      </c>
      <c r="AB42" t="str">
        <f t="shared" si="4"/>
        <v/>
      </c>
      <c r="AC42" t="str">
        <f>IF(AB42="","",MAX(AC$1:AC41)+1)</f>
        <v/>
      </c>
      <c r="AD42" t="str">
        <f t="shared" si="15"/>
        <v/>
      </c>
      <c r="AE42" t="str">
        <f t="shared" si="5"/>
        <v/>
      </c>
      <c r="AF42" t="str">
        <f>IF(AE42="","",MAX(AF$1:AF41)+1)</f>
        <v/>
      </c>
      <c r="AG42" t="str">
        <f t="shared" si="16"/>
        <v/>
      </c>
      <c r="AH42" t="str">
        <f t="shared" si="6"/>
        <v/>
      </c>
      <c r="AI42" t="str">
        <f>IF(AH42="","",MAX(AI$1:AI41)+1)</f>
        <v/>
      </c>
      <c r="AJ42" t="str">
        <f t="shared" si="17"/>
        <v/>
      </c>
      <c r="AK42" t="str">
        <f t="shared" si="7"/>
        <v/>
      </c>
      <c r="AL42" t="str">
        <f>IF(AK42="","",MAX(AL$1:AL41)+1)</f>
        <v/>
      </c>
      <c r="AM42" t="str">
        <f t="shared" si="18"/>
        <v/>
      </c>
      <c r="AN42" t="str">
        <f t="shared" si="8"/>
        <v/>
      </c>
      <c r="AO42" t="str">
        <f>IF(AN42="","",MAX(AO$1:AO41)+1)</f>
        <v/>
      </c>
      <c r="AP42" t="str">
        <f t="shared" si="19"/>
        <v/>
      </c>
      <c r="AQ42" t="str">
        <f t="shared" si="9"/>
        <v/>
      </c>
      <c r="AR42" t="str">
        <f>IF(AQ42="","",MAX(AR$1:AR41)+1)</f>
        <v/>
      </c>
      <c r="AS42" t="str">
        <f t="shared" si="20"/>
        <v/>
      </c>
      <c r="AU42" s="153" t="str">
        <f t="shared" si="21"/>
        <v/>
      </c>
      <c r="AV42" s="153" t="str">
        <f t="shared" si="22"/>
        <v/>
      </c>
      <c r="AW42" s="153" t="str">
        <f t="shared" si="23"/>
        <v/>
      </c>
      <c r="AX42" s="153" t="str">
        <f t="shared" si="24"/>
        <v/>
      </c>
      <c r="AY42" s="153" t="str">
        <f t="shared" si="25"/>
        <v/>
      </c>
      <c r="AZ42" s="153" t="str">
        <f t="shared" si="26"/>
        <v/>
      </c>
      <c r="BA42" s="153" t="str">
        <f t="shared" si="27"/>
        <v/>
      </c>
      <c r="BB42" s="153" t="str">
        <f t="shared" si="28"/>
        <v/>
      </c>
      <c r="BC42" s="153" t="str">
        <f t="shared" si="29"/>
        <v/>
      </c>
      <c r="BD42" s="153" t="str">
        <f t="shared" si="30"/>
        <v/>
      </c>
    </row>
    <row r="43" spans="5:56" x14ac:dyDescent="0.3">
      <c r="E43" t="s">
        <v>81</v>
      </c>
      <c r="G43" s="153" t="str">
        <f>IF(CMS_Identification!B65="","",CMS_Identification!B65)</f>
        <v/>
      </c>
      <c r="H43" s="153" t="str">
        <f>IF(CMS_Identification!F65="","",CMS_Identification!F65)</f>
        <v/>
      </c>
      <c r="L43" t="str">
        <f>IF(CMS_Identification!F65="","",CMS_Identification!F65)</f>
        <v/>
      </c>
      <c r="M43" t="str">
        <f>IF(CMS_Identification!G65="","",CMS_Identification!G65)</f>
        <v/>
      </c>
      <c r="N43" t="str">
        <f t="shared" si="11"/>
        <v/>
      </c>
      <c r="P43" t="str">
        <f t="shared" si="32"/>
        <v/>
      </c>
      <c r="Q43" t="str">
        <f>IF(P43="","",MAX(Q$1:Q42)+1)</f>
        <v/>
      </c>
      <c r="R43" t="str">
        <f t="shared" si="31"/>
        <v/>
      </c>
      <c r="S43" t="str">
        <f t="shared" si="1"/>
        <v/>
      </c>
      <c r="T43" t="str">
        <f>IF(S43="","",MAX(T$1:T42)+1)</f>
        <v/>
      </c>
      <c r="U43" t="str">
        <f t="shared" si="12"/>
        <v/>
      </c>
      <c r="V43" t="str">
        <f t="shared" si="2"/>
        <v/>
      </c>
      <c r="W43" t="str">
        <f>IF(V43="","",MAX(W$1:W42)+1)</f>
        <v/>
      </c>
      <c r="X43" t="str">
        <f t="shared" si="13"/>
        <v/>
      </c>
      <c r="Y43" t="str">
        <f t="shared" si="3"/>
        <v/>
      </c>
      <c r="Z43" t="str">
        <f>IF(Y43="","",MAX(Z$1:Z42)+1)</f>
        <v/>
      </c>
      <c r="AA43" t="str">
        <f t="shared" si="14"/>
        <v/>
      </c>
      <c r="AB43" t="str">
        <f t="shared" si="4"/>
        <v/>
      </c>
      <c r="AC43" t="str">
        <f>IF(AB43="","",MAX(AC$1:AC42)+1)</f>
        <v/>
      </c>
      <c r="AD43" t="str">
        <f t="shared" si="15"/>
        <v/>
      </c>
      <c r="AE43" t="str">
        <f t="shared" si="5"/>
        <v/>
      </c>
      <c r="AF43" t="str">
        <f>IF(AE43="","",MAX(AF$1:AF42)+1)</f>
        <v/>
      </c>
      <c r="AG43" t="str">
        <f t="shared" si="16"/>
        <v/>
      </c>
      <c r="AH43" t="str">
        <f t="shared" si="6"/>
        <v/>
      </c>
      <c r="AI43" t="str">
        <f>IF(AH43="","",MAX(AI$1:AI42)+1)</f>
        <v/>
      </c>
      <c r="AJ43" t="str">
        <f t="shared" si="17"/>
        <v/>
      </c>
      <c r="AK43" t="str">
        <f t="shared" si="7"/>
        <v/>
      </c>
      <c r="AL43" t="str">
        <f>IF(AK43="","",MAX(AL$1:AL42)+1)</f>
        <v/>
      </c>
      <c r="AM43" t="str">
        <f t="shared" si="18"/>
        <v/>
      </c>
      <c r="AN43" t="str">
        <f t="shared" si="8"/>
        <v/>
      </c>
      <c r="AO43" t="str">
        <f>IF(AN43="","",MAX(AO$1:AO42)+1)</f>
        <v/>
      </c>
      <c r="AP43" t="str">
        <f t="shared" si="19"/>
        <v/>
      </c>
      <c r="AQ43" t="str">
        <f t="shared" si="9"/>
        <v/>
      </c>
      <c r="AR43" t="str">
        <f>IF(AQ43="","",MAX(AR$1:AR42)+1)</f>
        <v/>
      </c>
      <c r="AS43" t="str">
        <f t="shared" si="20"/>
        <v/>
      </c>
      <c r="AU43" s="153" t="str">
        <f t="shared" si="21"/>
        <v/>
      </c>
      <c r="AV43" s="153" t="str">
        <f t="shared" si="22"/>
        <v/>
      </c>
      <c r="AW43" s="153" t="str">
        <f t="shared" si="23"/>
        <v/>
      </c>
      <c r="AX43" s="153" t="str">
        <f t="shared" si="24"/>
        <v/>
      </c>
      <c r="AY43" s="153" t="str">
        <f t="shared" si="25"/>
        <v/>
      </c>
      <c r="AZ43" s="153" t="str">
        <f t="shared" si="26"/>
        <v/>
      </c>
      <c r="BA43" s="153" t="str">
        <f t="shared" si="27"/>
        <v/>
      </c>
      <c r="BB43" s="153" t="str">
        <f t="shared" si="28"/>
        <v/>
      </c>
      <c r="BC43" s="153" t="str">
        <f t="shared" si="29"/>
        <v/>
      </c>
      <c r="BD43" s="153" t="str">
        <f t="shared" si="30"/>
        <v/>
      </c>
    </row>
    <row r="44" spans="5:56" x14ac:dyDescent="0.3">
      <c r="E44" t="s">
        <v>82</v>
      </c>
      <c r="G44" s="153" t="str">
        <f>IF(CMS_Identification!B66="","",CMS_Identification!B66)</f>
        <v/>
      </c>
      <c r="H44" s="153" t="str">
        <f>IF(CMS_Identification!F66="","",CMS_Identification!F66)</f>
        <v/>
      </c>
      <c r="L44" t="str">
        <f>IF(CMS_Identification!F66="","",CMS_Identification!F66)</f>
        <v/>
      </c>
      <c r="M44" t="str">
        <f>IF(CMS_Identification!G66="","",CMS_Identification!G66)</f>
        <v/>
      </c>
      <c r="N44" t="str">
        <f t="shared" si="11"/>
        <v/>
      </c>
      <c r="P44" t="str">
        <f t="shared" si="32"/>
        <v/>
      </c>
      <c r="Q44" t="str">
        <f>IF(P44="","",MAX(Q$1:Q43)+1)</f>
        <v/>
      </c>
      <c r="R44" t="str">
        <f t="shared" si="31"/>
        <v/>
      </c>
      <c r="S44" t="str">
        <f t="shared" si="1"/>
        <v/>
      </c>
      <c r="T44" t="str">
        <f>IF(S44="","",MAX(T$1:T43)+1)</f>
        <v/>
      </c>
      <c r="U44" t="str">
        <f t="shared" si="12"/>
        <v/>
      </c>
      <c r="V44" t="str">
        <f t="shared" si="2"/>
        <v/>
      </c>
      <c r="W44" t="str">
        <f>IF(V44="","",MAX(W$1:W43)+1)</f>
        <v/>
      </c>
      <c r="X44" t="str">
        <f t="shared" si="13"/>
        <v/>
      </c>
      <c r="Y44" t="str">
        <f t="shared" si="3"/>
        <v/>
      </c>
      <c r="Z44" t="str">
        <f>IF(Y44="","",MAX(Z$1:Z43)+1)</f>
        <v/>
      </c>
      <c r="AA44" t="str">
        <f t="shared" si="14"/>
        <v/>
      </c>
      <c r="AB44" t="str">
        <f t="shared" si="4"/>
        <v/>
      </c>
      <c r="AC44" t="str">
        <f>IF(AB44="","",MAX(AC$1:AC43)+1)</f>
        <v/>
      </c>
      <c r="AD44" t="str">
        <f t="shared" si="15"/>
        <v/>
      </c>
      <c r="AE44" t="str">
        <f t="shared" si="5"/>
        <v/>
      </c>
      <c r="AF44" t="str">
        <f>IF(AE44="","",MAX(AF$1:AF43)+1)</f>
        <v/>
      </c>
      <c r="AG44" t="str">
        <f t="shared" si="16"/>
        <v/>
      </c>
      <c r="AH44" t="str">
        <f t="shared" si="6"/>
        <v/>
      </c>
      <c r="AI44" t="str">
        <f>IF(AH44="","",MAX(AI$1:AI43)+1)</f>
        <v/>
      </c>
      <c r="AJ44" t="str">
        <f t="shared" si="17"/>
        <v/>
      </c>
      <c r="AK44" t="str">
        <f t="shared" si="7"/>
        <v/>
      </c>
      <c r="AL44" t="str">
        <f>IF(AK44="","",MAX(AL$1:AL43)+1)</f>
        <v/>
      </c>
      <c r="AM44" t="str">
        <f t="shared" si="18"/>
        <v/>
      </c>
      <c r="AN44" t="str">
        <f t="shared" si="8"/>
        <v/>
      </c>
      <c r="AO44" t="str">
        <f>IF(AN44="","",MAX(AO$1:AO43)+1)</f>
        <v/>
      </c>
      <c r="AP44" t="str">
        <f t="shared" si="19"/>
        <v/>
      </c>
      <c r="AQ44" t="str">
        <f t="shared" si="9"/>
        <v/>
      </c>
      <c r="AR44" t="str">
        <f>IF(AQ44="","",MAX(AR$1:AR43)+1)</f>
        <v/>
      </c>
      <c r="AS44" t="str">
        <f t="shared" si="20"/>
        <v/>
      </c>
      <c r="AU44" s="153" t="str">
        <f t="shared" si="21"/>
        <v/>
      </c>
      <c r="AV44" s="153" t="str">
        <f t="shared" si="22"/>
        <v/>
      </c>
      <c r="AW44" s="153" t="str">
        <f t="shared" si="23"/>
        <v/>
      </c>
      <c r="AX44" s="153" t="str">
        <f t="shared" si="24"/>
        <v/>
      </c>
      <c r="AY44" s="153" t="str">
        <f t="shared" si="25"/>
        <v/>
      </c>
      <c r="AZ44" s="153" t="str">
        <f t="shared" si="26"/>
        <v/>
      </c>
      <c r="BA44" s="153" t="str">
        <f t="shared" si="27"/>
        <v/>
      </c>
      <c r="BB44" s="153" t="str">
        <f t="shared" si="28"/>
        <v/>
      </c>
      <c r="BC44" s="153" t="str">
        <f t="shared" si="29"/>
        <v/>
      </c>
      <c r="BD44" s="153" t="str">
        <f t="shared" si="30"/>
        <v/>
      </c>
    </row>
    <row r="45" spans="5:56" x14ac:dyDescent="0.3">
      <c r="E45" t="s">
        <v>83</v>
      </c>
      <c r="G45" s="153" t="str">
        <f>IF(CMS_Identification!B67="","",CMS_Identification!B67)</f>
        <v/>
      </c>
      <c r="H45" s="153" t="str">
        <f>IF(CMS_Identification!F67="","",CMS_Identification!F67)</f>
        <v/>
      </c>
      <c r="L45" t="str">
        <f>IF(CMS_Identification!F67="","",CMS_Identification!F67)</f>
        <v/>
      </c>
      <c r="M45" t="str">
        <f>IF(CMS_Identification!G67="","",CMS_Identification!G67)</f>
        <v/>
      </c>
      <c r="N45" t="str">
        <f t="shared" si="11"/>
        <v/>
      </c>
      <c r="P45" t="str">
        <f t="shared" si="32"/>
        <v/>
      </c>
      <c r="Q45" t="str">
        <f>IF(P45="","",MAX(Q$1:Q44)+1)</f>
        <v/>
      </c>
      <c r="R45" t="str">
        <f t="shared" si="31"/>
        <v/>
      </c>
      <c r="S45" t="str">
        <f t="shared" si="1"/>
        <v/>
      </c>
      <c r="T45" t="str">
        <f>IF(S45="","",MAX(T$1:T44)+1)</f>
        <v/>
      </c>
      <c r="U45" t="str">
        <f t="shared" si="12"/>
        <v/>
      </c>
      <c r="V45" t="str">
        <f t="shared" si="2"/>
        <v/>
      </c>
      <c r="W45" t="str">
        <f>IF(V45="","",MAX(W$1:W44)+1)</f>
        <v/>
      </c>
      <c r="X45" t="str">
        <f t="shared" si="13"/>
        <v/>
      </c>
      <c r="Y45" t="str">
        <f t="shared" si="3"/>
        <v/>
      </c>
      <c r="Z45" t="str">
        <f>IF(Y45="","",MAX(Z$1:Z44)+1)</f>
        <v/>
      </c>
      <c r="AA45" t="str">
        <f t="shared" si="14"/>
        <v/>
      </c>
      <c r="AB45" t="str">
        <f t="shared" si="4"/>
        <v/>
      </c>
      <c r="AC45" t="str">
        <f>IF(AB45="","",MAX(AC$1:AC44)+1)</f>
        <v/>
      </c>
      <c r="AD45" t="str">
        <f t="shared" si="15"/>
        <v/>
      </c>
      <c r="AE45" t="str">
        <f t="shared" si="5"/>
        <v/>
      </c>
      <c r="AF45" t="str">
        <f>IF(AE45="","",MAX(AF$1:AF44)+1)</f>
        <v/>
      </c>
      <c r="AG45" t="str">
        <f t="shared" si="16"/>
        <v/>
      </c>
      <c r="AH45" t="str">
        <f t="shared" si="6"/>
        <v/>
      </c>
      <c r="AI45" t="str">
        <f>IF(AH45="","",MAX(AI$1:AI44)+1)</f>
        <v/>
      </c>
      <c r="AJ45" t="str">
        <f t="shared" si="17"/>
        <v/>
      </c>
      <c r="AK45" t="str">
        <f t="shared" si="7"/>
        <v/>
      </c>
      <c r="AL45" t="str">
        <f>IF(AK45="","",MAX(AL$1:AL44)+1)</f>
        <v/>
      </c>
      <c r="AM45" t="str">
        <f t="shared" si="18"/>
        <v/>
      </c>
      <c r="AN45" t="str">
        <f t="shared" si="8"/>
        <v/>
      </c>
      <c r="AO45" t="str">
        <f>IF(AN45="","",MAX(AO$1:AO44)+1)</f>
        <v/>
      </c>
      <c r="AP45" t="str">
        <f t="shared" si="19"/>
        <v/>
      </c>
      <c r="AQ45" t="str">
        <f t="shared" si="9"/>
        <v/>
      </c>
      <c r="AR45" t="str">
        <f>IF(AQ45="","",MAX(AR$1:AR44)+1)</f>
        <v/>
      </c>
      <c r="AS45" t="str">
        <f t="shared" si="20"/>
        <v/>
      </c>
      <c r="AU45" s="153" t="str">
        <f t="shared" si="21"/>
        <v/>
      </c>
      <c r="AV45" s="153" t="str">
        <f t="shared" si="22"/>
        <v/>
      </c>
      <c r="AW45" s="153" t="str">
        <f t="shared" si="23"/>
        <v/>
      </c>
      <c r="AX45" s="153" t="str">
        <f t="shared" si="24"/>
        <v/>
      </c>
      <c r="AY45" s="153" t="str">
        <f t="shared" si="25"/>
        <v/>
      </c>
      <c r="AZ45" s="153" t="str">
        <f t="shared" si="26"/>
        <v/>
      </c>
      <c r="BA45" s="153" t="str">
        <f t="shared" si="27"/>
        <v/>
      </c>
      <c r="BB45" s="153" t="str">
        <f t="shared" si="28"/>
        <v/>
      </c>
      <c r="BC45" s="153" t="str">
        <f t="shared" si="29"/>
        <v/>
      </c>
      <c r="BD45" s="153" t="str">
        <f t="shared" si="30"/>
        <v/>
      </c>
    </row>
    <row r="46" spans="5:56" x14ac:dyDescent="0.3">
      <c r="E46" t="s">
        <v>84</v>
      </c>
      <c r="G46" s="153" t="str">
        <f>IF(CMS_Identification!B68="","",CMS_Identification!B68)</f>
        <v/>
      </c>
      <c r="H46" s="153" t="str">
        <f>IF(CMS_Identification!F68="","",CMS_Identification!F68)</f>
        <v/>
      </c>
      <c r="L46" t="str">
        <f>IF(CMS_Identification!F68="","",CMS_Identification!F68)</f>
        <v/>
      </c>
      <c r="M46" t="str">
        <f>IF(CMS_Identification!G68="","",CMS_Identification!G68)</f>
        <v/>
      </c>
      <c r="N46" t="str">
        <f t="shared" si="11"/>
        <v/>
      </c>
      <c r="P46" t="str">
        <f t="shared" si="32"/>
        <v/>
      </c>
      <c r="Q46" t="str">
        <f>IF(P46="","",MAX(Q$1:Q45)+1)</f>
        <v/>
      </c>
      <c r="R46" t="str">
        <f t="shared" si="31"/>
        <v/>
      </c>
      <c r="S46" t="str">
        <f t="shared" si="1"/>
        <v/>
      </c>
      <c r="T46" t="str">
        <f>IF(S46="","",MAX(T$1:T45)+1)</f>
        <v/>
      </c>
      <c r="U46" t="str">
        <f t="shared" si="12"/>
        <v/>
      </c>
      <c r="V46" t="str">
        <f t="shared" si="2"/>
        <v/>
      </c>
      <c r="W46" t="str">
        <f>IF(V46="","",MAX(W$1:W45)+1)</f>
        <v/>
      </c>
      <c r="X46" t="str">
        <f t="shared" si="13"/>
        <v/>
      </c>
      <c r="Y46" t="str">
        <f t="shared" si="3"/>
        <v/>
      </c>
      <c r="Z46" t="str">
        <f>IF(Y46="","",MAX(Z$1:Z45)+1)</f>
        <v/>
      </c>
      <c r="AA46" t="str">
        <f t="shared" si="14"/>
        <v/>
      </c>
      <c r="AB46" t="str">
        <f t="shared" si="4"/>
        <v/>
      </c>
      <c r="AC46" t="str">
        <f>IF(AB46="","",MAX(AC$1:AC45)+1)</f>
        <v/>
      </c>
      <c r="AD46" t="str">
        <f t="shared" si="15"/>
        <v/>
      </c>
      <c r="AE46" t="str">
        <f t="shared" si="5"/>
        <v/>
      </c>
      <c r="AF46" t="str">
        <f>IF(AE46="","",MAX(AF$1:AF45)+1)</f>
        <v/>
      </c>
      <c r="AG46" t="str">
        <f t="shared" si="16"/>
        <v/>
      </c>
      <c r="AH46" t="str">
        <f t="shared" si="6"/>
        <v/>
      </c>
      <c r="AI46" t="str">
        <f>IF(AH46="","",MAX(AI$1:AI45)+1)</f>
        <v/>
      </c>
      <c r="AJ46" t="str">
        <f t="shared" si="17"/>
        <v/>
      </c>
      <c r="AK46" t="str">
        <f t="shared" si="7"/>
        <v/>
      </c>
      <c r="AL46" t="str">
        <f>IF(AK46="","",MAX(AL$1:AL45)+1)</f>
        <v/>
      </c>
      <c r="AM46" t="str">
        <f t="shared" si="18"/>
        <v/>
      </c>
      <c r="AN46" t="str">
        <f t="shared" si="8"/>
        <v/>
      </c>
      <c r="AO46" t="str">
        <f>IF(AN46="","",MAX(AO$1:AO45)+1)</f>
        <v/>
      </c>
      <c r="AP46" t="str">
        <f t="shared" si="19"/>
        <v/>
      </c>
      <c r="AQ46" t="str">
        <f t="shared" si="9"/>
        <v/>
      </c>
      <c r="AR46" t="str">
        <f>IF(AQ46="","",MAX(AR$1:AR45)+1)</f>
        <v/>
      </c>
      <c r="AS46" t="str">
        <f t="shared" si="20"/>
        <v/>
      </c>
      <c r="AU46" s="153" t="str">
        <f t="shared" si="21"/>
        <v/>
      </c>
      <c r="AV46" s="153" t="str">
        <f t="shared" si="22"/>
        <v/>
      </c>
      <c r="AW46" s="153" t="str">
        <f t="shared" si="23"/>
        <v/>
      </c>
      <c r="AX46" s="153" t="str">
        <f t="shared" si="24"/>
        <v/>
      </c>
      <c r="AY46" s="153" t="str">
        <f t="shared" si="25"/>
        <v/>
      </c>
      <c r="AZ46" s="153" t="str">
        <f t="shared" si="26"/>
        <v/>
      </c>
      <c r="BA46" s="153" t="str">
        <f t="shared" si="27"/>
        <v/>
      </c>
      <c r="BB46" s="153" t="str">
        <f t="shared" si="28"/>
        <v/>
      </c>
      <c r="BC46" s="153" t="str">
        <f t="shared" si="29"/>
        <v/>
      </c>
      <c r="BD46" s="153" t="str">
        <f t="shared" si="30"/>
        <v/>
      </c>
    </row>
    <row r="47" spans="5:56" x14ac:dyDescent="0.3">
      <c r="E47" t="s">
        <v>85</v>
      </c>
      <c r="G47" s="153" t="str">
        <f>IF(CMS_Identification!B69="","",CMS_Identification!B69)</f>
        <v/>
      </c>
      <c r="H47" s="153" t="str">
        <f>IF(CMS_Identification!F69="","",CMS_Identification!F69)</f>
        <v/>
      </c>
      <c r="L47" t="str">
        <f>IF(CMS_Identification!F69="","",CMS_Identification!F69)</f>
        <v/>
      </c>
      <c r="M47" t="str">
        <f>IF(CMS_Identification!G69="","",CMS_Identification!G69)</f>
        <v/>
      </c>
      <c r="N47" t="str">
        <f t="shared" si="11"/>
        <v/>
      </c>
      <c r="P47" t="str">
        <f t="shared" si="32"/>
        <v/>
      </c>
      <c r="Q47" t="str">
        <f>IF(P47="","",MAX(Q$1:Q46)+1)</f>
        <v/>
      </c>
      <c r="R47" t="str">
        <f t="shared" si="31"/>
        <v/>
      </c>
      <c r="S47" t="str">
        <f t="shared" si="1"/>
        <v/>
      </c>
      <c r="T47" t="str">
        <f>IF(S47="","",MAX(T$1:T46)+1)</f>
        <v/>
      </c>
      <c r="U47" t="str">
        <f t="shared" si="12"/>
        <v/>
      </c>
      <c r="V47" t="str">
        <f t="shared" si="2"/>
        <v/>
      </c>
      <c r="W47" t="str">
        <f>IF(V47="","",MAX(W$1:W46)+1)</f>
        <v/>
      </c>
      <c r="X47" t="str">
        <f t="shared" si="13"/>
        <v/>
      </c>
      <c r="Y47" t="str">
        <f t="shared" si="3"/>
        <v/>
      </c>
      <c r="Z47" t="str">
        <f>IF(Y47="","",MAX(Z$1:Z46)+1)</f>
        <v/>
      </c>
      <c r="AA47" t="str">
        <f t="shared" si="14"/>
        <v/>
      </c>
      <c r="AB47" t="str">
        <f t="shared" si="4"/>
        <v/>
      </c>
      <c r="AC47" t="str">
        <f>IF(AB47="","",MAX(AC$1:AC46)+1)</f>
        <v/>
      </c>
      <c r="AD47" t="str">
        <f t="shared" si="15"/>
        <v/>
      </c>
      <c r="AE47" t="str">
        <f t="shared" si="5"/>
        <v/>
      </c>
      <c r="AF47" t="str">
        <f>IF(AE47="","",MAX(AF$1:AF46)+1)</f>
        <v/>
      </c>
      <c r="AG47" t="str">
        <f t="shared" si="16"/>
        <v/>
      </c>
      <c r="AH47" t="str">
        <f t="shared" si="6"/>
        <v/>
      </c>
      <c r="AI47" t="str">
        <f>IF(AH47="","",MAX(AI$1:AI46)+1)</f>
        <v/>
      </c>
      <c r="AJ47" t="str">
        <f t="shared" si="17"/>
        <v/>
      </c>
      <c r="AK47" t="str">
        <f t="shared" si="7"/>
        <v/>
      </c>
      <c r="AL47" t="str">
        <f>IF(AK47="","",MAX(AL$1:AL46)+1)</f>
        <v/>
      </c>
      <c r="AM47" t="str">
        <f t="shared" si="18"/>
        <v/>
      </c>
      <c r="AN47" t="str">
        <f t="shared" si="8"/>
        <v/>
      </c>
      <c r="AO47" t="str">
        <f>IF(AN47="","",MAX(AO$1:AO46)+1)</f>
        <v/>
      </c>
      <c r="AP47" t="str">
        <f t="shared" si="19"/>
        <v/>
      </c>
      <c r="AQ47" t="str">
        <f t="shared" si="9"/>
        <v/>
      </c>
      <c r="AR47" t="str">
        <f>IF(AQ47="","",MAX(AR$1:AR46)+1)</f>
        <v/>
      </c>
      <c r="AS47" t="str">
        <f t="shared" si="20"/>
        <v/>
      </c>
      <c r="AU47" s="153" t="str">
        <f t="shared" si="21"/>
        <v/>
      </c>
      <c r="AV47" s="153" t="str">
        <f t="shared" si="22"/>
        <v/>
      </c>
      <c r="AW47" s="153" t="str">
        <f t="shared" si="23"/>
        <v/>
      </c>
      <c r="AX47" s="153" t="str">
        <f t="shared" si="24"/>
        <v/>
      </c>
      <c r="AY47" s="153" t="str">
        <f t="shared" si="25"/>
        <v/>
      </c>
      <c r="AZ47" s="153" t="str">
        <f t="shared" si="26"/>
        <v/>
      </c>
      <c r="BA47" s="153" t="str">
        <f t="shared" si="27"/>
        <v/>
      </c>
      <c r="BB47" s="153" t="str">
        <f t="shared" si="28"/>
        <v/>
      </c>
      <c r="BC47" s="153" t="str">
        <f t="shared" si="29"/>
        <v/>
      </c>
      <c r="BD47" s="153" t="str">
        <f t="shared" si="30"/>
        <v/>
      </c>
    </row>
    <row r="48" spans="5:56" x14ac:dyDescent="0.3">
      <c r="E48" t="s">
        <v>86</v>
      </c>
      <c r="G48" s="153" t="str">
        <f>IF(CMS_Identification!B70="","",CMS_Identification!B70)</f>
        <v/>
      </c>
      <c r="H48" s="153" t="str">
        <f>IF(CMS_Identification!F70="","",CMS_Identification!F70)</f>
        <v/>
      </c>
      <c r="L48" t="str">
        <f>IF(CMS_Identification!F70="","",CMS_Identification!F70)</f>
        <v/>
      </c>
      <c r="M48" t="str">
        <f>IF(CMS_Identification!G70="","",CMS_Identification!G70)</f>
        <v/>
      </c>
      <c r="N48" t="str">
        <f t="shared" si="11"/>
        <v/>
      </c>
      <c r="P48" t="str">
        <f t="shared" si="32"/>
        <v/>
      </c>
      <c r="Q48" t="str">
        <f>IF(P48="","",MAX(Q$1:Q47)+1)</f>
        <v/>
      </c>
      <c r="R48" t="str">
        <f t="shared" si="31"/>
        <v/>
      </c>
      <c r="S48" t="str">
        <f t="shared" si="1"/>
        <v/>
      </c>
      <c r="T48" t="str">
        <f>IF(S48="","",MAX(T$1:T47)+1)</f>
        <v/>
      </c>
      <c r="U48" t="str">
        <f t="shared" si="12"/>
        <v/>
      </c>
      <c r="V48" t="str">
        <f t="shared" si="2"/>
        <v/>
      </c>
      <c r="W48" t="str">
        <f>IF(V48="","",MAX(W$1:W47)+1)</f>
        <v/>
      </c>
      <c r="X48" t="str">
        <f t="shared" si="13"/>
        <v/>
      </c>
      <c r="Y48" t="str">
        <f t="shared" si="3"/>
        <v/>
      </c>
      <c r="Z48" t="str">
        <f>IF(Y48="","",MAX(Z$1:Z47)+1)</f>
        <v/>
      </c>
      <c r="AA48" t="str">
        <f t="shared" si="14"/>
        <v/>
      </c>
      <c r="AB48" t="str">
        <f t="shared" si="4"/>
        <v/>
      </c>
      <c r="AC48" t="str">
        <f>IF(AB48="","",MAX(AC$1:AC47)+1)</f>
        <v/>
      </c>
      <c r="AD48" t="str">
        <f t="shared" si="15"/>
        <v/>
      </c>
      <c r="AE48" t="str">
        <f t="shared" si="5"/>
        <v/>
      </c>
      <c r="AF48" t="str">
        <f>IF(AE48="","",MAX(AF$1:AF47)+1)</f>
        <v/>
      </c>
      <c r="AG48" t="str">
        <f t="shared" si="16"/>
        <v/>
      </c>
      <c r="AH48" t="str">
        <f t="shared" si="6"/>
        <v/>
      </c>
      <c r="AI48" t="str">
        <f>IF(AH48="","",MAX(AI$1:AI47)+1)</f>
        <v/>
      </c>
      <c r="AJ48" t="str">
        <f t="shared" si="17"/>
        <v/>
      </c>
      <c r="AK48" t="str">
        <f t="shared" si="7"/>
        <v/>
      </c>
      <c r="AL48" t="str">
        <f>IF(AK48="","",MAX(AL$1:AL47)+1)</f>
        <v/>
      </c>
      <c r="AM48" t="str">
        <f t="shared" si="18"/>
        <v/>
      </c>
      <c r="AN48" t="str">
        <f t="shared" si="8"/>
        <v/>
      </c>
      <c r="AO48" t="str">
        <f>IF(AN48="","",MAX(AO$1:AO47)+1)</f>
        <v/>
      </c>
      <c r="AP48" t="str">
        <f t="shared" si="19"/>
        <v/>
      </c>
      <c r="AQ48" t="str">
        <f t="shared" si="9"/>
        <v/>
      </c>
      <c r="AR48" t="str">
        <f>IF(AQ48="","",MAX(AR$1:AR47)+1)</f>
        <v/>
      </c>
      <c r="AS48" t="str">
        <f t="shared" si="20"/>
        <v/>
      </c>
      <c r="AU48" s="153" t="str">
        <f t="shared" si="21"/>
        <v/>
      </c>
      <c r="AV48" s="153" t="str">
        <f t="shared" si="22"/>
        <v/>
      </c>
      <c r="AW48" s="153" t="str">
        <f t="shared" si="23"/>
        <v/>
      </c>
      <c r="AX48" s="153" t="str">
        <f t="shared" si="24"/>
        <v/>
      </c>
      <c r="AY48" s="153" t="str">
        <f t="shared" si="25"/>
        <v/>
      </c>
      <c r="AZ48" s="153" t="str">
        <f t="shared" si="26"/>
        <v/>
      </c>
      <c r="BA48" s="153" t="str">
        <f t="shared" si="27"/>
        <v/>
      </c>
      <c r="BB48" s="153" t="str">
        <f t="shared" si="28"/>
        <v/>
      </c>
      <c r="BC48" s="153" t="str">
        <f t="shared" si="29"/>
        <v/>
      </c>
      <c r="BD48" s="153" t="str">
        <f t="shared" si="30"/>
        <v/>
      </c>
    </row>
    <row r="49" spans="5:56" x14ac:dyDescent="0.3">
      <c r="E49" t="s">
        <v>87</v>
      </c>
      <c r="G49" s="153" t="str">
        <f>IF(CMS_Identification!B71="","",CMS_Identification!B71)</f>
        <v/>
      </c>
      <c r="H49" s="153" t="str">
        <f>IF(CMS_Identification!F71="","",CMS_Identification!F71)</f>
        <v/>
      </c>
      <c r="L49" t="str">
        <f>IF(CMS_Identification!F71="","",CMS_Identification!F71)</f>
        <v/>
      </c>
      <c r="M49" t="str">
        <f>IF(CMS_Identification!G71="","",CMS_Identification!G71)</f>
        <v/>
      </c>
      <c r="N49" t="str">
        <f t="shared" si="11"/>
        <v/>
      </c>
      <c r="P49" t="str">
        <f t="shared" si="32"/>
        <v/>
      </c>
      <c r="Q49" t="str">
        <f>IF(P49="","",MAX(Q$1:Q48)+1)</f>
        <v/>
      </c>
      <c r="R49" t="str">
        <f t="shared" si="31"/>
        <v/>
      </c>
      <c r="S49" t="str">
        <f t="shared" si="1"/>
        <v/>
      </c>
      <c r="T49" t="str">
        <f>IF(S49="","",MAX(T$1:T48)+1)</f>
        <v/>
      </c>
      <c r="U49" t="str">
        <f t="shared" si="12"/>
        <v/>
      </c>
      <c r="V49" t="str">
        <f t="shared" si="2"/>
        <v/>
      </c>
      <c r="W49" t="str">
        <f>IF(V49="","",MAX(W$1:W48)+1)</f>
        <v/>
      </c>
      <c r="X49" t="str">
        <f t="shared" si="13"/>
        <v/>
      </c>
      <c r="Y49" t="str">
        <f t="shared" si="3"/>
        <v/>
      </c>
      <c r="Z49" t="str">
        <f>IF(Y49="","",MAX(Z$1:Z48)+1)</f>
        <v/>
      </c>
      <c r="AA49" t="str">
        <f t="shared" si="14"/>
        <v/>
      </c>
      <c r="AB49" t="str">
        <f t="shared" si="4"/>
        <v/>
      </c>
      <c r="AC49" t="str">
        <f>IF(AB49="","",MAX(AC$1:AC48)+1)</f>
        <v/>
      </c>
      <c r="AD49" t="str">
        <f t="shared" si="15"/>
        <v/>
      </c>
      <c r="AE49" t="str">
        <f t="shared" si="5"/>
        <v/>
      </c>
      <c r="AF49" t="str">
        <f>IF(AE49="","",MAX(AF$1:AF48)+1)</f>
        <v/>
      </c>
      <c r="AG49" t="str">
        <f t="shared" si="16"/>
        <v/>
      </c>
      <c r="AH49" t="str">
        <f t="shared" si="6"/>
        <v/>
      </c>
      <c r="AI49" t="str">
        <f>IF(AH49="","",MAX(AI$1:AI48)+1)</f>
        <v/>
      </c>
      <c r="AJ49" t="str">
        <f t="shared" si="17"/>
        <v/>
      </c>
      <c r="AK49" t="str">
        <f t="shared" si="7"/>
        <v/>
      </c>
      <c r="AL49" t="str">
        <f>IF(AK49="","",MAX(AL$1:AL48)+1)</f>
        <v/>
      </c>
      <c r="AM49" t="str">
        <f t="shared" si="18"/>
        <v/>
      </c>
      <c r="AN49" t="str">
        <f t="shared" si="8"/>
        <v/>
      </c>
      <c r="AO49" t="str">
        <f>IF(AN49="","",MAX(AO$1:AO48)+1)</f>
        <v/>
      </c>
      <c r="AP49" t="str">
        <f t="shared" si="19"/>
        <v/>
      </c>
      <c r="AQ49" t="str">
        <f t="shared" si="9"/>
        <v/>
      </c>
      <c r="AR49" t="str">
        <f>IF(AQ49="","",MAX(AR$1:AR48)+1)</f>
        <v/>
      </c>
      <c r="AS49" t="str">
        <f t="shared" si="20"/>
        <v/>
      </c>
      <c r="AU49" s="153" t="str">
        <f t="shared" si="21"/>
        <v/>
      </c>
      <c r="AV49" s="153" t="str">
        <f t="shared" si="22"/>
        <v/>
      </c>
      <c r="AW49" s="153" t="str">
        <f t="shared" si="23"/>
        <v/>
      </c>
      <c r="AX49" s="153" t="str">
        <f t="shared" si="24"/>
        <v/>
      </c>
      <c r="AY49" s="153" t="str">
        <f t="shared" si="25"/>
        <v/>
      </c>
      <c r="AZ49" s="153" t="str">
        <f t="shared" si="26"/>
        <v/>
      </c>
      <c r="BA49" s="153" t="str">
        <f t="shared" si="27"/>
        <v/>
      </c>
      <c r="BB49" s="153" t="str">
        <f t="shared" si="28"/>
        <v/>
      </c>
      <c r="BC49" s="153" t="str">
        <f t="shared" si="29"/>
        <v/>
      </c>
      <c r="BD49" s="153" t="str">
        <f t="shared" si="30"/>
        <v/>
      </c>
    </row>
    <row r="50" spans="5:56" x14ac:dyDescent="0.3">
      <c r="E50" t="s">
        <v>88</v>
      </c>
      <c r="G50" s="153" t="str">
        <f>IF(CMS_Identification!B72="","",CMS_Identification!B72)</f>
        <v/>
      </c>
      <c r="H50" s="153" t="str">
        <f>IF(CMS_Identification!F72="","",CMS_Identification!F72)</f>
        <v/>
      </c>
      <c r="L50" t="str">
        <f>IF(CMS_Identification!F72="","",CMS_Identification!F72)</f>
        <v/>
      </c>
      <c r="M50" t="str">
        <f>IF(CMS_Identification!G72="","",CMS_Identification!G72)</f>
        <v/>
      </c>
      <c r="N50" t="str">
        <f t="shared" si="11"/>
        <v/>
      </c>
      <c r="P50" t="str">
        <f t="shared" si="32"/>
        <v/>
      </c>
      <c r="Q50" t="str">
        <f>IF(P50="","",MAX(Q$1:Q49)+1)</f>
        <v/>
      </c>
      <c r="R50" t="str">
        <f t="shared" si="31"/>
        <v/>
      </c>
      <c r="S50" t="str">
        <f t="shared" si="1"/>
        <v/>
      </c>
      <c r="T50" t="str">
        <f>IF(S50="","",MAX(T$1:T49)+1)</f>
        <v/>
      </c>
      <c r="U50" t="str">
        <f t="shared" si="12"/>
        <v/>
      </c>
      <c r="V50" t="str">
        <f t="shared" si="2"/>
        <v/>
      </c>
      <c r="W50" t="str">
        <f>IF(V50="","",MAX(W$1:W49)+1)</f>
        <v/>
      </c>
      <c r="X50" t="str">
        <f t="shared" si="13"/>
        <v/>
      </c>
      <c r="Y50" t="str">
        <f t="shared" si="3"/>
        <v/>
      </c>
      <c r="Z50" t="str">
        <f>IF(Y50="","",MAX(Z$1:Z49)+1)</f>
        <v/>
      </c>
      <c r="AA50" t="str">
        <f t="shared" si="14"/>
        <v/>
      </c>
      <c r="AB50" t="str">
        <f t="shared" si="4"/>
        <v/>
      </c>
      <c r="AC50" t="str">
        <f>IF(AB50="","",MAX(AC$1:AC49)+1)</f>
        <v/>
      </c>
      <c r="AD50" t="str">
        <f t="shared" si="15"/>
        <v/>
      </c>
      <c r="AE50" t="str">
        <f t="shared" si="5"/>
        <v/>
      </c>
      <c r="AF50" t="str">
        <f>IF(AE50="","",MAX(AF$1:AF49)+1)</f>
        <v/>
      </c>
      <c r="AG50" t="str">
        <f t="shared" si="16"/>
        <v/>
      </c>
      <c r="AH50" t="str">
        <f t="shared" si="6"/>
        <v/>
      </c>
      <c r="AI50" t="str">
        <f>IF(AH50="","",MAX(AI$1:AI49)+1)</f>
        <v/>
      </c>
      <c r="AJ50" t="str">
        <f t="shared" si="17"/>
        <v/>
      </c>
      <c r="AK50" t="str">
        <f t="shared" si="7"/>
        <v/>
      </c>
      <c r="AL50" t="str">
        <f>IF(AK50="","",MAX(AL$1:AL49)+1)</f>
        <v/>
      </c>
      <c r="AM50" t="str">
        <f t="shared" si="18"/>
        <v/>
      </c>
      <c r="AN50" t="str">
        <f t="shared" si="8"/>
        <v/>
      </c>
      <c r="AO50" t="str">
        <f>IF(AN50="","",MAX(AO$1:AO49)+1)</f>
        <v/>
      </c>
      <c r="AP50" t="str">
        <f t="shared" si="19"/>
        <v/>
      </c>
      <c r="AQ50" t="str">
        <f t="shared" si="9"/>
        <v/>
      </c>
      <c r="AR50" t="str">
        <f>IF(AQ50="","",MAX(AR$1:AR49)+1)</f>
        <v/>
      </c>
      <c r="AS50" t="str">
        <f t="shared" si="20"/>
        <v/>
      </c>
      <c r="AU50" s="153" t="str">
        <f t="shared" si="21"/>
        <v/>
      </c>
      <c r="AV50" s="153" t="str">
        <f t="shared" si="22"/>
        <v/>
      </c>
      <c r="AW50" s="153" t="str">
        <f t="shared" si="23"/>
        <v/>
      </c>
      <c r="AX50" s="153" t="str">
        <f t="shared" si="24"/>
        <v/>
      </c>
      <c r="AY50" s="153" t="str">
        <f t="shared" si="25"/>
        <v/>
      </c>
      <c r="AZ50" s="153" t="str">
        <f t="shared" si="26"/>
        <v/>
      </c>
      <c r="BA50" s="153" t="str">
        <f t="shared" si="27"/>
        <v/>
      </c>
      <c r="BB50" s="153" t="str">
        <f t="shared" si="28"/>
        <v/>
      </c>
      <c r="BC50" s="153" t="str">
        <f t="shared" si="29"/>
        <v/>
      </c>
      <c r="BD50" s="153" t="str">
        <f t="shared" si="30"/>
        <v/>
      </c>
    </row>
    <row r="51" spans="5:56" x14ac:dyDescent="0.3">
      <c r="E51" t="s">
        <v>89</v>
      </c>
      <c r="G51" s="153" t="str">
        <f>IF(CMS_Identification!B73="","",CMS_Identification!B73)</f>
        <v/>
      </c>
      <c r="H51" s="153" t="str">
        <f>IF(CMS_Identification!F73="","",CMS_Identification!F73)</f>
        <v/>
      </c>
      <c r="L51" t="str">
        <f>IF(CMS_Identification!F73="","",CMS_Identification!F73)</f>
        <v/>
      </c>
      <c r="M51" t="str">
        <f>IF(CMS_Identification!G73="","",CMS_Identification!G73)</f>
        <v/>
      </c>
      <c r="N51" t="str">
        <f t="shared" si="11"/>
        <v/>
      </c>
      <c r="P51" t="str">
        <f t="shared" si="32"/>
        <v/>
      </c>
      <c r="Q51" t="str">
        <f>IF(P51="","",MAX(Q$1:Q50)+1)</f>
        <v/>
      </c>
      <c r="R51" t="str">
        <f t="shared" si="31"/>
        <v/>
      </c>
      <c r="S51" t="str">
        <f t="shared" si="1"/>
        <v/>
      </c>
      <c r="T51" t="str">
        <f>IF(S51="","",MAX(T$1:T50)+1)</f>
        <v/>
      </c>
      <c r="U51" t="str">
        <f t="shared" si="12"/>
        <v/>
      </c>
      <c r="V51" t="str">
        <f t="shared" si="2"/>
        <v/>
      </c>
      <c r="W51" t="str">
        <f>IF(V51="","",MAX(W$1:W50)+1)</f>
        <v/>
      </c>
      <c r="X51" t="str">
        <f t="shared" si="13"/>
        <v/>
      </c>
      <c r="Y51" t="str">
        <f t="shared" si="3"/>
        <v/>
      </c>
      <c r="Z51" t="str">
        <f>IF(Y51="","",MAX(Z$1:Z50)+1)</f>
        <v/>
      </c>
      <c r="AA51" t="str">
        <f t="shared" si="14"/>
        <v/>
      </c>
      <c r="AB51" t="str">
        <f t="shared" si="4"/>
        <v/>
      </c>
      <c r="AC51" t="str">
        <f>IF(AB51="","",MAX(AC$1:AC50)+1)</f>
        <v/>
      </c>
      <c r="AD51" t="str">
        <f t="shared" si="15"/>
        <v/>
      </c>
      <c r="AE51" t="str">
        <f t="shared" si="5"/>
        <v/>
      </c>
      <c r="AF51" t="str">
        <f>IF(AE51="","",MAX(AF$1:AF50)+1)</f>
        <v/>
      </c>
      <c r="AG51" t="str">
        <f t="shared" si="16"/>
        <v/>
      </c>
      <c r="AH51" t="str">
        <f t="shared" si="6"/>
        <v/>
      </c>
      <c r="AI51" t="str">
        <f>IF(AH51="","",MAX(AI$1:AI50)+1)</f>
        <v/>
      </c>
      <c r="AJ51" t="str">
        <f t="shared" si="17"/>
        <v/>
      </c>
      <c r="AK51" t="str">
        <f t="shared" si="7"/>
        <v/>
      </c>
      <c r="AL51" t="str">
        <f>IF(AK51="","",MAX(AL$1:AL50)+1)</f>
        <v/>
      </c>
      <c r="AM51" t="str">
        <f t="shared" si="18"/>
        <v/>
      </c>
      <c r="AN51" t="str">
        <f t="shared" si="8"/>
        <v/>
      </c>
      <c r="AO51" t="str">
        <f>IF(AN51="","",MAX(AO$1:AO50)+1)</f>
        <v/>
      </c>
      <c r="AP51" t="str">
        <f t="shared" si="19"/>
        <v/>
      </c>
      <c r="AQ51" t="str">
        <f t="shared" si="9"/>
        <v/>
      </c>
      <c r="AR51" t="str">
        <f>IF(AQ51="","",MAX(AR$1:AR50)+1)</f>
        <v/>
      </c>
      <c r="AS51" t="str">
        <f t="shared" si="20"/>
        <v/>
      </c>
      <c r="AU51" s="153" t="str">
        <f t="shared" si="21"/>
        <v/>
      </c>
      <c r="AV51" s="153" t="str">
        <f t="shared" si="22"/>
        <v/>
      </c>
      <c r="AW51" s="153" t="str">
        <f t="shared" si="23"/>
        <v/>
      </c>
      <c r="AX51" s="153" t="str">
        <f t="shared" si="24"/>
        <v/>
      </c>
      <c r="AY51" s="153" t="str">
        <f t="shared" si="25"/>
        <v/>
      </c>
      <c r="AZ51" s="153" t="str">
        <f t="shared" si="26"/>
        <v/>
      </c>
      <c r="BA51" s="153" t="str">
        <f t="shared" si="27"/>
        <v/>
      </c>
      <c r="BB51" s="153" t="str">
        <f t="shared" si="28"/>
        <v/>
      </c>
      <c r="BC51" s="153" t="str">
        <f t="shared" si="29"/>
        <v/>
      </c>
      <c r="BD51" s="153" t="str">
        <f t="shared" si="30"/>
        <v/>
      </c>
    </row>
    <row r="52" spans="5:56" x14ac:dyDescent="0.3">
      <c r="E52" t="s">
        <v>90</v>
      </c>
      <c r="G52" s="153" t="str">
        <f>IF(CMS_Identification!B74="","",CMS_Identification!B74)</f>
        <v/>
      </c>
      <c r="H52" s="153" t="str">
        <f>IF(CMS_Identification!F74="","",CMS_Identification!F74)</f>
        <v/>
      </c>
      <c r="L52" t="str">
        <f>IF(CMS_Identification!F74="","",CMS_Identification!F74)</f>
        <v/>
      </c>
      <c r="M52" t="str">
        <f>IF(CMS_Identification!G74="","",CMS_Identification!G74)</f>
        <v/>
      </c>
      <c r="N52" t="str">
        <f t="shared" si="11"/>
        <v/>
      </c>
      <c r="P52" t="str">
        <f t="shared" si="32"/>
        <v/>
      </c>
      <c r="Q52" t="str">
        <f>IF(P52="","",MAX(Q$1:Q51)+1)</f>
        <v/>
      </c>
      <c r="R52" t="str">
        <f t="shared" si="31"/>
        <v/>
      </c>
      <c r="S52" t="str">
        <f t="shared" si="1"/>
        <v/>
      </c>
      <c r="T52" t="str">
        <f>IF(S52="","",MAX(T$1:T51)+1)</f>
        <v/>
      </c>
      <c r="U52" t="str">
        <f t="shared" si="12"/>
        <v/>
      </c>
      <c r="V52" t="str">
        <f t="shared" si="2"/>
        <v/>
      </c>
      <c r="W52" t="str">
        <f>IF(V52="","",MAX(W$1:W51)+1)</f>
        <v/>
      </c>
      <c r="X52" t="str">
        <f t="shared" si="13"/>
        <v/>
      </c>
      <c r="Y52" t="str">
        <f t="shared" si="3"/>
        <v/>
      </c>
      <c r="Z52" t="str">
        <f>IF(Y52="","",MAX(Z$1:Z51)+1)</f>
        <v/>
      </c>
      <c r="AA52" t="str">
        <f t="shared" si="14"/>
        <v/>
      </c>
      <c r="AB52" t="str">
        <f t="shared" si="4"/>
        <v/>
      </c>
      <c r="AC52" t="str">
        <f>IF(AB52="","",MAX(AC$1:AC51)+1)</f>
        <v/>
      </c>
      <c r="AD52" t="str">
        <f t="shared" si="15"/>
        <v/>
      </c>
      <c r="AE52" t="str">
        <f t="shared" si="5"/>
        <v/>
      </c>
      <c r="AF52" t="str">
        <f>IF(AE52="","",MAX(AF$1:AF51)+1)</f>
        <v/>
      </c>
      <c r="AG52" t="str">
        <f t="shared" si="16"/>
        <v/>
      </c>
      <c r="AH52" t="str">
        <f t="shared" si="6"/>
        <v/>
      </c>
      <c r="AI52" t="str">
        <f>IF(AH52="","",MAX(AI$1:AI51)+1)</f>
        <v/>
      </c>
      <c r="AJ52" t="str">
        <f t="shared" si="17"/>
        <v/>
      </c>
      <c r="AK52" t="str">
        <f t="shared" si="7"/>
        <v/>
      </c>
      <c r="AL52" t="str">
        <f>IF(AK52="","",MAX(AL$1:AL51)+1)</f>
        <v/>
      </c>
      <c r="AM52" t="str">
        <f t="shared" si="18"/>
        <v/>
      </c>
      <c r="AN52" t="str">
        <f t="shared" si="8"/>
        <v/>
      </c>
      <c r="AO52" t="str">
        <f>IF(AN52="","",MAX(AO$1:AO51)+1)</f>
        <v/>
      </c>
      <c r="AP52" t="str">
        <f t="shared" si="19"/>
        <v/>
      </c>
      <c r="AQ52" t="str">
        <f t="shared" si="9"/>
        <v/>
      </c>
      <c r="AR52" t="str">
        <f>IF(AQ52="","",MAX(AR$1:AR51)+1)</f>
        <v/>
      </c>
      <c r="AS52" t="str">
        <f t="shared" si="20"/>
        <v/>
      </c>
      <c r="AU52" s="153" t="str">
        <f t="shared" si="21"/>
        <v/>
      </c>
      <c r="AV52" s="153" t="str">
        <f t="shared" si="22"/>
        <v/>
      </c>
      <c r="AW52" s="153" t="str">
        <f t="shared" si="23"/>
        <v/>
      </c>
      <c r="AX52" s="153" t="str">
        <f t="shared" si="24"/>
        <v/>
      </c>
      <c r="AY52" s="153" t="str">
        <f t="shared" si="25"/>
        <v/>
      </c>
      <c r="AZ52" s="153" t="str">
        <f t="shared" si="26"/>
        <v/>
      </c>
      <c r="BA52" s="153" t="str">
        <f t="shared" si="27"/>
        <v/>
      </c>
      <c r="BB52" s="153" t="str">
        <f t="shared" si="28"/>
        <v/>
      </c>
      <c r="BC52" s="153" t="str">
        <f t="shared" si="29"/>
        <v/>
      </c>
      <c r="BD52" s="153" t="str">
        <f t="shared" si="30"/>
        <v/>
      </c>
    </row>
    <row r="53" spans="5:56" x14ac:dyDescent="0.3">
      <c r="E53" t="s">
        <v>91</v>
      </c>
      <c r="G53" s="153" t="str">
        <f>IF(CMS_Identification!B75="","",CMS_Identification!B75)</f>
        <v/>
      </c>
      <c r="H53" s="153" t="str">
        <f>IF(CMS_Identification!F75="","",CMS_Identification!F75)</f>
        <v/>
      </c>
      <c r="L53" t="str">
        <f>IF(CMS_Identification!F75="","",CMS_Identification!F75)</f>
        <v/>
      </c>
      <c r="M53" t="str">
        <f>IF(CMS_Identification!G75="","",CMS_Identification!G75)</f>
        <v/>
      </c>
      <c r="N53" t="str">
        <f t="shared" si="11"/>
        <v/>
      </c>
      <c r="P53" t="str">
        <f t="shared" si="32"/>
        <v/>
      </c>
      <c r="Q53" t="str">
        <f>IF(P53="","",MAX(Q$1:Q52)+1)</f>
        <v/>
      </c>
      <c r="R53" t="str">
        <f t="shared" si="31"/>
        <v/>
      </c>
      <c r="S53" t="str">
        <f t="shared" si="1"/>
        <v/>
      </c>
      <c r="T53" t="str">
        <f>IF(S53="","",MAX(T$1:T52)+1)</f>
        <v/>
      </c>
      <c r="U53" t="str">
        <f t="shared" si="12"/>
        <v/>
      </c>
      <c r="V53" t="str">
        <f t="shared" si="2"/>
        <v/>
      </c>
      <c r="W53" t="str">
        <f>IF(V53="","",MAX(W$1:W52)+1)</f>
        <v/>
      </c>
      <c r="X53" t="str">
        <f t="shared" si="13"/>
        <v/>
      </c>
      <c r="Y53" t="str">
        <f t="shared" si="3"/>
        <v/>
      </c>
      <c r="Z53" t="str">
        <f>IF(Y53="","",MAX(Z$1:Z52)+1)</f>
        <v/>
      </c>
      <c r="AA53" t="str">
        <f t="shared" si="14"/>
        <v/>
      </c>
      <c r="AB53" t="str">
        <f t="shared" si="4"/>
        <v/>
      </c>
      <c r="AC53" t="str">
        <f>IF(AB53="","",MAX(AC$1:AC52)+1)</f>
        <v/>
      </c>
      <c r="AD53" t="str">
        <f t="shared" si="15"/>
        <v/>
      </c>
      <c r="AE53" t="str">
        <f t="shared" si="5"/>
        <v/>
      </c>
      <c r="AF53" t="str">
        <f>IF(AE53="","",MAX(AF$1:AF52)+1)</f>
        <v/>
      </c>
      <c r="AG53" t="str">
        <f t="shared" si="16"/>
        <v/>
      </c>
      <c r="AH53" t="str">
        <f t="shared" si="6"/>
        <v/>
      </c>
      <c r="AI53" t="str">
        <f>IF(AH53="","",MAX(AI$1:AI52)+1)</f>
        <v/>
      </c>
      <c r="AJ53" t="str">
        <f t="shared" si="17"/>
        <v/>
      </c>
      <c r="AK53" t="str">
        <f t="shared" si="7"/>
        <v/>
      </c>
      <c r="AL53" t="str">
        <f>IF(AK53="","",MAX(AL$1:AL52)+1)</f>
        <v/>
      </c>
      <c r="AM53" t="str">
        <f t="shared" si="18"/>
        <v/>
      </c>
      <c r="AN53" t="str">
        <f t="shared" si="8"/>
        <v/>
      </c>
      <c r="AO53" t="str">
        <f>IF(AN53="","",MAX(AO$1:AO52)+1)</f>
        <v/>
      </c>
      <c r="AP53" t="str">
        <f t="shared" si="19"/>
        <v/>
      </c>
      <c r="AQ53" t="str">
        <f t="shared" si="9"/>
        <v/>
      </c>
      <c r="AR53" t="str">
        <f>IF(AQ53="","",MAX(AR$1:AR52)+1)</f>
        <v/>
      </c>
      <c r="AS53" t="str">
        <f t="shared" si="20"/>
        <v/>
      </c>
      <c r="AU53" s="153" t="str">
        <f t="shared" si="21"/>
        <v/>
      </c>
      <c r="AV53" s="153" t="str">
        <f t="shared" si="22"/>
        <v/>
      </c>
      <c r="AW53" s="153" t="str">
        <f t="shared" si="23"/>
        <v/>
      </c>
      <c r="AX53" s="153" t="str">
        <f t="shared" si="24"/>
        <v/>
      </c>
      <c r="AY53" s="153" t="str">
        <f t="shared" si="25"/>
        <v/>
      </c>
      <c r="AZ53" s="153" t="str">
        <f t="shared" si="26"/>
        <v/>
      </c>
      <c r="BA53" s="153" t="str">
        <f t="shared" si="27"/>
        <v/>
      </c>
      <c r="BB53" s="153" t="str">
        <f t="shared" si="28"/>
        <v/>
      </c>
      <c r="BC53" s="153" t="str">
        <f t="shared" si="29"/>
        <v/>
      </c>
      <c r="BD53" s="153" t="str">
        <f t="shared" si="30"/>
        <v/>
      </c>
    </row>
    <row r="54" spans="5:56" x14ac:dyDescent="0.3">
      <c r="E54" t="s">
        <v>92</v>
      </c>
      <c r="G54" s="153" t="str">
        <f>IF(CMS_Identification!B76="","",CMS_Identification!B76)</f>
        <v/>
      </c>
      <c r="H54" s="153" t="str">
        <f>IF(CMS_Identification!F76="","",CMS_Identification!F76)</f>
        <v/>
      </c>
      <c r="L54" t="str">
        <f>IF(CMS_Identification!F76="","",CMS_Identification!F76)</f>
        <v/>
      </c>
      <c r="M54" t="str">
        <f>IF(CMS_Identification!G76="","",CMS_Identification!G76)</f>
        <v/>
      </c>
      <c r="N54" t="str">
        <f t="shared" si="11"/>
        <v/>
      </c>
      <c r="P54" t="str">
        <f t="shared" si="32"/>
        <v/>
      </c>
      <c r="Q54" t="str">
        <f>IF(P54="","",MAX(Q$1:Q53)+1)</f>
        <v/>
      </c>
      <c r="R54" t="str">
        <f t="shared" si="31"/>
        <v/>
      </c>
      <c r="S54" t="str">
        <f t="shared" si="1"/>
        <v/>
      </c>
      <c r="T54" t="str">
        <f>IF(S54="","",MAX(T$1:T53)+1)</f>
        <v/>
      </c>
      <c r="U54" t="str">
        <f t="shared" si="12"/>
        <v/>
      </c>
      <c r="V54" t="str">
        <f t="shared" si="2"/>
        <v/>
      </c>
      <c r="W54" t="str">
        <f>IF(V54="","",MAX(W$1:W53)+1)</f>
        <v/>
      </c>
      <c r="X54" t="str">
        <f t="shared" si="13"/>
        <v/>
      </c>
      <c r="Y54" t="str">
        <f t="shared" si="3"/>
        <v/>
      </c>
      <c r="Z54" t="str">
        <f>IF(Y54="","",MAX(Z$1:Z53)+1)</f>
        <v/>
      </c>
      <c r="AA54" t="str">
        <f t="shared" si="14"/>
        <v/>
      </c>
      <c r="AB54" t="str">
        <f t="shared" si="4"/>
        <v/>
      </c>
      <c r="AC54" t="str">
        <f>IF(AB54="","",MAX(AC$1:AC53)+1)</f>
        <v/>
      </c>
      <c r="AD54" t="str">
        <f t="shared" si="15"/>
        <v/>
      </c>
      <c r="AE54" t="str">
        <f t="shared" si="5"/>
        <v/>
      </c>
      <c r="AF54" t="str">
        <f>IF(AE54="","",MAX(AF$1:AF53)+1)</f>
        <v/>
      </c>
      <c r="AG54" t="str">
        <f t="shared" si="16"/>
        <v/>
      </c>
      <c r="AH54" t="str">
        <f t="shared" si="6"/>
        <v/>
      </c>
      <c r="AI54" t="str">
        <f>IF(AH54="","",MAX(AI$1:AI53)+1)</f>
        <v/>
      </c>
      <c r="AJ54" t="str">
        <f t="shared" si="17"/>
        <v/>
      </c>
      <c r="AK54" t="str">
        <f t="shared" si="7"/>
        <v/>
      </c>
      <c r="AL54" t="str">
        <f>IF(AK54="","",MAX(AL$1:AL53)+1)</f>
        <v/>
      </c>
      <c r="AM54" t="str">
        <f t="shared" si="18"/>
        <v/>
      </c>
      <c r="AN54" t="str">
        <f t="shared" si="8"/>
        <v/>
      </c>
      <c r="AO54" t="str">
        <f>IF(AN54="","",MAX(AO$1:AO53)+1)</f>
        <v/>
      </c>
      <c r="AP54" t="str">
        <f t="shared" si="19"/>
        <v/>
      </c>
      <c r="AQ54" t="str">
        <f t="shared" si="9"/>
        <v/>
      </c>
      <c r="AR54" t="str">
        <f>IF(AQ54="","",MAX(AR$1:AR53)+1)</f>
        <v/>
      </c>
      <c r="AS54" t="str">
        <f t="shared" si="20"/>
        <v/>
      </c>
      <c r="AU54" s="153" t="str">
        <f t="shared" si="21"/>
        <v/>
      </c>
      <c r="AV54" s="153" t="str">
        <f t="shared" si="22"/>
        <v/>
      </c>
      <c r="AW54" s="153" t="str">
        <f t="shared" si="23"/>
        <v/>
      </c>
      <c r="AX54" s="153" t="str">
        <f t="shared" si="24"/>
        <v/>
      </c>
      <c r="AY54" s="153" t="str">
        <f t="shared" si="25"/>
        <v/>
      </c>
      <c r="AZ54" s="153" t="str">
        <f t="shared" si="26"/>
        <v/>
      </c>
      <c r="BA54" s="153" t="str">
        <f t="shared" si="27"/>
        <v/>
      </c>
      <c r="BB54" s="153" t="str">
        <f t="shared" si="28"/>
        <v/>
      </c>
      <c r="BC54" s="153" t="str">
        <f t="shared" si="29"/>
        <v/>
      </c>
      <c r="BD54" s="153" t="str">
        <f t="shared" si="30"/>
        <v/>
      </c>
    </row>
    <row r="55" spans="5:56" x14ac:dyDescent="0.3">
      <c r="E55" t="s">
        <v>93</v>
      </c>
      <c r="G55" s="153" t="str">
        <f>IF(CMS_Identification!B77="","",CMS_Identification!B77)</f>
        <v/>
      </c>
      <c r="H55" s="153" t="str">
        <f>IF(CMS_Identification!F77="","",CMS_Identification!F77)</f>
        <v/>
      </c>
      <c r="L55" t="str">
        <f>IF(CMS_Identification!F77="","",CMS_Identification!F77)</f>
        <v/>
      </c>
      <c r="M55" t="str">
        <f>IF(CMS_Identification!G77="","",CMS_Identification!G77)</f>
        <v/>
      </c>
      <c r="N55" t="str">
        <f t="shared" si="11"/>
        <v/>
      </c>
      <c r="P55" t="str">
        <f t="shared" si="32"/>
        <v/>
      </c>
      <c r="Q55" t="str">
        <f>IF(P55="","",MAX(Q$1:Q54)+1)</f>
        <v/>
      </c>
      <c r="R55" t="str">
        <f t="shared" si="31"/>
        <v/>
      </c>
      <c r="S55" t="str">
        <f t="shared" si="1"/>
        <v/>
      </c>
      <c r="T55" t="str">
        <f>IF(S55="","",MAX(T$1:T54)+1)</f>
        <v/>
      </c>
      <c r="U55" t="str">
        <f t="shared" si="12"/>
        <v/>
      </c>
      <c r="V55" t="str">
        <f t="shared" si="2"/>
        <v/>
      </c>
      <c r="W55" t="str">
        <f>IF(V55="","",MAX(W$1:W54)+1)</f>
        <v/>
      </c>
      <c r="X55" t="str">
        <f t="shared" si="13"/>
        <v/>
      </c>
      <c r="Y55" t="str">
        <f t="shared" si="3"/>
        <v/>
      </c>
      <c r="Z55" t="str">
        <f>IF(Y55="","",MAX(Z$1:Z54)+1)</f>
        <v/>
      </c>
      <c r="AA55" t="str">
        <f t="shared" si="14"/>
        <v/>
      </c>
      <c r="AB55" t="str">
        <f t="shared" si="4"/>
        <v/>
      </c>
      <c r="AC55" t="str">
        <f>IF(AB55="","",MAX(AC$1:AC54)+1)</f>
        <v/>
      </c>
      <c r="AD55" t="str">
        <f t="shared" si="15"/>
        <v/>
      </c>
      <c r="AE55" t="str">
        <f t="shared" si="5"/>
        <v/>
      </c>
      <c r="AF55" t="str">
        <f>IF(AE55="","",MAX(AF$1:AF54)+1)</f>
        <v/>
      </c>
      <c r="AG55" t="str">
        <f t="shared" si="16"/>
        <v/>
      </c>
      <c r="AH55" t="str">
        <f t="shared" si="6"/>
        <v/>
      </c>
      <c r="AI55" t="str">
        <f>IF(AH55="","",MAX(AI$1:AI54)+1)</f>
        <v/>
      </c>
      <c r="AJ55" t="str">
        <f t="shared" si="17"/>
        <v/>
      </c>
      <c r="AK55" t="str">
        <f t="shared" si="7"/>
        <v/>
      </c>
      <c r="AL55" t="str">
        <f>IF(AK55="","",MAX(AL$1:AL54)+1)</f>
        <v/>
      </c>
      <c r="AM55" t="str">
        <f t="shared" si="18"/>
        <v/>
      </c>
      <c r="AN55" t="str">
        <f t="shared" si="8"/>
        <v/>
      </c>
      <c r="AO55" t="str">
        <f>IF(AN55="","",MAX(AO$1:AO54)+1)</f>
        <v/>
      </c>
      <c r="AP55" t="str">
        <f t="shared" si="19"/>
        <v/>
      </c>
      <c r="AQ55" t="str">
        <f t="shared" si="9"/>
        <v/>
      </c>
      <c r="AR55" t="str">
        <f>IF(AQ55="","",MAX(AR$1:AR54)+1)</f>
        <v/>
      </c>
      <c r="AS55" t="str">
        <f t="shared" si="20"/>
        <v/>
      </c>
      <c r="AU55" s="153" t="str">
        <f t="shared" si="21"/>
        <v/>
      </c>
      <c r="AV55" s="153" t="str">
        <f t="shared" si="22"/>
        <v/>
      </c>
      <c r="AW55" s="153" t="str">
        <f t="shared" si="23"/>
        <v/>
      </c>
      <c r="AX55" s="153" t="str">
        <f t="shared" si="24"/>
        <v/>
      </c>
      <c r="AY55" s="153" t="str">
        <f t="shared" si="25"/>
        <v/>
      </c>
      <c r="AZ55" s="153" t="str">
        <f t="shared" si="26"/>
        <v/>
      </c>
      <c r="BA55" s="153" t="str">
        <f t="shared" si="27"/>
        <v/>
      </c>
      <c r="BB55" s="153" t="str">
        <f t="shared" si="28"/>
        <v/>
      </c>
      <c r="BC55" s="153" t="str">
        <f t="shared" si="29"/>
        <v/>
      </c>
      <c r="BD55" s="153" t="str">
        <f t="shared" si="30"/>
        <v/>
      </c>
    </row>
    <row r="56" spans="5:56" x14ac:dyDescent="0.3">
      <c r="E56" t="s">
        <v>94</v>
      </c>
      <c r="G56" s="153" t="str">
        <f>IF(CMS_Identification!B78="","",CMS_Identification!B78)</f>
        <v/>
      </c>
      <c r="H56" s="153" t="str">
        <f>IF(CMS_Identification!F78="","",CMS_Identification!F78)</f>
        <v/>
      </c>
      <c r="L56" t="str">
        <f>IF(CMS_Identification!F78="","",CMS_Identification!F78)</f>
        <v/>
      </c>
      <c r="M56" t="str">
        <f>IF(CMS_Identification!G78="","",CMS_Identification!G78)</f>
        <v/>
      </c>
      <c r="N56" t="str">
        <f t="shared" si="11"/>
        <v/>
      </c>
      <c r="P56" t="str">
        <f t="shared" si="32"/>
        <v/>
      </c>
      <c r="Q56" t="str">
        <f>IF(P56="","",MAX(Q$1:Q55)+1)</f>
        <v/>
      </c>
      <c r="R56" t="str">
        <f t="shared" si="31"/>
        <v/>
      </c>
      <c r="S56" t="str">
        <f t="shared" si="1"/>
        <v/>
      </c>
      <c r="T56" t="str">
        <f>IF(S56="","",MAX(T$1:T55)+1)</f>
        <v/>
      </c>
      <c r="U56" t="str">
        <f t="shared" si="12"/>
        <v/>
      </c>
      <c r="V56" t="str">
        <f t="shared" si="2"/>
        <v/>
      </c>
      <c r="W56" t="str">
        <f>IF(V56="","",MAX(W$1:W55)+1)</f>
        <v/>
      </c>
      <c r="X56" t="str">
        <f t="shared" si="13"/>
        <v/>
      </c>
      <c r="Y56" t="str">
        <f t="shared" si="3"/>
        <v/>
      </c>
      <c r="Z56" t="str">
        <f>IF(Y56="","",MAX(Z$1:Z55)+1)</f>
        <v/>
      </c>
      <c r="AA56" t="str">
        <f t="shared" si="14"/>
        <v/>
      </c>
      <c r="AB56" t="str">
        <f t="shared" si="4"/>
        <v/>
      </c>
      <c r="AC56" t="str">
        <f>IF(AB56="","",MAX(AC$1:AC55)+1)</f>
        <v/>
      </c>
      <c r="AD56" t="str">
        <f t="shared" si="15"/>
        <v/>
      </c>
      <c r="AE56" t="str">
        <f t="shared" si="5"/>
        <v/>
      </c>
      <c r="AF56" t="str">
        <f>IF(AE56="","",MAX(AF$1:AF55)+1)</f>
        <v/>
      </c>
      <c r="AG56" t="str">
        <f t="shared" si="16"/>
        <v/>
      </c>
      <c r="AH56" t="str">
        <f t="shared" si="6"/>
        <v/>
      </c>
      <c r="AI56" t="str">
        <f>IF(AH56="","",MAX(AI$1:AI55)+1)</f>
        <v/>
      </c>
      <c r="AJ56" t="str">
        <f t="shared" si="17"/>
        <v/>
      </c>
      <c r="AK56" t="str">
        <f t="shared" si="7"/>
        <v/>
      </c>
      <c r="AL56" t="str">
        <f>IF(AK56="","",MAX(AL$1:AL55)+1)</f>
        <v/>
      </c>
      <c r="AM56" t="str">
        <f t="shared" si="18"/>
        <v/>
      </c>
      <c r="AN56" t="str">
        <f t="shared" si="8"/>
        <v/>
      </c>
      <c r="AO56" t="str">
        <f>IF(AN56="","",MAX(AO$1:AO55)+1)</f>
        <v/>
      </c>
      <c r="AP56" t="str">
        <f t="shared" si="19"/>
        <v/>
      </c>
      <c r="AQ56" t="str">
        <f t="shared" si="9"/>
        <v/>
      </c>
      <c r="AR56" t="str">
        <f>IF(AQ56="","",MAX(AR$1:AR55)+1)</f>
        <v/>
      </c>
      <c r="AS56" t="str">
        <f t="shared" si="20"/>
        <v/>
      </c>
      <c r="AU56" s="153" t="str">
        <f t="shared" si="21"/>
        <v/>
      </c>
      <c r="AV56" s="153" t="str">
        <f t="shared" si="22"/>
        <v/>
      </c>
      <c r="AW56" s="153" t="str">
        <f t="shared" si="23"/>
        <v/>
      </c>
      <c r="AX56" s="153" t="str">
        <f t="shared" si="24"/>
        <v/>
      </c>
      <c r="AY56" s="153" t="str">
        <f t="shared" si="25"/>
        <v/>
      </c>
      <c r="AZ56" s="153" t="str">
        <f t="shared" si="26"/>
        <v/>
      </c>
      <c r="BA56" s="153" t="str">
        <f t="shared" si="27"/>
        <v/>
      </c>
      <c r="BB56" s="153" t="str">
        <f t="shared" si="28"/>
        <v/>
      </c>
      <c r="BC56" s="153" t="str">
        <f t="shared" si="29"/>
        <v/>
      </c>
      <c r="BD56" s="153" t="str">
        <f t="shared" si="30"/>
        <v/>
      </c>
    </row>
    <row r="57" spans="5:56" x14ac:dyDescent="0.3">
      <c r="E57" t="s">
        <v>95</v>
      </c>
      <c r="G57" s="153" t="str">
        <f>IF(CMS_Identification!B79="","",CMS_Identification!B79)</f>
        <v/>
      </c>
      <c r="H57" s="153" t="str">
        <f>IF(CMS_Identification!F79="","",CMS_Identification!F79)</f>
        <v/>
      </c>
      <c r="L57" t="str">
        <f>IF(CMS_Identification!F79="","",CMS_Identification!F79)</f>
        <v/>
      </c>
      <c r="M57" t="str">
        <f>IF(CMS_Identification!G79="","",CMS_Identification!G79)</f>
        <v/>
      </c>
      <c r="N57" t="str">
        <f t="shared" si="11"/>
        <v/>
      </c>
      <c r="P57" t="str">
        <f t="shared" si="32"/>
        <v/>
      </c>
      <c r="Q57" t="str">
        <f>IF(P57="","",MAX(Q$1:Q56)+1)</f>
        <v/>
      </c>
      <c r="R57" t="str">
        <f t="shared" si="31"/>
        <v/>
      </c>
      <c r="S57" t="str">
        <f t="shared" si="1"/>
        <v/>
      </c>
      <c r="T57" t="str">
        <f>IF(S57="","",MAX(T$1:T56)+1)</f>
        <v/>
      </c>
      <c r="U57" t="str">
        <f t="shared" si="12"/>
        <v/>
      </c>
      <c r="V57" t="str">
        <f t="shared" si="2"/>
        <v/>
      </c>
      <c r="W57" t="str">
        <f>IF(V57="","",MAX(W$1:W56)+1)</f>
        <v/>
      </c>
      <c r="X57" t="str">
        <f t="shared" si="13"/>
        <v/>
      </c>
      <c r="Y57" t="str">
        <f t="shared" si="3"/>
        <v/>
      </c>
      <c r="Z57" t="str">
        <f>IF(Y57="","",MAX(Z$1:Z56)+1)</f>
        <v/>
      </c>
      <c r="AA57" t="str">
        <f t="shared" si="14"/>
        <v/>
      </c>
      <c r="AB57" t="str">
        <f t="shared" si="4"/>
        <v/>
      </c>
      <c r="AC57" t="str">
        <f>IF(AB57="","",MAX(AC$1:AC56)+1)</f>
        <v/>
      </c>
      <c r="AD57" t="str">
        <f t="shared" si="15"/>
        <v/>
      </c>
      <c r="AE57" t="str">
        <f t="shared" si="5"/>
        <v/>
      </c>
      <c r="AF57" t="str">
        <f>IF(AE57="","",MAX(AF$1:AF56)+1)</f>
        <v/>
      </c>
      <c r="AG57" t="str">
        <f t="shared" si="16"/>
        <v/>
      </c>
      <c r="AH57" t="str">
        <f t="shared" si="6"/>
        <v/>
      </c>
      <c r="AI57" t="str">
        <f>IF(AH57="","",MAX(AI$1:AI56)+1)</f>
        <v/>
      </c>
      <c r="AJ57" t="str">
        <f t="shared" si="17"/>
        <v/>
      </c>
      <c r="AK57" t="str">
        <f t="shared" si="7"/>
        <v/>
      </c>
      <c r="AL57" t="str">
        <f>IF(AK57="","",MAX(AL$1:AL56)+1)</f>
        <v/>
      </c>
      <c r="AM57" t="str">
        <f t="shared" si="18"/>
        <v/>
      </c>
      <c r="AN57" t="str">
        <f t="shared" si="8"/>
        <v/>
      </c>
      <c r="AO57" t="str">
        <f>IF(AN57="","",MAX(AO$1:AO56)+1)</f>
        <v/>
      </c>
      <c r="AP57" t="str">
        <f t="shared" si="19"/>
        <v/>
      </c>
      <c r="AQ57" t="str">
        <f t="shared" si="9"/>
        <v/>
      </c>
      <c r="AR57" t="str">
        <f>IF(AQ57="","",MAX(AR$1:AR56)+1)</f>
        <v/>
      </c>
      <c r="AS57" t="str">
        <f t="shared" si="20"/>
        <v/>
      </c>
      <c r="AU57" s="153" t="str">
        <f t="shared" si="21"/>
        <v/>
      </c>
      <c r="AV57" s="153" t="str">
        <f t="shared" si="22"/>
        <v/>
      </c>
      <c r="AW57" s="153" t="str">
        <f t="shared" si="23"/>
        <v/>
      </c>
      <c r="AX57" s="153" t="str">
        <f t="shared" si="24"/>
        <v/>
      </c>
      <c r="AY57" s="153" t="str">
        <f t="shared" si="25"/>
        <v/>
      </c>
      <c r="AZ57" s="153" t="str">
        <f t="shared" si="26"/>
        <v/>
      </c>
      <c r="BA57" s="153" t="str">
        <f t="shared" si="27"/>
        <v/>
      </c>
      <c r="BB57" s="153" t="str">
        <f t="shared" si="28"/>
        <v/>
      </c>
      <c r="BC57" s="153" t="str">
        <f t="shared" si="29"/>
        <v/>
      </c>
      <c r="BD57" s="153" t="str">
        <f t="shared" si="30"/>
        <v/>
      </c>
    </row>
    <row r="58" spans="5:56" x14ac:dyDescent="0.3">
      <c r="G58" s="153" t="str">
        <f>IF(CMS_Identification!B80="","",CMS_Identification!B80)</f>
        <v/>
      </c>
      <c r="H58" s="153" t="str">
        <f>IF(CMS_Identification!F80="","",CMS_Identification!F80)</f>
        <v/>
      </c>
      <c r="L58" t="str">
        <f>IF(CMS_Identification!F80="","",CMS_Identification!F80)</f>
        <v/>
      </c>
      <c r="M58" t="str">
        <f>IF(CMS_Identification!G80="","",CMS_Identification!G80)</f>
        <v/>
      </c>
      <c r="N58" t="str">
        <f t="shared" si="11"/>
        <v/>
      </c>
      <c r="P58" t="str">
        <f t="shared" si="32"/>
        <v/>
      </c>
      <c r="Q58" t="str">
        <f>IF(P58="","",MAX(Q$1:Q57)+1)</f>
        <v/>
      </c>
      <c r="R58" t="str">
        <f t="shared" si="31"/>
        <v/>
      </c>
      <c r="S58" t="str">
        <f t="shared" si="1"/>
        <v/>
      </c>
      <c r="T58" t="str">
        <f>IF(S58="","",MAX(T$1:T57)+1)</f>
        <v/>
      </c>
      <c r="U58" t="str">
        <f t="shared" si="12"/>
        <v/>
      </c>
      <c r="V58" t="str">
        <f t="shared" si="2"/>
        <v/>
      </c>
      <c r="W58" t="str">
        <f>IF(V58="","",MAX(W$1:W57)+1)</f>
        <v/>
      </c>
      <c r="X58" t="str">
        <f t="shared" si="13"/>
        <v/>
      </c>
      <c r="Y58" t="str">
        <f t="shared" si="3"/>
        <v/>
      </c>
      <c r="Z58" t="str">
        <f>IF(Y58="","",MAX(Z$1:Z57)+1)</f>
        <v/>
      </c>
      <c r="AA58" t="str">
        <f t="shared" si="14"/>
        <v/>
      </c>
      <c r="AB58" t="str">
        <f t="shared" si="4"/>
        <v/>
      </c>
      <c r="AC58" t="str">
        <f>IF(AB58="","",MAX(AC$1:AC57)+1)</f>
        <v/>
      </c>
      <c r="AD58" t="str">
        <f t="shared" si="15"/>
        <v/>
      </c>
      <c r="AE58" t="str">
        <f t="shared" si="5"/>
        <v/>
      </c>
      <c r="AF58" t="str">
        <f>IF(AE58="","",MAX(AF$1:AF57)+1)</f>
        <v/>
      </c>
      <c r="AG58" t="str">
        <f t="shared" si="16"/>
        <v/>
      </c>
      <c r="AH58" t="str">
        <f t="shared" si="6"/>
        <v/>
      </c>
      <c r="AI58" t="str">
        <f>IF(AH58="","",MAX(AI$1:AI57)+1)</f>
        <v/>
      </c>
      <c r="AJ58" t="str">
        <f t="shared" si="17"/>
        <v/>
      </c>
      <c r="AK58" t="str">
        <f t="shared" si="7"/>
        <v/>
      </c>
      <c r="AL58" t="str">
        <f>IF(AK58="","",MAX(AL$1:AL57)+1)</f>
        <v/>
      </c>
      <c r="AM58" t="str">
        <f t="shared" si="18"/>
        <v/>
      </c>
      <c r="AN58" t="str">
        <f t="shared" si="8"/>
        <v/>
      </c>
      <c r="AO58" t="str">
        <f>IF(AN58="","",MAX(AO$1:AO57)+1)</f>
        <v/>
      </c>
      <c r="AP58" t="str">
        <f t="shared" si="19"/>
        <v/>
      </c>
      <c r="AQ58" t="str">
        <f t="shared" si="9"/>
        <v/>
      </c>
      <c r="AR58" t="str">
        <f>IF(AQ58="","",MAX(AR$1:AR57)+1)</f>
        <v/>
      </c>
      <c r="AS58" t="str">
        <f t="shared" si="20"/>
        <v/>
      </c>
      <c r="AU58" s="153" t="str">
        <f t="shared" si="21"/>
        <v/>
      </c>
      <c r="AV58" s="153" t="str">
        <f t="shared" si="22"/>
        <v/>
      </c>
      <c r="AW58" s="153" t="str">
        <f t="shared" si="23"/>
        <v/>
      </c>
      <c r="AX58" s="153" t="str">
        <f t="shared" si="24"/>
        <v/>
      </c>
      <c r="AY58" s="153" t="str">
        <f t="shared" si="25"/>
        <v/>
      </c>
      <c r="AZ58" s="153" t="str">
        <f t="shared" si="26"/>
        <v/>
      </c>
      <c r="BA58" s="153" t="str">
        <f t="shared" si="27"/>
        <v/>
      </c>
      <c r="BB58" s="153" t="str">
        <f t="shared" si="28"/>
        <v/>
      </c>
      <c r="BC58" s="153" t="str">
        <f t="shared" si="29"/>
        <v/>
      </c>
      <c r="BD58" s="153" t="str">
        <f t="shared" si="30"/>
        <v/>
      </c>
    </row>
    <row r="59" spans="5:56" x14ac:dyDescent="0.3">
      <c r="G59" s="153" t="str">
        <f>IF(CMS_Identification!B81="","",CMS_Identification!B81)</f>
        <v/>
      </c>
      <c r="H59" s="153" t="str">
        <f>IF(CMS_Identification!F81="","",CMS_Identification!F81)</f>
        <v/>
      </c>
      <c r="L59" t="str">
        <f>IF(CMS_Identification!F81="","",CMS_Identification!F81)</f>
        <v/>
      </c>
      <c r="M59" t="str">
        <f>IF(CMS_Identification!G81="","",CMS_Identification!G81)</f>
        <v/>
      </c>
      <c r="N59" t="str">
        <f t="shared" si="11"/>
        <v/>
      </c>
      <c r="P59" t="str">
        <f t="shared" si="32"/>
        <v/>
      </c>
      <c r="Q59" t="str">
        <f>IF(P59="","",MAX(Q$1:Q58)+1)</f>
        <v/>
      </c>
      <c r="R59" t="str">
        <f t="shared" si="31"/>
        <v/>
      </c>
      <c r="S59" t="str">
        <f t="shared" si="1"/>
        <v/>
      </c>
      <c r="T59" t="str">
        <f>IF(S59="","",MAX(T$1:T58)+1)</f>
        <v/>
      </c>
      <c r="U59" t="str">
        <f t="shared" si="12"/>
        <v/>
      </c>
      <c r="V59" t="str">
        <f t="shared" si="2"/>
        <v/>
      </c>
      <c r="W59" t="str">
        <f>IF(V59="","",MAX(W$1:W58)+1)</f>
        <v/>
      </c>
      <c r="X59" t="str">
        <f t="shared" si="13"/>
        <v/>
      </c>
      <c r="Y59" t="str">
        <f t="shared" si="3"/>
        <v/>
      </c>
      <c r="Z59" t="str">
        <f>IF(Y59="","",MAX(Z$1:Z58)+1)</f>
        <v/>
      </c>
      <c r="AA59" t="str">
        <f t="shared" si="14"/>
        <v/>
      </c>
      <c r="AB59" t="str">
        <f t="shared" si="4"/>
        <v/>
      </c>
      <c r="AC59" t="str">
        <f>IF(AB59="","",MAX(AC$1:AC58)+1)</f>
        <v/>
      </c>
      <c r="AD59" t="str">
        <f t="shared" si="15"/>
        <v/>
      </c>
      <c r="AE59" t="str">
        <f t="shared" si="5"/>
        <v/>
      </c>
      <c r="AF59" t="str">
        <f>IF(AE59="","",MAX(AF$1:AF58)+1)</f>
        <v/>
      </c>
      <c r="AG59" t="str">
        <f t="shared" si="16"/>
        <v/>
      </c>
      <c r="AH59" t="str">
        <f t="shared" si="6"/>
        <v/>
      </c>
      <c r="AI59" t="str">
        <f>IF(AH59="","",MAX(AI$1:AI58)+1)</f>
        <v/>
      </c>
      <c r="AJ59" t="str">
        <f t="shared" si="17"/>
        <v/>
      </c>
      <c r="AK59" t="str">
        <f t="shared" si="7"/>
        <v/>
      </c>
      <c r="AL59" t="str">
        <f>IF(AK59="","",MAX(AL$1:AL58)+1)</f>
        <v/>
      </c>
      <c r="AM59" t="str">
        <f t="shared" si="18"/>
        <v/>
      </c>
      <c r="AN59" t="str">
        <f t="shared" si="8"/>
        <v/>
      </c>
      <c r="AO59" t="str">
        <f>IF(AN59="","",MAX(AO$1:AO58)+1)</f>
        <v/>
      </c>
      <c r="AP59" t="str">
        <f t="shared" si="19"/>
        <v/>
      </c>
      <c r="AQ59" t="str">
        <f t="shared" si="9"/>
        <v/>
      </c>
      <c r="AR59" t="str">
        <f>IF(AQ59="","",MAX(AR$1:AR58)+1)</f>
        <v/>
      </c>
      <c r="AS59" t="str">
        <f t="shared" si="20"/>
        <v/>
      </c>
      <c r="AU59" s="153" t="str">
        <f t="shared" si="21"/>
        <v/>
      </c>
      <c r="AV59" s="153" t="str">
        <f t="shared" si="22"/>
        <v/>
      </c>
      <c r="AW59" s="153" t="str">
        <f t="shared" si="23"/>
        <v/>
      </c>
      <c r="AX59" s="153" t="str">
        <f t="shared" si="24"/>
        <v/>
      </c>
      <c r="AY59" s="153" t="str">
        <f t="shared" si="25"/>
        <v/>
      </c>
      <c r="AZ59" s="153" t="str">
        <f t="shared" si="26"/>
        <v/>
      </c>
      <c r="BA59" s="153" t="str">
        <f t="shared" si="27"/>
        <v/>
      </c>
      <c r="BB59" s="153" t="str">
        <f t="shared" si="28"/>
        <v/>
      </c>
      <c r="BC59" s="153" t="str">
        <f t="shared" si="29"/>
        <v/>
      </c>
      <c r="BD59" s="153" t="str">
        <f t="shared" si="30"/>
        <v/>
      </c>
    </row>
    <row r="60" spans="5:56" x14ac:dyDescent="0.3">
      <c r="G60" s="153" t="str">
        <f>IF(CMS_Identification!B82="","",CMS_Identification!B82)</f>
        <v/>
      </c>
      <c r="H60" s="153" t="str">
        <f>IF(CMS_Identification!F82="","",CMS_Identification!F82)</f>
        <v/>
      </c>
      <c r="L60" t="str">
        <f>IF(CMS_Identification!F82="","",CMS_Identification!F82)</f>
        <v/>
      </c>
      <c r="M60" t="str">
        <f>IF(CMS_Identification!G82="","",CMS_Identification!G82)</f>
        <v/>
      </c>
      <c r="N60" t="str">
        <f t="shared" si="11"/>
        <v/>
      </c>
      <c r="P60" t="str">
        <f t="shared" si="32"/>
        <v/>
      </c>
      <c r="Q60" t="str">
        <f>IF(P60="","",MAX(Q$1:Q59)+1)</f>
        <v/>
      </c>
      <c r="R60" t="str">
        <f t="shared" si="31"/>
        <v/>
      </c>
      <c r="S60" t="str">
        <f t="shared" si="1"/>
        <v/>
      </c>
      <c r="T60" t="str">
        <f>IF(S60="","",MAX(T$1:T59)+1)</f>
        <v/>
      </c>
      <c r="U60" t="str">
        <f t="shared" si="12"/>
        <v/>
      </c>
      <c r="V60" t="str">
        <f t="shared" si="2"/>
        <v/>
      </c>
      <c r="W60" t="str">
        <f>IF(V60="","",MAX(W$1:W59)+1)</f>
        <v/>
      </c>
      <c r="X60" t="str">
        <f t="shared" si="13"/>
        <v/>
      </c>
      <c r="Y60" t="str">
        <f t="shared" si="3"/>
        <v/>
      </c>
      <c r="Z60" t="str">
        <f>IF(Y60="","",MAX(Z$1:Z59)+1)</f>
        <v/>
      </c>
      <c r="AA60" t="str">
        <f t="shared" si="14"/>
        <v/>
      </c>
      <c r="AB60" t="str">
        <f t="shared" si="4"/>
        <v/>
      </c>
      <c r="AC60" t="str">
        <f>IF(AB60="","",MAX(AC$1:AC59)+1)</f>
        <v/>
      </c>
      <c r="AD60" t="str">
        <f t="shared" si="15"/>
        <v/>
      </c>
      <c r="AE60" t="str">
        <f t="shared" si="5"/>
        <v/>
      </c>
      <c r="AF60" t="str">
        <f>IF(AE60="","",MAX(AF$1:AF59)+1)</f>
        <v/>
      </c>
      <c r="AG60" t="str">
        <f t="shared" si="16"/>
        <v/>
      </c>
      <c r="AH60" t="str">
        <f t="shared" si="6"/>
        <v/>
      </c>
      <c r="AI60" t="str">
        <f>IF(AH60="","",MAX(AI$1:AI59)+1)</f>
        <v/>
      </c>
      <c r="AJ60" t="str">
        <f t="shared" si="17"/>
        <v/>
      </c>
      <c r="AK60" t="str">
        <f t="shared" si="7"/>
        <v/>
      </c>
      <c r="AL60" t="str">
        <f>IF(AK60="","",MAX(AL$1:AL59)+1)</f>
        <v/>
      </c>
      <c r="AM60" t="str">
        <f t="shared" si="18"/>
        <v/>
      </c>
      <c r="AN60" t="str">
        <f t="shared" si="8"/>
        <v/>
      </c>
      <c r="AO60" t="str">
        <f>IF(AN60="","",MAX(AO$1:AO59)+1)</f>
        <v/>
      </c>
      <c r="AP60" t="str">
        <f t="shared" si="19"/>
        <v/>
      </c>
      <c r="AQ60" t="str">
        <f t="shared" si="9"/>
        <v/>
      </c>
      <c r="AR60" t="str">
        <f>IF(AQ60="","",MAX(AR$1:AR59)+1)</f>
        <v/>
      </c>
      <c r="AS60" t="str">
        <f t="shared" si="20"/>
        <v/>
      </c>
      <c r="AU60" s="153" t="str">
        <f t="shared" si="21"/>
        <v/>
      </c>
      <c r="AV60" s="153" t="str">
        <f t="shared" si="22"/>
        <v/>
      </c>
      <c r="AW60" s="153" t="str">
        <f t="shared" si="23"/>
        <v/>
      </c>
      <c r="AX60" s="153" t="str">
        <f t="shared" si="24"/>
        <v/>
      </c>
      <c r="AY60" s="153" t="str">
        <f t="shared" si="25"/>
        <v/>
      </c>
      <c r="AZ60" s="153" t="str">
        <f t="shared" si="26"/>
        <v/>
      </c>
      <c r="BA60" s="153" t="str">
        <f t="shared" si="27"/>
        <v/>
      </c>
      <c r="BB60" s="153" t="str">
        <f t="shared" si="28"/>
        <v/>
      </c>
      <c r="BC60" s="153" t="str">
        <f t="shared" si="29"/>
        <v/>
      </c>
      <c r="BD60" s="153" t="str">
        <f t="shared" si="30"/>
        <v/>
      </c>
    </row>
    <row r="61" spans="5:56" x14ac:dyDescent="0.3">
      <c r="G61" s="153" t="str">
        <f>IF(CMS_Identification!B83="","",CMS_Identification!B83)</f>
        <v/>
      </c>
      <c r="H61" s="153" t="str">
        <f>IF(CMS_Identification!F83="","",CMS_Identification!F83)</f>
        <v/>
      </c>
      <c r="L61" t="str">
        <f>IF(CMS_Identification!F83="","",CMS_Identification!F83)</f>
        <v/>
      </c>
      <c r="M61" t="str">
        <f>IF(CMS_Identification!G83="","",CMS_Identification!G83)</f>
        <v/>
      </c>
      <c r="N61" t="str">
        <f t="shared" si="11"/>
        <v/>
      </c>
      <c r="P61" t="str">
        <f t="shared" si="32"/>
        <v/>
      </c>
      <c r="Q61" t="str">
        <f>IF(P61="","",MAX(Q$1:Q60)+1)</f>
        <v/>
      </c>
      <c r="R61" t="str">
        <f t="shared" si="31"/>
        <v/>
      </c>
      <c r="S61" t="str">
        <f t="shared" si="1"/>
        <v/>
      </c>
      <c r="T61" t="str">
        <f>IF(S61="","",MAX(T$1:T60)+1)</f>
        <v/>
      </c>
      <c r="U61" t="str">
        <f t="shared" si="12"/>
        <v/>
      </c>
      <c r="V61" t="str">
        <f t="shared" si="2"/>
        <v/>
      </c>
      <c r="W61" t="str">
        <f>IF(V61="","",MAX(W$1:W60)+1)</f>
        <v/>
      </c>
      <c r="X61" t="str">
        <f t="shared" si="13"/>
        <v/>
      </c>
      <c r="Y61" t="str">
        <f t="shared" si="3"/>
        <v/>
      </c>
      <c r="Z61" t="str">
        <f>IF(Y61="","",MAX(Z$1:Z60)+1)</f>
        <v/>
      </c>
      <c r="AA61" t="str">
        <f t="shared" si="14"/>
        <v/>
      </c>
      <c r="AB61" t="str">
        <f t="shared" si="4"/>
        <v/>
      </c>
      <c r="AC61" t="str">
        <f>IF(AB61="","",MAX(AC$1:AC60)+1)</f>
        <v/>
      </c>
      <c r="AD61" t="str">
        <f t="shared" si="15"/>
        <v/>
      </c>
      <c r="AE61" t="str">
        <f t="shared" si="5"/>
        <v/>
      </c>
      <c r="AF61" t="str">
        <f>IF(AE61="","",MAX(AF$1:AF60)+1)</f>
        <v/>
      </c>
      <c r="AG61" t="str">
        <f t="shared" si="16"/>
        <v/>
      </c>
      <c r="AH61" t="str">
        <f t="shared" si="6"/>
        <v/>
      </c>
      <c r="AI61" t="str">
        <f>IF(AH61="","",MAX(AI$1:AI60)+1)</f>
        <v/>
      </c>
      <c r="AJ61" t="str">
        <f t="shared" si="17"/>
        <v/>
      </c>
      <c r="AK61" t="str">
        <f t="shared" si="7"/>
        <v/>
      </c>
      <c r="AL61" t="str">
        <f>IF(AK61="","",MAX(AL$1:AL60)+1)</f>
        <v/>
      </c>
      <c r="AM61" t="str">
        <f t="shared" si="18"/>
        <v/>
      </c>
      <c r="AN61" t="str">
        <f t="shared" si="8"/>
        <v/>
      </c>
      <c r="AO61" t="str">
        <f>IF(AN61="","",MAX(AO$1:AO60)+1)</f>
        <v/>
      </c>
      <c r="AP61" t="str">
        <f t="shared" si="19"/>
        <v/>
      </c>
      <c r="AQ61" t="str">
        <f t="shared" si="9"/>
        <v/>
      </c>
      <c r="AR61" t="str">
        <f>IF(AQ61="","",MAX(AR$1:AR60)+1)</f>
        <v/>
      </c>
      <c r="AS61" t="str">
        <f t="shared" si="20"/>
        <v/>
      </c>
      <c r="AU61" s="153" t="str">
        <f t="shared" si="21"/>
        <v/>
      </c>
      <c r="AV61" s="153" t="str">
        <f t="shared" si="22"/>
        <v/>
      </c>
      <c r="AW61" s="153" t="str">
        <f t="shared" si="23"/>
        <v/>
      </c>
      <c r="AX61" s="153" t="str">
        <f t="shared" si="24"/>
        <v/>
      </c>
      <c r="AY61" s="153" t="str">
        <f t="shared" si="25"/>
        <v/>
      </c>
      <c r="AZ61" s="153" t="str">
        <f t="shared" si="26"/>
        <v/>
      </c>
      <c r="BA61" s="153" t="str">
        <f t="shared" si="27"/>
        <v/>
      </c>
      <c r="BB61" s="153" t="str">
        <f t="shared" si="28"/>
        <v/>
      </c>
      <c r="BC61" s="153" t="str">
        <f t="shared" si="29"/>
        <v/>
      </c>
      <c r="BD61" s="153" t="str">
        <f t="shared" si="30"/>
        <v/>
      </c>
    </row>
    <row r="62" spans="5:56" x14ac:dyDescent="0.3">
      <c r="G62" s="153" t="str">
        <f>IF(CMS_Identification!B84="","",CMS_Identification!B84)</f>
        <v/>
      </c>
      <c r="H62" s="153" t="str">
        <f>IF(CMS_Identification!F84="","",CMS_Identification!F84)</f>
        <v/>
      </c>
      <c r="L62" t="str">
        <f>IF(CMS_Identification!F84="","",CMS_Identification!F84)</f>
        <v/>
      </c>
      <c r="M62" t="str">
        <f>IF(CMS_Identification!G84="","",CMS_Identification!G84)</f>
        <v/>
      </c>
      <c r="N62" t="str">
        <f t="shared" si="11"/>
        <v/>
      </c>
      <c r="P62" t="str">
        <f t="shared" si="32"/>
        <v/>
      </c>
      <c r="Q62" t="str">
        <f>IF(P62="","",MAX(Q$1:Q61)+1)</f>
        <v/>
      </c>
      <c r="R62" t="str">
        <f t="shared" si="31"/>
        <v/>
      </c>
      <c r="S62" t="str">
        <f t="shared" si="1"/>
        <v/>
      </c>
      <c r="T62" t="str">
        <f>IF(S62="","",MAX(T$1:T61)+1)</f>
        <v/>
      </c>
      <c r="U62" t="str">
        <f t="shared" si="12"/>
        <v/>
      </c>
      <c r="V62" t="str">
        <f t="shared" si="2"/>
        <v/>
      </c>
      <c r="W62" t="str">
        <f>IF(V62="","",MAX(W$1:W61)+1)</f>
        <v/>
      </c>
      <c r="X62" t="str">
        <f t="shared" si="13"/>
        <v/>
      </c>
      <c r="Y62" t="str">
        <f t="shared" si="3"/>
        <v/>
      </c>
      <c r="Z62" t="str">
        <f>IF(Y62="","",MAX(Z$1:Z61)+1)</f>
        <v/>
      </c>
      <c r="AA62" t="str">
        <f t="shared" si="14"/>
        <v/>
      </c>
      <c r="AB62" t="str">
        <f t="shared" si="4"/>
        <v/>
      </c>
      <c r="AC62" t="str">
        <f>IF(AB62="","",MAX(AC$1:AC61)+1)</f>
        <v/>
      </c>
      <c r="AD62" t="str">
        <f t="shared" si="15"/>
        <v/>
      </c>
      <c r="AE62" t="str">
        <f t="shared" si="5"/>
        <v/>
      </c>
      <c r="AF62" t="str">
        <f>IF(AE62="","",MAX(AF$1:AF61)+1)</f>
        <v/>
      </c>
      <c r="AG62" t="str">
        <f t="shared" si="16"/>
        <v/>
      </c>
      <c r="AH62" t="str">
        <f t="shared" si="6"/>
        <v/>
      </c>
      <c r="AI62" t="str">
        <f>IF(AH62="","",MAX(AI$1:AI61)+1)</f>
        <v/>
      </c>
      <c r="AJ62" t="str">
        <f t="shared" si="17"/>
        <v/>
      </c>
      <c r="AK62" t="str">
        <f t="shared" si="7"/>
        <v/>
      </c>
      <c r="AL62" t="str">
        <f>IF(AK62="","",MAX(AL$1:AL61)+1)</f>
        <v/>
      </c>
      <c r="AM62" t="str">
        <f t="shared" si="18"/>
        <v/>
      </c>
      <c r="AN62" t="str">
        <f t="shared" si="8"/>
        <v/>
      </c>
      <c r="AO62" t="str">
        <f>IF(AN62="","",MAX(AO$1:AO61)+1)</f>
        <v/>
      </c>
      <c r="AP62" t="str">
        <f t="shared" si="19"/>
        <v/>
      </c>
      <c r="AQ62" t="str">
        <f t="shared" si="9"/>
        <v/>
      </c>
      <c r="AR62" t="str">
        <f>IF(AQ62="","",MAX(AR$1:AR61)+1)</f>
        <v/>
      </c>
      <c r="AS62" t="str">
        <f t="shared" si="20"/>
        <v/>
      </c>
      <c r="AU62" s="153" t="str">
        <f t="shared" si="21"/>
        <v/>
      </c>
      <c r="AV62" s="153" t="str">
        <f t="shared" si="22"/>
        <v/>
      </c>
      <c r="AW62" s="153" t="str">
        <f t="shared" si="23"/>
        <v/>
      </c>
      <c r="AX62" s="153" t="str">
        <f t="shared" si="24"/>
        <v/>
      </c>
      <c r="AY62" s="153" t="str">
        <f t="shared" si="25"/>
        <v/>
      </c>
      <c r="AZ62" s="153" t="str">
        <f t="shared" si="26"/>
        <v/>
      </c>
      <c r="BA62" s="153" t="str">
        <f t="shared" si="27"/>
        <v/>
      </c>
      <c r="BB62" s="153" t="str">
        <f t="shared" si="28"/>
        <v/>
      </c>
      <c r="BC62" s="153" t="str">
        <f t="shared" si="29"/>
        <v/>
      </c>
      <c r="BD62" s="153" t="str">
        <f t="shared" si="30"/>
        <v/>
      </c>
    </row>
    <row r="63" spans="5:56" x14ac:dyDescent="0.3">
      <c r="G63" s="153" t="str">
        <f>IF(CMS_Identification!B85="","",CMS_Identification!B85)</f>
        <v/>
      </c>
      <c r="H63" s="153" t="str">
        <f>IF(CMS_Identification!F85="","",CMS_Identification!F85)</f>
        <v/>
      </c>
      <c r="L63" t="str">
        <f>IF(CMS_Identification!F85="","",CMS_Identification!F85)</f>
        <v/>
      </c>
      <c r="M63" t="str">
        <f>IF(CMS_Identification!G85="","",CMS_Identification!G85)</f>
        <v/>
      </c>
      <c r="N63" t="str">
        <f t="shared" si="11"/>
        <v/>
      </c>
      <c r="P63" t="str">
        <f t="shared" si="32"/>
        <v/>
      </c>
      <c r="Q63" t="str">
        <f>IF(P63="","",MAX(Q$1:Q62)+1)</f>
        <v/>
      </c>
      <c r="R63" t="str">
        <f t="shared" si="31"/>
        <v/>
      </c>
      <c r="S63" t="str">
        <f t="shared" si="1"/>
        <v/>
      </c>
      <c r="T63" t="str">
        <f>IF(S63="","",MAX(T$1:T62)+1)</f>
        <v/>
      </c>
      <c r="U63" t="str">
        <f t="shared" si="12"/>
        <v/>
      </c>
      <c r="V63" t="str">
        <f t="shared" si="2"/>
        <v/>
      </c>
      <c r="W63" t="str">
        <f>IF(V63="","",MAX(W$1:W62)+1)</f>
        <v/>
      </c>
      <c r="X63" t="str">
        <f t="shared" si="13"/>
        <v/>
      </c>
      <c r="Y63" t="str">
        <f t="shared" si="3"/>
        <v/>
      </c>
      <c r="Z63" t="str">
        <f>IF(Y63="","",MAX(Z$1:Z62)+1)</f>
        <v/>
      </c>
      <c r="AA63" t="str">
        <f t="shared" si="14"/>
        <v/>
      </c>
      <c r="AB63" t="str">
        <f t="shared" si="4"/>
        <v/>
      </c>
      <c r="AC63" t="str">
        <f>IF(AB63="","",MAX(AC$1:AC62)+1)</f>
        <v/>
      </c>
      <c r="AD63" t="str">
        <f t="shared" si="15"/>
        <v/>
      </c>
      <c r="AE63" t="str">
        <f t="shared" si="5"/>
        <v/>
      </c>
      <c r="AF63" t="str">
        <f>IF(AE63="","",MAX(AF$1:AF62)+1)</f>
        <v/>
      </c>
      <c r="AG63" t="str">
        <f t="shared" si="16"/>
        <v/>
      </c>
      <c r="AH63" t="str">
        <f t="shared" si="6"/>
        <v/>
      </c>
      <c r="AI63" t="str">
        <f>IF(AH63="","",MAX(AI$1:AI62)+1)</f>
        <v/>
      </c>
      <c r="AJ63" t="str">
        <f t="shared" si="17"/>
        <v/>
      </c>
      <c r="AK63" t="str">
        <f t="shared" si="7"/>
        <v/>
      </c>
      <c r="AL63" t="str">
        <f>IF(AK63="","",MAX(AL$1:AL62)+1)</f>
        <v/>
      </c>
      <c r="AM63" t="str">
        <f t="shared" si="18"/>
        <v/>
      </c>
      <c r="AN63" t="str">
        <f t="shared" si="8"/>
        <v/>
      </c>
      <c r="AO63" t="str">
        <f>IF(AN63="","",MAX(AO$1:AO62)+1)</f>
        <v/>
      </c>
      <c r="AP63" t="str">
        <f t="shared" si="19"/>
        <v/>
      </c>
      <c r="AQ63" t="str">
        <f t="shared" si="9"/>
        <v/>
      </c>
      <c r="AR63" t="str">
        <f>IF(AQ63="","",MAX(AR$1:AR62)+1)</f>
        <v/>
      </c>
      <c r="AS63" t="str">
        <f t="shared" si="20"/>
        <v/>
      </c>
      <c r="AU63" s="153" t="str">
        <f t="shared" si="21"/>
        <v/>
      </c>
      <c r="AV63" s="153" t="str">
        <f t="shared" si="22"/>
        <v/>
      </c>
      <c r="AW63" s="153" t="str">
        <f t="shared" si="23"/>
        <v/>
      </c>
      <c r="AX63" s="153" t="str">
        <f t="shared" si="24"/>
        <v/>
      </c>
      <c r="AY63" s="153" t="str">
        <f t="shared" si="25"/>
        <v/>
      </c>
      <c r="AZ63" s="153" t="str">
        <f t="shared" si="26"/>
        <v/>
      </c>
      <c r="BA63" s="153" t="str">
        <f t="shared" si="27"/>
        <v/>
      </c>
      <c r="BB63" s="153" t="str">
        <f t="shared" si="28"/>
        <v/>
      </c>
      <c r="BC63" s="153" t="str">
        <f t="shared" si="29"/>
        <v/>
      </c>
      <c r="BD63" s="153" t="str">
        <f t="shared" si="30"/>
        <v/>
      </c>
    </row>
    <row r="64" spans="5:56" x14ac:dyDescent="0.3">
      <c r="G64" s="153" t="str">
        <f>IF(CMS_Identification!B86="","",CMS_Identification!B86)</f>
        <v/>
      </c>
      <c r="H64" s="153" t="str">
        <f>IF(CMS_Identification!F86="","",CMS_Identification!F86)</f>
        <v/>
      </c>
      <c r="L64" t="str">
        <f>IF(CMS_Identification!F86="","",CMS_Identification!F86)</f>
        <v/>
      </c>
      <c r="M64" t="str">
        <f>IF(CMS_Identification!G86="","",CMS_Identification!G86)</f>
        <v/>
      </c>
      <c r="N64" t="str">
        <f t="shared" si="11"/>
        <v/>
      </c>
      <c r="P64" t="str">
        <f t="shared" si="32"/>
        <v/>
      </c>
      <c r="Q64" t="str">
        <f>IF(P64="","",MAX(Q$1:Q63)+1)</f>
        <v/>
      </c>
      <c r="R64" t="str">
        <f t="shared" si="31"/>
        <v/>
      </c>
      <c r="S64" t="str">
        <f t="shared" si="1"/>
        <v/>
      </c>
      <c r="T64" t="str">
        <f>IF(S64="","",MAX(T$1:T63)+1)</f>
        <v/>
      </c>
      <c r="U64" t="str">
        <f t="shared" si="12"/>
        <v/>
      </c>
      <c r="V64" t="str">
        <f t="shared" si="2"/>
        <v/>
      </c>
      <c r="W64" t="str">
        <f>IF(V64="","",MAX(W$1:W63)+1)</f>
        <v/>
      </c>
      <c r="X64" t="str">
        <f t="shared" si="13"/>
        <v/>
      </c>
      <c r="Y64" t="str">
        <f t="shared" si="3"/>
        <v/>
      </c>
      <c r="Z64" t="str">
        <f>IF(Y64="","",MAX(Z$1:Z63)+1)</f>
        <v/>
      </c>
      <c r="AA64" t="str">
        <f t="shared" si="14"/>
        <v/>
      </c>
      <c r="AB64" t="str">
        <f t="shared" si="4"/>
        <v/>
      </c>
      <c r="AC64" t="str">
        <f>IF(AB64="","",MAX(AC$1:AC63)+1)</f>
        <v/>
      </c>
      <c r="AD64" t="str">
        <f t="shared" si="15"/>
        <v/>
      </c>
      <c r="AE64" t="str">
        <f t="shared" si="5"/>
        <v/>
      </c>
      <c r="AF64" t="str">
        <f>IF(AE64="","",MAX(AF$1:AF63)+1)</f>
        <v/>
      </c>
      <c r="AG64" t="str">
        <f t="shared" si="16"/>
        <v/>
      </c>
      <c r="AH64" t="str">
        <f t="shared" si="6"/>
        <v/>
      </c>
      <c r="AI64" t="str">
        <f>IF(AH64="","",MAX(AI$1:AI63)+1)</f>
        <v/>
      </c>
      <c r="AJ64" t="str">
        <f t="shared" si="17"/>
        <v/>
      </c>
      <c r="AK64" t="str">
        <f t="shared" si="7"/>
        <v/>
      </c>
      <c r="AL64" t="str">
        <f>IF(AK64="","",MAX(AL$1:AL63)+1)</f>
        <v/>
      </c>
      <c r="AM64" t="str">
        <f t="shared" si="18"/>
        <v/>
      </c>
      <c r="AN64" t="str">
        <f t="shared" si="8"/>
        <v/>
      </c>
      <c r="AO64" t="str">
        <f>IF(AN64="","",MAX(AO$1:AO63)+1)</f>
        <v/>
      </c>
      <c r="AP64" t="str">
        <f t="shared" si="19"/>
        <v/>
      </c>
      <c r="AQ64" t="str">
        <f t="shared" si="9"/>
        <v/>
      </c>
      <c r="AR64" t="str">
        <f>IF(AQ64="","",MAX(AR$1:AR63)+1)</f>
        <v/>
      </c>
      <c r="AS64" t="str">
        <f t="shared" si="20"/>
        <v/>
      </c>
      <c r="AU64" s="153" t="str">
        <f t="shared" si="21"/>
        <v/>
      </c>
      <c r="AV64" s="153" t="str">
        <f t="shared" si="22"/>
        <v/>
      </c>
      <c r="AW64" s="153" t="str">
        <f t="shared" si="23"/>
        <v/>
      </c>
      <c r="AX64" s="153" t="str">
        <f t="shared" si="24"/>
        <v/>
      </c>
      <c r="AY64" s="153" t="str">
        <f t="shared" si="25"/>
        <v/>
      </c>
      <c r="AZ64" s="153" t="str">
        <f t="shared" si="26"/>
        <v/>
      </c>
      <c r="BA64" s="153" t="str">
        <f t="shared" si="27"/>
        <v/>
      </c>
      <c r="BB64" s="153" t="str">
        <f t="shared" si="28"/>
        <v/>
      </c>
      <c r="BC64" s="153" t="str">
        <f t="shared" si="29"/>
        <v/>
      </c>
      <c r="BD64" s="153" t="str">
        <f t="shared" si="30"/>
        <v/>
      </c>
    </row>
    <row r="65" spans="7:56" x14ac:dyDescent="0.3">
      <c r="G65" s="153" t="str">
        <f>IF(CMS_Identification!B87="","",CMS_Identification!B87)</f>
        <v/>
      </c>
      <c r="H65" s="153" t="str">
        <f>IF(CMS_Identification!F87="","",CMS_Identification!F87)</f>
        <v/>
      </c>
      <c r="L65" t="str">
        <f>IF(CMS_Identification!F87="","",CMS_Identification!F87)</f>
        <v/>
      </c>
      <c r="M65" t="str">
        <f>IF(CMS_Identification!G87="","",CMS_Identification!G87)</f>
        <v/>
      </c>
      <c r="N65" t="str">
        <f t="shared" si="11"/>
        <v/>
      </c>
      <c r="P65" t="str">
        <f t="shared" si="32"/>
        <v/>
      </c>
      <c r="Q65" t="str">
        <f>IF(P65="","",MAX(Q$1:Q64)+1)</f>
        <v/>
      </c>
      <c r="R65" t="str">
        <f t="shared" si="31"/>
        <v/>
      </c>
      <c r="S65" t="str">
        <f t="shared" si="1"/>
        <v/>
      </c>
      <c r="T65" t="str">
        <f>IF(S65="","",MAX(T$1:T64)+1)</f>
        <v/>
      </c>
      <c r="U65" t="str">
        <f t="shared" si="12"/>
        <v/>
      </c>
      <c r="V65" t="str">
        <f t="shared" si="2"/>
        <v/>
      </c>
      <c r="W65" t="str">
        <f>IF(V65="","",MAX(W$1:W64)+1)</f>
        <v/>
      </c>
      <c r="X65" t="str">
        <f t="shared" si="13"/>
        <v/>
      </c>
      <c r="Y65" t="str">
        <f t="shared" si="3"/>
        <v/>
      </c>
      <c r="Z65" t="str">
        <f>IF(Y65="","",MAX(Z$1:Z64)+1)</f>
        <v/>
      </c>
      <c r="AA65" t="str">
        <f t="shared" si="14"/>
        <v/>
      </c>
      <c r="AB65" t="str">
        <f t="shared" si="4"/>
        <v/>
      </c>
      <c r="AC65" t="str">
        <f>IF(AB65="","",MAX(AC$1:AC64)+1)</f>
        <v/>
      </c>
      <c r="AD65" t="str">
        <f t="shared" si="15"/>
        <v/>
      </c>
      <c r="AE65" t="str">
        <f t="shared" si="5"/>
        <v/>
      </c>
      <c r="AF65" t="str">
        <f>IF(AE65="","",MAX(AF$1:AF64)+1)</f>
        <v/>
      </c>
      <c r="AG65" t="str">
        <f t="shared" si="16"/>
        <v/>
      </c>
      <c r="AH65" t="str">
        <f t="shared" si="6"/>
        <v/>
      </c>
      <c r="AI65" t="str">
        <f>IF(AH65="","",MAX(AI$1:AI64)+1)</f>
        <v/>
      </c>
      <c r="AJ65" t="str">
        <f t="shared" si="17"/>
        <v/>
      </c>
      <c r="AK65" t="str">
        <f t="shared" si="7"/>
        <v/>
      </c>
      <c r="AL65" t="str">
        <f>IF(AK65="","",MAX(AL$1:AL64)+1)</f>
        <v/>
      </c>
      <c r="AM65" t="str">
        <f t="shared" si="18"/>
        <v/>
      </c>
      <c r="AN65" t="str">
        <f t="shared" si="8"/>
        <v/>
      </c>
      <c r="AO65" t="str">
        <f>IF(AN65="","",MAX(AO$1:AO64)+1)</f>
        <v/>
      </c>
      <c r="AP65" t="str">
        <f t="shared" si="19"/>
        <v/>
      </c>
      <c r="AQ65" t="str">
        <f t="shared" si="9"/>
        <v/>
      </c>
      <c r="AR65" t="str">
        <f>IF(AQ65="","",MAX(AR$1:AR64)+1)</f>
        <v/>
      </c>
      <c r="AS65" t="str">
        <f t="shared" si="20"/>
        <v/>
      </c>
      <c r="AU65" s="153" t="str">
        <f t="shared" si="21"/>
        <v/>
      </c>
      <c r="AV65" s="153" t="str">
        <f t="shared" si="22"/>
        <v/>
      </c>
      <c r="AW65" s="153" t="str">
        <f t="shared" si="23"/>
        <v/>
      </c>
      <c r="AX65" s="153" t="str">
        <f t="shared" si="24"/>
        <v/>
      </c>
      <c r="AY65" s="153" t="str">
        <f t="shared" si="25"/>
        <v/>
      </c>
      <c r="AZ65" s="153" t="str">
        <f t="shared" si="26"/>
        <v/>
      </c>
      <c r="BA65" s="153" t="str">
        <f t="shared" si="27"/>
        <v/>
      </c>
      <c r="BB65" s="153" t="str">
        <f t="shared" si="28"/>
        <v/>
      </c>
      <c r="BC65" s="153" t="str">
        <f t="shared" si="29"/>
        <v/>
      </c>
      <c r="BD65" s="153" t="str">
        <f t="shared" si="30"/>
        <v/>
      </c>
    </row>
    <row r="66" spans="7:56" x14ac:dyDescent="0.3">
      <c r="G66" s="153" t="str">
        <f>IF(CMS_Identification!B88="","",CMS_Identification!B88)</f>
        <v/>
      </c>
      <c r="H66" s="153" t="str">
        <f>IF(CMS_Identification!F88="","",CMS_Identification!F88)</f>
        <v/>
      </c>
      <c r="L66" t="str">
        <f>IF(CMS_Identification!F88="","",CMS_Identification!F88)</f>
        <v/>
      </c>
      <c r="M66" t="str">
        <f>IF(CMS_Identification!G88="","",CMS_Identification!G88)</f>
        <v/>
      </c>
      <c r="N66" t="str">
        <f t="shared" si="11"/>
        <v/>
      </c>
      <c r="P66" t="str">
        <f t="shared" si="32"/>
        <v/>
      </c>
      <c r="Q66" t="str">
        <f>IF(P66="","",MAX(Q$1:Q65)+1)</f>
        <v/>
      </c>
      <c r="R66" t="str">
        <f t="shared" si="31"/>
        <v/>
      </c>
      <c r="S66" t="str">
        <f t="shared" ref="S66:S129" si="33">IF($G66=S$1,$H66,"")</f>
        <v/>
      </c>
      <c r="T66" t="str">
        <f>IF(S66="","",MAX(T$1:T65)+1)</f>
        <v/>
      </c>
      <c r="U66" t="str">
        <f t="shared" si="12"/>
        <v/>
      </c>
      <c r="V66" t="str">
        <f t="shared" ref="V66:V129" si="34">IF($G66=V$1,$H66,"")</f>
        <v/>
      </c>
      <c r="W66" t="str">
        <f>IF(V66="","",MAX(W$1:W65)+1)</f>
        <v/>
      </c>
      <c r="X66" t="str">
        <f t="shared" si="13"/>
        <v/>
      </c>
      <c r="Y66" t="str">
        <f t="shared" ref="Y66:Y129" si="35">IF($G66=Y$1,$H66,"")</f>
        <v/>
      </c>
      <c r="Z66" t="str">
        <f>IF(Y66="","",MAX(Z$1:Z65)+1)</f>
        <v/>
      </c>
      <c r="AA66" t="str">
        <f t="shared" si="14"/>
        <v/>
      </c>
      <c r="AB66" t="str">
        <f t="shared" ref="AB66:AB129" si="36">IF($G66=AB$1,$H66,"")</f>
        <v/>
      </c>
      <c r="AC66" t="str">
        <f>IF(AB66="","",MAX(AC$1:AC65)+1)</f>
        <v/>
      </c>
      <c r="AD66" t="str">
        <f t="shared" si="15"/>
        <v/>
      </c>
      <c r="AE66" t="str">
        <f t="shared" ref="AE66:AE129" si="37">IF($G66=AE$1,$H66,"")</f>
        <v/>
      </c>
      <c r="AF66" t="str">
        <f>IF(AE66="","",MAX(AF$1:AF65)+1)</f>
        <v/>
      </c>
      <c r="AG66" t="str">
        <f t="shared" si="16"/>
        <v/>
      </c>
      <c r="AH66" t="str">
        <f t="shared" ref="AH66:AH129" si="38">IF($G66=AH$1,$H66,"")</f>
        <v/>
      </c>
      <c r="AI66" t="str">
        <f>IF(AH66="","",MAX(AI$1:AI65)+1)</f>
        <v/>
      </c>
      <c r="AJ66" t="str">
        <f t="shared" si="17"/>
        <v/>
      </c>
      <c r="AK66" t="str">
        <f t="shared" ref="AK66:AK129" si="39">IF($G66=AK$1,$H66,"")</f>
        <v/>
      </c>
      <c r="AL66" t="str">
        <f>IF(AK66="","",MAX(AL$1:AL65)+1)</f>
        <v/>
      </c>
      <c r="AM66" t="str">
        <f t="shared" si="18"/>
        <v/>
      </c>
      <c r="AN66" t="str">
        <f t="shared" ref="AN66:AN129" si="40">IF($G66=AN$1,$H66,"")</f>
        <v/>
      </c>
      <c r="AO66" t="str">
        <f>IF(AN66="","",MAX(AO$1:AO65)+1)</f>
        <v/>
      </c>
      <c r="AP66" t="str">
        <f t="shared" si="19"/>
        <v/>
      </c>
      <c r="AQ66" t="str">
        <f t="shared" ref="AQ66:AQ129" si="41">IF($G66=AQ$1,$H66,"")</f>
        <v/>
      </c>
      <c r="AR66" t="str">
        <f>IF(AQ66="","",MAX(AR$1:AR65)+1)</f>
        <v/>
      </c>
      <c r="AS66" t="str">
        <f t="shared" si="20"/>
        <v/>
      </c>
      <c r="AU66" s="153" t="str">
        <f t="shared" si="21"/>
        <v/>
      </c>
      <c r="AV66" s="153" t="str">
        <f t="shared" si="22"/>
        <v/>
      </c>
      <c r="AW66" s="153" t="str">
        <f t="shared" si="23"/>
        <v/>
      </c>
      <c r="AX66" s="153" t="str">
        <f t="shared" si="24"/>
        <v/>
      </c>
      <c r="AY66" s="153" t="str">
        <f t="shared" si="25"/>
        <v/>
      </c>
      <c r="AZ66" s="153" t="str">
        <f t="shared" si="26"/>
        <v/>
      </c>
      <c r="BA66" s="153" t="str">
        <f t="shared" si="27"/>
        <v/>
      </c>
      <c r="BB66" s="153" t="str">
        <f t="shared" si="28"/>
        <v/>
      </c>
      <c r="BC66" s="153" t="str">
        <f t="shared" si="29"/>
        <v/>
      </c>
      <c r="BD66" s="153" t="str">
        <f t="shared" si="30"/>
        <v/>
      </c>
    </row>
    <row r="67" spans="7:56" x14ac:dyDescent="0.3">
      <c r="G67" s="153" t="str">
        <f>IF(CMS_Identification!B89="","",CMS_Identification!B89)</f>
        <v/>
      </c>
      <c r="H67" s="153" t="str">
        <f>IF(CMS_Identification!F89="","",CMS_Identification!F89)</f>
        <v/>
      </c>
      <c r="L67" t="str">
        <f>IF(CMS_Identification!F89="","",CMS_Identification!F89)</f>
        <v/>
      </c>
      <c r="M67" t="str">
        <f>IF(CMS_Identification!G89="","",CMS_Identification!G89)</f>
        <v/>
      </c>
      <c r="N67" t="str">
        <f t="shared" ref="N67:N130" si="42">IF(M67="","",IF(M67="opacity","yes",IF(M67="Opacity","yes","no")))</f>
        <v/>
      </c>
      <c r="P67" t="str">
        <f t="shared" si="32"/>
        <v/>
      </c>
      <c r="Q67" t="str">
        <f>IF(P67="","",MAX(Q$1:Q66)+1)</f>
        <v/>
      </c>
      <c r="R67" t="str">
        <f t="shared" si="31"/>
        <v/>
      </c>
      <c r="S67" t="str">
        <f t="shared" si="33"/>
        <v/>
      </c>
      <c r="T67" t="str">
        <f>IF(S67="","",MAX(T$1:T66)+1)</f>
        <v/>
      </c>
      <c r="U67" t="str">
        <f t="shared" ref="U67:U130" si="43">+IFERROR(INDEX(S$2:S$224,MATCH(ROW()-ROW(U$1),T$2:T$224,0)),"")</f>
        <v/>
      </c>
      <c r="V67" t="str">
        <f t="shared" si="34"/>
        <v/>
      </c>
      <c r="W67" t="str">
        <f>IF(V67="","",MAX(W$1:W66)+1)</f>
        <v/>
      </c>
      <c r="X67" t="str">
        <f t="shared" ref="X67:X130" si="44">+IFERROR(INDEX(V$2:V$224,MATCH(ROW()-ROW(X$1),W$2:W$224,0)),"")</f>
        <v/>
      </c>
      <c r="Y67" t="str">
        <f t="shared" si="35"/>
        <v/>
      </c>
      <c r="Z67" t="str">
        <f>IF(Y67="","",MAX(Z$1:Z66)+1)</f>
        <v/>
      </c>
      <c r="AA67" t="str">
        <f t="shared" ref="AA67:AA130" si="45">+IFERROR(INDEX(Y$2:Y$224,MATCH(ROW()-ROW(AA$1),Z$2:Z$224,0)),"")</f>
        <v/>
      </c>
      <c r="AB67" t="str">
        <f t="shared" si="36"/>
        <v/>
      </c>
      <c r="AC67" t="str">
        <f>IF(AB67="","",MAX(AC$1:AC66)+1)</f>
        <v/>
      </c>
      <c r="AD67" t="str">
        <f t="shared" ref="AD67:AD130" si="46">+IFERROR(INDEX(AB$2:AB$224,MATCH(ROW()-ROW(AD$1),AC$2:AC$224,0)),"")</f>
        <v/>
      </c>
      <c r="AE67" t="str">
        <f t="shared" si="37"/>
        <v/>
      </c>
      <c r="AF67" t="str">
        <f>IF(AE67="","",MAX(AF$1:AF66)+1)</f>
        <v/>
      </c>
      <c r="AG67" t="str">
        <f t="shared" ref="AG67:AG130" si="47">+IFERROR(INDEX(AE$2:AE$224,MATCH(ROW()-ROW(AG$1),AF$2:AF$224,0)),"")</f>
        <v/>
      </c>
      <c r="AH67" t="str">
        <f t="shared" si="38"/>
        <v/>
      </c>
      <c r="AI67" t="str">
        <f>IF(AH67="","",MAX(AI$1:AI66)+1)</f>
        <v/>
      </c>
      <c r="AJ67" t="str">
        <f t="shared" ref="AJ67:AJ130" si="48">+IFERROR(INDEX(AH$2:AH$224,MATCH(ROW()-ROW(AJ$1),AI$2:AI$224,0)),"")</f>
        <v/>
      </c>
      <c r="AK67" t="str">
        <f t="shared" si="39"/>
        <v/>
      </c>
      <c r="AL67" t="str">
        <f>IF(AK67="","",MAX(AL$1:AL66)+1)</f>
        <v/>
      </c>
      <c r="AM67" t="str">
        <f t="shared" ref="AM67:AM130" si="49">+IFERROR(INDEX(AK$2:AK$224,MATCH(ROW()-ROW(AM$1),AL$2:AL$224,0)),"")</f>
        <v/>
      </c>
      <c r="AN67" t="str">
        <f t="shared" si="40"/>
        <v/>
      </c>
      <c r="AO67" t="str">
        <f>IF(AN67="","",MAX(AO$1:AO66)+1)</f>
        <v/>
      </c>
      <c r="AP67" t="str">
        <f t="shared" ref="AP67:AP130" si="50">+IFERROR(INDEX(AN$2:AN$224,MATCH(ROW()-ROW(AP$1),AO$2:AO$224,0)),"")</f>
        <v/>
      </c>
      <c r="AQ67" t="str">
        <f t="shared" si="41"/>
        <v/>
      </c>
      <c r="AR67" t="str">
        <f>IF(AQ67="","",MAX(AR$1:AR66)+1)</f>
        <v/>
      </c>
      <c r="AS67" t="str">
        <f t="shared" ref="AS67:AS130" si="51">+IFERROR(INDEX(AQ$2:AQ$224,MATCH(ROW()-ROW(AS$1),AR$2:AR$224,0)),"")</f>
        <v/>
      </c>
      <c r="AU67" s="153" t="str">
        <f t="shared" ref="AU67:AU130" si="52">R67</f>
        <v/>
      </c>
      <c r="AV67" s="153" t="str">
        <f t="shared" ref="AV67:AV130" si="53">U67</f>
        <v/>
      </c>
      <c r="AW67" s="153" t="str">
        <f t="shared" ref="AW67:AW130" si="54">X67</f>
        <v/>
      </c>
      <c r="AX67" s="153" t="str">
        <f t="shared" ref="AX67:AX130" si="55">AA67</f>
        <v/>
      </c>
      <c r="AY67" s="153" t="str">
        <f t="shared" ref="AY67:AY130" si="56">AD67</f>
        <v/>
      </c>
      <c r="AZ67" s="153" t="str">
        <f t="shared" ref="AZ67:AZ130" si="57">AG67</f>
        <v/>
      </c>
      <c r="BA67" s="153" t="str">
        <f t="shared" ref="BA67:BA130" si="58">AJ67</f>
        <v/>
      </c>
      <c r="BB67" s="153" t="str">
        <f t="shared" ref="BB67:BB130" si="59">AM67</f>
        <v/>
      </c>
      <c r="BC67" s="153" t="str">
        <f t="shared" ref="BC67:BC130" si="60">AP67</f>
        <v/>
      </c>
      <c r="BD67" s="153" t="str">
        <f t="shared" ref="BD67:BD130" si="61">AS67</f>
        <v/>
      </c>
    </row>
    <row r="68" spans="7:56" x14ac:dyDescent="0.3">
      <c r="G68" s="153" t="str">
        <f>IF(CMS_Identification!B90="","",CMS_Identification!B90)</f>
        <v/>
      </c>
      <c r="H68" s="153" t="str">
        <f>IF(CMS_Identification!F90="","",CMS_Identification!F90)</f>
        <v/>
      </c>
      <c r="L68" t="str">
        <f>IF(CMS_Identification!F90="","",CMS_Identification!F90)</f>
        <v/>
      </c>
      <c r="M68" t="str">
        <f>IF(CMS_Identification!G90="","",CMS_Identification!G90)</f>
        <v/>
      </c>
      <c r="N68" t="str">
        <f t="shared" si="42"/>
        <v/>
      </c>
      <c r="P68" t="str">
        <f t="shared" ref="P68:P131" si="62">IF($G68=P$1,$H68,"")</f>
        <v/>
      </c>
      <c r="Q68" t="str">
        <f>IF(P68="","",MAX(Q$1:Q67)+1)</f>
        <v/>
      </c>
      <c r="R68" t="str">
        <f t="shared" si="31"/>
        <v/>
      </c>
      <c r="S68" t="str">
        <f t="shared" si="33"/>
        <v/>
      </c>
      <c r="T68" t="str">
        <f>IF(S68="","",MAX(T$1:T67)+1)</f>
        <v/>
      </c>
      <c r="U68" t="str">
        <f t="shared" si="43"/>
        <v/>
      </c>
      <c r="V68" t="str">
        <f t="shared" si="34"/>
        <v/>
      </c>
      <c r="W68" t="str">
        <f>IF(V68="","",MAX(W$1:W67)+1)</f>
        <v/>
      </c>
      <c r="X68" t="str">
        <f t="shared" si="44"/>
        <v/>
      </c>
      <c r="Y68" t="str">
        <f t="shared" si="35"/>
        <v/>
      </c>
      <c r="Z68" t="str">
        <f>IF(Y68="","",MAX(Z$1:Z67)+1)</f>
        <v/>
      </c>
      <c r="AA68" t="str">
        <f t="shared" si="45"/>
        <v/>
      </c>
      <c r="AB68" t="str">
        <f t="shared" si="36"/>
        <v/>
      </c>
      <c r="AC68" t="str">
        <f>IF(AB68="","",MAX(AC$1:AC67)+1)</f>
        <v/>
      </c>
      <c r="AD68" t="str">
        <f t="shared" si="46"/>
        <v/>
      </c>
      <c r="AE68" t="str">
        <f t="shared" si="37"/>
        <v/>
      </c>
      <c r="AF68" t="str">
        <f>IF(AE68="","",MAX(AF$1:AF67)+1)</f>
        <v/>
      </c>
      <c r="AG68" t="str">
        <f t="shared" si="47"/>
        <v/>
      </c>
      <c r="AH68" t="str">
        <f t="shared" si="38"/>
        <v/>
      </c>
      <c r="AI68" t="str">
        <f>IF(AH68="","",MAX(AI$1:AI67)+1)</f>
        <v/>
      </c>
      <c r="AJ68" t="str">
        <f t="shared" si="48"/>
        <v/>
      </c>
      <c r="AK68" t="str">
        <f t="shared" si="39"/>
        <v/>
      </c>
      <c r="AL68" t="str">
        <f>IF(AK68="","",MAX(AL$1:AL67)+1)</f>
        <v/>
      </c>
      <c r="AM68" t="str">
        <f t="shared" si="49"/>
        <v/>
      </c>
      <c r="AN68" t="str">
        <f t="shared" si="40"/>
        <v/>
      </c>
      <c r="AO68" t="str">
        <f>IF(AN68="","",MAX(AO$1:AO67)+1)</f>
        <v/>
      </c>
      <c r="AP68" t="str">
        <f t="shared" si="50"/>
        <v/>
      </c>
      <c r="AQ68" t="str">
        <f t="shared" si="41"/>
        <v/>
      </c>
      <c r="AR68" t="str">
        <f>IF(AQ68="","",MAX(AR$1:AR67)+1)</f>
        <v/>
      </c>
      <c r="AS68" t="str">
        <f t="shared" si="51"/>
        <v/>
      </c>
      <c r="AU68" s="153" t="str">
        <f t="shared" si="52"/>
        <v/>
      </c>
      <c r="AV68" s="153" t="str">
        <f t="shared" si="53"/>
        <v/>
      </c>
      <c r="AW68" s="153" t="str">
        <f t="shared" si="54"/>
        <v/>
      </c>
      <c r="AX68" s="153" t="str">
        <f t="shared" si="55"/>
        <v/>
      </c>
      <c r="AY68" s="153" t="str">
        <f t="shared" si="56"/>
        <v/>
      </c>
      <c r="AZ68" s="153" t="str">
        <f t="shared" si="57"/>
        <v/>
      </c>
      <c r="BA68" s="153" t="str">
        <f t="shared" si="58"/>
        <v/>
      </c>
      <c r="BB68" s="153" t="str">
        <f t="shared" si="59"/>
        <v/>
      </c>
      <c r="BC68" s="153" t="str">
        <f t="shared" si="60"/>
        <v/>
      </c>
      <c r="BD68" s="153" t="str">
        <f t="shared" si="61"/>
        <v/>
      </c>
    </row>
    <row r="69" spans="7:56" x14ac:dyDescent="0.3">
      <c r="G69" s="153" t="str">
        <f>IF(CMS_Identification!B91="","",CMS_Identification!B91)</f>
        <v/>
      </c>
      <c r="H69" s="153" t="str">
        <f>IF(CMS_Identification!F91="","",CMS_Identification!F91)</f>
        <v/>
      </c>
      <c r="L69" t="str">
        <f>IF(CMS_Identification!F91="","",CMS_Identification!F91)</f>
        <v/>
      </c>
      <c r="M69" t="str">
        <f>IF(CMS_Identification!G91="","",CMS_Identification!G91)</f>
        <v/>
      </c>
      <c r="N69" t="str">
        <f t="shared" si="42"/>
        <v/>
      </c>
      <c r="P69" t="str">
        <f t="shared" si="62"/>
        <v/>
      </c>
      <c r="Q69" t="str">
        <f>IF(P69="","",MAX(Q$1:Q68)+1)</f>
        <v/>
      </c>
      <c r="R69" t="str">
        <f t="shared" si="31"/>
        <v/>
      </c>
      <c r="S69" t="str">
        <f t="shared" si="33"/>
        <v/>
      </c>
      <c r="T69" t="str">
        <f>IF(S69="","",MAX(T$1:T68)+1)</f>
        <v/>
      </c>
      <c r="U69" t="str">
        <f t="shared" si="43"/>
        <v/>
      </c>
      <c r="V69" t="str">
        <f t="shared" si="34"/>
        <v/>
      </c>
      <c r="W69" t="str">
        <f>IF(V69="","",MAX(W$1:W68)+1)</f>
        <v/>
      </c>
      <c r="X69" t="str">
        <f t="shared" si="44"/>
        <v/>
      </c>
      <c r="Y69" t="str">
        <f t="shared" si="35"/>
        <v/>
      </c>
      <c r="Z69" t="str">
        <f>IF(Y69="","",MAX(Z$1:Z68)+1)</f>
        <v/>
      </c>
      <c r="AA69" t="str">
        <f t="shared" si="45"/>
        <v/>
      </c>
      <c r="AB69" t="str">
        <f t="shared" si="36"/>
        <v/>
      </c>
      <c r="AC69" t="str">
        <f>IF(AB69="","",MAX(AC$1:AC68)+1)</f>
        <v/>
      </c>
      <c r="AD69" t="str">
        <f t="shared" si="46"/>
        <v/>
      </c>
      <c r="AE69" t="str">
        <f t="shared" si="37"/>
        <v/>
      </c>
      <c r="AF69" t="str">
        <f>IF(AE69="","",MAX(AF$1:AF68)+1)</f>
        <v/>
      </c>
      <c r="AG69" t="str">
        <f t="shared" si="47"/>
        <v/>
      </c>
      <c r="AH69" t="str">
        <f t="shared" si="38"/>
        <v/>
      </c>
      <c r="AI69" t="str">
        <f>IF(AH69="","",MAX(AI$1:AI68)+1)</f>
        <v/>
      </c>
      <c r="AJ69" t="str">
        <f t="shared" si="48"/>
        <v/>
      </c>
      <c r="AK69" t="str">
        <f t="shared" si="39"/>
        <v/>
      </c>
      <c r="AL69" t="str">
        <f>IF(AK69="","",MAX(AL$1:AL68)+1)</f>
        <v/>
      </c>
      <c r="AM69" t="str">
        <f t="shared" si="49"/>
        <v/>
      </c>
      <c r="AN69" t="str">
        <f t="shared" si="40"/>
        <v/>
      </c>
      <c r="AO69" t="str">
        <f>IF(AN69="","",MAX(AO$1:AO68)+1)</f>
        <v/>
      </c>
      <c r="AP69" t="str">
        <f t="shared" si="50"/>
        <v/>
      </c>
      <c r="AQ69" t="str">
        <f t="shared" si="41"/>
        <v/>
      </c>
      <c r="AR69" t="str">
        <f>IF(AQ69="","",MAX(AR$1:AR68)+1)</f>
        <v/>
      </c>
      <c r="AS69" t="str">
        <f t="shared" si="51"/>
        <v/>
      </c>
      <c r="AU69" s="153" t="str">
        <f t="shared" si="52"/>
        <v/>
      </c>
      <c r="AV69" s="153" t="str">
        <f t="shared" si="53"/>
        <v/>
      </c>
      <c r="AW69" s="153" t="str">
        <f t="shared" si="54"/>
        <v/>
      </c>
      <c r="AX69" s="153" t="str">
        <f t="shared" si="55"/>
        <v/>
      </c>
      <c r="AY69" s="153" t="str">
        <f t="shared" si="56"/>
        <v/>
      </c>
      <c r="AZ69" s="153" t="str">
        <f t="shared" si="57"/>
        <v/>
      </c>
      <c r="BA69" s="153" t="str">
        <f t="shared" si="58"/>
        <v/>
      </c>
      <c r="BB69" s="153" t="str">
        <f t="shared" si="59"/>
        <v/>
      </c>
      <c r="BC69" s="153" t="str">
        <f t="shared" si="60"/>
        <v/>
      </c>
      <c r="BD69" s="153" t="str">
        <f t="shared" si="61"/>
        <v/>
      </c>
    </row>
    <row r="70" spans="7:56" x14ac:dyDescent="0.3">
      <c r="G70" s="153" t="str">
        <f>IF(CMS_Identification!B92="","",CMS_Identification!B92)</f>
        <v/>
      </c>
      <c r="H70" s="153" t="str">
        <f>IF(CMS_Identification!F92="","",CMS_Identification!F92)</f>
        <v/>
      </c>
      <c r="L70" t="str">
        <f>IF(CMS_Identification!F92="","",CMS_Identification!F92)</f>
        <v/>
      </c>
      <c r="M70" t="str">
        <f>IF(CMS_Identification!G92="","",CMS_Identification!G92)</f>
        <v/>
      </c>
      <c r="N70" t="str">
        <f t="shared" si="42"/>
        <v/>
      </c>
      <c r="P70" t="str">
        <f t="shared" si="62"/>
        <v/>
      </c>
      <c r="Q70" t="str">
        <f>IF(P70="","",MAX(Q$1:Q69)+1)</f>
        <v/>
      </c>
      <c r="R70" t="str">
        <f t="shared" ref="R70:R133" si="63">+IFERROR(INDEX(P$2:P$224,MATCH(ROW()-ROW(R$1),Q$2:Q$224,0)),"")</f>
        <v/>
      </c>
      <c r="S70" t="str">
        <f t="shared" si="33"/>
        <v/>
      </c>
      <c r="T70" t="str">
        <f>IF(S70="","",MAX(T$1:T69)+1)</f>
        <v/>
      </c>
      <c r="U70" t="str">
        <f t="shared" si="43"/>
        <v/>
      </c>
      <c r="V70" t="str">
        <f t="shared" si="34"/>
        <v/>
      </c>
      <c r="W70" t="str">
        <f>IF(V70="","",MAX(W$1:W69)+1)</f>
        <v/>
      </c>
      <c r="X70" t="str">
        <f t="shared" si="44"/>
        <v/>
      </c>
      <c r="Y70" t="str">
        <f t="shared" si="35"/>
        <v/>
      </c>
      <c r="Z70" t="str">
        <f>IF(Y70="","",MAX(Z$1:Z69)+1)</f>
        <v/>
      </c>
      <c r="AA70" t="str">
        <f t="shared" si="45"/>
        <v/>
      </c>
      <c r="AB70" t="str">
        <f t="shared" si="36"/>
        <v/>
      </c>
      <c r="AC70" t="str">
        <f>IF(AB70="","",MAX(AC$1:AC69)+1)</f>
        <v/>
      </c>
      <c r="AD70" t="str">
        <f t="shared" si="46"/>
        <v/>
      </c>
      <c r="AE70" t="str">
        <f t="shared" si="37"/>
        <v/>
      </c>
      <c r="AF70" t="str">
        <f>IF(AE70="","",MAX(AF$1:AF69)+1)</f>
        <v/>
      </c>
      <c r="AG70" t="str">
        <f t="shared" si="47"/>
        <v/>
      </c>
      <c r="AH70" t="str">
        <f t="shared" si="38"/>
        <v/>
      </c>
      <c r="AI70" t="str">
        <f>IF(AH70="","",MAX(AI$1:AI69)+1)</f>
        <v/>
      </c>
      <c r="AJ70" t="str">
        <f t="shared" si="48"/>
        <v/>
      </c>
      <c r="AK70" t="str">
        <f t="shared" si="39"/>
        <v/>
      </c>
      <c r="AL70" t="str">
        <f>IF(AK70="","",MAX(AL$1:AL69)+1)</f>
        <v/>
      </c>
      <c r="AM70" t="str">
        <f t="shared" si="49"/>
        <v/>
      </c>
      <c r="AN70" t="str">
        <f t="shared" si="40"/>
        <v/>
      </c>
      <c r="AO70" t="str">
        <f>IF(AN70="","",MAX(AO$1:AO69)+1)</f>
        <v/>
      </c>
      <c r="AP70" t="str">
        <f t="shared" si="50"/>
        <v/>
      </c>
      <c r="AQ70" t="str">
        <f t="shared" si="41"/>
        <v/>
      </c>
      <c r="AR70" t="str">
        <f>IF(AQ70="","",MAX(AR$1:AR69)+1)</f>
        <v/>
      </c>
      <c r="AS70" t="str">
        <f t="shared" si="51"/>
        <v/>
      </c>
      <c r="AU70" s="153" t="str">
        <f t="shared" si="52"/>
        <v/>
      </c>
      <c r="AV70" s="153" t="str">
        <f t="shared" si="53"/>
        <v/>
      </c>
      <c r="AW70" s="153" t="str">
        <f t="shared" si="54"/>
        <v/>
      </c>
      <c r="AX70" s="153" t="str">
        <f t="shared" si="55"/>
        <v/>
      </c>
      <c r="AY70" s="153" t="str">
        <f t="shared" si="56"/>
        <v/>
      </c>
      <c r="AZ70" s="153" t="str">
        <f t="shared" si="57"/>
        <v/>
      </c>
      <c r="BA70" s="153" t="str">
        <f t="shared" si="58"/>
        <v/>
      </c>
      <c r="BB70" s="153" t="str">
        <f t="shared" si="59"/>
        <v/>
      </c>
      <c r="BC70" s="153" t="str">
        <f t="shared" si="60"/>
        <v/>
      </c>
      <c r="BD70" s="153" t="str">
        <f t="shared" si="61"/>
        <v/>
      </c>
    </row>
    <row r="71" spans="7:56" x14ac:dyDescent="0.3">
      <c r="G71" s="153" t="str">
        <f>IF(CMS_Identification!B93="","",CMS_Identification!B93)</f>
        <v/>
      </c>
      <c r="H71" s="153" t="str">
        <f>IF(CMS_Identification!F93="","",CMS_Identification!F93)</f>
        <v/>
      </c>
      <c r="L71" t="str">
        <f>IF(CMS_Identification!F93="","",CMS_Identification!F93)</f>
        <v/>
      </c>
      <c r="M71" t="str">
        <f>IF(CMS_Identification!G93="","",CMS_Identification!G93)</f>
        <v/>
      </c>
      <c r="N71" t="str">
        <f t="shared" si="42"/>
        <v/>
      </c>
      <c r="P71" t="str">
        <f t="shared" si="62"/>
        <v/>
      </c>
      <c r="Q71" t="str">
        <f>IF(P71="","",MAX(Q$1:Q70)+1)</f>
        <v/>
      </c>
      <c r="R71" t="str">
        <f t="shared" si="63"/>
        <v/>
      </c>
      <c r="S71" t="str">
        <f t="shared" si="33"/>
        <v/>
      </c>
      <c r="T71" t="str">
        <f>IF(S71="","",MAX(T$1:T70)+1)</f>
        <v/>
      </c>
      <c r="U71" t="str">
        <f t="shared" si="43"/>
        <v/>
      </c>
      <c r="V71" t="str">
        <f t="shared" si="34"/>
        <v/>
      </c>
      <c r="W71" t="str">
        <f>IF(V71="","",MAX(W$1:W70)+1)</f>
        <v/>
      </c>
      <c r="X71" t="str">
        <f t="shared" si="44"/>
        <v/>
      </c>
      <c r="Y71" t="str">
        <f t="shared" si="35"/>
        <v/>
      </c>
      <c r="Z71" t="str">
        <f>IF(Y71="","",MAX(Z$1:Z70)+1)</f>
        <v/>
      </c>
      <c r="AA71" t="str">
        <f t="shared" si="45"/>
        <v/>
      </c>
      <c r="AB71" t="str">
        <f t="shared" si="36"/>
        <v/>
      </c>
      <c r="AC71" t="str">
        <f>IF(AB71="","",MAX(AC$1:AC70)+1)</f>
        <v/>
      </c>
      <c r="AD71" t="str">
        <f t="shared" si="46"/>
        <v/>
      </c>
      <c r="AE71" t="str">
        <f t="shared" si="37"/>
        <v/>
      </c>
      <c r="AF71" t="str">
        <f>IF(AE71="","",MAX(AF$1:AF70)+1)</f>
        <v/>
      </c>
      <c r="AG71" t="str">
        <f t="shared" si="47"/>
        <v/>
      </c>
      <c r="AH71" t="str">
        <f t="shared" si="38"/>
        <v/>
      </c>
      <c r="AI71" t="str">
        <f>IF(AH71="","",MAX(AI$1:AI70)+1)</f>
        <v/>
      </c>
      <c r="AJ71" t="str">
        <f t="shared" si="48"/>
        <v/>
      </c>
      <c r="AK71" t="str">
        <f t="shared" si="39"/>
        <v/>
      </c>
      <c r="AL71" t="str">
        <f>IF(AK71="","",MAX(AL$1:AL70)+1)</f>
        <v/>
      </c>
      <c r="AM71" t="str">
        <f t="shared" si="49"/>
        <v/>
      </c>
      <c r="AN71" t="str">
        <f t="shared" si="40"/>
        <v/>
      </c>
      <c r="AO71" t="str">
        <f>IF(AN71="","",MAX(AO$1:AO70)+1)</f>
        <v/>
      </c>
      <c r="AP71" t="str">
        <f t="shared" si="50"/>
        <v/>
      </c>
      <c r="AQ71" t="str">
        <f t="shared" si="41"/>
        <v/>
      </c>
      <c r="AR71" t="str">
        <f>IF(AQ71="","",MAX(AR$1:AR70)+1)</f>
        <v/>
      </c>
      <c r="AS71" t="str">
        <f t="shared" si="51"/>
        <v/>
      </c>
      <c r="AU71" s="153" t="str">
        <f t="shared" si="52"/>
        <v/>
      </c>
      <c r="AV71" s="153" t="str">
        <f t="shared" si="53"/>
        <v/>
      </c>
      <c r="AW71" s="153" t="str">
        <f t="shared" si="54"/>
        <v/>
      </c>
      <c r="AX71" s="153" t="str">
        <f t="shared" si="55"/>
        <v/>
      </c>
      <c r="AY71" s="153" t="str">
        <f t="shared" si="56"/>
        <v/>
      </c>
      <c r="AZ71" s="153" t="str">
        <f t="shared" si="57"/>
        <v/>
      </c>
      <c r="BA71" s="153" t="str">
        <f t="shared" si="58"/>
        <v/>
      </c>
      <c r="BB71" s="153" t="str">
        <f t="shared" si="59"/>
        <v/>
      </c>
      <c r="BC71" s="153" t="str">
        <f t="shared" si="60"/>
        <v/>
      </c>
      <c r="BD71" s="153" t="str">
        <f t="shared" si="61"/>
        <v/>
      </c>
    </row>
    <row r="72" spans="7:56" x14ac:dyDescent="0.3">
      <c r="G72" s="153" t="str">
        <f>IF(CMS_Identification!B94="","",CMS_Identification!B94)</f>
        <v/>
      </c>
      <c r="H72" s="153" t="str">
        <f>IF(CMS_Identification!F94="","",CMS_Identification!F94)</f>
        <v/>
      </c>
      <c r="L72" t="str">
        <f>IF(CMS_Identification!F94="","",CMS_Identification!F94)</f>
        <v/>
      </c>
      <c r="M72" t="str">
        <f>IF(CMS_Identification!G94="","",CMS_Identification!G94)</f>
        <v/>
      </c>
      <c r="N72" t="str">
        <f t="shared" si="42"/>
        <v/>
      </c>
      <c r="P72" t="str">
        <f t="shared" si="62"/>
        <v/>
      </c>
      <c r="Q72" t="str">
        <f>IF(P72="","",MAX(Q$1:Q71)+1)</f>
        <v/>
      </c>
      <c r="R72" t="str">
        <f t="shared" si="63"/>
        <v/>
      </c>
      <c r="S72" t="str">
        <f t="shared" si="33"/>
        <v/>
      </c>
      <c r="T72" t="str">
        <f>IF(S72="","",MAX(T$1:T71)+1)</f>
        <v/>
      </c>
      <c r="U72" t="str">
        <f t="shared" si="43"/>
        <v/>
      </c>
      <c r="V72" t="str">
        <f t="shared" si="34"/>
        <v/>
      </c>
      <c r="W72" t="str">
        <f>IF(V72="","",MAX(W$1:W71)+1)</f>
        <v/>
      </c>
      <c r="X72" t="str">
        <f t="shared" si="44"/>
        <v/>
      </c>
      <c r="Y72" t="str">
        <f t="shared" si="35"/>
        <v/>
      </c>
      <c r="Z72" t="str">
        <f>IF(Y72="","",MAX(Z$1:Z71)+1)</f>
        <v/>
      </c>
      <c r="AA72" t="str">
        <f t="shared" si="45"/>
        <v/>
      </c>
      <c r="AB72" t="str">
        <f t="shared" si="36"/>
        <v/>
      </c>
      <c r="AC72" t="str">
        <f>IF(AB72="","",MAX(AC$1:AC71)+1)</f>
        <v/>
      </c>
      <c r="AD72" t="str">
        <f t="shared" si="46"/>
        <v/>
      </c>
      <c r="AE72" t="str">
        <f t="shared" si="37"/>
        <v/>
      </c>
      <c r="AF72" t="str">
        <f>IF(AE72="","",MAX(AF$1:AF71)+1)</f>
        <v/>
      </c>
      <c r="AG72" t="str">
        <f t="shared" si="47"/>
        <v/>
      </c>
      <c r="AH72" t="str">
        <f t="shared" si="38"/>
        <v/>
      </c>
      <c r="AI72" t="str">
        <f>IF(AH72="","",MAX(AI$1:AI71)+1)</f>
        <v/>
      </c>
      <c r="AJ72" t="str">
        <f t="shared" si="48"/>
        <v/>
      </c>
      <c r="AK72" t="str">
        <f t="shared" si="39"/>
        <v/>
      </c>
      <c r="AL72" t="str">
        <f>IF(AK72="","",MAX(AL$1:AL71)+1)</f>
        <v/>
      </c>
      <c r="AM72" t="str">
        <f t="shared" si="49"/>
        <v/>
      </c>
      <c r="AN72" t="str">
        <f t="shared" si="40"/>
        <v/>
      </c>
      <c r="AO72" t="str">
        <f>IF(AN72="","",MAX(AO$1:AO71)+1)</f>
        <v/>
      </c>
      <c r="AP72" t="str">
        <f t="shared" si="50"/>
        <v/>
      </c>
      <c r="AQ72" t="str">
        <f t="shared" si="41"/>
        <v/>
      </c>
      <c r="AR72" t="str">
        <f>IF(AQ72="","",MAX(AR$1:AR71)+1)</f>
        <v/>
      </c>
      <c r="AS72" t="str">
        <f t="shared" si="51"/>
        <v/>
      </c>
      <c r="AU72" s="153" t="str">
        <f t="shared" si="52"/>
        <v/>
      </c>
      <c r="AV72" s="153" t="str">
        <f t="shared" si="53"/>
        <v/>
      </c>
      <c r="AW72" s="153" t="str">
        <f t="shared" si="54"/>
        <v/>
      </c>
      <c r="AX72" s="153" t="str">
        <f t="shared" si="55"/>
        <v/>
      </c>
      <c r="AY72" s="153" t="str">
        <f t="shared" si="56"/>
        <v/>
      </c>
      <c r="AZ72" s="153" t="str">
        <f t="shared" si="57"/>
        <v/>
      </c>
      <c r="BA72" s="153" t="str">
        <f t="shared" si="58"/>
        <v/>
      </c>
      <c r="BB72" s="153" t="str">
        <f t="shared" si="59"/>
        <v/>
      </c>
      <c r="BC72" s="153" t="str">
        <f t="shared" si="60"/>
        <v/>
      </c>
      <c r="BD72" s="153" t="str">
        <f t="shared" si="61"/>
        <v/>
      </c>
    </row>
    <row r="73" spans="7:56" x14ac:dyDescent="0.3">
      <c r="G73" s="153" t="str">
        <f>IF(CMS_Identification!B95="","",CMS_Identification!B95)</f>
        <v/>
      </c>
      <c r="H73" s="153" t="str">
        <f>IF(CMS_Identification!F95="","",CMS_Identification!F95)</f>
        <v/>
      </c>
      <c r="L73" t="str">
        <f>IF(CMS_Identification!F95="","",CMS_Identification!F95)</f>
        <v/>
      </c>
      <c r="M73" t="str">
        <f>IF(CMS_Identification!G95="","",CMS_Identification!G95)</f>
        <v/>
      </c>
      <c r="N73" t="str">
        <f t="shared" si="42"/>
        <v/>
      </c>
      <c r="P73" t="str">
        <f t="shared" si="62"/>
        <v/>
      </c>
      <c r="Q73" t="str">
        <f>IF(P73="","",MAX(Q$1:Q72)+1)</f>
        <v/>
      </c>
      <c r="R73" t="str">
        <f t="shared" si="63"/>
        <v/>
      </c>
      <c r="S73" t="str">
        <f t="shared" si="33"/>
        <v/>
      </c>
      <c r="T73" t="str">
        <f>IF(S73="","",MAX(T$1:T72)+1)</f>
        <v/>
      </c>
      <c r="U73" t="str">
        <f t="shared" si="43"/>
        <v/>
      </c>
      <c r="V73" t="str">
        <f t="shared" si="34"/>
        <v/>
      </c>
      <c r="W73" t="str">
        <f>IF(V73="","",MAX(W$1:W72)+1)</f>
        <v/>
      </c>
      <c r="X73" t="str">
        <f t="shared" si="44"/>
        <v/>
      </c>
      <c r="Y73" t="str">
        <f t="shared" si="35"/>
        <v/>
      </c>
      <c r="Z73" t="str">
        <f>IF(Y73="","",MAX(Z$1:Z72)+1)</f>
        <v/>
      </c>
      <c r="AA73" t="str">
        <f t="shared" si="45"/>
        <v/>
      </c>
      <c r="AB73" t="str">
        <f t="shared" si="36"/>
        <v/>
      </c>
      <c r="AC73" t="str">
        <f>IF(AB73="","",MAX(AC$1:AC72)+1)</f>
        <v/>
      </c>
      <c r="AD73" t="str">
        <f t="shared" si="46"/>
        <v/>
      </c>
      <c r="AE73" t="str">
        <f t="shared" si="37"/>
        <v/>
      </c>
      <c r="AF73" t="str">
        <f>IF(AE73="","",MAX(AF$1:AF72)+1)</f>
        <v/>
      </c>
      <c r="AG73" t="str">
        <f t="shared" si="47"/>
        <v/>
      </c>
      <c r="AH73" t="str">
        <f t="shared" si="38"/>
        <v/>
      </c>
      <c r="AI73" t="str">
        <f>IF(AH73="","",MAX(AI$1:AI72)+1)</f>
        <v/>
      </c>
      <c r="AJ73" t="str">
        <f t="shared" si="48"/>
        <v/>
      </c>
      <c r="AK73" t="str">
        <f t="shared" si="39"/>
        <v/>
      </c>
      <c r="AL73" t="str">
        <f>IF(AK73="","",MAX(AL$1:AL72)+1)</f>
        <v/>
      </c>
      <c r="AM73" t="str">
        <f t="shared" si="49"/>
        <v/>
      </c>
      <c r="AN73" t="str">
        <f t="shared" si="40"/>
        <v/>
      </c>
      <c r="AO73" t="str">
        <f>IF(AN73="","",MAX(AO$1:AO72)+1)</f>
        <v/>
      </c>
      <c r="AP73" t="str">
        <f t="shared" si="50"/>
        <v/>
      </c>
      <c r="AQ73" t="str">
        <f t="shared" si="41"/>
        <v/>
      </c>
      <c r="AR73" t="str">
        <f>IF(AQ73="","",MAX(AR$1:AR72)+1)</f>
        <v/>
      </c>
      <c r="AS73" t="str">
        <f t="shared" si="51"/>
        <v/>
      </c>
      <c r="AU73" s="153" t="str">
        <f t="shared" si="52"/>
        <v/>
      </c>
      <c r="AV73" s="153" t="str">
        <f t="shared" si="53"/>
        <v/>
      </c>
      <c r="AW73" s="153" t="str">
        <f t="shared" si="54"/>
        <v/>
      </c>
      <c r="AX73" s="153" t="str">
        <f t="shared" si="55"/>
        <v/>
      </c>
      <c r="AY73" s="153" t="str">
        <f t="shared" si="56"/>
        <v/>
      </c>
      <c r="AZ73" s="153" t="str">
        <f t="shared" si="57"/>
        <v/>
      </c>
      <c r="BA73" s="153" t="str">
        <f t="shared" si="58"/>
        <v/>
      </c>
      <c r="BB73" s="153" t="str">
        <f t="shared" si="59"/>
        <v/>
      </c>
      <c r="BC73" s="153" t="str">
        <f t="shared" si="60"/>
        <v/>
      </c>
      <c r="BD73" s="153" t="str">
        <f t="shared" si="61"/>
        <v/>
      </c>
    </row>
    <row r="74" spans="7:56" x14ac:dyDescent="0.3">
      <c r="G74" s="153" t="str">
        <f>IF(CMS_Identification!B96="","",CMS_Identification!B96)</f>
        <v/>
      </c>
      <c r="H74" s="153" t="str">
        <f>IF(CMS_Identification!F96="","",CMS_Identification!F96)</f>
        <v/>
      </c>
      <c r="L74" t="str">
        <f>IF(CMS_Identification!F96="","",CMS_Identification!F96)</f>
        <v/>
      </c>
      <c r="M74" t="str">
        <f>IF(CMS_Identification!G96="","",CMS_Identification!G96)</f>
        <v/>
      </c>
      <c r="N74" t="str">
        <f t="shared" si="42"/>
        <v/>
      </c>
      <c r="P74" t="str">
        <f t="shared" si="62"/>
        <v/>
      </c>
      <c r="Q74" t="str">
        <f>IF(P74="","",MAX(Q$1:Q73)+1)</f>
        <v/>
      </c>
      <c r="R74" t="str">
        <f t="shared" si="63"/>
        <v/>
      </c>
      <c r="S74" t="str">
        <f t="shared" si="33"/>
        <v/>
      </c>
      <c r="T74" t="str">
        <f>IF(S74="","",MAX(T$1:T73)+1)</f>
        <v/>
      </c>
      <c r="U74" t="str">
        <f t="shared" si="43"/>
        <v/>
      </c>
      <c r="V74" t="str">
        <f t="shared" si="34"/>
        <v/>
      </c>
      <c r="W74" t="str">
        <f>IF(V74="","",MAX(W$1:W73)+1)</f>
        <v/>
      </c>
      <c r="X74" t="str">
        <f t="shared" si="44"/>
        <v/>
      </c>
      <c r="Y74" t="str">
        <f t="shared" si="35"/>
        <v/>
      </c>
      <c r="Z74" t="str">
        <f>IF(Y74="","",MAX(Z$1:Z73)+1)</f>
        <v/>
      </c>
      <c r="AA74" t="str">
        <f t="shared" si="45"/>
        <v/>
      </c>
      <c r="AB74" t="str">
        <f t="shared" si="36"/>
        <v/>
      </c>
      <c r="AC74" t="str">
        <f>IF(AB74="","",MAX(AC$1:AC73)+1)</f>
        <v/>
      </c>
      <c r="AD74" t="str">
        <f t="shared" si="46"/>
        <v/>
      </c>
      <c r="AE74" t="str">
        <f t="shared" si="37"/>
        <v/>
      </c>
      <c r="AF74" t="str">
        <f>IF(AE74="","",MAX(AF$1:AF73)+1)</f>
        <v/>
      </c>
      <c r="AG74" t="str">
        <f t="shared" si="47"/>
        <v/>
      </c>
      <c r="AH74" t="str">
        <f t="shared" si="38"/>
        <v/>
      </c>
      <c r="AI74" t="str">
        <f>IF(AH74="","",MAX(AI$1:AI73)+1)</f>
        <v/>
      </c>
      <c r="AJ74" t="str">
        <f t="shared" si="48"/>
        <v/>
      </c>
      <c r="AK74" t="str">
        <f t="shared" si="39"/>
        <v/>
      </c>
      <c r="AL74" t="str">
        <f>IF(AK74="","",MAX(AL$1:AL73)+1)</f>
        <v/>
      </c>
      <c r="AM74" t="str">
        <f t="shared" si="49"/>
        <v/>
      </c>
      <c r="AN74" t="str">
        <f t="shared" si="40"/>
        <v/>
      </c>
      <c r="AO74" t="str">
        <f>IF(AN74="","",MAX(AO$1:AO73)+1)</f>
        <v/>
      </c>
      <c r="AP74" t="str">
        <f t="shared" si="50"/>
        <v/>
      </c>
      <c r="AQ74" t="str">
        <f t="shared" si="41"/>
        <v/>
      </c>
      <c r="AR74" t="str">
        <f>IF(AQ74="","",MAX(AR$1:AR73)+1)</f>
        <v/>
      </c>
      <c r="AS74" t="str">
        <f t="shared" si="51"/>
        <v/>
      </c>
      <c r="AU74" s="153" t="str">
        <f t="shared" si="52"/>
        <v/>
      </c>
      <c r="AV74" s="153" t="str">
        <f t="shared" si="53"/>
        <v/>
      </c>
      <c r="AW74" s="153" t="str">
        <f t="shared" si="54"/>
        <v/>
      </c>
      <c r="AX74" s="153" t="str">
        <f t="shared" si="55"/>
        <v/>
      </c>
      <c r="AY74" s="153" t="str">
        <f t="shared" si="56"/>
        <v/>
      </c>
      <c r="AZ74" s="153" t="str">
        <f t="shared" si="57"/>
        <v/>
      </c>
      <c r="BA74" s="153" t="str">
        <f t="shared" si="58"/>
        <v/>
      </c>
      <c r="BB74" s="153" t="str">
        <f t="shared" si="59"/>
        <v/>
      </c>
      <c r="BC74" s="153" t="str">
        <f t="shared" si="60"/>
        <v/>
      </c>
      <c r="BD74" s="153" t="str">
        <f t="shared" si="61"/>
        <v/>
      </c>
    </row>
    <row r="75" spans="7:56" x14ac:dyDescent="0.3">
      <c r="G75" s="153" t="str">
        <f>IF(CMS_Identification!B97="","",CMS_Identification!B97)</f>
        <v/>
      </c>
      <c r="H75" s="153" t="str">
        <f>IF(CMS_Identification!F97="","",CMS_Identification!F97)</f>
        <v/>
      </c>
      <c r="L75" t="str">
        <f>IF(CMS_Identification!F97="","",CMS_Identification!F97)</f>
        <v/>
      </c>
      <c r="M75" t="str">
        <f>IF(CMS_Identification!G97="","",CMS_Identification!G97)</f>
        <v/>
      </c>
      <c r="N75" t="str">
        <f t="shared" si="42"/>
        <v/>
      </c>
      <c r="P75" t="str">
        <f t="shared" si="62"/>
        <v/>
      </c>
      <c r="Q75" t="str">
        <f>IF(P75="","",MAX(Q$1:Q74)+1)</f>
        <v/>
      </c>
      <c r="R75" t="str">
        <f t="shared" si="63"/>
        <v/>
      </c>
      <c r="S75" t="str">
        <f t="shared" si="33"/>
        <v/>
      </c>
      <c r="T75" t="str">
        <f>IF(S75="","",MAX(T$1:T74)+1)</f>
        <v/>
      </c>
      <c r="U75" t="str">
        <f t="shared" si="43"/>
        <v/>
      </c>
      <c r="V75" t="str">
        <f t="shared" si="34"/>
        <v/>
      </c>
      <c r="W75" t="str">
        <f>IF(V75="","",MAX(W$1:W74)+1)</f>
        <v/>
      </c>
      <c r="X75" t="str">
        <f t="shared" si="44"/>
        <v/>
      </c>
      <c r="Y75" t="str">
        <f t="shared" si="35"/>
        <v/>
      </c>
      <c r="Z75" t="str">
        <f>IF(Y75="","",MAX(Z$1:Z74)+1)</f>
        <v/>
      </c>
      <c r="AA75" t="str">
        <f t="shared" si="45"/>
        <v/>
      </c>
      <c r="AB75" t="str">
        <f t="shared" si="36"/>
        <v/>
      </c>
      <c r="AC75" t="str">
        <f>IF(AB75="","",MAX(AC$1:AC74)+1)</f>
        <v/>
      </c>
      <c r="AD75" t="str">
        <f t="shared" si="46"/>
        <v/>
      </c>
      <c r="AE75" t="str">
        <f t="shared" si="37"/>
        <v/>
      </c>
      <c r="AF75" t="str">
        <f>IF(AE75="","",MAX(AF$1:AF74)+1)</f>
        <v/>
      </c>
      <c r="AG75" t="str">
        <f t="shared" si="47"/>
        <v/>
      </c>
      <c r="AH75" t="str">
        <f t="shared" si="38"/>
        <v/>
      </c>
      <c r="AI75" t="str">
        <f>IF(AH75="","",MAX(AI$1:AI74)+1)</f>
        <v/>
      </c>
      <c r="AJ75" t="str">
        <f t="shared" si="48"/>
        <v/>
      </c>
      <c r="AK75" t="str">
        <f t="shared" si="39"/>
        <v/>
      </c>
      <c r="AL75" t="str">
        <f>IF(AK75="","",MAX(AL$1:AL74)+1)</f>
        <v/>
      </c>
      <c r="AM75" t="str">
        <f t="shared" si="49"/>
        <v/>
      </c>
      <c r="AN75" t="str">
        <f t="shared" si="40"/>
        <v/>
      </c>
      <c r="AO75" t="str">
        <f>IF(AN75="","",MAX(AO$1:AO74)+1)</f>
        <v/>
      </c>
      <c r="AP75" t="str">
        <f t="shared" si="50"/>
        <v/>
      </c>
      <c r="AQ75" t="str">
        <f t="shared" si="41"/>
        <v/>
      </c>
      <c r="AR75" t="str">
        <f>IF(AQ75="","",MAX(AR$1:AR74)+1)</f>
        <v/>
      </c>
      <c r="AS75" t="str">
        <f t="shared" si="51"/>
        <v/>
      </c>
      <c r="AU75" s="153" t="str">
        <f t="shared" si="52"/>
        <v/>
      </c>
      <c r="AV75" s="153" t="str">
        <f t="shared" si="53"/>
        <v/>
      </c>
      <c r="AW75" s="153" t="str">
        <f t="shared" si="54"/>
        <v/>
      </c>
      <c r="AX75" s="153" t="str">
        <f t="shared" si="55"/>
        <v/>
      </c>
      <c r="AY75" s="153" t="str">
        <f t="shared" si="56"/>
        <v/>
      </c>
      <c r="AZ75" s="153" t="str">
        <f t="shared" si="57"/>
        <v/>
      </c>
      <c r="BA75" s="153" t="str">
        <f t="shared" si="58"/>
        <v/>
      </c>
      <c r="BB75" s="153" t="str">
        <f t="shared" si="59"/>
        <v/>
      </c>
      <c r="BC75" s="153" t="str">
        <f t="shared" si="60"/>
        <v/>
      </c>
      <c r="BD75" s="153" t="str">
        <f t="shared" si="61"/>
        <v/>
      </c>
    </row>
    <row r="76" spans="7:56" x14ac:dyDescent="0.3">
      <c r="G76" s="153" t="str">
        <f>IF(CMS_Identification!B98="","",CMS_Identification!B98)</f>
        <v/>
      </c>
      <c r="H76" s="153" t="str">
        <f>IF(CMS_Identification!F98="","",CMS_Identification!F98)</f>
        <v/>
      </c>
      <c r="L76" t="str">
        <f>IF(CMS_Identification!F98="","",CMS_Identification!F98)</f>
        <v/>
      </c>
      <c r="M76" t="str">
        <f>IF(CMS_Identification!G98="","",CMS_Identification!G98)</f>
        <v/>
      </c>
      <c r="N76" t="str">
        <f t="shared" si="42"/>
        <v/>
      </c>
      <c r="P76" t="str">
        <f t="shared" si="62"/>
        <v/>
      </c>
      <c r="Q76" t="str">
        <f>IF(P76="","",MAX(Q$1:Q75)+1)</f>
        <v/>
      </c>
      <c r="R76" t="str">
        <f t="shared" si="63"/>
        <v/>
      </c>
      <c r="S76" t="str">
        <f t="shared" si="33"/>
        <v/>
      </c>
      <c r="T76" t="str">
        <f>IF(S76="","",MAX(T$1:T75)+1)</f>
        <v/>
      </c>
      <c r="U76" t="str">
        <f t="shared" si="43"/>
        <v/>
      </c>
      <c r="V76" t="str">
        <f t="shared" si="34"/>
        <v/>
      </c>
      <c r="W76" t="str">
        <f>IF(V76="","",MAX(W$1:W75)+1)</f>
        <v/>
      </c>
      <c r="X76" t="str">
        <f t="shared" si="44"/>
        <v/>
      </c>
      <c r="Y76" t="str">
        <f t="shared" si="35"/>
        <v/>
      </c>
      <c r="Z76" t="str">
        <f>IF(Y76="","",MAX(Z$1:Z75)+1)</f>
        <v/>
      </c>
      <c r="AA76" t="str">
        <f t="shared" si="45"/>
        <v/>
      </c>
      <c r="AB76" t="str">
        <f t="shared" si="36"/>
        <v/>
      </c>
      <c r="AC76" t="str">
        <f>IF(AB76="","",MAX(AC$1:AC75)+1)</f>
        <v/>
      </c>
      <c r="AD76" t="str">
        <f t="shared" si="46"/>
        <v/>
      </c>
      <c r="AE76" t="str">
        <f t="shared" si="37"/>
        <v/>
      </c>
      <c r="AF76" t="str">
        <f>IF(AE76="","",MAX(AF$1:AF75)+1)</f>
        <v/>
      </c>
      <c r="AG76" t="str">
        <f t="shared" si="47"/>
        <v/>
      </c>
      <c r="AH76" t="str">
        <f t="shared" si="38"/>
        <v/>
      </c>
      <c r="AI76" t="str">
        <f>IF(AH76="","",MAX(AI$1:AI75)+1)</f>
        <v/>
      </c>
      <c r="AJ76" t="str">
        <f t="shared" si="48"/>
        <v/>
      </c>
      <c r="AK76" t="str">
        <f t="shared" si="39"/>
        <v/>
      </c>
      <c r="AL76" t="str">
        <f>IF(AK76="","",MAX(AL$1:AL75)+1)</f>
        <v/>
      </c>
      <c r="AM76" t="str">
        <f t="shared" si="49"/>
        <v/>
      </c>
      <c r="AN76" t="str">
        <f t="shared" si="40"/>
        <v/>
      </c>
      <c r="AO76" t="str">
        <f>IF(AN76="","",MAX(AO$1:AO75)+1)</f>
        <v/>
      </c>
      <c r="AP76" t="str">
        <f t="shared" si="50"/>
        <v/>
      </c>
      <c r="AQ76" t="str">
        <f t="shared" si="41"/>
        <v/>
      </c>
      <c r="AR76" t="str">
        <f>IF(AQ76="","",MAX(AR$1:AR75)+1)</f>
        <v/>
      </c>
      <c r="AS76" t="str">
        <f t="shared" si="51"/>
        <v/>
      </c>
      <c r="AU76" s="153" t="str">
        <f t="shared" si="52"/>
        <v/>
      </c>
      <c r="AV76" s="153" t="str">
        <f t="shared" si="53"/>
        <v/>
      </c>
      <c r="AW76" s="153" t="str">
        <f t="shared" si="54"/>
        <v/>
      </c>
      <c r="AX76" s="153" t="str">
        <f t="shared" si="55"/>
        <v/>
      </c>
      <c r="AY76" s="153" t="str">
        <f t="shared" si="56"/>
        <v/>
      </c>
      <c r="AZ76" s="153" t="str">
        <f t="shared" si="57"/>
        <v/>
      </c>
      <c r="BA76" s="153" t="str">
        <f t="shared" si="58"/>
        <v/>
      </c>
      <c r="BB76" s="153" t="str">
        <f t="shared" si="59"/>
        <v/>
      </c>
      <c r="BC76" s="153" t="str">
        <f t="shared" si="60"/>
        <v/>
      </c>
      <c r="BD76" s="153" t="str">
        <f t="shared" si="61"/>
        <v/>
      </c>
    </row>
    <row r="77" spans="7:56" x14ac:dyDescent="0.3">
      <c r="G77" s="153" t="str">
        <f>IF(CMS_Identification!B99="","",CMS_Identification!B99)</f>
        <v/>
      </c>
      <c r="H77" s="153" t="str">
        <f>IF(CMS_Identification!F99="","",CMS_Identification!F99)</f>
        <v/>
      </c>
      <c r="L77" t="str">
        <f>IF(CMS_Identification!F99="","",CMS_Identification!F99)</f>
        <v/>
      </c>
      <c r="M77" t="str">
        <f>IF(CMS_Identification!G99="","",CMS_Identification!G99)</f>
        <v/>
      </c>
      <c r="N77" t="str">
        <f t="shared" si="42"/>
        <v/>
      </c>
      <c r="P77" t="str">
        <f t="shared" si="62"/>
        <v/>
      </c>
      <c r="Q77" t="str">
        <f>IF(P77="","",MAX(Q$1:Q76)+1)</f>
        <v/>
      </c>
      <c r="R77" t="str">
        <f t="shared" si="63"/>
        <v/>
      </c>
      <c r="S77" t="str">
        <f t="shared" si="33"/>
        <v/>
      </c>
      <c r="T77" t="str">
        <f>IF(S77="","",MAX(T$1:T76)+1)</f>
        <v/>
      </c>
      <c r="U77" t="str">
        <f t="shared" si="43"/>
        <v/>
      </c>
      <c r="V77" t="str">
        <f t="shared" si="34"/>
        <v/>
      </c>
      <c r="W77" t="str">
        <f>IF(V77="","",MAX(W$1:W76)+1)</f>
        <v/>
      </c>
      <c r="X77" t="str">
        <f t="shared" si="44"/>
        <v/>
      </c>
      <c r="Y77" t="str">
        <f t="shared" si="35"/>
        <v/>
      </c>
      <c r="Z77" t="str">
        <f>IF(Y77="","",MAX(Z$1:Z76)+1)</f>
        <v/>
      </c>
      <c r="AA77" t="str">
        <f t="shared" si="45"/>
        <v/>
      </c>
      <c r="AB77" t="str">
        <f t="shared" si="36"/>
        <v/>
      </c>
      <c r="AC77" t="str">
        <f>IF(AB77="","",MAX(AC$1:AC76)+1)</f>
        <v/>
      </c>
      <c r="AD77" t="str">
        <f t="shared" si="46"/>
        <v/>
      </c>
      <c r="AE77" t="str">
        <f t="shared" si="37"/>
        <v/>
      </c>
      <c r="AF77" t="str">
        <f>IF(AE77="","",MAX(AF$1:AF76)+1)</f>
        <v/>
      </c>
      <c r="AG77" t="str">
        <f t="shared" si="47"/>
        <v/>
      </c>
      <c r="AH77" t="str">
        <f t="shared" si="38"/>
        <v/>
      </c>
      <c r="AI77" t="str">
        <f>IF(AH77="","",MAX(AI$1:AI76)+1)</f>
        <v/>
      </c>
      <c r="AJ77" t="str">
        <f t="shared" si="48"/>
        <v/>
      </c>
      <c r="AK77" t="str">
        <f t="shared" si="39"/>
        <v/>
      </c>
      <c r="AL77" t="str">
        <f>IF(AK77="","",MAX(AL$1:AL76)+1)</f>
        <v/>
      </c>
      <c r="AM77" t="str">
        <f t="shared" si="49"/>
        <v/>
      </c>
      <c r="AN77" t="str">
        <f t="shared" si="40"/>
        <v/>
      </c>
      <c r="AO77" t="str">
        <f>IF(AN77="","",MAX(AO$1:AO76)+1)</f>
        <v/>
      </c>
      <c r="AP77" t="str">
        <f t="shared" si="50"/>
        <v/>
      </c>
      <c r="AQ77" t="str">
        <f t="shared" si="41"/>
        <v/>
      </c>
      <c r="AR77" t="str">
        <f>IF(AQ77="","",MAX(AR$1:AR76)+1)</f>
        <v/>
      </c>
      <c r="AS77" t="str">
        <f t="shared" si="51"/>
        <v/>
      </c>
      <c r="AU77" s="153" t="str">
        <f t="shared" si="52"/>
        <v/>
      </c>
      <c r="AV77" s="153" t="str">
        <f t="shared" si="53"/>
        <v/>
      </c>
      <c r="AW77" s="153" t="str">
        <f t="shared" si="54"/>
        <v/>
      </c>
      <c r="AX77" s="153" t="str">
        <f t="shared" si="55"/>
        <v/>
      </c>
      <c r="AY77" s="153" t="str">
        <f t="shared" si="56"/>
        <v/>
      </c>
      <c r="AZ77" s="153" t="str">
        <f t="shared" si="57"/>
        <v/>
      </c>
      <c r="BA77" s="153" t="str">
        <f t="shared" si="58"/>
        <v/>
      </c>
      <c r="BB77" s="153" t="str">
        <f t="shared" si="59"/>
        <v/>
      </c>
      <c r="BC77" s="153" t="str">
        <f t="shared" si="60"/>
        <v/>
      </c>
      <c r="BD77" s="153" t="str">
        <f t="shared" si="61"/>
        <v/>
      </c>
    </row>
    <row r="78" spans="7:56" x14ac:dyDescent="0.3">
      <c r="G78" s="153" t="str">
        <f>IF(CMS_Identification!B100="","",CMS_Identification!B100)</f>
        <v/>
      </c>
      <c r="H78" s="153" t="str">
        <f>IF(CMS_Identification!F100="","",CMS_Identification!F100)</f>
        <v/>
      </c>
      <c r="L78" t="str">
        <f>IF(CMS_Identification!F100="","",CMS_Identification!F100)</f>
        <v/>
      </c>
      <c r="M78" t="str">
        <f>IF(CMS_Identification!G100="","",CMS_Identification!G100)</f>
        <v/>
      </c>
      <c r="N78" t="str">
        <f t="shared" si="42"/>
        <v/>
      </c>
      <c r="P78" t="str">
        <f t="shared" si="62"/>
        <v/>
      </c>
      <c r="Q78" t="str">
        <f>IF(P78="","",MAX(Q$1:Q77)+1)</f>
        <v/>
      </c>
      <c r="R78" t="str">
        <f t="shared" si="63"/>
        <v/>
      </c>
      <c r="S78" t="str">
        <f t="shared" si="33"/>
        <v/>
      </c>
      <c r="T78" t="str">
        <f>IF(S78="","",MAX(T$1:T77)+1)</f>
        <v/>
      </c>
      <c r="U78" t="str">
        <f t="shared" si="43"/>
        <v/>
      </c>
      <c r="V78" t="str">
        <f t="shared" si="34"/>
        <v/>
      </c>
      <c r="W78" t="str">
        <f>IF(V78="","",MAX(W$1:W77)+1)</f>
        <v/>
      </c>
      <c r="X78" t="str">
        <f t="shared" si="44"/>
        <v/>
      </c>
      <c r="Y78" t="str">
        <f t="shared" si="35"/>
        <v/>
      </c>
      <c r="Z78" t="str">
        <f>IF(Y78="","",MAX(Z$1:Z77)+1)</f>
        <v/>
      </c>
      <c r="AA78" t="str">
        <f t="shared" si="45"/>
        <v/>
      </c>
      <c r="AB78" t="str">
        <f t="shared" si="36"/>
        <v/>
      </c>
      <c r="AC78" t="str">
        <f>IF(AB78="","",MAX(AC$1:AC77)+1)</f>
        <v/>
      </c>
      <c r="AD78" t="str">
        <f t="shared" si="46"/>
        <v/>
      </c>
      <c r="AE78" t="str">
        <f t="shared" si="37"/>
        <v/>
      </c>
      <c r="AF78" t="str">
        <f>IF(AE78="","",MAX(AF$1:AF77)+1)</f>
        <v/>
      </c>
      <c r="AG78" t="str">
        <f t="shared" si="47"/>
        <v/>
      </c>
      <c r="AH78" t="str">
        <f t="shared" si="38"/>
        <v/>
      </c>
      <c r="AI78" t="str">
        <f>IF(AH78="","",MAX(AI$1:AI77)+1)</f>
        <v/>
      </c>
      <c r="AJ78" t="str">
        <f t="shared" si="48"/>
        <v/>
      </c>
      <c r="AK78" t="str">
        <f t="shared" si="39"/>
        <v/>
      </c>
      <c r="AL78" t="str">
        <f>IF(AK78="","",MAX(AL$1:AL77)+1)</f>
        <v/>
      </c>
      <c r="AM78" t="str">
        <f t="shared" si="49"/>
        <v/>
      </c>
      <c r="AN78" t="str">
        <f t="shared" si="40"/>
        <v/>
      </c>
      <c r="AO78" t="str">
        <f>IF(AN78="","",MAX(AO$1:AO77)+1)</f>
        <v/>
      </c>
      <c r="AP78" t="str">
        <f t="shared" si="50"/>
        <v/>
      </c>
      <c r="AQ78" t="str">
        <f t="shared" si="41"/>
        <v/>
      </c>
      <c r="AR78" t="str">
        <f>IF(AQ78="","",MAX(AR$1:AR77)+1)</f>
        <v/>
      </c>
      <c r="AS78" t="str">
        <f t="shared" si="51"/>
        <v/>
      </c>
      <c r="AU78" s="153" t="str">
        <f t="shared" si="52"/>
        <v/>
      </c>
      <c r="AV78" s="153" t="str">
        <f t="shared" si="53"/>
        <v/>
      </c>
      <c r="AW78" s="153" t="str">
        <f t="shared" si="54"/>
        <v/>
      </c>
      <c r="AX78" s="153" t="str">
        <f t="shared" si="55"/>
        <v/>
      </c>
      <c r="AY78" s="153" t="str">
        <f t="shared" si="56"/>
        <v/>
      </c>
      <c r="AZ78" s="153" t="str">
        <f t="shared" si="57"/>
        <v/>
      </c>
      <c r="BA78" s="153" t="str">
        <f t="shared" si="58"/>
        <v/>
      </c>
      <c r="BB78" s="153" t="str">
        <f t="shared" si="59"/>
        <v/>
      </c>
      <c r="BC78" s="153" t="str">
        <f t="shared" si="60"/>
        <v/>
      </c>
      <c r="BD78" s="153" t="str">
        <f t="shared" si="61"/>
        <v/>
      </c>
    </row>
    <row r="79" spans="7:56" x14ac:dyDescent="0.3">
      <c r="G79" s="153" t="str">
        <f>IF(CMS_Identification!B101="","",CMS_Identification!B101)</f>
        <v/>
      </c>
      <c r="H79" s="153" t="str">
        <f>IF(CMS_Identification!F101="","",CMS_Identification!F101)</f>
        <v/>
      </c>
      <c r="L79" t="str">
        <f>IF(CMS_Identification!F101="","",CMS_Identification!F101)</f>
        <v/>
      </c>
      <c r="M79" t="str">
        <f>IF(CMS_Identification!G101="","",CMS_Identification!G101)</f>
        <v/>
      </c>
      <c r="N79" t="str">
        <f t="shared" si="42"/>
        <v/>
      </c>
      <c r="P79" t="str">
        <f t="shared" si="62"/>
        <v/>
      </c>
      <c r="Q79" t="str">
        <f>IF(P79="","",MAX(Q$1:Q78)+1)</f>
        <v/>
      </c>
      <c r="R79" t="str">
        <f t="shared" si="63"/>
        <v/>
      </c>
      <c r="S79" t="str">
        <f t="shared" si="33"/>
        <v/>
      </c>
      <c r="T79" t="str">
        <f>IF(S79="","",MAX(T$1:T78)+1)</f>
        <v/>
      </c>
      <c r="U79" t="str">
        <f t="shared" si="43"/>
        <v/>
      </c>
      <c r="V79" t="str">
        <f t="shared" si="34"/>
        <v/>
      </c>
      <c r="W79" t="str">
        <f>IF(V79="","",MAX(W$1:W78)+1)</f>
        <v/>
      </c>
      <c r="X79" t="str">
        <f t="shared" si="44"/>
        <v/>
      </c>
      <c r="Y79" t="str">
        <f t="shared" si="35"/>
        <v/>
      </c>
      <c r="Z79" t="str">
        <f>IF(Y79="","",MAX(Z$1:Z78)+1)</f>
        <v/>
      </c>
      <c r="AA79" t="str">
        <f t="shared" si="45"/>
        <v/>
      </c>
      <c r="AB79" t="str">
        <f t="shared" si="36"/>
        <v/>
      </c>
      <c r="AC79" t="str">
        <f>IF(AB79="","",MAX(AC$1:AC78)+1)</f>
        <v/>
      </c>
      <c r="AD79" t="str">
        <f t="shared" si="46"/>
        <v/>
      </c>
      <c r="AE79" t="str">
        <f t="shared" si="37"/>
        <v/>
      </c>
      <c r="AF79" t="str">
        <f>IF(AE79="","",MAX(AF$1:AF78)+1)</f>
        <v/>
      </c>
      <c r="AG79" t="str">
        <f t="shared" si="47"/>
        <v/>
      </c>
      <c r="AH79" t="str">
        <f t="shared" si="38"/>
        <v/>
      </c>
      <c r="AI79" t="str">
        <f>IF(AH79="","",MAX(AI$1:AI78)+1)</f>
        <v/>
      </c>
      <c r="AJ79" t="str">
        <f t="shared" si="48"/>
        <v/>
      </c>
      <c r="AK79" t="str">
        <f t="shared" si="39"/>
        <v/>
      </c>
      <c r="AL79" t="str">
        <f>IF(AK79="","",MAX(AL$1:AL78)+1)</f>
        <v/>
      </c>
      <c r="AM79" t="str">
        <f t="shared" si="49"/>
        <v/>
      </c>
      <c r="AN79" t="str">
        <f t="shared" si="40"/>
        <v/>
      </c>
      <c r="AO79" t="str">
        <f>IF(AN79="","",MAX(AO$1:AO78)+1)</f>
        <v/>
      </c>
      <c r="AP79" t="str">
        <f t="shared" si="50"/>
        <v/>
      </c>
      <c r="AQ79" t="str">
        <f t="shared" si="41"/>
        <v/>
      </c>
      <c r="AR79" t="str">
        <f>IF(AQ79="","",MAX(AR$1:AR78)+1)</f>
        <v/>
      </c>
      <c r="AS79" t="str">
        <f t="shared" si="51"/>
        <v/>
      </c>
      <c r="AU79" s="153" t="str">
        <f t="shared" si="52"/>
        <v/>
      </c>
      <c r="AV79" s="153" t="str">
        <f t="shared" si="53"/>
        <v/>
      </c>
      <c r="AW79" s="153" t="str">
        <f t="shared" si="54"/>
        <v/>
      </c>
      <c r="AX79" s="153" t="str">
        <f t="shared" si="55"/>
        <v/>
      </c>
      <c r="AY79" s="153" t="str">
        <f t="shared" si="56"/>
        <v/>
      </c>
      <c r="AZ79" s="153" t="str">
        <f t="shared" si="57"/>
        <v/>
      </c>
      <c r="BA79" s="153" t="str">
        <f t="shared" si="58"/>
        <v/>
      </c>
      <c r="BB79" s="153" t="str">
        <f t="shared" si="59"/>
        <v/>
      </c>
      <c r="BC79" s="153" t="str">
        <f t="shared" si="60"/>
        <v/>
      </c>
      <c r="BD79" s="153" t="str">
        <f t="shared" si="61"/>
        <v/>
      </c>
    </row>
    <row r="80" spans="7:56" x14ac:dyDescent="0.3">
      <c r="G80" s="153" t="str">
        <f>IF(CMS_Identification!B102="","",CMS_Identification!B102)</f>
        <v/>
      </c>
      <c r="H80" s="153" t="str">
        <f>IF(CMS_Identification!F102="","",CMS_Identification!F102)</f>
        <v/>
      </c>
      <c r="L80" t="str">
        <f>IF(CMS_Identification!F102="","",CMS_Identification!F102)</f>
        <v/>
      </c>
      <c r="M80" t="str">
        <f>IF(CMS_Identification!G102="","",CMS_Identification!G102)</f>
        <v/>
      </c>
      <c r="N80" t="str">
        <f t="shared" si="42"/>
        <v/>
      </c>
      <c r="P80" t="str">
        <f t="shared" si="62"/>
        <v/>
      </c>
      <c r="Q80" t="str">
        <f>IF(P80="","",MAX(Q$1:Q79)+1)</f>
        <v/>
      </c>
      <c r="R80" t="str">
        <f t="shared" si="63"/>
        <v/>
      </c>
      <c r="S80" t="str">
        <f t="shared" si="33"/>
        <v/>
      </c>
      <c r="T80" t="str">
        <f>IF(S80="","",MAX(T$1:T79)+1)</f>
        <v/>
      </c>
      <c r="U80" t="str">
        <f t="shared" si="43"/>
        <v/>
      </c>
      <c r="V80" t="str">
        <f t="shared" si="34"/>
        <v/>
      </c>
      <c r="W80" t="str">
        <f>IF(V80="","",MAX(W$1:W79)+1)</f>
        <v/>
      </c>
      <c r="X80" t="str">
        <f t="shared" si="44"/>
        <v/>
      </c>
      <c r="Y80" t="str">
        <f t="shared" si="35"/>
        <v/>
      </c>
      <c r="Z80" t="str">
        <f>IF(Y80="","",MAX(Z$1:Z79)+1)</f>
        <v/>
      </c>
      <c r="AA80" t="str">
        <f t="shared" si="45"/>
        <v/>
      </c>
      <c r="AB80" t="str">
        <f t="shared" si="36"/>
        <v/>
      </c>
      <c r="AC80" t="str">
        <f>IF(AB80="","",MAX(AC$1:AC79)+1)</f>
        <v/>
      </c>
      <c r="AD80" t="str">
        <f t="shared" si="46"/>
        <v/>
      </c>
      <c r="AE80" t="str">
        <f t="shared" si="37"/>
        <v/>
      </c>
      <c r="AF80" t="str">
        <f>IF(AE80="","",MAX(AF$1:AF79)+1)</f>
        <v/>
      </c>
      <c r="AG80" t="str">
        <f t="shared" si="47"/>
        <v/>
      </c>
      <c r="AH80" t="str">
        <f t="shared" si="38"/>
        <v/>
      </c>
      <c r="AI80" t="str">
        <f>IF(AH80="","",MAX(AI$1:AI79)+1)</f>
        <v/>
      </c>
      <c r="AJ80" t="str">
        <f t="shared" si="48"/>
        <v/>
      </c>
      <c r="AK80" t="str">
        <f t="shared" si="39"/>
        <v/>
      </c>
      <c r="AL80" t="str">
        <f>IF(AK80="","",MAX(AL$1:AL79)+1)</f>
        <v/>
      </c>
      <c r="AM80" t="str">
        <f t="shared" si="49"/>
        <v/>
      </c>
      <c r="AN80" t="str">
        <f t="shared" si="40"/>
        <v/>
      </c>
      <c r="AO80" t="str">
        <f>IF(AN80="","",MAX(AO$1:AO79)+1)</f>
        <v/>
      </c>
      <c r="AP80" t="str">
        <f t="shared" si="50"/>
        <v/>
      </c>
      <c r="AQ80" t="str">
        <f t="shared" si="41"/>
        <v/>
      </c>
      <c r="AR80" t="str">
        <f>IF(AQ80="","",MAX(AR$1:AR79)+1)</f>
        <v/>
      </c>
      <c r="AS80" t="str">
        <f t="shared" si="51"/>
        <v/>
      </c>
      <c r="AU80" s="153" t="str">
        <f t="shared" si="52"/>
        <v/>
      </c>
      <c r="AV80" s="153" t="str">
        <f t="shared" si="53"/>
        <v/>
      </c>
      <c r="AW80" s="153" t="str">
        <f t="shared" si="54"/>
        <v/>
      </c>
      <c r="AX80" s="153" t="str">
        <f t="shared" si="55"/>
        <v/>
      </c>
      <c r="AY80" s="153" t="str">
        <f t="shared" si="56"/>
        <v/>
      </c>
      <c r="AZ80" s="153" t="str">
        <f t="shared" si="57"/>
        <v/>
      </c>
      <c r="BA80" s="153" t="str">
        <f t="shared" si="58"/>
        <v/>
      </c>
      <c r="BB80" s="153" t="str">
        <f t="shared" si="59"/>
        <v/>
      </c>
      <c r="BC80" s="153" t="str">
        <f t="shared" si="60"/>
        <v/>
      </c>
      <c r="BD80" s="153" t="str">
        <f t="shared" si="61"/>
        <v/>
      </c>
    </row>
    <row r="81" spans="7:56" x14ac:dyDescent="0.3">
      <c r="G81" s="153" t="str">
        <f>IF(CMS_Identification!B103="","",CMS_Identification!B103)</f>
        <v/>
      </c>
      <c r="H81" s="153" t="str">
        <f>IF(CMS_Identification!F103="","",CMS_Identification!F103)</f>
        <v/>
      </c>
      <c r="L81" t="str">
        <f>IF(CMS_Identification!F103="","",CMS_Identification!F103)</f>
        <v/>
      </c>
      <c r="M81" t="str">
        <f>IF(CMS_Identification!G103="","",CMS_Identification!G103)</f>
        <v/>
      </c>
      <c r="N81" t="str">
        <f t="shared" si="42"/>
        <v/>
      </c>
      <c r="P81" t="str">
        <f t="shared" si="62"/>
        <v/>
      </c>
      <c r="Q81" t="str">
        <f>IF(P81="","",MAX(Q$1:Q80)+1)</f>
        <v/>
      </c>
      <c r="R81" t="str">
        <f t="shared" si="63"/>
        <v/>
      </c>
      <c r="S81" t="str">
        <f t="shared" si="33"/>
        <v/>
      </c>
      <c r="T81" t="str">
        <f>IF(S81="","",MAX(T$1:T80)+1)</f>
        <v/>
      </c>
      <c r="U81" t="str">
        <f t="shared" si="43"/>
        <v/>
      </c>
      <c r="V81" t="str">
        <f t="shared" si="34"/>
        <v/>
      </c>
      <c r="W81" t="str">
        <f>IF(V81="","",MAX(W$1:W80)+1)</f>
        <v/>
      </c>
      <c r="X81" t="str">
        <f t="shared" si="44"/>
        <v/>
      </c>
      <c r="Y81" t="str">
        <f t="shared" si="35"/>
        <v/>
      </c>
      <c r="Z81" t="str">
        <f>IF(Y81="","",MAX(Z$1:Z80)+1)</f>
        <v/>
      </c>
      <c r="AA81" t="str">
        <f t="shared" si="45"/>
        <v/>
      </c>
      <c r="AB81" t="str">
        <f t="shared" si="36"/>
        <v/>
      </c>
      <c r="AC81" t="str">
        <f>IF(AB81="","",MAX(AC$1:AC80)+1)</f>
        <v/>
      </c>
      <c r="AD81" t="str">
        <f t="shared" si="46"/>
        <v/>
      </c>
      <c r="AE81" t="str">
        <f t="shared" si="37"/>
        <v/>
      </c>
      <c r="AF81" t="str">
        <f>IF(AE81="","",MAX(AF$1:AF80)+1)</f>
        <v/>
      </c>
      <c r="AG81" t="str">
        <f t="shared" si="47"/>
        <v/>
      </c>
      <c r="AH81" t="str">
        <f t="shared" si="38"/>
        <v/>
      </c>
      <c r="AI81" t="str">
        <f>IF(AH81="","",MAX(AI$1:AI80)+1)</f>
        <v/>
      </c>
      <c r="AJ81" t="str">
        <f t="shared" si="48"/>
        <v/>
      </c>
      <c r="AK81" t="str">
        <f t="shared" si="39"/>
        <v/>
      </c>
      <c r="AL81" t="str">
        <f>IF(AK81="","",MAX(AL$1:AL80)+1)</f>
        <v/>
      </c>
      <c r="AM81" t="str">
        <f t="shared" si="49"/>
        <v/>
      </c>
      <c r="AN81" t="str">
        <f t="shared" si="40"/>
        <v/>
      </c>
      <c r="AO81" t="str">
        <f>IF(AN81="","",MAX(AO$1:AO80)+1)</f>
        <v/>
      </c>
      <c r="AP81" t="str">
        <f t="shared" si="50"/>
        <v/>
      </c>
      <c r="AQ81" t="str">
        <f t="shared" si="41"/>
        <v/>
      </c>
      <c r="AR81" t="str">
        <f>IF(AQ81="","",MAX(AR$1:AR80)+1)</f>
        <v/>
      </c>
      <c r="AS81" t="str">
        <f t="shared" si="51"/>
        <v/>
      </c>
      <c r="AU81" s="153" t="str">
        <f t="shared" si="52"/>
        <v/>
      </c>
      <c r="AV81" s="153" t="str">
        <f t="shared" si="53"/>
        <v/>
      </c>
      <c r="AW81" s="153" t="str">
        <f t="shared" si="54"/>
        <v/>
      </c>
      <c r="AX81" s="153" t="str">
        <f t="shared" si="55"/>
        <v/>
      </c>
      <c r="AY81" s="153" t="str">
        <f t="shared" si="56"/>
        <v/>
      </c>
      <c r="AZ81" s="153" t="str">
        <f t="shared" si="57"/>
        <v/>
      </c>
      <c r="BA81" s="153" t="str">
        <f t="shared" si="58"/>
        <v/>
      </c>
      <c r="BB81" s="153" t="str">
        <f t="shared" si="59"/>
        <v/>
      </c>
      <c r="BC81" s="153" t="str">
        <f t="shared" si="60"/>
        <v/>
      </c>
      <c r="BD81" s="153" t="str">
        <f t="shared" si="61"/>
        <v/>
      </c>
    </row>
    <row r="82" spans="7:56" x14ac:dyDescent="0.3">
      <c r="G82" s="153" t="str">
        <f>IF(CMS_Identification!B104="","",CMS_Identification!B104)</f>
        <v/>
      </c>
      <c r="H82" s="153" t="str">
        <f>IF(CMS_Identification!F104="","",CMS_Identification!F104)</f>
        <v/>
      </c>
      <c r="L82" t="str">
        <f>IF(CMS_Identification!F104="","",CMS_Identification!F104)</f>
        <v/>
      </c>
      <c r="M82" t="str">
        <f>IF(CMS_Identification!G104="","",CMS_Identification!G104)</f>
        <v/>
      </c>
      <c r="N82" t="str">
        <f t="shared" si="42"/>
        <v/>
      </c>
      <c r="P82" t="str">
        <f t="shared" si="62"/>
        <v/>
      </c>
      <c r="Q82" t="str">
        <f>IF(P82="","",MAX(Q$1:Q81)+1)</f>
        <v/>
      </c>
      <c r="R82" t="str">
        <f t="shared" si="63"/>
        <v/>
      </c>
      <c r="S82" t="str">
        <f t="shared" si="33"/>
        <v/>
      </c>
      <c r="T82" t="str">
        <f>IF(S82="","",MAX(T$1:T81)+1)</f>
        <v/>
      </c>
      <c r="U82" t="str">
        <f t="shared" si="43"/>
        <v/>
      </c>
      <c r="V82" t="str">
        <f t="shared" si="34"/>
        <v/>
      </c>
      <c r="W82" t="str">
        <f>IF(V82="","",MAX(W$1:W81)+1)</f>
        <v/>
      </c>
      <c r="X82" t="str">
        <f t="shared" si="44"/>
        <v/>
      </c>
      <c r="Y82" t="str">
        <f t="shared" si="35"/>
        <v/>
      </c>
      <c r="Z82" t="str">
        <f>IF(Y82="","",MAX(Z$1:Z81)+1)</f>
        <v/>
      </c>
      <c r="AA82" t="str">
        <f t="shared" si="45"/>
        <v/>
      </c>
      <c r="AB82" t="str">
        <f t="shared" si="36"/>
        <v/>
      </c>
      <c r="AC82" t="str">
        <f>IF(AB82="","",MAX(AC$1:AC81)+1)</f>
        <v/>
      </c>
      <c r="AD82" t="str">
        <f t="shared" si="46"/>
        <v/>
      </c>
      <c r="AE82" t="str">
        <f t="shared" si="37"/>
        <v/>
      </c>
      <c r="AF82" t="str">
        <f>IF(AE82="","",MAX(AF$1:AF81)+1)</f>
        <v/>
      </c>
      <c r="AG82" t="str">
        <f t="shared" si="47"/>
        <v/>
      </c>
      <c r="AH82" t="str">
        <f t="shared" si="38"/>
        <v/>
      </c>
      <c r="AI82" t="str">
        <f>IF(AH82="","",MAX(AI$1:AI81)+1)</f>
        <v/>
      </c>
      <c r="AJ82" t="str">
        <f t="shared" si="48"/>
        <v/>
      </c>
      <c r="AK82" t="str">
        <f t="shared" si="39"/>
        <v/>
      </c>
      <c r="AL82" t="str">
        <f>IF(AK82="","",MAX(AL$1:AL81)+1)</f>
        <v/>
      </c>
      <c r="AM82" t="str">
        <f t="shared" si="49"/>
        <v/>
      </c>
      <c r="AN82" t="str">
        <f t="shared" si="40"/>
        <v/>
      </c>
      <c r="AO82" t="str">
        <f>IF(AN82="","",MAX(AO$1:AO81)+1)</f>
        <v/>
      </c>
      <c r="AP82" t="str">
        <f t="shared" si="50"/>
        <v/>
      </c>
      <c r="AQ82" t="str">
        <f t="shared" si="41"/>
        <v/>
      </c>
      <c r="AR82" t="str">
        <f>IF(AQ82="","",MAX(AR$1:AR81)+1)</f>
        <v/>
      </c>
      <c r="AS82" t="str">
        <f t="shared" si="51"/>
        <v/>
      </c>
      <c r="AU82" s="153" t="str">
        <f t="shared" si="52"/>
        <v/>
      </c>
      <c r="AV82" s="153" t="str">
        <f t="shared" si="53"/>
        <v/>
      </c>
      <c r="AW82" s="153" t="str">
        <f t="shared" si="54"/>
        <v/>
      </c>
      <c r="AX82" s="153" t="str">
        <f t="shared" si="55"/>
        <v/>
      </c>
      <c r="AY82" s="153" t="str">
        <f t="shared" si="56"/>
        <v/>
      </c>
      <c r="AZ82" s="153" t="str">
        <f t="shared" si="57"/>
        <v/>
      </c>
      <c r="BA82" s="153" t="str">
        <f t="shared" si="58"/>
        <v/>
      </c>
      <c r="BB82" s="153" t="str">
        <f t="shared" si="59"/>
        <v/>
      </c>
      <c r="BC82" s="153" t="str">
        <f t="shared" si="60"/>
        <v/>
      </c>
      <c r="BD82" s="153" t="str">
        <f t="shared" si="61"/>
        <v/>
      </c>
    </row>
    <row r="83" spans="7:56" x14ac:dyDescent="0.3">
      <c r="G83" s="153" t="str">
        <f>IF(CMS_Identification!B105="","",CMS_Identification!B105)</f>
        <v/>
      </c>
      <c r="H83" s="153" t="str">
        <f>IF(CMS_Identification!F105="","",CMS_Identification!F105)</f>
        <v/>
      </c>
      <c r="L83" t="str">
        <f>IF(CMS_Identification!F105="","",CMS_Identification!F105)</f>
        <v/>
      </c>
      <c r="M83" t="str">
        <f>IF(CMS_Identification!G105="","",CMS_Identification!G105)</f>
        <v/>
      </c>
      <c r="N83" t="str">
        <f t="shared" si="42"/>
        <v/>
      </c>
      <c r="P83" t="str">
        <f t="shared" si="62"/>
        <v/>
      </c>
      <c r="Q83" t="str">
        <f>IF(P83="","",MAX(Q$1:Q82)+1)</f>
        <v/>
      </c>
      <c r="R83" t="str">
        <f t="shared" si="63"/>
        <v/>
      </c>
      <c r="S83" t="str">
        <f t="shared" si="33"/>
        <v/>
      </c>
      <c r="T83" t="str">
        <f>IF(S83="","",MAX(T$1:T82)+1)</f>
        <v/>
      </c>
      <c r="U83" t="str">
        <f t="shared" si="43"/>
        <v/>
      </c>
      <c r="V83" t="str">
        <f t="shared" si="34"/>
        <v/>
      </c>
      <c r="W83" t="str">
        <f>IF(V83="","",MAX(W$1:W82)+1)</f>
        <v/>
      </c>
      <c r="X83" t="str">
        <f t="shared" si="44"/>
        <v/>
      </c>
      <c r="Y83" t="str">
        <f t="shared" si="35"/>
        <v/>
      </c>
      <c r="Z83" t="str">
        <f>IF(Y83="","",MAX(Z$1:Z82)+1)</f>
        <v/>
      </c>
      <c r="AA83" t="str">
        <f t="shared" si="45"/>
        <v/>
      </c>
      <c r="AB83" t="str">
        <f t="shared" si="36"/>
        <v/>
      </c>
      <c r="AC83" t="str">
        <f>IF(AB83="","",MAX(AC$1:AC82)+1)</f>
        <v/>
      </c>
      <c r="AD83" t="str">
        <f t="shared" si="46"/>
        <v/>
      </c>
      <c r="AE83" t="str">
        <f t="shared" si="37"/>
        <v/>
      </c>
      <c r="AF83" t="str">
        <f>IF(AE83="","",MAX(AF$1:AF82)+1)</f>
        <v/>
      </c>
      <c r="AG83" t="str">
        <f t="shared" si="47"/>
        <v/>
      </c>
      <c r="AH83" t="str">
        <f t="shared" si="38"/>
        <v/>
      </c>
      <c r="AI83" t="str">
        <f>IF(AH83="","",MAX(AI$1:AI82)+1)</f>
        <v/>
      </c>
      <c r="AJ83" t="str">
        <f t="shared" si="48"/>
        <v/>
      </c>
      <c r="AK83" t="str">
        <f t="shared" si="39"/>
        <v/>
      </c>
      <c r="AL83" t="str">
        <f>IF(AK83="","",MAX(AL$1:AL82)+1)</f>
        <v/>
      </c>
      <c r="AM83" t="str">
        <f t="shared" si="49"/>
        <v/>
      </c>
      <c r="AN83" t="str">
        <f t="shared" si="40"/>
        <v/>
      </c>
      <c r="AO83" t="str">
        <f>IF(AN83="","",MAX(AO$1:AO82)+1)</f>
        <v/>
      </c>
      <c r="AP83" t="str">
        <f t="shared" si="50"/>
        <v/>
      </c>
      <c r="AQ83" t="str">
        <f t="shared" si="41"/>
        <v/>
      </c>
      <c r="AR83" t="str">
        <f>IF(AQ83="","",MAX(AR$1:AR82)+1)</f>
        <v/>
      </c>
      <c r="AS83" t="str">
        <f t="shared" si="51"/>
        <v/>
      </c>
      <c r="AU83" s="153" t="str">
        <f t="shared" si="52"/>
        <v/>
      </c>
      <c r="AV83" s="153" t="str">
        <f t="shared" si="53"/>
        <v/>
      </c>
      <c r="AW83" s="153" t="str">
        <f t="shared" si="54"/>
        <v/>
      </c>
      <c r="AX83" s="153" t="str">
        <f t="shared" si="55"/>
        <v/>
      </c>
      <c r="AY83" s="153" t="str">
        <f t="shared" si="56"/>
        <v/>
      </c>
      <c r="AZ83" s="153" t="str">
        <f t="shared" si="57"/>
        <v/>
      </c>
      <c r="BA83" s="153" t="str">
        <f t="shared" si="58"/>
        <v/>
      </c>
      <c r="BB83" s="153" t="str">
        <f t="shared" si="59"/>
        <v/>
      </c>
      <c r="BC83" s="153" t="str">
        <f t="shared" si="60"/>
        <v/>
      </c>
      <c r="BD83" s="153" t="str">
        <f t="shared" si="61"/>
        <v/>
      </c>
    </row>
    <row r="84" spans="7:56" x14ac:dyDescent="0.3">
      <c r="G84" s="153" t="str">
        <f>IF(CMS_Identification!B106="","",CMS_Identification!B106)</f>
        <v/>
      </c>
      <c r="H84" s="153" t="str">
        <f>IF(CMS_Identification!F106="","",CMS_Identification!F106)</f>
        <v/>
      </c>
      <c r="L84" t="str">
        <f>IF(CMS_Identification!F106="","",CMS_Identification!F106)</f>
        <v/>
      </c>
      <c r="M84" t="str">
        <f>IF(CMS_Identification!G106="","",CMS_Identification!G106)</f>
        <v/>
      </c>
      <c r="N84" t="str">
        <f t="shared" si="42"/>
        <v/>
      </c>
      <c r="P84" t="str">
        <f t="shared" si="62"/>
        <v/>
      </c>
      <c r="Q84" t="str">
        <f>IF(P84="","",MAX(Q$1:Q83)+1)</f>
        <v/>
      </c>
      <c r="R84" t="str">
        <f t="shared" si="63"/>
        <v/>
      </c>
      <c r="S84" t="str">
        <f t="shared" si="33"/>
        <v/>
      </c>
      <c r="T84" t="str">
        <f>IF(S84="","",MAX(T$1:T83)+1)</f>
        <v/>
      </c>
      <c r="U84" t="str">
        <f t="shared" si="43"/>
        <v/>
      </c>
      <c r="V84" t="str">
        <f t="shared" si="34"/>
        <v/>
      </c>
      <c r="W84" t="str">
        <f>IF(V84="","",MAX(W$1:W83)+1)</f>
        <v/>
      </c>
      <c r="X84" t="str">
        <f t="shared" si="44"/>
        <v/>
      </c>
      <c r="Y84" t="str">
        <f t="shared" si="35"/>
        <v/>
      </c>
      <c r="Z84" t="str">
        <f>IF(Y84="","",MAX(Z$1:Z83)+1)</f>
        <v/>
      </c>
      <c r="AA84" t="str">
        <f t="shared" si="45"/>
        <v/>
      </c>
      <c r="AB84" t="str">
        <f t="shared" si="36"/>
        <v/>
      </c>
      <c r="AC84" t="str">
        <f>IF(AB84="","",MAX(AC$1:AC83)+1)</f>
        <v/>
      </c>
      <c r="AD84" t="str">
        <f t="shared" si="46"/>
        <v/>
      </c>
      <c r="AE84" t="str">
        <f t="shared" si="37"/>
        <v/>
      </c>
      <c r="AF84" t="str">
        <f>IF(AE84="","",MAX(AF$1:AF83)+1)</f>
        <v/>
      </c>
      <c r="AG84" t="str">
        <f t="shared" si="47"/>
        <v/>
      </c>
      <c r="AH84" t="str">
        <f t="shared" si="38"/>
        <v/>
      </c>
      <c r="AI84" t="str">
        <f>IF(AH84="","",MAX(AI$1:AI83)+1)</f>
        <v/>
      </c>
      <c r="AJ84" t="str">
        <f t="shared" si="48"/>
        <v/>
      </c>
      <c r="AK84" t="str">
        <f t="shared" si="39"/>
        <v/>
      </c>
      <c r="AL84" t="str">
        <f>IF(AK84="","",MAX(AL$1:AL83)+1)</f>
        <v/>
      </c>
      <c r="AM84" t="str">
        <f t="shared" si="49"/>
        <v/>
      </c>
      <c r="AN84" t="str">
        <f t="shared" si="40"/>
        <v/>
      </c>
      <c r="AO84" t="str">
        <f>IF(AN84="","",MAX(AO$1:AO83)+1)</f>
        <v/>
      </c>
      <c r="AP84" t="str">
        <f t="shared" si="50"/>
        <v/>
      </c>
      <c r="AQ84" t="str">
        <f t="shared" si="41"/>
        <v/>
      </c>
      <c r="AR84" t="str">
        <f>IF(AQ84="","",MAX(AR$1:AR83)+1)</f>
        <v/>
      </c>
      <c r="AS84" t="str">
        <f t="shared" si="51"/>
        <v/>
      </c>
      <c r="AU84" s="153" t="str">
        <f t="shared" si="52"/>
        <v/>
      </c>
      <c r="AV84" s="153" t="str">
        <f t="shared" si="53"/>
        <v/>
      </c>
      <c r="AW84" s="153" t="str">
        <f t="shared" si="54"/>
        <v/>
      </c>
      <c r="AX84" s="153" t="str">
        <f t="shared" si="55"/>
        <v/>
      </c>
      <c r="AY84" s="153" t="str">
        <f t="shared" si="56"/>
        <v/>
      </c>
      <c r="AZ84" s="153" t="str">
        <f t="shared" si="57"/>
        <v/>
      </c>
      <c r="BA84" s="153" t="str">
        <f t="shared" si="58"/>
        <v/>
      </c>
      <c r="BB84" s="153" t="str">
        <f t="shared" si="59"/>
        <v/>
      </c>
      <c r="BC84" s="153" t="str">
        <f t="shared" si="60"/>
        <v/>
      </c>
      <c r="BD84" s="153" t="str">
        <f t="shared" si="61"/>
        <v/>
      </c>
    </row>
    <row r="85" spans="7:56" x14ac:dyDescent="0.3">
      <c r="G85" s="153" t="str">
        <f>IF(CMS_Identification!B107="","",CMS_Identification!B107)</f>
        <v/>
      </c>
      <c r="H85" s="153" t="str">
        <f>IF(CMS_Identification!F107="","",CMS_Identification!F107)</f>
        <v/>
      </c>
      <c r="L85" t="str">
        <f>IF(CMS_Identification!F107="","",CMS_Identification!F107)</f>
        <v/>
      </c>
      <c r="M85" t="str">
        <f>IF(CMS_Identification!G107="","",CMS_Identification!G107)</f>
        <v/>
      </c>
      <c r="N85" t="str">
        <f t="shared" si="42"/>
        <v/>
      </c>
      <c r="P85" t="str">
        <f t="shared" si="62"/>
        <v/>
      </c>
      <c r="Q85" t="str">
        <f>IF(P85="","",MAX(Q$1:Q84)+1)</f>
        <v/>
      </c>
      <c r="R85" t="str">
        <f t="shared" si="63"/>
        <v/>
      </c>
      <c r="S85" t="str">
        <f t="shared" si="33"/>
        <v/>
      </c>
      <c r="T85" t="str">
        <f>IF(S85="","",MAX(T$1:T84)+1)</f>
        <v/>
      </c>
      <c r="U85" t="str">
        <f t="shared" si="43"/>
        <v/>
      </c>
      <c r="V85" t="str">
        <f t="shared" si="34"/>
        <v/>
      </c>
      <c r="W85" t="str">
        <f>IF(V85="","",MAX(W$1:W84)+1)</f>
        <v/>
      </c>
      <c r="X85" t="str">
        <f t="shared" si="44"/>
        <v/>
      </c>
      <c r="Y85" t="str">
        <f t="shared" si="35"/>
        <v/>
      </c>
      <c r="Z85" t="str">
        <f>IF(Y85="","",MAX(Z$1:Z84)+1)</f>
        <v/>
      </c>
      <c r="AA85" t="str">
        <f t="shared" si="45"/>
        <v/>
      </c>
      <c r="AB85" t="str">
        <f t="shared" si="36"/>
        <v/>
      </c>
      <c r="AC85" t="str">
        <f>IF(AB85="","",MAX(AC$1:AC84)+1)</f>
        <v/>
      </c>
      <c r="AD85" t="str">
        <f t="shared" si="46"/>
        <v/>
      </c>
      <c r="AE85" t="str">
        <f t="shared" si="37"/>
        <v/>
      </c>
      <c r="AF85" t="str">
        <f>IF(AE85="","",MAX(AF$1:AF84)+1)</f>
        <v/>
      </c>
      <c r="AG85" t="str">
        <f t="shared" si="47"/>
        <v/>
      </c>
      <c r="AH85" t="str">
        <f t="shared" si="38"/>
        <v/>
      </c>
      <c r="AI85" t="str">
        <f>IF(AH85="","",MAX(AI$1:AI84)+1)</f>
        <v/>
      </c>
      <c r="AJ85" t="str">
        <f t="shared" si="48"/>
        <v/>
      </c>
      <c r="AK85" t="str">
        <f t="shared" si="39"/>
        <v/>
      </c>
      <c r="AL85" t="str">
        <f>IF(AK85="","",MAX(AL$1:AL84)+1)</f>
        <v/>
      </c>
      <c r="AM85" t="str">
        <f t="shared" si="49"/>
        <v/>
      </c>
      <c r="AN85" t="str">
        <f t="shared" si="40"/>
        <v/>
      </c>
      <c r="AO85" t="str">
        <f>IF(AN85="","",MAX(AO$1:AO84)+1)</f>
        <v/>
      </c>
      <c r="AP85" t="str">
        <f t="shared" si="50"/>
        <v/>
      </c>
      <c r="AQ85" t="str">
        <f t="shared" si="41"/>
        <v/>
      </c>
      <c r="AR85" t="str">
        <f>IF(AQ85="","",MAX(AR$1:AR84)+1)</f>
        <v/>
      </c>
      <c r="AS85" t="str">
        <f t="shared" si="51"/>
        <v/>
      </c>
      <c r="AU85" s="153" t="str">
        <f t="shared" si="52"/>
        <v/>
      </c>
      <c r="AV85" s="153" t="str">
        <f t="shared" si="53"/>
        <v/>
      </c>
      <c r="AW85" s="153" t="str">
        <f t="shared" si="54"/>
        <v/>
      </c>
      <c r="AX85" s="153" t="str">
        <f t="shared" si="55"/>
        <v/>
      </c>
      <c r="AY85" s="153" t="str">
        <f t="shared" si="56"/>
        <v/>
      </c>
      <c r="AZ85" s="153" t="str">
        <f t="shared" si="57"/>
        <v/>
      </c>
      <c r="BA85" s="153" t="str">
        <f t="shared" si="58"/>
        <v/>
      </c>
      <c r="BB85" s="153" t="str">
        <f t="shared" si="59"/>
        <v/>
      </c>
      <c r="BC85" s="153" t="str">
        <f t="shared" si="60"/>
        <v/>
      </c>
      <c r="BD85" s="153" t="str">
        <f t="shared" si="61"/>
        <v/>
      </c>
    </row>
    <row r="86" spans="7:56" x14ac:dyDescent="0.3">
      <c r="G86" s="153" t="str">
        <f>IF(CMS_Identification!B108="","",CMS_Identification!B108)</f>
        <v/>
      </c>
      <c r="H86" s="153" t="str">
        <f>IF(CMS_Identification!F108="","",CMS_Identification!F108)</f>
        <v/>
      </c>
      <c r="L86" t="str">
        <f>IF(CMS_Identification!F108="","",CMS_Identification!F108)</f>
        <v/>
      </c>
      <c r="M86" t="str">
        <f>IF(CMS_Identification!G108="","",CMS_Identification!G108)</f>
        <v/>
      </c>
      <c r="N86" t="str">
        <f t="shared" si="42"/>
        <v/>
      </c>
      <c r="P86" t="str">
        <f t="shared" si="62"/>
        <v/>
      </c>
      <c r="Q86" t="str">
        <f>IF(P86="","",MAX(Q$1:Q85)+1)</f>
        <v/>
      </c>
      <c r="R86" t="str">
        <f t="shared" si="63"/>
        <v/>
      </c>
      <c r="S86" t="str">
        <f t="shared" si="33"/>
        <v/>
      </c>
      <c r="T86" t="str">
        <f>IF(S86="","",MAX(T$1:T85)+1)</f>
        <v/>
      </c>
      <c r="U86" t="str">
        <f t="shared" si="43"/>
        <v/>
      </c>
      <c r="V86" t="str">
        <f t="shared" si="34"/>
        <v/>
      </c>
      <c r="W86" t="str">
        <f>IF(V86="","",MAX(W$1:W85)+1)</f>
        <v/>
      </c>
      <c r="X86" t="str">
        <f t="shared" si="44"/>
        <v/>
      </c>
      <c r="Y86" t="str">
        <f t="shared" si="35"/>
        <v/>
      </c>
      <c r="Z86" t="str">
        <f>IF(Y86="","",MAX(Z$1:Z85)+1)</f>
        <v/>
      </c>
      <c r="AA86" t="str">
        <f t="shared" si="45"/>
        <v/>
      </c>
      <c r="AB86" t="str">
        <f t="shared" si="36"/>
        <v/>
      </c>
      <c r="AC86" t="str">
        <f>IF(AB86="","",MAX(AC$1:AC85)+1)</f>
        <v/>
      </c>
      <c r="AD86" t="str">
        <f t="shared" si="46"/>
        <v/>
      </c>
      <c r="AE86" t="str">
        <f t="shared" si="37"/>
        <v/>
      </c>
      <c r="AF86" t="str">
        <f>IF(AE86="","",MAX(AF$1:AF85)+1)</f>
        <v/>
      </c>
      <c r="AG86" t="str">
        <f t="shared" si="47"/>
        <v/>
      </c>
      <c r="AH86" t="str">
        <f t="shared" si="38"/>
        <v/>
      </c>
      <c r="AI86" t="str">
        <f>IF(AH86="","",MAX(AI$1:AI85)+1)</f>
        <v/>
      </c>
      <c r="AJ86" t="str">
        <f t="shared" si="48"/>
        <v/>
      </c>
      <c r="AK86" t="str">
        <f t="shared" si="39"/>
        <v/>
      </c>
      <c r="AL86" t="str">
        <f>IF(AK86="","",MAX(AL$1:AL85)+1)</f>
        <v/>
      </c>
      <c r="AM86" t="str">
        <f t="shared" si="49"/>
        <v/>
      </c>
      <c r="AN86" t="str">
        <f t="shared" si="40"/>
        <v/>
      </c>
      <c r="AO86" t="str">
        <f>IF(AN86="","",MAX(AO$1:AO85)+1)</f>
        <v/>
      </c>
      <c r="AP86" t="str">
        <f t="shared" si="50"/>
        <v/>
      </c>
      <c r="AQ86" t="str">
        <f t="shared" si="41"/>
        <v/>
      </c>
      <c r="AR86" t="str">
        <f>IF(AQ86="","",MAX(AR$1:AR85)+1)</f>
        <v/>
      </c>
      <c r="AS86" t="str">
        <f t="shared" si="51"/>
        <v/>
      </c>
      <c r="AU86" s="153" t="str">
        <f t="shared" si="52"/>
        <v/>
      </c>
      <c r="AV86" s="153" t="str">
        <f t="shared" si="53"/>
        <v/>
      </c>
      <c r="AW86" s="153" t="str">
        <f t="shared" si="54"/>
        <v/>
      </c>
      <c r="AX86" s="153" t="str">
        <f t="shared" si="55"/>
        <v/>
      </c>
      <c r="AY86" s="153" t="str">
        <f t="shared" si="56"/>
        <v/>
      </c>
      <c r="AZ86" s="153" t="str">
        <f t="shared" si="57"/>
        <v/>
      </c>
      <c r="BA86" s="153" t="str">
        <f t="shared" si="58"/>
        <v/>
      </c>
      <c r="BB86" s="153" t="str">
        <f t="shared" si="59"/>
        <v/>
      </c>
      <c r="BC86" s="153" t="str">
        <f t="shared" si="60"/>
        <v/>
      </c>
      <c r="BD86" s="153" t="str">
        <f t="shared" si="61"/>
        <v/>
      </c>
    </row>
    <row r="87" spans="7:56" x14ac:dyDescent="0.3">
      <c r="G87" s="153" t="str">
        <f>IF(CMS_Identification!B109="","",CMS_Identification!B109)</f>
        <v/>
      </c>
      <c r="H87" s="153" t="str">
        <f>IF(CMS_Identification!F109="","",CMS_Identification!F109)</f>
        <v/>
      </c>
      <c r="L87" t="str">
        <f>IF(CMS_Identification!F109="","",CMS_Identification!F109)</f>
        <v/>
      </c>
      <c r="M87" t="str">
        <f>IF(CMS_Identification!G109="","",CMS_Identification!G109)</f>
        <v/>
      </c>
      <c r="N87" t="str">
        <f t="shared" si="42"/>
        <v/>
      </c>
      <c r="P87" t="str">
        <f t="shared" si="62"/>
        <v/>
      </c>
      <c r="Q87" t="str">
        <f>IF(P87="","",MAX(Q$1:Q86)+1)</f>
        <v/>
      </c>
      <c r="R87" t="str">
        <f t="shared" si="63"/>
        <v/>
      </c>
      <c r="S87" t="str">
        <f t="shared" si="33"/>
        <v/>
      </c>
      <c r="T87" t="str">
        <f>IF(S87="","",MAX(T$1:T86)+1)</f>
        <v/>
      </c>
      <c r="U87" t="str">
        <f t="shared" si="43"/>
        <v/>
      </c>
      <c r="V87" t="str">
        <f t="shared" si="34"/>
        <v/>
      </c>
      <c r="W87" t="str">
        <f>IF(V87="","",MAX(W$1:W86)+1)</f>
        <v/>
      </c>
      <c r="X87" t="str">
        <f t="shared" si="44"/>
        <v/>
      </c>
      <c r="Y87" t="str">
        <f t="shared" si="35"/>
        <v/>
      </c>
      <c r="Z87" t="str">
        <f>IF(Y87="","",MAX(Z$1:Z86)+1)</f>
        <v/>
      </c>
      <c r="AA87" t="str">
        <f t="shared" si="45"/>
        <v/>
      </c>
      <c r="AB87" t="str">
        <f t="shared" si="36"/>
        <v/>
      </c>
      <c r="AC87" t="str">
        <f>IF(AB87="","",MAX(AC$1:AC86)+1)</f>
        <v/>
      </c>
      <c r="AD87" t="str">
        <f t="shared" si="46"/>
        <v/>
      </c>
      <c r="AE87" t="str">
        <f t="shared" si="37"/>
        <v/>
      </c>
      <c r="AF87" t="str">
        <f>IF(AE87="","",MAX(AF$1:AF86)+1)</f>
        <v/>
      </c>
      <c r="AG87" t="str">
        <f t="shared" si="47"/>
        <v/>
      </c>
      <c r="AH87" t="str">
        <f t="shared" si="38"/>
        <v/>
      </c>
      <c r="AI87" t="str">
        <f>IF(AH87="","",MAX(AI$1:AI86)+1)</f>
        <v/>
      </c>
      <c r="AJ87" t="str">
        <f t="shared" si="48"/>
        <v/>
      </c>
      <c r="AK87" t="str">
        <f t="shared" si="39"/>
        <v/>
      </c>
      <c r="AL87" t="str">
        <f>IF(AK87="","",MAX(AL$1:AL86)+1)</f>
        <v/>
      </c>
      <c r="AM87" t="str">
        <f t="shared" si="49"/>
        <v/>
      </c>
      <c r="AN87" t="str">
        <f t="shared" si="40"/>
        <v/>
      </c>
      <c r="AO87" t="str">
        <f>IF(AN87="","",MAX(AO$1:AO86)+1)</f>
        <v/>
      </c>
      <c r="AP87" t="str">
        <f t="shared" si="50"/>
        <v/>
      </c>
      <c r="AQ87" t="str">
        <f t="shared" si="41"/>
        <v/>
      </c>
      <c r="AR87" t="str">
        <f>IF(AQ87="","",MAX(AR$1:AR86)+1)</f>
        <v/>
      </c>
      <c r="AS87" t="str">
        <f t="shared" si="51"/>
        <v/>
      </c>
      <c r="AU87" s="153" t="str">
        <f t="shared" si="52"/>
        <v/>
      </c>
      <c r="AV87" s="153" t="str">
        <f t="shared" si="53"/>
        <v/>
      </c>
      <c r="AW87" s="153" t="str">
        <f t="shared" si="54"/>
        <v/>
      </c>
      <c r="AX87" s="153" t="str">
        <f t="shared" si="55"/>
        <v/>
      </c>
      <c r="AY87" s="153" t="str">
        <f t="shared" si="56"/>
        <v/>
      </c>
      <c r="AZ87" s="153" t="str">
        <f t="shared" si="57"/>
        <v/>
      </c>
      <c r="BA87" s="153" t="str">
        <f t="shared" si="58"/>
        <v/>
      </c>
      <c r="BB87" s="153" t="str">
        <f t="shared" si="59"/>
        <v/>
      </c>
      <c r="BC87" s="153" t="str">
        <f t="shared" si="60"/>
        <v/>
      </c>
      <c r="BD87" s="153" t="str">
        <f t="shared" si="61"/>
        <v/>
      </c>
    </row>
    <row r="88" spans="7:56" x14ac:dyDescent="0.3">
      <c r="G88" s="153" t="str">
        <f>IF(CMS_Identification!B110="","",CMS_Identification!B110)</f>
        <v/>
      </c>
      <c r="H88" s="153" t="str">
        <f>IF(CMS_Identification!F110="","",CMS_Identification!F110)</f>
        <v/>
      </c>
      <c r="L88" t="str">
        <f>IF(CMS_Identification!F110="","",CMS_Identification!F110)</f>
        <v/>
      </c>
      <c r="M88" t="str">
        <f>IF(CMS_Identification!G110="","",CMS_Identification!G110)</f>
        <v/>
      </c>
      <c r="N88" t="str">
        <f t="shared" si="42"/>
        <v/>
      </c>
      <c r="P88" t="str">
        <f t="shared" si="62"/>
        <v/>
      </c>
      <c r="Q88" t="str">
        <f>IF(P88="","",MAX(Q$1:Q87)+1)</f>
        <v/>
      </c>
      <c r="R88" t="str">
        <f t="shared" si="63"/>
        <v/>
      </c>
      <c r="S88" t="str">
        <f t="shared" si="33"/>
        <v/>
      </c>
      <c r="T88" t="str">
        <f>IF(S88="","",MAX(T$1:T87)+1)</f>
        <v/>
      </c>
      <c r="U88" t="str">
        <f t="shared" si="43"/>
        <v/>
      </c>
      <c r="V88" t="str">
        <f t="shared" si="34"/>
        <v/>
      </c>
      <c r="W88" t="str">
        <f>IF(V88="","",MAX(W$1:W87)+1)</f>
        <v/>
      </c>
      <c r="X88" t="str">
        <f t="shared" si="44"/>
        <v/>
      </c>
      <c r="Y88" t="str">
        <f t="shared" si="35"/>
        <v/>
      </c>
      <c r="Z88" t="str">
        <f>IF(Y88="","",MAX(Z$1:Z87)+1)</f>
        <v/>
      </c>
      <c r="AA88" t="str">
        <f t="shared" si="45"/>
        <v/>
      </c>
      <c r="AB88" t="str">
        <f t="shared" si="36"/>
        <v/>
      </c>
      <c r="AC88" t="str">
        <f>IF(AB88="","",MAX(AC$1:AC87)+1)</f>
        <v/>
      </c>
      <c r="AD88" t="str">
        <f t="shared" si="46"/>
        <v/>
      </c>
      <c r="AE88" t="str">
        <f t="shared" si="37"/>
        <v/>
      </c>
      <c r="AF88" t="str">
        <f>IF(AE88="","",MAX(AF$1:AF87)+1)</f>
        <v/>
      </c>
      <c r="AG88" t="str">
        <f t="shared" si="47"/>
        <v/>
      </c>
      <c r="AH88" t="str">
        <f t="shared" si="38"/>
        <v/>
      </c>
      <c r="AI88" t="str">
        <f>IF(AH88="","",MAX(AI$1:AI87)+1)</f>
        <v/>
      </c>
      <c r="AJ88" t="str">
        <f t="shared" si="48"/>
        <v/>
      </c>
      <c r="AK88" t="str">
        <f t="shared" si="39"/>
        <v/>
      </c>
      <c r="AL88" t="str">
        <f>IF(AK88="","",MAX(AL$1:AL87)+1)</f>
        <v/>
      </c>
      <c r="AM88" t="str">
        <f t="shared" si="49"/>
        <v/>
      </c>
      <c r="AN88" t="str">
        <f t="shared" si="40"/>
        <v/>
      </c>
      <c r="AO88" t="str">
        <f>IF(AN88="","",MAX(AO$1:AO87)+1)</f>
        <v/>
      </c>
      <c r="AP88" t="str">
        <f t="shared" si="50"/>
        <v/>
      </c>
      <c r="AQ88" t="str">
        <f t="shared" si="41"/>
        <v/>
      </c>
      <c r="AR88" t="str">
        <f>IF(AQ88="","",MAX(AR$1:AR87)+1)</f>
        <v/>
      </c>
      <c r="AS88" t="str">
        <f t="shared" si="51"/>
        <v/>
      </c>
      <c r="AU88" s="153" t="str">
        <f t="shared" si="52"/>
        <v/>
      </c>
      <c r="AV88" s="153" t="str">
        <f t="shared" si="53"/>
        <v/>
      </c>
      <c r="AW88" s="153" t="str">
        <f t="shared" si="54"/>
        <v/>
      </c>
      <c r="AX88" s="153" t="str">
        <f t="shared" si="55"/>
        <v/>
      </c>
      <c r="AY88" s="153" t="str">
        <f t="shared" si="56"/>
        <v/>
      </c>
      <c r="AZ88" s="153" t="str">
        <f t="shared" si="57"/>
        <v/>
      </c>
      <c r="BA88" s="153" t="str">
        <f t="shared" si="58"/>
        <v/>
      </c>
      <c r="BB88" s="153" t="str">
        <f t="shared" si="59"/>
        <v/>
      </c>
      <c r="BC88" s="153" t="str">
        <f t="shared" si="60"/>
        <v/>
      </c>
      <c r="BD88" s="153" t="str">
        <f t="shared" si="61"/>
        <v/>
      </c>
    </row>
    <row r="89" spans="7:56" x14ac:dyDescent="0.3">
      <c r="G89" s="153" t="str">
        <f>IF(CMS_Identification!B111="","",CMS_Identification!B111)</f>
        <v/>
      </c>
      <c r="H89" s="153" t="str">
        <f>IF(CMS_Identification!F111="","",CMS_Identification!F111)</f>
        <v/>
      </c>
      <c r="L89" t="str">
        <f>IF(CMS_Identification!F111="","",CMS_Identification!F111)</f>
        <v/>
      </c>
      <c r="M89" t="str">
        <f>IF(CMS_Identification!G111="","",CMS_Identification!G111)</f>
        <v/>
      </c>
      <c r="N89" t="str">
        <f t="shared" si="42"/>
        <v/>
      </c>
      <c r="P89" t="str">
        <f t="shared" si="62"/>
        <v/>
      </c>
      <c r="Q89" t="str">
        <f>IF(P89="","",MAX(Q$1:Q88)+1)</f>
        <v/>
      </c>
      <c r="R89" t="str">
        <f t="shared" si="63"/>
        <v/>
      </c>
      <c r="S89" t="str">
        <f t="shared" si="33"/>
        <v/>
      </c>
      <c r="T89" t="str">
        <f>IF(S89="","",MAX(T$1:T88)+1)</f>
        <v/>
      </c>
      <c r="U89" t="str">
        <f t="shared" si="43"/>
        <v/>
      </c>
      <c r="V89" t="str">
        <f t="shared" si="34"/>
        <v/>
      </c>
      <c r="W89" t="str">
        <f>IF(V89="","",MAX(W$1:W88)+1)</f>
        <v/>
      </c>
      <c r="X89" t="str">
        <f t="shared" si="44"/>
        <v/>
      </c>
      <c r="Y89" t="str">
        <f t="shared" si="35"/>
        <v/>
      </c>
      <c r="Z89" t="str">
        <f>IF(Y89="","",MAX(Z$1:Z88)+1)</f>
        <v/>
      </c>
      <c r="AA89" t="str">
        <f t="shared" si="45"/>
        <v/>
      </c>
      <c r="AB89" t="str">
        <f t="shared" si="36"/>
        <v/>
      </c>
      <c r="AC89" t="str">
        <f>IF(AB89="","",MAX(AC$1:AC88)+1)</f>
        <v/>
      </c>
      <c r="AD89" t="str">
        <f t="shared" si="46"/>
        <v/>
      </c>
      <c r="AE89" t="str">
        <f t="shared" si="37"/>
        <v/>
      </c>
      <c r="AF89" t="str">
        <f>IF(AE89="","",MAX(AF$1:AF88)+1)</f>
        <v/>
      </c>
      <c r="AG89" t="str">
        <f t="shared" si="47"/>
        <v/>
      </c>
      <c r="AH89" t="str">
        <f t="shared" si="38"/>
        <v/>
      </c>
      <c r="AI89" t="str">
        <f>IF(AH89="","",MAX(AI$1:AI88)+1)</f>
        <v/>
      </c>
      <c r="AJ89" t="str">
        <f t="shared" si="48"/>
        <v/>
      </c>
      <c r="AK89" t="str">
        <f t="shared" si="39"/>
        <v/>
      </c>
      <c r="AL89" t="str">
        <f>IF(AK89="","",MAX(AL$1:AL88)+1)</f>
        <v/>
      </c>
      <c r="AM89" t="str">
        <f t="shared" si="49"/>
        <v/>
      </c>
      <c r="AN89" t="str">
        <f t="shared" si="40"/>
        <v/>
      </c>
      <c r="AO89" t="str">
        <f>IF(AN89="","",MAX(AO$1:AO88)+1)</f>
        <v/>
      </c>
      <c r="AP89" t="str">
        <f t="shared" si="50"/>
        <v/>
      </c>
      <c r="AQ89" t="str">
        <f t="shared" si="41"/>
        <v/>
      </c>
      <c r="AR89" t="str">
        <f>IF(AQ89="","",MAX(AR$1:AR88)+1)</f>
        <v/>
      </c>
      <c r="AS89" t="str">
        <f t="shared" si="51"/>
        <v/>
      </c>
      <c r="AU89" s="153" t="str">
        <f t="shared" si="52"/>
        <v/>
      </c>
      <c r="AV89" s="153" t="str">
        <f t="shared" si="53"/>
        <v/>
      </c>
      <c r="AW89" s="153" t="str">
        <f t="shared" si="54"/>
        <v/>
      </c>
      <c r="AX89" s="153" t="str">
        <f t="shared" si="55"/>
        <v/>
      </c>
      <c r="AY89" s="153" t="str">
        <f t="shared" si="56"/>
        <v/>
      </c>
      <c r="AZ89" s="153" t="str">
        <f t="shared" si="57"/>
        <v/>
      </c>
      <c r="BA89" s="153" t="str">
        <f t="shared" si="58"/>
        <v/>
      </c>
      <c r="BB89" s="153" t="str">
        <f t="shared" si="59"/>
        <v/>
      </c>
      <c r="BC89" s="153" t="str">
        <f t="shared" si="60"/>
        <v/>
      </c>
      <c r="BD89" s="153" t="str">
        <f t="shared" si="61"/>
        <v/>
      </c>
    </row>
    <row r="90" spans="7:56" x14ac:dyDescent="0.3">
      <c r="G90" s="153" t="str">
        <f>IF(CMS_Identification!B112="","",CMS_Identification!B112)</f>
        <v/>
      </c>
      <c r="H90" s="153" t="str">
        <f>IF(CMS_Identification!F112="","",CMS_Identification!F112)</f>
        <v/>
      </c>
      <c r="L90" t="str">
        <f>IF(CMS_Identification!F112="","",CMS_Identification!F112)</f>
        <v/>
      </c>
      <c r="M90" t="str">
        <f>IF(CMS_Identification!G112="","",CMS_Identification!G112)</f>
        <v/>
      </c>
      <c r="N90" t="str">
        <f t="shared" si="42"/>
        <v/>
      </c>
      <c r="P90" t="str">
        <f t="shared" si="62"/>
        <v/>
      </c>
      <c r="Q90" t="str">
        <f>IF(P90="","",MAX(Q$1:Q89)+1)</f>
        <v/>
      </c>
      <c r="R90" t="str">
        <f t="shared" si="63"/>
        <v/>
      </c>
      <c r="S90" t="str">
        <f t="shared" si="33"/>
        <v/>
      </c>
      <c r="T90" t="str">
        <f>IF(S90="","",MAX(T$1:T89)+1)</f>
        <v/>
      </c>
      <c r="U90" t="str">
        <f t="shared" si="43"/>
        <v/>
      </c>
      <c r="V90" t="str">
        <f t="shared" si="34"/>
        <v/>
      </c>
      <c r="W90" t="str">
        <f>IF(V90="","",MAX(W$1:W89)+1)</f>
        <v/>
      </c>
      <c r="X90" t="str">
        <f t="shared" si="44"/>
        <v/>
      </c>
      <c r="Y90" t="str">
        <f t="shared" si="35"/>
        <v/>
      </c>
      <c r="Z90" t="str">
        <f>IF(Y90="","",MAX(Z$1:Z89)+1)</f>
        <v/>
      </c>
      <c r="AA90" t="str">
        <f t="shared" si="45"/>
        <v/>
      </c>
      <c r="AB90" t="str">
        <f t="shared" si="36"/>
        <v/>
      </c>
      <c r="AC90" t="str">
        <f>IF(AB90="","",MAX(AC$1:AC89)+1)</f>
        <v/>
      </c>
      <c r="AD90" t="str">
        <f t="shared" si="46"/>
        <v/>
      </c>
      <c r="AE90" t="str">
        <f t="shared" si="37"/>
        <v/>
      </c>
      <c r="AF90" t="str">
        <f>IF(AE90="","",MAX(AF$1:AF89)+1)</f>
        <v/>
      </c>
      <c r="AG90" t="str">
        <f t="shared" si="47"/>
        <v/>
      </c>
      <c r="AH90" t="str">
        <f t="shared" si="38"/>
        <v/>
      </c>
      <c r="AI90" t="str">
        <f>IF(AH90="","",MAX(AI$1:AI89)+1)</f>
        <v/>
      </c>
      <c r="AJ90" t="str">
        <f t="shared" si="48"/>
        <v/>
      </c>
      <c r="AK90" t="str">
        <f t="shared" si="39"/>
        <v/>
      </c>
      <c r="AL90" t="str">
        <f>IF(AK90="","",MAX(AL$1:AL89)+1)</f>
        <v/>
      </c>
      <c r="AM90" t="str">
        <f t="shared" si="49"/>
        <v/>
      </c>
      <c r="AN90" t="str">
        <f t="shared" si="40"/>
        <v/>
      </c>
      <c r="AO90" t="str">
        <f>IF(AN90="","",MAX(AO$1:AO89)+1)</f>
        <v/>
      </c>
      <c r="AP90" t="str">
        <f t="shared" si="50"/>
        <v/>
      </c>
      <c r="AQ90" t="str">
        <f t="shared" si="41"/>
        <v/>
      </c>
      <c r="AR90" t="str">
        <f>IF(AQ90="","",MAX(AR$1:AR89)+1)</f>
        <v/>
      </c>
      <c r="AS90" t="str">
        <f t="shared" si="51"/>
        <v/>
      </c>
      <c r="AU90" s="153" t="str">
        <f t="shared" si="52"/>
        <v/>
      </c>
      <c r="AV90" s="153" t="str">
        <f t="shared" si="53"/>
        <v/>
      </c>
      <c r="AW90" s="153" t="str">
        <f t="shared" si="54"/>
        <v/>
      </c>
      <c r="AX90" s="153" t="str">
        <f t="shared" si="55"/>
        <v/>
      </c>
      <c r="AY90" s="153" t="str">
        <f t="shared" si="56"/>
        <v/>
      </c>
      <c r="AZ90" s="153" t="str">
        <f t="shared" si="57"/>
        <v/>
      </c>
      <c r="BA90" s="153" t="str">
        <f t="shared" si="58"/>
        <v/>
      </c>
      <c r="BB90" s="153" t="str">
        <f t="shared" si="59"/>
        <v/>
      </c>
      <c r="BC90" s="153" t="str">
        <f t="shared" si="60"/>
        <v/>
      </c>
      <c r="BD90" s="153" t="str">
        <f t="shared" si="61"/>
        <v/>
      </c>
    </row>
    <row r="91" spans="7:56" x14ac:dyDescent="0.3">
      <c r="G91" s="153" t="str">
        <f>IF(CMS_Identification!B113="","",CMS_Identification!B113)</f>
        <v/>
      </c>
      <c r="H91" s="153" t="str">
        <f>IF(CMS_Identification!F113="","",CMS_Identification!F113)</f>
        <v/>
      </c>
      <c r="L91" t="str">
        <f>IF(CMS_Identification!F113="","",CMS_Identification!F113)</f>
        <v/>
      </c>
      <c r="M91" t="str">
        <f>IF(CMS_Identification!G113="","",CMS_Identification!G113)</f>
        <v/>
      </c>
      <c r="N91" t="str">
        <f t="shared" si="42"/>
        <v/>
      </c>
      <c r="P91" t="str">
        <f t="shared" si="62"/>
        <v/>
      </c>
      <c r="Q91" t="str">
        <f>IF(P91="","",MAX(Q$1:Q90)+1)</f>
        <v/>
      </c>
      <c r="R91" t="str">
        <f t="shared" si="63"/>
        <v/>
      </c>
      <c r="S91" t="str">
        <f t="shared" si="33"/>
        <v/>
      </c>
      <c r="T91" t="str">
        <f>IF(S91="","",MAX(T$1:T90)+1)</f>
        <v/>
      </c>
      <c r="U91" t="str">
        <f t="shared" si="43"/>
        <v/>
      </c>
      <c r="V91" t="str">
        <f t="shared" si="34"/>
        <v/>
      </c>
      <c r="W91" t="str">
        <f>IF(V91="","",MAX(W$1:W90)+1)</f>
        <v/>
      </c>
      <c r="X91" t="str">
        <f t="shared" si="44"/>
        <v/>
      </c>
      <c r="Y91" t="str">
        <f t="shared" si="35"/>
        <v/>
      </c>
      <c r="Z91" t="str">
        <f>IF(Y91="","",MAX(Z$1:Z90)+1)</f>
        <v/>
      </c>
      <c r="AA91" t="str">
        <f t="shared" si="45"/>
        <v/>
      </c>
      <c r="AB91" t="str">
        <f t="shared" si="36"/>
        <v/>
      </c>
      <c r="AC91" t="str">
        <f>IF(AB91="","",MAX(AC$1:AC90)+1)</f>
        <v/>
      </c>
      <c r="AD91" t="str">
        <f t="shared" si="46"/>
        <v/>
      </c>
      <c r="AE91" t="str">
        <f t="shared" si="37"/>
        <v/>
      </c>
      <c r="AF91" t="str">
        <f>IF(AE91="","",MAX(AF$1:AF90)+1)</f>
        <v/>
      </c>
      <c r="AG91" t="str">
        <f t="shared" si="47"/>
        <v/>
      </c>
      <c r="AH91" t="str">
        <f t="shared" si="38"/>
        <v/>
      </c>
      <c r="AI91" t="str">
        <f>IF(AH91="","",MAX(AI$1:AI90)+1)</f>
        <v/>
      </c>
      <c r="AJ91" t="str">
        <f t="shared" si="48"/>
        <v/>
      </c>
      <c r="AK91" t="str">
        <f t="shared" si="39"/>
        <v/>
      </c>
      <c r="AL91" t="str">
        <f>IF(AK91="","",MAX(AL$1:AL90)+1)</f>
        <v/>
      </c>
      <c r="AM91" t="str">
        <f t="shared" si="49"/>
        <v/>
      </c>
      <c r="AN91" t="str">
        <f t="shared" si="40"/>
        <v/>
      </c>
      <c r="AO91" t="str">
        <f>IF(AN91="","",MAX(AO$1:AO90)+1)</f>
        <v/>
      </c>
      <c r="AP91" t="str">
        <f t="shared" si="50"/>
        <v/>
      </c>
      <c r="AQ91" t="str">
        <f t="shared" si="41"/>
        <v/>
      </c>
      <c r="AR91" t="str">
        <f>IF(AQ91="","",MAX(AR$1:AR90)+1)</f>
        <v/>
      </c>
      <c r="AS91" t="str">
        <f t="shared" si="51"/>
        <v/>
      </c>
      <c r="AU91" s="153" t="str">
        <f t="shared" si="52"/>
        <v/>
      </c>
      <c r="AV91" s="153" t="str">
        <f t="shared" si="53"/>
        <v/>
      </c>
      <c r="AW91" s="153" t="str">
        <f t="shared" si="54"/>
        <v/>
      </c>
      <c r="AX91" s="153" t="str">
        <f t="shared" si="55"/>
        <v/>
      </c>
      <c r="AY91" s="153" t="str">
        <f t="shared" si="56"/>
        <v/>
      </c>
      <c r="AZ91" s="153" t="str">
        <f t="shared" si="57"/>
        <v/>
      </c>
      <c r="BA91" s="153" t="str">
        <f t="shared" si="58"/>
        <v/>
      </c>
      <c r="BB91" s="153" t="str">
        <f t="shared" si="59"/>
        <v/>
      </c>
      <c r="BC91" s="153" t="str">
        <f t="shared" si="60"/>
        <v/>
      </c>
      <c r="BD91" s="153" t="str">
        <f t="shared" si="61"/>
        <v/>
      </c>
    </row>
    <row r="92" spans="7:56" x14ac:dyDescent="0.3">
      <c r="G92" s="153" t="str">
        <f>IF(CMS_Identification!B114="","",CMS_Identification!B114)</f>
        <v/>
      </c>
      <c r="H92" s="153" t="str">
        <f>IF(CMS_Identification!F114="","",CMS_Identification!F114)</f>
        <v/>
      </c>
      <c r="L92" t="str">
        <f>IF(CMS_Identification!F114="","",CMS_Identification!F114)</f>
        <v/>
      </c>
      <c r="M92" t="str">
        <f>IF(CMS_Identification!G114="","",CMS_Identification!G114)</f>
        <v/>
      </c>
      <c r="N92" t="str">
        <f t="shared" si="42"/>
        <v/>
      </c>
      <c r="P92" t="str">
        <f t="shared" si="62"/>
        <v/>
      </c>
      <c r="Q92" t="str">
        <f>IF(P92="","",MAX(Q$1:Q91)+1)</f>
        <v/>
      </c>
      <c r="R92" t="str">
        <f t="shared" si="63"/>
        <v/>
      </c>
      <c r="S92" t="str">
        <f t="shared" si="33"/>
        <v/>
      </c>
      <c r="T92" t="str">
        <f>IF(S92="","",MAX(T$1:T91)+1)</f>
        <v/>
      </c>
      <c r="U92" t="str">
        <f t="shared" si="43"/>
        <v/>
      </c>
      <c r="V92" t="str">
        <f t="shared" si="34"/>
        <v/>
      </c>
      <c r="W92" t="str">
        <f>IF(V92="","",MAX(W$1:W91)+1)</f>
        <v/>
      </c>
      <c r="X92" t="str">
        <f t="shared" si="44"/>
        <v/>
      </c>
      <c r="Y92" t="str">
        <f t="shared" si="35"/>
        <v/>
      </c>
      <c r="Z92" t="str">
        <f>IF(Y92="","",MAX(Z$1:Z91)+1)</f>
        <v/>
      </c>
      <c r="AA92" t="str">
        <f t="shared" si="45"/>
        <v/>
      </c>
      <c r="AB92" t="str">
        <f t="shared" si="36"/>
        <v/>
      </c>
      <c r="AC92" t="str">
        <f>IF(AB92="","",MAX(AC$1:AC91)+1)</f>
        <v/>
      </c>
      <c r="AD92" t="str">
        <f t="shared" si="46"/>
        <v/>
      </c>
      <c r="AE92" t="str">
        <f t="shared" si="37"/>
        <v/>
      </c>
      <c r="AF92" t="str">
        <f>IF(AE92="","",MAX(AF$1:AF91)+1)</f>
        <v/>
      </c>
      <c r="AG92" t="str">
        <f t="shared" si="47"/>
        <v/>
      </c>
      <c r="AH92" t="str">
        <f t="shared" si="38"/>
        <v/>
      </c>
      <c r="AI92" t="str">
        <f>IF(AH92="","",MAX(AI$1:AI91)+1)</f>
        <v/>
      </c>
      <c r="AJ92" t="str">
        <f t="shared" si="48"/>
        <v/>
      </c>
      <c r="AK92" t="str">
        <f t="shared" si="39"/>
        <v/>
      </c>
      <c r="AL92" t="str">
        <f>IF(AK92="","",MAX(AL$1:AL91)+1)</f>
        <v/>
      </c>
      <c r="AM92" t="str">
        <f t="shared" si="49"/>
        <v/>
      </c>
      <c r="AN92" t="str">
        <f t="shared" si="40"/>
        <v/>
      </c>
      <c r="AO92" t="str">
        <f>IF(AN92="","",MAX(AO$1:AO91)+1)</f>
        <v/>
      </c>
      <c r="AP92" t="str">
        <f t="shared" si="50"/>
        <v/>
      </c>
      <c r="AQ92" t="str">
        <f t="shared" si="41"/>
        <v/>
      </c>
      <c r="AR92" t="str">
        <f>IF(AQ92="","",MAX(AR$1:AR91)+1)</f>
        <v/>
      </c>
      <c r="AS92" t="str">
        <f t="shared" si="51"/>
        <v/>
      </c>
      <c r="AU92" s="153" t="str">
        <f t="shared" si="52"/>
        <v/>
      </c>
      <c r="AV92" s="153" t="str">
        <f t="shared" si="53"/>
        <v/>
      </c>
      <c r="AW92" s="153" t="str">
        <f t="shared" si="54"/>
        <v/>
      </c>
      <c r="AX92" s="153" t="str">
        <f t="shared" si="55"/>
        <v/>
      </c>
      <c r="AY92" s="153" t="str">
        <f t="shared" si="56"/>
        <v/>
      </c>
      <c r="AZ92" s="153" t="str">
        <f t="shared" si="57"/>
        <v/>
      </c>
      <c r="BA92" s="153" t="str">
        <f t="shared" si="58"/>
        <v/>
      </c>
      <c r="BB92" s="153" t="str">
        <f t="shared" si="59"/>
        <v/>
      </c>
      <c r="BC92" s="153" t="str">
        <f t="shared" si="60"/>
        <v/>
      </c>
      <c r="BD92" s="153" t="str">
        <f t="shared" si="61"/>
        <v/>
      </c>
    </row>
    <row r="93" spans="7:56" x14ac:dyDescent="0.3">
      <c r="G93" s="153" t="str">
        <f>IF(CMS_Identification!B115="","",CMS_Identification!B115)</f>
        <v/>
      </c>
      <c r="H93" s="153" t="str">
        <f>IF(CMS_Identification!F115="","",CMS_Identification!F115)</f>
        <v/>
      </c>
      <c r="L93" t="str">
        <f>IF(CMS_Identification!F115="","",CMS_Identification!F115)</f>
        <v/>
      </c>
      <c r="M93" t="str">
        <f>IF(CMS_Identification!G115="","",CMS_Identification!G115)</f>
        <v/>
      </c>
      <c r="N93" t="str">
        <f t="shared" si="42"/>
        <v/>
      </c>
      <c r="P93" t="str">
        <f t="shared" si="62"/>
        <v/>
      </c>
      <c r="Q93" t="str">
        <f>IF(P93="","",MAX(Q$1:Q92)+1)</f>
        <v/>
      </c>
      <c r="R93" t="str">
        <f t="shared" si="63"/>
        <v/>
      </c>
      <c r="S93" t="str">
        <f t="shared" si="33"/>
        <v/>
      </c>
      <c r="T93" t="str">
        <f>IF(S93="","",MAX(T$1:T92)+1)</f>
        <v/>
      </c>
      <c r="U93" t="str">
        <f t="shared" si="43"/>
        <v/>
      </c>
      <c r="V93" t="str">
        <f t="shared" si="34"/>
        <v/>
      </c>
      <c r="W93" t="str">
        <f>IF(V93="","",MAX(W$1:W92)+1)</f>
        <v/>
      </c>
      <c r="X93" t="str">
        <f t="shared" si="44"/>
        <v/>
      </c>
      <c r="Y93" t="str">
        <f t="shared" si="35"/>
        <v/>
      </c>
      <c r="Z93" t="str">
        <f>IF(Y93="","",MAX(Z$1:Z92)+1)</f>
        <v/>
      </c>
      <c r="AA93" t="str">
        <f t="shared" si="45"/>
        <v/>
      </c>
      <c r="AB93" t="str">
        <f t="shared" si="36"/>
        <v/>
      </c>
      <c r="AC93" t="str">
        <f>IF(AB93="","",MAX(AC$1:AC92)+1)</f>
        <v/>
      </c>
      <c r="AD93" t="str">
        <f t="shared" si="46"/>
        <v/>
      </c>
      <c r="AE93" t="str">
        <f t="shared" si="37"/>
        <v/>
      </c>
      <c r="AF93" t="str">
        <f>IF(AE93="","",MAX(AF$1:AF92)+1)</f>
        <v/>
      </c>
      <c r="AG93" t="str">
        <f t="shared" si="47"/>
        <v/>
      </c>
      <c r="AH93" t="str">
        <f t="shared" si="38"/>
        <v/>
      </c>
      <c r="AI93" t="str">
        <f>IF(AH93="","",MAX(AI$1:AI92)+1)</f>
        <v/>
      </c>
      <c r="AJ93" t="str">
        <f t="shared" si="48"/>
        <v/>
      </c>
      <c r="AK93" t="str">
        <f t="shared" si="39"/>
        <v/>
      </c>
      <c r="AL93" t="str">
        <f>IF(AK93="","",MAX(AL$1:AL92)+1)</f>
        <v/>
      </c>
      <c r="AM93" t="str">
        <f t="shared" si="49"/>
        <v/>
      </c>
      <c r="AN93" t="str">
        <f t="shared" si="40"/>
        <v/>
      </c>
      <c r="AO93" t="str">
        <f>IF(AN93="","",MAX(AO$1:AO92)+1)</f>
        <v/>
      </c>
      <c r="AP93" t="str">
        <f t="shared" si="50"/>
        <v/>
      </c>
      <c r="AQ93" t="str">
        <f t="shared" si="41"/>
        <v/>
      </c>
      <c r="AR93" t="str">
        <f>IF(AQ93="","",MAX(AR$1:AR92)+1)</f>
        <v/>
      </c>
      <c r="AS93" t="str">
        <f t="shared" si="51"/>
        <v/>
      </c>
      <c r="AU93" s="153" t="str">
        <f t="shared" si="52"/>
        <v/>
      </c>
      <c r="AV93" s="153" t="str">
        <f t="shared" si="53"/>
        <v/>
      </c>
      <c r="AW93" s="153" t="str">
        <f t="shared" si="54"/>
        <v/>
      </c>
      <c r="AX93" s="153" t="str">
        <f t="shared" si="55"/>
        <v/>
      </c>
      <c r="AY93" s="153" t="str">
        <f t="shared" si="56"/>
        <v/>
      </c>
      <c r="AZ93" s="153" t="str">
        <f t="shared" si="57"/>
        <v/>
      </c>
      <c r="BA93" s="153" t="str">
        <f t="shared" si="58"/>
        <v/>
      </c>
      <c r="BB93" s="153" t="str">
        <f t="shared" si="59"/>
        <v/>
      </c>
      <c r="BC93" s="153" t="str">
        <f t="shared" si="60"/>
        <v/>
      </c>
      <c r="BD93" s="153" t="str">
        <f t="shared" si="61"/>
        <v/>
      </c>
    </row>
    <row r="94" spans="7:56" x14ac:dyDescent="0.3">
      <c r="G94" s="153" t="str">
        <f>IF(CMS_Identification!B116="","",CMS_Identification!B116)</f>
        <v/>
      </c>
      <c r="H94" s="153" t="str">
        <f>IF(CMS_Identification!F116="","",CMS_Identification!F116)</f>
        <v/>
      </c>
      <c r="L94" t="str">
        <f>IF(CMS_Identification!F116="","",CMS_Identification!F116)</f>
        <v/>
      </c>
      <c r="M94" t="str">
        <f>IF(CMS_Identification!G116="","",CMS_Identification!G116)</f>
        <v/>
      </c>
      <c r="N94" t="str">
        <f t="shared" si="42"/>
        <v/>
      </c>
      <c r="P94" t="str">
        <f t="shared" si="62"/>
        <v/>
      </c>
      <c r="Q94" t="str">
        <f>IF(P94="","",MAX(Q$1:Q93)+1)</f>
        <v/>
      </c>
      <c r="R94" t="str">
        <f t="shared" si="63"/>
        <v/>
      </c>
      <c r="S94" t="str">
        <f t="shared" si="33"/>
        <v/>
      </c>
      <c r="T94" t="str">
        <f>IF(S94="","",MAX(T$1:T93)+1)</f>
        <v/>
      </c>
      <c r="U94" t="str">
        <f t="shared" si="43"/>
        <v/>
      </c>
      <c r="V94" t="str">
        <f t="shared" si="34"/>
        <v/>
      </c>
      <c r="W94" t="str">
        <f>IF(V94="","",MAX(W$1:W93)+1)</f>
        <v/>
      </c>
      <c r="X94" t="str">
        <f t="shared" si="44"/>
        <v/>
      </c>
      <c r="Y94" t="str">
        <f t="shared" si="35"/>
        <v/>
      </c>
      <c r="Z94" t="str">
        <f>IF(Y94="","",MAX(Z$1:Z93)+1)</f>
        <v/>
      </c>
      <c r="AA94" t="str">
        <f t="shared" si="45"/>
        <v/>
      </c>
      <c r="AB94" t="str">
        <f t="shared" si="36"/>
        <v/>
      </c>
      <c r="AC94" t="str">
        <f>IF(AB94="","",MAX(AC$1:AC93)+1)</f>
        <v/>
      </c>
      <c r="AD94" t="str">
        <f t="shared" si="46"/>
        <v/>
      </c>
      <c r="AE94" t="str">
        <f t="shared" si="37"/>
        <v/>
      </c>
      <c r="AF94" t="str">
        <f>IF(AE94="","",MAX(AF$1:AF93)+1)</f>
        <v/>
      </c>
      <c r="AG94" t="str">
        <f t="shared" si="47"/>
        <v/>
      </c>
      <c r="AH94" t="str">
        <f t="shared" si="38"/>
        <v/>
      </c>
      <c r="AI94" t="str">
        <f>IF(AH94="","",MAX(AI$1:AI93)+1)</f>
        <v/>
      </c>
      <c r="AJ94" t="str">
        <f t="shared" si="48"/>
        <v/>
      </c>
      <c r="AK94" t="str">
        <f t="shared" si="39"/>
        <v/>
      </c>
      <c r="AL94" t="str">
        <f>IF(AK94="","",MAX(AL$1:AL93)+1)</f>
        <v/>
      </c>
      <c r="AM94" t="str">
        <f t="shared" si="49"/>
        <v/>
      </c>
      <c r="AN94" t="str">
        <f t="shared" si="40"/>
        <v/>
      </c>
      <c r="AO94" t="str">
        <f>IF(AN94="","",MAX(AO$1:AO93)+1)</f>
        <v/>
      </c>
      <c r="AP94" t="str">
        <f t="shared" si="50"/>
        <v/>
      </c>
      <c r="AQ94" t="str">
        <f t="shared" si="41"/>
        <v/>
      </c>
      <c r="AR94" t="str">
        <f>IF(AQ94="","",MAX(AR$1:AR93)+1)</f>
        <v/>
      </c>
      <c r="AS94" t="str">
        <f t="shared" si="51"/>
        <v/>
      </c>
      <c r="AU94" s="153" t="str">
        <f t="shared" si="52"/>
        <v/>
      </c>
      <c r="AV94" s="153" t="str">
        <f t="shared" si="53"/>
        <v/>
      </c>
      <c r="AW94" s="153" t="str">
        <f t="shared" si="54"/>
        <v/>
      </c>
      <c r="AX94" s="153" t="str">
        <f t="shared" si="55"/>
        <v/>
      </c>
      <c r="AY94" s="153" t="str">
        <f t="shared" si="56"/>
        <v/>
      </c>
      <c r="AZ94" s="153" t="str">
        <f t="shared" si="57"/>
        <v/>
      </c>
      <c r="BA94" s="153" t="str">
        <f t="shared" si="58"/>
        <v/>
      </c>
      <c r="BB94" s="153" t="str">
        <f t="shared" si="59"/>
        <v/>
      </c>
      <c r="BC94" s="153" t="str">
        <f t="shared" si="60"/>
        <v/>
      </c>
      <c r="BD94" s="153" t="str">
        <f t="shared" si="61"/>
        <v/>
      </c>
    </row>
    <row r="95" spans="7:56" x14ac:dyDescent="0.3">
      <c r="G95" s="153" t="str">
        <f>IF(CMS_Identification!B117="","",CMS_Identification!B117)</f>
        <v/>
      </c>
      <c r="H95" s="153" t="str">
        <f>IF(CMS_Identification!F117="","",CMS_Identification!F117)</f>
        <v/>
      </c>
      <c r="L95" t="str">
        <f>IF(CMS_Identification!F117="","",CMS_Identification!F117)</f>
        <v/>
      </c>
      <c r="M95" t="str">
        <f>IF(CMS_Identification!G117="","",CMS_Identification!G117)</f>
        <v/>
      </c>
      <c r="N95" t="str">
        <f t="shared" si="42"/>
        <v/>
      </c>
      <c r="P95" t="str">
        <f t="shared" si="62"/>
        <v/>
      </c>
      <c r="Q95" t="str">
        <f>IF(P95="","",MAX(Q$1:Q94)+1)</f>
        <v/>
      </c>
      <c r="R95" t="str">
        <f t="shared" si="63"/>
        <v/>
      </c>
      <c r="S95" t="str">
        <f t="shared" si="33"/>
        <v/>
      </c>
      <c r="T95" t="str">
        <f>IF(S95="","",MAX(T$1:T94)+1)</f>
        <v/>
      </c>
      <c r="U95" t="str">
        <f t="shared" si="43"/>
        <v/>
      </c>
      <c r="V95" t="str">
        <f t="shared" si="34"/>
        <v/>
      </c>
      <c r="W95" t="str">
        <f>IF(V95="","",MAX(W$1:W94)+1)</f>
        <v/>
      </c>
      <c r="X95" t="str">
        <f t="shared" si="44"/>
        <v/>
      </c>
      <c r="Y95" t="str">
        <f t="shared" si="35"/>
        <v/>
      </c>
      <c r="Z95" t="str">
        <f>IF(Y95="","",MAX(Z$1:Z94)+1)</f>
        <v/>
      </c>
      <c r="AA95" t="str">
        <f t="shared" si="45"/>
        <v/>
      </c>
      <c r="AB95" t="str">
        <f t="shared" si="36"/>
        <v/>
      </c>
      <c r="AC95" t="str">
        <f>IF(AB95="","",MAX(AC$1:AC94)+1)</f>
        <v/>
      </c>
      <c r="AD95" t="str">
        <f t="shared" si="46"/>
        <v/>
      </c>
      <c r="AE95" t="str">
        <f t="shared" si="37"/>
        <v/>
      </c>
      <c r="AF95" t="str">
        <f>IF(AE95="","",MAX(AF$1:AF94)+1)</f>
        <v/>
      </c>
      <c r="AG95" t="str">
        <f t="shared" si="47"/>
        <v/>
      </c>
      <c r="AH95" t="str">
        <f t="shared" si="38"/>
        <v/>
      </c>
      <c r="AI95" t="str">
        <f>IF(AH95="","",MAX(AI$1:AI94)+1)</f>
        <v/>
      </c>
      <c r="AJ95" t="str">
        <f t="shared" si="48"/>
        <v/>
      </c>
      <c r="AK95" t="str">
        <f t="shared" si="39"/>
        <v/>
      </c>
      <c r="AL95" t="str">
        <f>IF(AK95="","",MAX(AL$1:AL94)+1)</f>
        <v/>
      </c>
      <c r="AM95" t="str">
        <f t="shared" si="49"/>
        <v/>
      </c>
      <c r="AN95" t="str">
        <f t="shared" si="40"/>
        <v/>
      </c>
      <c r="AO95" t="str">
        <f>IF(AN95="","",MAX(AO$1:AO94)+1)</f>
        <v/>
      </c>
      <c r="AP95" t="str">
        <f t="shared" si="50"/>
        <v/>
      </c>
      <c r="AQ95" t="str">
        <f t="shared" si="41"/>
        <v/>
      </c>
      <c r="AR95" t="str">
        <f>IF(AQ95="","",MAX(AR$1:AR94)+1)</f>
        <v/>
      </c>
      <c r="AS95" t="str">
        <f t="shared" si="51"/>
        <v/>
      </c>
      <c r="AU95" s="153" t="str">
        <f t="shared" si="52"/>
        <v/>
      </c>
      <c r="AV95" s="153" t="str">
        <f t="shared" si="53"/>
        <v/>
      </c>
      <c r="AW95" s="153" t="str">
        <f t="shared" si="54"/>
        <v/>
      </c>
      <c r="AX95" s="153" t="str">
        <f t="shared" si="55"/>
        <v/>
      </c>
      <c r="AY95" s="153" t="str">
        <f t="shared" si="56"/>
        <v/>
      </c>
      <c r="AZ95" s="153" t="str">
        <f t="shared" si="57"/>
        <v/>
      </c>
      <c r="BA95" s="153" t="str">
        <f t="shared" si="58"/>
        <v/>
      </c>
      <c r="BB95" s="153" t="str">
        <f t="shared" si="59"/>
        <v/>
      </c>
      <c r="BC95" s="153" t="str">
        <f t="shared" si="60"/>
        <v/>
      </c>
      <c r="BD95" s="153" t="str">
        <f t="shared" si="61"/>
        <v/>
      </c>
    </row>
    <row r="96" spans="7:56" x14ac:dyDescent="0.3">
      <c r="G96" s="153" t="str">
        <f>IF(CMS_Identification!B118="","",CMS_Identification!B118)</f>
        <v/>
      </c>
      <c r="H96" s="153" t="str">
        <f>IF(CMS_Identification!F118="","",CMS_Identification!F118)</f>
        <v/>
      </c>
      <c r="L96" t="str">
        <f>IF(CMS_Identification!F118="","",CMS_Identification!F118)</f>
        <v/>
      </c>
      <c r="M96" t="str">
        <f>IF(CMS_Identification!G118="","",CMS_Identification!G118)</f>
        <v/>
      </c>
      <c r="N96" t="str">
        <f t="shared" si="42"/>
        <v/>
      </c>
      <c r="P96" t="str">
        <f t="shared" si="62"/>
        <v/>
      </c>
      <c r="Q96" t="str">
        <f>IF(P96="","",MAX(Q$1:Q95)+1)</f>
        <v/>
      </c>
      <c r="R96" t="str">
        <f t="shared" si="63"/>
        <v/>
      </c>
      <c r="S96" t="str">
        <f t="shared" si="33"/>
        <v/>
      </c>
      <c r="T96" t="str">
        <f>IF(S96="","",MAX(T$1:T95)+1)</f>
        <v/>
      </c>
      <c r="U96" t="str">
        <f t="shared" si="43"/>
        <v/>
      </c>
      <c r="V96" t="str">
        <f t="shared" si="34"/>
        <v/>
      </c>
      <c r="W96" t="str">
        <f>IF(V96="","",MAX(W$1:W95)+1)</f>
        <v/>
      </c>
      <c r="X96" t="str">
        <f t="shared" si="44"/>
        <v/>
      </c>
      <c r="Y96" t="str">
        <f t="shared" si="35"/>
        <v/>
      </c>
      <c r="Z96" t="str">
        <f>IF(Y96="","",MAX(Z$1:Z95)+1)</f>
        <v/>
      </c>
      <c r="AA96" t="str">
        <f t="shared" si="45"/>
        <v/>
      </c>
      <c r="AB96" t="str">
        <f t="shared" si="36"/>
        <v/>
      </c>
      <c r="AC96" t="str">
        <f>IF(AB96="","",MAX(AC$1:AC95)+1)</f>
        <v/>
      </c>
      <c r="AD96" t="str">
        <f t="shared" si="46"/>
        <v/>
      </c>
      <c r="AE96" t="str">
        <f t="shared" si="37"/>
        <v/>
      </c>
      <c r="AF96" t="str">
        <f>IF(AE96="","",MAX(AF$1:AF95)+1)</f>
        <v/>
      </c>
      <c r="AG96" t="str">
        <f t="shared" si="47"/>
        <v/>
      </c>
      <c r="AH96" t="str">
        <f t="shared" si="38"/>
        <v/>
      </c>
      <c r="AI96" t="str">
        <f>IF(AH96="","",MAX(AI$1:AI95)+1)</f>
        <v/>
      </c>
      <c r="AJ96" t="str">
        <f t="shared" si="48"/>
        <v/>
      </c>
      <c r="AK96" t="str">
        <f t="shared" si="39"/>
        <v/>
      </c>
      <c r="AL96" t="str">
        <f>IF(AK96="","",MAX(AL$1:AL95)+1)</f>
        <v/>
      </c>
      <c r="AM96" t="str">
        <f t="shared" si="49"/>
        <v/>
      </c>
      <c r="AN96" t="str">
        <f t="shared" si="40"/>
        <v/>
      </c>
      <c r="AO96" t="str">
        <f>IF(AN96="","",MAX(AO$1:AO95)+1)</f>
        <v/>
      </c>
      <c r="AP96" t="str">
        <f t="shared" si="50"/>
        <v/>
      </c>
      <c r="AQ96" t="str">
        <f t="shared" si="41"/>
        <v/>
      </c>
      <c r="AR96" t="str">
        <f>IF(AQ96="","",MAX(AR$1:AR95)+1)</f>
        <v/>
      </c>
      <c r="AS96" t="str">
        <f t="shared" si="51"/>
        <v/>
      </c>
      <c r="AU96" s="153" t="str">
        <f t="shared" si="52"/>
        <v/>
      </c>
      <c r="AV96" s="153" t="str">
        <f t="shared" si="53"/>
        <v/>
      </c>
      <c r="AW96" s="153" t="str">
        <f t="shared" si="54"/>
        <v/>
      </c>
      <c r="AX96" s="153" t="str">
        <f t="shared" si="55"/>
        <v/>
      </c>
      <c r="AY96" s="153" t="str">
        <f t="shared" si="56"/>
        <v/>
      </c>
      <c r="AZ96" s="153" t="str">
        <f t="shared" si="57"/>
        <v/>
      </c>
      <c r="BA96" s="153" t="str">
        <f t="shared" si="58"/>
        <v/>
      </c>
      <c r="BB96" s="153" t="str">
        <f t="shared" si="59"/>
        <v/>
      </c>
      <c r="BC96" s="153" t="str">
        <f t="shared" si="60"/>
        <v/>
      </c>
      <c r="BD96" s="153" t="str">
        <f t="shared" si="61"/>
        <v/>
      </c>
    </row>
    <row r="97" spans="7:56" x14ac:dyDescent="0.3">
      <c r="G97" s="153" t="str">
        <f>IF(CMS_Identification!B119="","",CMS_Identification!B119)</f>
        <v/>
      </c>
      <c r="H97" s="153" t="str">
        <f>IF(CMS_Identification!F119="","",CMS_Identification!F119)</f>
        <v/>
      </c>
      <c r="L97" t="str">
        <f>IF(CMS_Identification!F119="","",CMS_Identification!F119)</f>
        <v/>
      </c>
      <c r="M97" t="str">
        <f>IF(CMS_Identification!G119="","",CMS_Identification!G119)</f>
        <v/>
      </c>
      <c r="N97" t="str">
        <f t="shared" si="42"/>
        <v/>
      </c>
      <c r="P97" t="str">
        <f t="shared" si="62"/>
        <v/>
      </c>
      <c r="Q97" t="str">
        <f>IF(P97="","",MAX(Q$1:Q96)+1)</f>
        <v/>
      </c>
      <c r="R97" t="str">
        <f t="shared" si="63"/>
        <v/>
      </c>
      <c r="S97" t="str">
        <f t="shared" si="33"/>
        <v/>
      </c>
      <c r="T97" t="str">
        <f>IF(S97="","",MAX(T$1:T96)+1)</f>
        <v/>
      </c>
      <c r="U97" t="str">
        <f t="shared" si="43"/>
        <v/>
      </c>
      <c r="V97" t="str">
        <f t="shared" si="34"/>
        <v/>
      </c>
      <c r="W97" t="str">
        <f>IF(V97="","",MAX(W$1:W96)+1)</f>
        <v/>
      </c>
      <c r="X97" t="str">
        <f t="shared" si="44"/>
        <v/>
      </c>
      <c r="Y97" t="str">
        <f t="shared" si="35"/>
        <v/>
      </c>
      <c r="Z97" t="str">
        <f>IF(Y97="","",MAX(Z$1:Z96)+1)</f>
        <v/>
      </c>
      <c r="AA97" t="str">
        <f t="shared" si="45"/>
        <v/>
      </c>
      <c r="AB97" t="str">
        <f t="shared" si="36"/>
        <v/>
      </c>
      <c r="AC97" t="str">
        <f>IF(AB97="","",MAX(AC$1:AC96)+1)</f>
        <v/>
      </c>
      <c r="AD97" t="str">
        <f t="shared" si="46"/>
        <v/>
      </c>
      <c r="AE97" t="str">
        <f t="shared" si="37"/>
        <v/>
      </c>
      <c r="AF97" t="str">
        <f>IF(AE97="","",MAX(AF$1:AF96)+1)</f>
        <v/>
      </c>
      <c r="AG97" t="str">
        <f t="shared" si="47"/>
        <v/>
      </c>
      <c r="AH97" t="str">
        <f t="shared" si="38"/>
        <v/>
      </c>
      <c r="AI97" t="str">
        <f>IF(AH97="","",MAX(AI$1:AI96)+1)</f>
        <v/>
      </c>
      <c r="AJ97" t="str">
        <f t="shared" si="48"/>
        <v/>
      </c>
      <c r="AK97" t="str">
        <f t="shared" si="39"/>
        <v/>
      </c>
      <c r="AL97" t="str">
        <f>IF(AK97="","",MAX(AL$1:AL96)+1)</f>
        <v/>
      </c>
      <c r="AM97" t="str">
        <f t="shared" si="49"/>
        <v/>
      </c>
      <c r="AN97" t="str">
        <f t="shared" si="40"/>
        <v/>
      </c>
      <c r="AO97" t="str">
        <f>IF(AN97="","",MAX(AO$1:AO96)+1)</f>
        <v/>
      </c>
      <c r="AP97" t="str">
        <f t="shared" si="50"/>
        <v/>
      </c>
      <c r="AQ97" t="str">
        <f t="shared" si="41"/>
        <v/>
      </c>
      <c r="AR97" t="str">
        <f>IF(AQ97="","",MAX(AR$1:AR96)+1)</f>
        <v/>
      </c>
      <c r="AS97" t="str">
        <f t="shared" si="51"/>
        <v/>
      </c>
      <c r="AU97" s="153" t="str">
        <f t="shared" si="52"/>
        <v/>
      </c>
      <c r="AV97" s="153" t="str">
        <f t="shared" si="53"/>
        <v/>
      </c>
      <c r="AW97" s="153" t="str">
        <f t="shared" si="54"/>
        <v/>
      </c>
      <c r="AX97" s="153" t="str">
        <f t="shared" si="55"/>
        <v/>
      </c>
      <c r="AY97" s="153" t="str">
        <f t="shared" si="56"/>
        <v/>
      </c>
      <c r="AZ97" s="153" t="str">
        <f t="shared" si="57"/>
        <v/>
      </c>
      <c r="BA97" s="153" t="str">
        <f t="shared" si="58"/>
        <v/>
      </c>
      <c r="BB97" s="153" t="str">
        <f t="shared" si="59"/>
        <v/>
      </c>
      <c r="BC97" s="153" t="str">
        <f t="shared" si="60"/>
        <v/>
      </c>
      <c r="BD97" s="153" t="str">
        <f t="shared" si="61"/>
        <v/>
      </c>
    </row>
    <row r="98" spans="7:56" x14ac:dyDescent="0.3">
      <c r="G98" s="153" t="str">
        <f>IF(CMS_Identification!B120="","",CMS_Identification!B120)</f>
        <v/>
      </c>
      <c r="H98" s="153" t="str">
        <f>IF(CMS_Identification!F120="","",CMS_Identification!F120)</f>
        <v/>
      </c>
      <c r="L98" t="str">
        <f>IF(CMS_Identification!F120="","",CMS_Identification!F120)</f>
        <v/>
      </c>
      <c r="M98" t="str">
        <f>IF(CMS_Identification!G120="","",CMS_Identification!G120)</f>
        <v/>
      </c>
      <c r="N98" t="str">
        <f t="shared" si="42"/>
        <v/>
      </c>
      <c r="P98" t="str">
        <f t="shared" si="62"/>
        <v/>
      </c>
      <c r="Q98" t="str">
        <f>IF(P98="","",MAX(Q$1:Q97)+1)</f>
        <v/>
      </c>
      <c r="R98" t="str">
        <f t="shared" si="63"/>
        <v/>
      </c>
      <c r="S98" t="str">
        <f t="shared" si="33"/>
        <v/>
      </c>
      <c r="T98" t="str">
        <f>IF(S98="","",MAX(T$1:T97)+1)</f>
        <v/>
      </c>
      <c r="U98" t="str">
        <f t="shared" si="43"/>
        <v/>
      </c>
      <c r="V98" t="str">
        <f t="shared" si="34"/>
        <v/>
      </c>
      <c r="W98" t="str">
        <f>IF(V98="","",MAX(W$1:W97)+1)</f>
        <v/>
      </c>
      <c r="X98" t="str">
        <f t="shared" si="44"/>
        <v/>
      </c>
      <c r="Y98" t="str">
        <f t="shared" si="35"/>
        <v/>
      </c>
      <c r="Z98" t="str">
        <f>IF(Y98="","",MAX(Z$1:Z97)+1)</f>
        <v/>
      </c>
      <c r="AA98" t="str">
        <f t="shared" si="45"/>
        <v/>
      </c>
      <c r="AB98" t="str">
        <f t="shared" si="36"/>
        <v/>
      </c>
      <c r="AC98" t="str">
        <f>IF(AB98="","",MAX(AC$1:AC97)+1)</f>
        <v/>
      </c>
      <c r="AD98" t="str">
        <f t="shared" si="46"/>
        <v/>
      </c>
      <c r="AE98" t="str">
        <f t="shared" si="37"/>
        <v/>
      </c>
      <c r="AF98" t="str">
        <f>IF(AE98="","",MAX(AF$1:AF97)+1)</f>
        <v/>
      </c>
      <c r="AG98" t="str">
        <f t="shared" si="47"/>
        <v/>
      </c>
      <c r="AH98" t="str">
        <f t="shared" si="38"/>
        <v/>
      </c>
      <c r="AI98" t="str">
        <f>IF(AH98="","",MAX(AI$1:AI97)+1)</f>
        <v/>
      </c>
      <c r="AJ98" t="str">
        <f t="shared" si="48"/>
        <v/>
      </c>
      <c r="AK98" t="str">
        <f t="shared" si="39"/>
        <v/>
      </c>
      <c r="AL98" t="str">
        <f>IF(AK98="","",MAX(AL$1:AL97)+1)</f>
        <v/>
      </c>
      <c r="AM98" t="str">
        <f t="shared" si="49"/>
        <v/>
      </c>
      <c r="AN98" t="str">
        <f t="shared" si="40"/>
        <v/>
      </c>
      <c r="AO98" t="str">
        <f>IF(AN98="","",MAX(AO$1:AO97)+1)</f>
        <v/>
      </c>
      <c r="AP98" t="str">
        <f t="shared" si="50"/>
        <v/>
      </c>
      <c r="AQ98" t="str">
        <f t="shared" si="41"/>
        <v/>
      </c>
      <c r="AR98" t="str">
        <f>IF(AQ98="","",MAX(AR$1:AR97)+1)</f>
        <v/>
      </c>
      <c r="AS98" t="str">
        <f t="shared" si="51"/>
        <v/>
      </c>
      <c r="AU98" s="153" t="str">
        <f t="shared" si="52"/>
        <v/>
      </c>
      <c r="AV98" s="153" t="str">
        <f t="shared" si="53"/>
        <v/>
      </c>
      <c r="AW98" s="153" t="str">
        <f t="shared" si="54"/>
        <v/>
      </c>
      <c r="AX98" s="153" t="str">
        <f t="shared" si="55"/>
        <v/>
      </c>
      <c r="AY98" s="153" t="str">
        <f t="shared" si="56"/>
        <v/>
      </c>
      <c r="AZ98" s="153" t="str">
        <f t="shared" si="57"/>
        <v/>
      </c>
      <c r="BA98" s="153" t="str">
        <f t="shared" si="58"/>
        <v/>
      </c>
      <c r="BB98" s="153" t="str">
        <f t="shared" si="59"/>
        <v/>
      </c>
      <c r="BC98" s="153" t="str">
        <f t="shared" si="60"/>
        <v/>
      </c>
      <c r="BD98" s="153" t="str">
        <f t="shared" si="61"/>
        <v/>
      </c>
    </row>
    <row r="99" spans="7:56" x14ac:dyDescent="0.3">
      <c r="G99" s="153" t="str">
        <f>IF(CMS_Identification!B121="","",CMS_Identification!B121)</f>
        <v/>
      </c>
      <c r="H99" s="153" t="str">
        <f>IF(CMS_Identification!F121="","",CMS_Identification!F121)</f>
        <v/>
      </c>
      <c r="L99" t="str">
        <f>IF(CMS_Identification!F121="","",CMS_Identification!F121)</f>
        <v/>
      </c>
      <c r="M99" t="str">
        <f>IF(CMS_Identification!G121="","",CMS_Identification!G121)</f>
        <v/>
      </c>
      <c r="N99" t="str">
        <f t="shared" si="42"/>
        <v/>
      </c>
      <c r="P99" t="str">
        <f t="shared" si="62"/>
        <v/>
      </c>
      <c r="Q99" t="str">
        <f>IF(P99="","",MAX(Q$1:Q98)+1)</f>
        <v/>
      </c>
      <c r="R99" t="str">
        <f t="shared" si="63"/>
        <v/>
      </c>
      <c r="S99" t="str">
        <f t="shared" si="33"/>
        <v/>
      </c>
      <c r="T99" t="str">
        <f>IF(S99="","",MAX(T$1:T98)+1)</f>
        <v/>
      </c>
      <c r="U99" t="str">
        <f t="shared" si="43"/>
        <v/>
      </c>
      <c r="V99" t="str">
        <f t="shared" si="34"/>
        <v/>
      </c>
      <c r="W99" t="str">
        <f>IF(V99="","",MAX(W$1:W98)+1)</f>
        <v/>
      </c>
      <c r="X99" t="str">
        <f t="shared" si="44"/>
        <v/>
      </c>
      <c r="Y99" t="str">
        <f t="shared" si="35"/>
        <v/>
      </c>
      <c r="Z99" t="str">
        <f>IF(Y99="","",MAX(Z$1:Z98)+1)</f>
        <v/>
      </c>
      <c r="AA99" t="str">
        <f t="shared" si="45"/>
        <v/>
      </c>
      <c r="AB99" t="str">
        <f t="shared" si="36"/>
        <v/>
      </c>
      <c r="AC99" t="str">
        <f>IF(AB99="","",MAX(AC$1:AC98)+1)</f>
        <v/>
      </c>
      <c r="AD99" t="str">
        <f t="shared" si="46"/>
        <v/>
      </c>
      <c r="AE99" t="str">
        <f t="shared" si="37"/>
        <v/>
      </c>
      <c r="AF99" t="str">
        <f>IF(AE99="","",MAX(AF$1:AF98)+1)</f>
        <v/>
      </c>
      <c r="AG99" t="str">
        <f t="shared" si="47"/>
        <v/>
      </c>
      <c r="AH99" t="str">
        <f t="shared" si="38"/>
        <v/>
      </c>
      <c r="AI99" t="str">
        <f>IF(AH99="","",MAX(AI$1:AI98)+1)</f>
        <v/>
      </c>
      <c r="AJ99" t="str">
        <f t="shared" si="48"/>
        <v/>
      </c>
      <c r="AK99" t="str">
        <f t="shared" si="39"/>
        <v/>
      </c>
      <c r="AL99" t="str">
        <f>IF(AK99="","",MAX(AL$1:AL98)+1)</f>
        <v/>
      </c>
      <c r="AM99" t="str">
        <f t="shared" si="49"/>
        <v/>
      </c>
      <c r="AN99" t="str">
        <f t="shared" si="40"/>
        <v/>
      </c>
      <c r="AO99" t="str">
        <f>IF(AN99="","",MAX(AO$1:AO98)+1)</f>
        <v/>
      </c>
      <c r="AP99" t="str">
        <f t="shared" si="50"/>
        <v/>
      </c>
      <c r="AQ99" t="str">
        <f t="shared" si="41"/>
        <v/>
      </c>
      <c r="AR99" t="str">
        <f>IF(AQ99="","",MAX(AR$1:AR98)+1)</f>
        <v/>
      </c>
      <c r="AS99" t="str">
        <f t="shared" si="51"/>
        <v/>
      </c>
      <c r="AU99" s="153" t="str">
        <f t="shared" si="52"/>
        <v/>
      </c>
      <c r="AV99" s="153" t="str">
        <f t="shared" si="53"/>
        <v/>
      </c>
      <c r="AW99" s="153" t="str">
        <f t="shared" si="54"/>
        <v/>
      </c>
      <c r="AX99" s="153" t="str">
        <f t="shared" si="55"/>
        <v/>
      </c>
      <c r="AY99" s="153" t="str">
        <f t="shared" si="56"/>
        <v/>
      </c>
      <c r="AZ99" s="153" t="str">
        <f t="shared" si="57"/>
        <v/>
      </c>
      <c r="BA99" s="153" t="str">
        <f t="shared" si="58"/>
        <v/>
      </c>
      <c r="BB99" s="153" t="str">
        <f t="shared" si="59"/>
        <v/>
      </c>
      <c r="BC99" s="153" t="str">
        <f t="shared" si="60"/>
        <v/>
      </c>
      <c r="BD99" s="153" t="str">
        <f t="shared" si="61"/>
        <v/>
      </c>
    </row>
    <row r="100" spans="7:56" x14ac:dyDescent="0.3">
      <c r="G100" s="153" t="str">
        <f>IF(CMS_Identification!B122="","",CMS_Identification!B122)</f>
        <v/>
      </c>
      <c r="H100" s="153" t="str">
        <f>IF(CMS_Identification!F122="","",CMS_Identification!F122)</f>
        <v/>
      </c>
      <c r="L100" t="str">
        <f>IF(CMS_Identification!F122="","",CMS_Identification!F122)</f>
        <v/>
      </c>
      <c r="M100" t="str">
        <f>IF(CMS_Identification!G122="","",CMS_Identification!G122)</f>
        <v/>
      </c>
      <c r="N100" t="str">
        <f t="shared" si="42"/>
        <v/>
      </c>
      <c r="P100" t="str">
        <f t="shared" si="62"/>
        <v/>
      </c>
      <c r="Q100" t="str">
        <f>IF(P100="","",MAX(Q$1:Q99)+1)</f>
        <v/>
      </c>
      <c r="R100" t="str">
        <f t="shared" si="63"/>
        <v/>
      </c>
      <c r="S100" t="str">
        <f t="shared" si="33"/>
        <v/>
      </c>
      <c r="T100" t="str">
        <f>IF(S100="","",MAX(T$1:T99)+1)</f>
        <v/>
      </c>
      <c r="U100" t="str">
        <f t="shared" si="43"/>
        <v/>
      </c>
      <c r="V100" t="str">
        <f t="shared" si="34"/>
        <v/>
      </c>
      <c r="W100" t="str">
        <f>IF(V100="","",MAX(W$1:W99)+1)</f>
        <v/>
      </c>
      <c r="X100" t="str">
        <f t="shared" si="44"/>
        <v/>
      </c>
      <c r="Y100" t="str">
        <f t="shared" si="35"/>
        <v/>
      </c>
      <c r="Z100" t="str">
        <f>IF(Y100="","",MAX(Z$1:Z99)+1)</f>
        <v/>
      </c>
      <c r="AA100" t="str">
        <f t="shared" si="45"/>
        <v/>
      </c>
      <c r="AB100" t="str">
        <f t="shared" si="36"/>
        <v/>
      </c>
      <c r="AC100" t="str">
        <f>IF(AB100="","",MAX(AC$1:AC99)+1)</f>
        <v/>
      </c>
      <c r="AD100" t="str">
        <f t="shared" si="46"/>
        <v/>
      </c>
      <c r="AE100" t="str">
        <f t="shared" si="37"/>
        <v/>
      </c>
      <c r="AF100" t="str">
        <f>IF(AE100="","",MAX(AF$1:AF99)+1)</f>
        <v/>
      </c>
      <c r="AG100" t="str">
        <f t="shared" si="47"/>
        <v/>
      </c>
      <c r="AH100" t="str">
        <f t="shared" si="38"/>
        <v/>
      </c>
      <c r="AI100" t="str">
        <f>IF(AH100="","",MAX(AI$1:AI99)+1)</f>
        <v/>
      </c>
      <c r="AJ100" t="str">
        <f t="shared" si="48"/>
        <v/>
      </c>
      <c r="AK100" t="str">
        <f t="shared" si="39"/>
        <v/>
      </c>
      <c r="AL100" t="str">
        <f>IF(AK100="","",MAX(AL$1:AL99)+1)</f>
        <v/>
      </c>
      <c r="AM100" t="str">
        <f t="shared" si="49"/>
        <v/>
      </c>
      <c r="AN100" t="str">
        <f t="shared" si="40"/>
        <v/>
      </c>
      <c r="AO100" t="str">
        <f>IF(AN100="","",MAX(AO$1:AO99)+1)</f>
        <v/>
      </c>
      <c r="AP100" t="str">
        <f t="shared" si="50"/>
        <v/>
      </c>
      <c r="AQ100" t="str">
        <f t="shared" si="41"/>
        <v/>
      </c>
      <c r="AR100" t="str">
        <f>IF(AQ100="","",MAX(AR$1:AR99)+1)</f>
        <v/>
      </c>
      <c r="AS100" t="str">
        <f t="shared" si="51"/>
        <v/>
      </c>
      <c r="AU100" s="153" t="str">
        <f t="shared" si="52"/>
        <v/>
      </c>
      <c r="AV100" s="153" t="str">
        <f t="shared" si="53"/>
        <v/>
      </c>
      <c r="AW100" s="153" t="str">
        <f t="shared" si="54"/>
        <v/>
      </c>
      <c r="AX100" s="153" t="str">
        <f t="shared" si="55"/>
        <v/>
      </c>
      <c r="AY100" s="153" t="str">
        <f t="shared" si="56"/>
        <v/>
      </c>
      <c r="AZ100" s="153" t="str">
        <f t="shared" si="57"/>
        <v/>
      </c>
      <c r="BA100" s="153" t="str">
        <f t="shared" si="58"/>
        <v/>
      </c>
      <c r="BB100" s="153" t="str">
        <f t="shared" si="59"/>
        <v/>
      </c>
      <c r="BC100" s="153" t="str">
        <f t="shared" si="60"/>
        <v/>
      </c>
      <c r="BD100" s="153" t="str">
        <f t="shared" si="61"/>
        <v/>
      </c>
    </row>
    <row r="101" spans="7:56" x14ac:dyDescent="0.3">
      <c r="G101" s="153" t="str">
        <f>IF(CMS_Identification!B123="","",CMS_Identification!B123)</f>
        <v/>
      </c>
      <c r="H101" s="153" t="str">
        <f>IF(CMS_Identification!F123="","",CMS_Identification!F123)</f>
        <v/>
      </c>
      <c r="L101" t="str">
        <f>IF(CMS_Identification!F123="","",CMS_Identification!F123)</f>
        <v/>
      </c>
      <c r="M101" t="str">
        <f>IF(CMS_Identification!G123="","",CMS_Identification!G123)</f>
        <v/>
      </c>
      <c r="N101" t="str">
        <f t="shared" si="42"/>
        <v/>
      </c>
      <c r="P101" t="str">
        <f t="shared" si="62"/>
        <v/>
      </c>
      <c r="Q101" t="str">
        <f>IF(P101="","",MAX(Q$1:Q100)+1)</f>
        <v/>
      </c>
      <c r="R101" t="str">
        <f t="shared" si="63"/>
        <v/>
      </c>
      <c r="S101" t="str">
        <f t="shared" si="33"/>
        <v/>
      </c>
      <c r="T101" t="str">
        <f>IF(S101="","",MAX(T$1:T100)+1)</f>
        <v/>
      </c>
      <c r="U101" t="str">
        <f t="shared" si="43"/>
        <v/>
      </c>
      <c r="V101" t="str">
        <f t="shared" si="34"/>
        <v/>
      </c>
      <c r="W101" t="str">
        <f>IF(V101="","",MAX(W$1:W100)+1)</f>
        <v/>
      </c>
      <c r="X101" t="str">
        <f t="shared" si="44"/>
        <v/>
      </c>
      <c r="Y101" t="str">
        <f t="shared" si="35"/>
        <v/>
      </c>
      <c r="Z101" t="str">
        <f>IF(Y101="","",MAX(Z$1:Z100)+1)</f>
        <v/>
      </c>
      <c r="AA101" t="str">
        <f t="shared" si="45"/>
        <v/>
      </c>
      <c r="AB101" t="str">
        <f t="shared" si="36"/>
        <v/>
      </c>
      <c r="AC101" t="str">
        <f>IF(AB101="","",MAX(AC$1:AC100)+1)</f>
        <v/>
      </c>
      <c r="AD101" t="str">
        <f t="shared" si="46"/>
        <v/>
      </c>
      <c r="AE101" t="str">
        <f t="shared" si="37"/>
        <v/>
      </c>
      <c r="AF101" t="str">
        <f>IF(AE101="","",MAX(AF$1:AF100)+1)</f>
        <v/>
      </c>
      <c r="AG101" t="str">
        <f t="shared" si="47"/>
        <v/>
      </c>
      <c r="AH101" t="str">
        <f t="shared" si="38"/>
        <v/>
      </c>
      <c r="AI101" t="str">
        <f>IF(AH101="","",MAX(AI$1:AI100)+1)</f>
        <v/>
      </c>
      <c r="AJ101" t="str">
        <f t="shared" si="48"/>
        <v/>
      </c>
      <c r="AK101" t="str">
        <f t="shared" si="39"/>
        <v/>
      </c>
      <c r="AL101" t="str">
        <f>IF(AK101="","",MAX(AL$1:AL100)+1)</f>
        <v/>
      </c>
      <c r="AM101" t="str">
        <f t="shared" si="49"/>
        <v/>
      </c>
      <c r="AN101" t="str">
        <f t="shared" si="40"/>
        <v/>
      </c>
      <c r="AO101" t="str">
        <f>IF(AN101="","",MAX(AO$1:AO100)+1)</f>
        <v/>
      </c>
      <c r="AP101" t="str">
        <f t="shared" si="50"/>
        <v/>
      </c>
      <c r="AQ101" t="str">
        <f t="shared" si="41"/>
        <v/>
      </c>
      <c r="AR101" t="str">
        <f>IF(AQ101="","",MAX(AR$1:AR100)+1)</f>
        <v/>
      </c>
      <c r="AS101" t="str">
        <f t="shared" si="51"/>
        <v/>
      </c>
      <c r="AU101" s="153" t="str">
        <f t="shared" si="52"/>
        <v/>
      </c>
      <c r="AV101" s="153" t="str">
        <f t="shared" si="53"/>
        <v/>
      </c>
      <c r="AW101" s="153" t="str">
        <f t="shared" si="54"/>
        <v/>
      </c>
      <c r="AX101" s="153" t="str">
        <f t="shared" si="55"/>
        <v/>
      </c>
      <c r="AY101" s="153" t="str">
        <f t="shared" si="56"/>
        <v/>
      </c>
      <c r="AZ101" s="153" t="str">
        <f t="shared" si="57"/>
        <v/>
      </c>
      <c r="BA101" s="153" t="str">
        <f t="shared" si="58"/>
        <v/>
      </c>
      <c r="BB101" s="153" t="str">
        <f t="shared" si="59"/>
        <v/>
      </c>
      <c r="BC101" s="153" t="str">
        <f t="shared" si="60"/>
        <v/>
      </c>
      <c r="BD101" s="153" t="str">
        <f t="shared" si="61"/>
        <v/>
      </c>
    </row>
    <row r="102" spans="7:56" x14ac:dyDescent="0.3">
      <c r="G102" s="153" t="str">
        <f>IF(CMS_Identification!B124="","",CMS_Identification!B124)</f>
        <v/>
      </c>
      <c r="H102" s="153" t="str">
        <f>IF(CMS_Identification!F124="","",CMS_Identification!F124)</f>
        <v/>
      </c>
      <c r="L102" t="str">
        <f>IF(CMS_Identification!F124="","",CMS_Identification!F124)</f>
        <v/>
      </c>
      <c r="M102" t="str">
        <f>IF(CMS_Identification!G124="","",CMS_Identification!G124)</f>
        <v/>
      </c>
      <c r="N102" t="str">
        <f t="shared" si="42"/>
        <v/>
      </c>
      <c r="P102" t="str">
        <f t="shared" si="62"/>
        <v/>
      </c>
      <c r="Q102" t="str">
        <f>IF(P102="","",MAX(Q$1:Q101)+1)</f>
        <v/>
      </c>
      <c r="R102" t="str">
        <f t="shared" si="63"/>
        <v/>
      </c>
      <c r="S102" t="str">
        <f t="shared" si="33"/>
        <v/>
      </c>
      <c r="T102" t="str">
        <f>IF(S102="","",MAX(T$1:T101)+1)</f>
        <v/>
      </c>
      <c r="U102" t="str">
        <f t="shared" si="43"/>
        <v/>
      </c>
      <c r="V102" t="str">
        <f t="shared" si="34"/>
        <v/>
      </c>
      <c r="W102" t="str">
        <f>IF(V102="","",MAX(W$1:W101)+1)</f>
        <v/>
      </c>
      <c r="X102" t="str">
        <f t="shared" si="44"/>
        <v/>
      </c>
      <c r="Y102" t="str">
        <f t="shared" si="35"/>
        <v/>
      </c>
      <c r="Z102" t="str">
        <f>IF(Y102="","",MAX(Z$1:Z101)+1)</f>
        <v/>
      </c>
      <c r="AA102" t="str">
        <f t="shared" si="45"/>
        <v/>
      </c>
      <c r="AB102" t="str">
        <f t="shared" si="36"/>
        <v/>
      </c>
      <c r="AC102" t="str">
        <f>IF(AB102="","",MAX(AC$1:AC101)+1)</f>
        <v/>
      </c>
      <c r="AD102" t="str">
        <f t="shared" si="46"/>
        <v/>
      </c>
      <c r="AE102" t="str">
        <f t="shared" si="37"/>
        <v/>
      </c>
      <c r="AF102" t="str">
        <f>IF(AE102="","",MAX(AF$1:AF101)+1)</f>
        <v/>
      </c>
      <c r="AG102" t="str">
        <f t="shared" si="47"/>
        <v/>
      </c>
      <c r="AH102" t="str">
        <f t="shared" si="38"/>
        <v/>
      </c>
      <c r="AI102" t="str">
        <f>IF(AH102="","",MAX(AI$1:AI101)+1)</f>
        <v/>
      </c>
      <c r="AJ102" t="str">
        <f t="shared" si="48"/>
        <v/>
      </c>
      <c r="AK102" t="str">
        <f t="shared" si="39"/>
        <v/>
      </c>
      <c r="AL102" t="str">
        <f>IF(AK102="","",MAX(AL$1:AL101)+1)</f>
        <v/>
      </c>
      <c r="AM102" t="str">
        <f t="shared" si="49"/>
        <v/>
      </c>
      <c r="AN102" t="str">
        <f t="shared" si="40"/>
        <v/>
      </c>
      <c r="AO102" t="str">
        <f>IF(AN102="","",MAX(AO$1:AO101)+1)</f>
        <v/>
      </c>
      <c r="AP102" t="str">
        <f t="shared" si="50"/>
        <v/>
      </c>
      <c r="AQ102" t="str">
        <f t="shared" si="41"/>
        <v/>
      </c>
      <c r="AR102" t="str">
        <f>IF(AQ102="","",MAX(AR$1:AR101)+1)</f>
        <v/>
      </c>
      <c r="AS102" t="str">
        <f t="shared" si="51"/>
        <v/>
      </c>
      <c r="AU102" s="153" t="str">
        <f t="shared" si="52"/>
        <v/>
      </c>
      <c r="AV102" s="153" t="str">
        <f t="shared" si="53"/>
        <v/>
      </c>
      <c r="AW102" s="153" t="str">
        <f t="shared" si="54"/>
        <v/>
      </c>
      <c r="AX102" s="153" t="str">
        <f t="shared" si="55"/>
        <v/>
      </c>
      <c r="AY102" s="153" t="str">
        <f t="shared" si="56"/>
        <v/>
      </c>
      <c r="AZ102" s="153" t="str">
        <f t="shared" si="57"/>
        <v/>
      </c>
      <c r="BA102" s="153" t="str">
        <f t="shared" si="58"/>
        <v/>
      </c>
      <c r="BB102" s="153" t="str">
        <f t="shared" si="59"/>
        <v/>
      </c>
      <c r="BC102" s="153" t="str">
        <f t="shared" si="60"/>
        <v/>
      </c>
      <c r="BD102" s="153" t="str">
        <f t="shared" si="61"/>
        <v/>
      </c>
    </row>
    <row r="103" spans="7:56" x14ac:dyDescent="0.3">
      <c r="G103" s="153" t="str">
        <f>IF(CMS_Identification!B125="","",CMS_Identification!B125)</f>
        <v/>
      </c>
      <c r="H103" s="153" t="str">
        <f>IF(CMS_Identification!F125="","",CMS_Identification!F125)</f>
        <v/>
      </c>
      <c r="L103" t="str">
        <f>IF(CMS_Identification!F125="","",CMS_Identification!F125)</f>
        <v/>
      </c>
      <c r="M103" t="str">
        <f>IF(CMS_Identification!G125="","",CMS_Identification!G125)</f>
        <v/>
      </c>
      <c r="N103" t="str">
        <f t="shared" si="42"/>
        <v/>
      </c>
      <c r="P103" t="str">
        <f t="shared" si="62"/>
        <v/>
      </c>
      <c r="Q103" t="str">
        <f>IF(P103="","",MAX(Q$1:Q102)+1)</f>
        <v/>
      </c>
      <c r="R103" t="str">
        <f t="shared" si="63"/>
        <v/>
      </c>
      <c r="S103" t="str">
        <f t="shared" si="33"/>
        <v/>
      </c>
      <c r="T103" t="str">
        <f>IF(S103="","",MAX(T$1:T102)+1)</f>
        <v/>
      </c>
      <c r="U103" t="str">
        <f t="shared" si="43"/>
        <v/>
      </c>
      <c r="V103" t="str">
        <f t="shared" si="34"/>
        <v/>
      </c>
      <c r="W103" t="str">
        <f>IF(V103="","",MAX(W$1:W102)+1)</f>
        <v/>
      </c>
      <c r="X103" t="str">
        <f t="shared" si="44"/>
        <v/>
      </c>
      <c r="Y103" t="str">
        <f t="shared" si="35"/>
        <v/>
      </c>
      <c r="Z103" t="str">
        <f>IF(Y103="","",MAX(Z$1:Z102)+1)</f>
        <v/>
      </c>
      <c r="AA103" t="str">
        <f t="shared" si="45"/>
        <v/>
      </c>
      <c r="AB103" t="str">
        <f t="shared" si="36"/>
        <v/>
      </c>
      <c r="AC103" t="str">
        <f>IF(AB103="","",MAX(AC$1:AC102)+1)</f>
        <v/>
      </c>
      <c r="AD103" t="str">
        <f t="shared" si="46"/>
        <v/>
      </c>
      <c r="AE103" t="str">
        <f t="shared" si="37"/>
        <v/>
      </c>
      <c r="AF103" t="str">
        <f>IF(AE103="","",MAX(AF$1:AF102)+1)</f>
        <v/>
      </c>
      <c r="AG103" t="str">
        <f t="shared" si="47"/>
        <v/>
      </c>
      <c r="AH103" t="str">
        <f t="shared" si="38"/>
        <v/>
      </c>
      <c r="AI103" t="str">
        <f>IF(AH103="","",MAX(AI$1:AI102)+1)</f>
        <v/>
      </c>
      <c r="AJ103" t="str">
        <f t="shared" si="48"/>
        <v/>
      </c>
      <c r="AK103" t="str">
        <f t="shared" si="39"/>
        <v/>
      </c>
      <c r="AL103" t="str">
        <f>IF(AK103="","",MAX(AL$1:AL102)+1)</f>
        <v/>
      </c>
      <c r="AM103" t="str">
        <f t="shared" si="49"/>
        <v/>
      </c>
      <c r="AN103" t="str">
        <f t="shared" si="40"/>
        <v/>
      </c>
      <c r="AO103" t="str">
        <f>IF(AN103="","",MAX(AO$1:AO102)+1)</f>
        <v/>
      </c>
      <c r="AP103" t="str">
        <f t="shared" si="50"/>
        <v/>
      </c>
      <c r="AQ103" t="str">
        <f t="shared" si="41"/>
        <v/>
      </c>
      <c r="AR103" t="str">
        <f>IF(AQ103="","",MAX(AR$1:AR102)+1)</f>
        <v/>
      </c>
      <c r="AS103" t="str">
        <f t="shared" si="51"/>
        <v/>
      </c>
      <c r="AU103" s="153" t="str">
        <f t="shared" si="52"/>
        <v/>
      </c>
      <c r="AV103" s="153" t="str">
        <f t="shared" si="53"/>
        <v/>
      </c>
      <c r="AW103" s="153" t="str">
        <f t="shared" si="54"/>
        <v/>
      </c>
      <c r="AX103" s="153" t="str">
        <f t="shared" si="55"/>
        <v/>
      </c>
      <c r="AY103" s="153" t="str">
        <f t="shared" si="56"/>
        <v/>
      </c>
      <c r="AZ103" s="153" t="str">
        <f t="shared" si="57"/>
        <v/>
      </c>
      <c r="BA103" s="153" t="str">
        <f t="shared" si="58"/>
        <v/>
      </c>
      <c r="BB103" s="153" t="str">
        <f t="shared" si="59"/>
        <v/>
      </c>
      <c r="BC103" s="153" t="str">
        <f t="shared" si="60"/>
        <v/>
      </c>
      <c r="BD103" s="153" t="str">
        <f t="shared" si="61"/>
        <v/>
      </c>
    </row>
    <row r="104" spans="7:56" x14ac:dyDescent="0.3">
      <c r="G104" s="153" t="str">
        <f>IF(CMS_Identification!B126="","",CMS_Identification!B126)</f>
        <v/>
      </c>
      <c r="H104" s="153" t="str">
        <f>IF(CMS_Identification!F126="","",CMS_Identification!F126)</f>
        <v/>
      </c>
      <c r="L104" t="str">
        <f>IF(CMS_Identification!F126="","",CMS_Identification!F126)</f>
        <v/>
      </c>
      <c r="M104" t="str">
        <f>IF(CMS_Identification!G126="","",CMS_Identification!G126)</f>
        <v/>
      </c>
      <c r="N104" t="str">
        <f t="shared" si="42"/>
        <v/>
      </c>
      <c r="P104" t="str">
        <f t="shared" si="62"/>
        <v/>
      </c>
      <c r="Q104" t="str">
        <f>IF(P104="","",MAX(Q$1:Q103)+1)</f>
        <v/>
      </c>
      <c r="R104" t="str">
        <f t="shared" si="63"/>
        <v/>
      </c>
      <c r="S104" t="str">
        <f t="shared" si="33"/>
        <v/>
      </c>
      <c r="T104" t="str">
        <f>IF(S104="","",MAX(T$1:T103)+1)</f>
        <v/>
      </c>
      <c r="U104" t="str">
        <f t="shared" si="43"/>
        <v/>
      </c>
      <c r="V104" t="str">
        <f t="shared" si="34"/>
        <v/>
      </c>
      <c r="W104" t="str">
        <f>IF(V104="","",MAX(W$1:W103)+1)</f>
        <v/>
      </c>
      <c r="X104" t="str">
        <f t="shared" si="44"/>
        <v/>
      </c>
      <c r="Y104" t="str">
        <f t="shared" si="35"/>
        <v/>
      </c>
      <c r="Z104" t="str">
        <f>IF(Y104="","",MAX(Z$1:Z103)+1)</f>
        <v/>
      </c>
      <c r="AA104" t="str">
        <f t="shared" si="45"/>
        <v/>
      </c>
      <c r="AB104" t="str">
        <f t="shared" si="36"/>
        <v/>
      </c>
      <c r="AC104" t="str">
        <f>IF(AB104="","",MAX(AC$1:AC103)+1)</f>
        <v/>
      </c>
      <c r="AD104" t="str">
        <f t="shared" si="46"/>
        <v/>
      </c>
      <c r="AE104" t="str">
        <f t="shared" si="37"/>
        <v/>
      </c>
      <c r="AF104" t="str">
        <f>IF(AE104="","",MAX(AF$1:AF103)+1)</f>
        <v/>
      </c>
      <c r="AG104" t="str">
        <f t="shared" si="47"/>
        <v/>
      </c>
      <c r="AH104" t="str">
        <f t="shared" si="38"/>
        <v/>
      </c>
      <c r="AI104" t="str">
        <f>IF(AH104="","",MAX(AI$1:AI103)+1)</f>
        <v/>
      </c>
      <c r="AJ104" t="str">
        <f t="shared" si="48"/>
        <v/>
      </c>
      <c r="AK104" t="str">
        <f t="shared" si="39"/>
        <v/>
      </c>
      <c r="AL104" t="str">
        <f>IF(AK104="","",MAX(AL$1:AL103)+1)</f>
        <v/>
      </c>
      <c r="AM104" t="str">
        <f t="shared" si="49"/>
        <v/>
      </c>
      <c r="AN104" t="str">
        <f t="shared" si="40"/>
        <v/>
      </c>
      <c r="AO104" t="str">
        <f>IF(AN104="","",MAX(AO$1:AO103)+1)</f>
        <v/>
      </c>
      <c r="AP104" t="str">
        <f t="shared" si="50"/>
        <v/>
      </c>
      <c r="AQ104" t="str">
        <f t="shared" si="41"/>
        <v/>
      </c>
      <c r="AR104" t="str">
        <f>IF(AQ104="","",MAX(AR$1:AR103)+1)</f>
        <v/>
      </c>
      <c r="AS104" t="str">
        <f t="shared" si="51"/>
        <v/>
      </c>
      <c r="AU104" s="153" t="str">
        <f t="shared" si="52"/>
        <v/>
      </c>
      <c r="AV104" s="153" t="str">
        <f t="shared" si="53"/>
        <v/>
      </c>
      <c r="AW104" s="153" t="str">
        <f t="shared" si="54"/>
        <v/>
      </c>
      <c r="AX104" s="153" t="str">
        <f t="shared" si="55"/>
        <v/>
      </c>
      <c r="AY104" s="153" t="str">
        <f t="shared" si="56"/>
        <v/>
      </c>
      <c r="AZ104" s="153" t="str">
        <f t="shared" si="57"/>
        <v/>
      </c>
      <c r="BA104" s="153" t="str">
        <f t="shared" si="58"/>
        <v/>
      </c>
      <c r="BB104" s="153" t="str">
        <f t="shared" si="59"/>
        <v/>
      </c>
      <c r="BC104" s="153" t="str">
        <f t="shared" si="60"/>
        <v/>
      </c>
      <c r="BD104" s="153" t="str">
        <f t="shared" si="61"/>
        <v/>
      </c>
    </row>
    <row r="105" spans="7:56" x14ac:dyDescent="0.3">
      <c r="G105" s="153" t="str">
        <f>IF(CMS_Identification!B127="","",CMS_Identification!B127)</f>
        <v/>
      </c>
      <c r="H105" s="153" t="str">
        <f>IF(CMS_Identification!F127="","",CMS_Identification!F127)</f>
        <v/>
      </c>
      <c r="L105" t="str">
        <f>IF(CMS_Identification!F127="","",CMS_Identification!F127)</f>
        <v/>
      </c>
      <c r="M105" t="str">
        <f>IF(CMS_Identification!G127="","",CMS_Identification!G127)</f>
        <v/>
      </c>
      <c r="N105" t="str">
        <f t="shared" si="42"/>
        <v/>
      </c>
      <c r="P105" t="str">
        <f t="shared" si="62"/>
        <v/>
      </c>
      <c r="Q105" t="str">
        <f>IF(P105="","",MAX(Q$1:Q104)+1)</f>
        <v/>
      </c>
      <c r="R105" t="str">
        <f t="shared" si="63"/>
        <v/>
      </c>
      <c r="S105" t="str">
        <f t="shared" si="33"/>
        <v/>
      </c>
      <c r="T105" t="str">
        <f>IF(S105="","",MAX(T$1:T104)+1)</f>
        <v/>
      </c>
      <c r="U105" t="str">
        <f t="shared" si="43"/>
        <v/>
      </c>
      <c r="V105" t="str">
        <f t="shared" si="34"/>
        <v/>
      </c>
      <c r="W105" t="str">
        <f>IF(V105="","",MAX(W$1:W104)+1)</f>
        <v/>
      </c>
      <c r="X105" t="str">
        <f t="shared" si="44"/>
        <v/>
      </c>
      <c r="Y105" t="str">
        <f t="shared" si="35"/>
        <v/>
      </c>
      <c r="Z105" t="str">
        <f>IF(Y105="","",MAX(Z$1:Z104)+1)</f>
        <v/>
      </c>
      <c r="AA105" t="str">
        <f t="shared" si="45"/>
        <v/>
      </c>
      <c r="AB105" t="str">
        <f t="shared" si="36"/>
        <v/>
      </c>
      <c r="AC105" t="str">
        <f>IF(AB105="","",MAX(AC$1:AC104)+1)</f>
        <v/>
      </c>
      <c r="AD105" t="str">
        <f t="shared" si="46"/>
        <v/>
      </c>
      <c r="AE105" t="str">
        <f t="shared" si="37"/>
        <v/>
      </c>
      <c r="AF105" t="str">
        <f>IF(AE105="","",MAX(AF$1:AF104)+1)</f>
        <v/>
      </c>
      <c r="AG105" t="str">
        <f t="shared" si="47"/>
        <v/>
      </c>
      <c r="AH105" t="str">
        <f t="shared" si="38"/>
        <v/>
      </c>
      <c r="AI105" t="str">
        <f>IF(AH105="","",MAX(AI$1:AI104)+1)</f>
        <v/>
      </c>
      <c r="AJ105" t="str">
        <f t="shared" si="48"/>
        <v/>
      </c>
      <c r="AK105" t="str">
        <f t="shared" si="39"/>
        <v/>
      </c>
      <c r="AL105" t="str">
        <f>IF(AK105="","",MAX(AL$1:AL104)+1)</f>
        <v/>
      </c>
      <c r="AM105" t="str">
        <f t="shared" si="49"/>
        <v/>
      </c>
      <c r="AN105" t="str">
        <f t="shared" si="40"/>
        <v/>
      </c>
      <c r="AO105" t="str">
        <f>IF(AN105="","",MAX(AO$1:AO104)+1)</f>
        <v/>
      </c>
      <c r="AP105" t="str">
        <f t="shared" si="50"/>
        <v/>
      </c>
      <c r="AQ105" t="str">
        <f t="shared" si="41"/>
        <v/>
      </c>
      <c r="AR105" t="str">
        <f>IF(AQ105="","",MAX(AR$1:AR104)+1)</f>
        <v/>
      </c>
      <c r="AS105" t="str">
        <f t="shared" si="51"/>
        <v/>
      </c>
      <c r="AU105" s="153" t="str">
        <f t="shared" si="52"/>
        <v/>
      </c>
      <c r="AV105" s="153" t="str">
        <f t="shared" si="53"/>
        <v/>
      </c>
      <c r="AW105" s="153" t="str">
        <f t="shared" si="54"/>
        <v/>
      </c>
      <c r="AX105" s="153" t="str">
        <f t="shared" si="55"/>
        <v/>
      </c>
      <c r="AY105" s="153" t="str">
        <f t="shared" si="56"/>
        <v/>
      </c>
      <c r="AZ105" s="153" t="str">
        <f t="shared" si="57"/>
        <v/>
      </c>
      <c r="BA105" s="153" t="str">
        <f t="shared" si="58"/>
        <v/>
      </c>
      <c r="BB105" s="153" t="str">
        <f t="shared" si="59"/>
        <v/>
      </c>
      <c r="BC105" s="153" t="str">
        <f t="shared" si="60"/>
        <v/>
      </c>
      <c r="BD105" s="153" t="str">
        <f t="shared" si="61"/>
        <v/>
      </c>
    </row>
    <row r="106" spans="7:56" x14ac:dyDescent="0.3">
      <c r="G106" s="153" t="str">
        <f>IF(CMS_Identification!B128="","",CMS_Identification!B128)</f>
        <v/>
      </c>
      <c r="H106" s="153" t="str">
        <f>IF(CMS_Identification!F128="","",CMS_Identification!F128)</f>
        <v/>
      </c>
      <c r="L106" t="str">
        <f>IF(CMS_Identification!F128="","",CMS_Identification!F128)</f>
        <v/>
      </c>
      <c r="M106" t="str">
        <f>IF(CMS_Identification!G128="","",CMS_Identification!G128)</f>
        <v/>
      </c>
      <c r="N106" t="str">
        <f t="shared" si="42"/>
        <v/>
      </c>
      <c r="P106" t="str">
        <f t="shared" si="62"/>
        <v/>
      </c>
      <c r="Q106" t="str">
        <f>IF(P106="","",MAX(Q$1:Q105)+1)</f>
        <v/>
      </c>
      <c r="R106" t="str">
        <f t="shared" si="63"/>
        <v/>
      </c>
      <c r="S106" t="str">
        <f t="shared" si="33"/>
        <v/>
      </c>
      <c r="T106" t="str">
        <f>IF(S106="","",MAX(T$1:T105)+1)</f>
        <v/>
      </c>
      <c r="U106" t="str">
        <f t="shared" si="43"/>
        <v/>
      </c>
      <c r="V106" t="str">
        <f t="shared" si="34"/>
        <v/>
      </c>
      <c r="W106" t="str">
        <f>IF(V106="","",MAX(W$1:W105)+1)</f>
        <v/>
      </c>
      <c r="X106" t="str">
        <f t="shared" si="44"/>
        <v/>
      </c>
      <c r="Y106" t="str">
        <f t="shared" si="35"/>
        <v/>
      </c>
      <c r="Z106" t="str">
        <f>IF(Y106="","",MAX(Z$1:Z105)+1)</f>
        <v/>
      </c>
      <c r="AA106" t="str">
        <f t="shared" si="45"/>
        <v/>
      </c>
      <c r="AB106" t="str">
        <f t="shared" si="36"/>
        <v/>
      </c>
      <c r="AC106" t="str">
        <f>IF(AB106="","",MAX(AC$1:AC105)+1)</f>
        <v/>
      </c>
      <c r="AD106" t="str">
        <f t="shared" si="46"/>
        <v/>
      </c>
      <c r="AE106" t="str">
        <f t="shared" si="37"/>
        <v/>
      </c>
      <c r="AF106" t="str">
        <f>IF(AE106="","",MAX(AF$1:AF105)+1)</f>
        <v/>
      </c>
      <c r="AG106" t="str">
        <f t="shared" si="47"/>
        <v/>
      </c>
      <c r="AH106" t="str">
        <f t="shared" si="38"/>
        <v/>
      </c>
      <c r="AI106" t="str">
        <f>IF(AH106="","",MAX(AI$1:AI105)+1)</f>
        <v/>
      </c>
      <c r="AJ106" t="str">
        <f t="shared" si="48"/>
        <v/>
      </c>
      <c r="AK106" t="str">
        <f t="shared" si="39"/>
        <v/>
      </c>
      <c r="AL106" t="str">
        <f>IF(AK106="","",MAX(AL$1:AL105)+1)</f>
        <v/>
      </c>
      <c r="AM106" t="str">
        <f t="shared" si="49"/>
        <v/>
      </c>
      <c r="AN106" t="str">
        <f t="shared" si="40"/>
        <v/>
      </c>
      <c r="AO106" t="str">
        <f>IF(AN106="","",MAX(AO$1:AO105)+1)</f>
        <v/>
      </c>
      <c r="AP106" t="str">
        <f t="shared" si="50"/>
        <v/>
      </c>
      <c r="AQ106" t="str">
        <f t="shared" si="41"/>
        <v/>
      </c>
      <c r="AR106" t="str">
        <f>IF(AQ106="","",MAX(AR$1:AR105)+1)</f>
        <v/>
      </c>
      <c r="AS106" t="str">
        <f t="shared" si="51"/>
        <v/>
      </c>
      <c r="AU106" s="153" t="str">
        <f t="shared" si="52"/>
        <v/>
      </c>
      <c r="AV106" s="153" t="str">
        <f t="shared" si="53"/>
        <v/>
      </c>
      <c r="AW106" s="153" t="str">
        <f t="shared" si="54"/>
        <v/>
      </c>
      <c r="AX106" s="153" t="str">
        <f t="shared" si="55"/>
        <v/>
      </c>
      <c r="AY106" s="153" t="str">
        <f t="shared" si="56"/>
        <v/>
      </c>
      <c r="AZ106" s="153" t="str">
        <f t="shared" si="57"/>
        <v/>
      </c>
      <c r="BA106" s="153" t="str">
        <f t="shared" si="58"/>
        <v/>
      </c>
      <c r="BB106" s="153" t="str">
        <f t="shared" si="59"/>
        <v/>
      </c>
      <c r="BC106" s="153" t="str">
        <f t="shared" si="60"/>
        <v/>
      </c>
      <c r="BD106" s="153" t="str">
        <f t="shared" si="61"/>
        <v/>
      </c>
    </row>
    <row r="107" spans="7:56" x14ac:dyDescent="0.3">
      <c r="G107" s="153" t="str">
        <f>IF(CMS_Identification!B129="","",CMS_Identification!B129)</f>
        <v/>
      </c>
      <c r="H107" s="153" t="str">
        <f>IF(CMS_Identification!F129="","",CMS_Identification!F129)</f>
        <v/>
      </c>
      <c r="L107" t="str">
        <f>IF(CMS_Identification!F129="","",CMS_Identification!F129)</f>
        <v/>
      </c>
      <c r="M107" t="str">
        <f>IF(CMS_Identification!G129="","",CMS_Identification!G129)</f>
        <v/>
      </c>
      <c r="N107" t="str">
        <f t="shared" si="42"/>
        <v/>
      </c>
      <c r="P107" t="str">
        <f t="shared" si="62"/>
        <v/>
      </c>
      <c r="Q107" t="str">
        <f>IF(P107="","",MAX(Q$1:Q106)+1)</f>
        <v/>
      </c>
      <c r="R107" t="str">
        <f t="shared" si="63"/>
        <v/>
      </c>
      <c r="S107" t="str">
        <f t="shared" si="33"/>
        <v/>
      </c>
      <c r="T107" t="str">
        <f>IF(S107="","",MAX(T$1:T106)+1)</f>
        <v/>
      </c>
      <c r="U107" t="str">
        <f t="shared" si="43"/>
        <v/>
      </c>
      <c r="V107" t="str">
        <f t="shared" si="34"/>
        <v/>
      </c>
      <c r="W107" t="str">
        <f>IF(V107="","",MAX(W$1:W106)+1)</f>
        <v/>
      </c>
      <c r="X107" t="str">
        <f t="shared" si="44"/>
        <v/>
      </c>
      <c r="Y107" t="str">
        <f t="shared" si="35"/>
        <v/>
      </c>
      <c r="Z107" t="str">
        <f>IF(Y107="","",MAX(Z$1:Z106)+1)</f>
        <v/>
      </c>
      <c r="AA107" t="str">
        <f t="shared" si="45"/>
        <v/>
      </c>
      <c r="AB107" t="str">
        <f t="shared" si="36"/>
        <v/>
      </c>
      <c r="AC107" t="str">
        <f>IF(AB107="","",MAX(AC$1:AC106)+1)</f>
        <v/>
      </c>
      <c r="AD107" t="str">
        <f t="shared" si="46"/>
        <v/>
      </c>
      <c r="AE107" t="str">
        <f t="shared" si="37"/>
        <v/>
      </c>
      <c r="AF107" t="str">
        <f>IF(AE107="","",MAX(AF$1:AF106)+1)</f>
        <v/>
      </c>
      <c r="AG107" t="str">
        <f t="shared" si="47"/>
        <v/>
      </c>
      <c r="AH107" t="str">
        <f t="shared" si="38"/>
        <v/>
      </c>
      <c r="AI107" t="str">
        <f>IF(AH107="","",MAX(AI$1:AI106)+1)</f>
        <v/>
      </c>
      <c r="AJ107" t="str">
        <f t="shared" si="48"/>
        <v/>
      </c>
      <c r="AK107" t="str">
        <f t="shared" si="39"/>
        <v/>
      </c>
      <c r="AL107" t="str">
        <f>IF(AK107="","",MAX(AL$1:AL106)+1)</f>
        <v/>
      </c>
      <c r="AM107" t="str">
        <f t="shared" si="49"/>
        <v/>
      </c>
      <c r="AN107" t="str">
        <f t="shared" si="40"/>
        <v/>
      </c>
      <c r="AO107" t="str">
        <f>IF(AN107="","",MAX(AO$1:AO106)+1)</f>
        <v/>
      </c>
      <c r="AP107" t="str">
        <f t="shared" si="50"/>
        <v/>
      </c>
      <c r="AQ107" t="str">
        <f t="shared" si="41"/>
        <v/>
      </c>
      <c r="AR107" t="str">
        <f>IF(AQ107="","",MAX(AR$1:AR106)+1)</f>
        <v/>
      </c>
      <c r="AS107" t="str">
        <f t="shared" si="51"/>
        <v/>
      </c>
      <c r="AU107" s="153" t="str">
        <f t="shared" si="52"/>
        <v/>
      </c>
      <c r="AV107" s="153" t="str">
        <f t="shared" si="53"/>
        <v/>
      </c>
      <c r="AW107" s="153" t="str">
        <f t="shared" si="54"/>
        <v/>
      </c>
      <c r="AX107" s="153" t="str">
        <f t="shared" si="55"/>
        <v/>
      </c>
      <c r="AY107" s="153" t="str">
        <f t="shared" si="56"/>
        <v/>
      </c>
      <c r="AZ107" s="153" t="str">
        <f t="shared" si="57"/>
        <v/>
      </c>
      <c r="BA107" s="153" t="str">
        <f t="shared" si="58"/>
        <v/>
      </c>
      <c r="BB107" s="153" t="str">
        <f t="shared" si="59"/>
        <v/>
      </c>
      <c r="BC107" s="153" t="str">
        <f t="shared" si="60"/>
        <v/>
      </c>
      <c r="BD107" s="153" t="str">
        <f t="shared" si="61"/>
        <v/>
      </c>
    </row>
    <row r="108" spans="7:56" x14ac:dyDescent="0.3">
      <c r="G108" s="153" t="str">
        <f>IF(CMS_Identification!B130="","",CMS_Identification!B130)</f>
        <v/>
      </c>
      <c r="H108" s="153" t="str">
        <f>IF(CMS_Identification!F130="","",CMS_Identification!F130)</f>
        <v/>
      </c>
      <c r="L108" t="str">
        <f>IF(CMS_Identification!F130="","",CMS_Identification!F130)</f>
        <v/>
      </c>
      <c r="M108" t="str">
        <f>IF(CMS_Identification!G130="","",CMS_Identification!G130)</f>
        <v/>
      </c>
      <c r="N108" t="str">
        <f t="shared" si="42"/>
        <v/>
      </c>
      <c r="P108" t="str">
        <f t="shared" si="62"/>
        <v/>
      </c>
      <c r="Q108" t="str">
        <f>IF(P108="","",MAX(Q$1:Q107)+1)</f>
        <v/>
      </c>
      <c r="R108" t="str">
        <f t="shared" si="63"/>
        <v/>
      </c>
      <c r="S108" t="str">
        <f t="shared" si="33"/>
        <v/>
      </c>
      <c r="T108" t="str">
        <f>IF(S108="","",MAX(T$1:T107)+1)</f>
        <v/>
      </c>
      <c r="U108" t="str">
        <f t="shared" si="43"/>
        <v/>
      </c>
      <c r="V108" t="str">
        <f t="shared" si="34"/>
        <v/>
      </c>
      <c r="W108" t="str">
        <f>IF(V108="","",MAX(W$1:W107)+1)</f>
        <v/>
      </c>
      <c r="X108" t="str">
        <f t="shared" si="44"/>
        <v/>
      </c>
      <c r="Y108" t="str">
        <f t="shared" si="35"/>
        <v/>
      </c>
      <c r="Z108" t="str">
        <f>IF(Y108="","",MAX(Z$1:Z107)+1)</f>
        <v/>
      </c>
      <c r="AA108" t="str">
        <f t="shared" si="45"/>
        <v/>
      </c>
      <c r="AB108" t="str">
        <f t="shared" si="36"/>
        <v/>
      </c>
      <c r="AC108" t="str">
        <f>IF(AB108="","",MAX(AC$1:AC107)+1)</f>
        <v/>
      </c>
      <c r="AD108" t="str">
        <f t="shared" si="46"/>
        <v/>
      </c>
      <c r="AE108" t="str">
        <f t="shared" si="37"/>
        <v/>
      </c>
      <c r="AF108" t="str">
        <f>IF(AE108="","",MAX(AF$1:AF107)+1)</f>
        <v/>
      </c>
      <c r="AG108" t="str">
        <f t="shared" si="47"/>
        <v/>
      </c>
      <c r="AH108" t="str">
        <f t="shared" si="38"/>
        <v/>
      </c>
      <c r="AI108" t="str">
        <f>IF(AH108="","",MAX(AI$1:AI107)+1)</f>
        <v/>
      </c>
      <c r="AJ108" t="str">
        <f t="shared" si="48"/>
        <v/>
      </c>
      <c r="AK108" t="str">
        <f t="shared" si="39"/>
        <v/>
      </c>
      <c r="AL108" t="str">
        <f>IF(AK108="","",MAX(AL$1:AL107)+1)</f>
        <v/>
      </c>
      <c r="AM108" t="str">
        <f t="shared" si="49"/>
        <v/>
      </c>
      <c r="AN108" t="str">
        <f t="shared" si="40"/>
        <v/>
      </c>
      <c r="AO108" t="str">
        <f>IF(AN108="","",MAX(AO$1:AO107)+1)</f>
        <v/>
      </c>
      <c r="AP108" t="str">
        <f t="shared" si="50"/>
        <v/>
      </c>
      <c r="AQ108" t="str">
        <f t="shared" si="41"/>
        <v/>
      </c>
      <c r="AR108" t="str">
        <f>IF(AQ108="","",MAX(AR$1:AR107)+1)</f>
        <v/>
      </c>
      <c r="AS108" t="str">
        <f t="shared" si="51"/>
        <v/>
      </c>
      <c r="AU108" s="153" t="str">
        <f t="shared" si="52"/>
        <v/>
      </c>
      <c r="AV108" s="153" t="str">
        <f t="shared" si="53"/>
        <v/>
      </c>
      <c r="AW108" s="153" t="str">
        <f t="shared" si="54"/>
        <v/>
      </c>
      <c r="AX108" s="153" t="str">
        <f t="shared" si="55"/>
        <v/>
      </c>
      <c r="AY108" s="153" t="str">
        <f t="shared" si="56"/>
        <v/>
      </c>
      <c r="AZ108" s="153" t="str">
        <f t="shared" si="57"/>
        <v/>
      </c>
      <c r="BA108" s="153" t="str">
        <f t="shared" si="58"/>
        <v/>
      </c>
      <c r="BB108" s="153" t="str">
        <f t="shared" si="59"/>
        <v/>
      </c>
      <c r="BC108" s="153" t="str">
        <f t="shared" si="60"/>
        <v/>
      </c>
      <c r="BD108" s="153" t="str">
        <f t="shared" si="61"/>
        <v/>
      </c>
    </row>
    <row r="109" spans="7:56" x14ac:dyDescent="0.3">
      <c r="G109" s="153" t="str">
        <f>IF(CMS_Identification!B131="","",CMS_Identification!B131)</f>
        <v/>
      </c>
      <c r="H109" s="153" t="str">
        <f>IF(CMS_Identification!F131="","",CMS_Identification!F131)</f>
        <v/>
      </c>
      <c r="L109" t="str">
        <f>IF(CMS_Identification!F131="","",CMS_Identification!F131)</f>
        <v/>
      </c>
      <c r="M109" t="str">
        <f>IF(CMS_Identification!G131="","",CMS_Identification!G131)</f>
        <v/>
      </c>
      <c r="N109" t="str">
        <f t="shared" si="42"/>
        <v/>
      </c>
      <c r="P109" t="str">
        <f t="shared" si="62"/>
        <v/>
      </c>
      <c r="Q109" t="str">
        <f>IF(P109="","",MAX(Q$1:Q108)+1)</f>
        <v/>
      </c>
      <c r="R109" t="str">
        <f t="shared" si="63"/>
        <v/>
      </c>
      <c r="S109" t="str">
        <f t="shared" si="33"/>
        <v/>
      </c>
      <c r="T109" t="str">
        <f>IF(S109="","",MAX(T$1:T108)+1)</f>
        <v/>
      </c>
      <c r="U109" t="str">
        <f t="shared" si="43"/>
        <v/>
      </c>
      <c r="V109" t="str">
        <f t="shared" si="34"/>
        <v/>
      </c>
      <c r="W109" t="str">
        <f>IF(V109="","",MAX(W$1:W108)+1)</f>
        <v/>
      </c>
      <c r="X109" t="str">
        <f t="shared" si="44"/>
        <v/>
      </c>
      <c r="Y109" t="str">
        <f t="shared" si="35"/>
        <v/>
      </c>
      <c r="Z109" t="str">
        <f>IF(Y109="","",MAX(Z$1:Z108)+1)</f>
        <v/>
      </c>
      <c r="AA109" t="str">
        <f t="shared" si="45"/>
        <v/>
      </c>
      <c r="AB109" t="str">
        <f t="shared" si="36"/>
        <v/>
      </c>
      <c r="AC109" t="str">
        <f>IF(AB109="","",MAX(AC$1:AC108)+1)</f>
        <v/>
      </c>
      <c r="AD109" t="str">
        <f t="shared" si="46"/>
        <v/>
      </c>
      <c r="AE109" t="str">
        <f t="shared" si="37"/>
        <v/>
      </c>
      <c r="AF109" t="str">
        <f>IF(AE109="","",MAX(AF$1:AF108)+1)</f>
        <v/>
      </c>
      <c r="AG109" t="str">
        <f t="shared" si="47"/>
        <v/>
      </c>
      <c r="AH109" t="str">
        <f t="shared" si="38"/>
        <v/>
      </c>
      <c r="AI109" t="str">
        <f>IF(AH109="","",MAX(AI$1:AI108)+1)</f>
        <v/>
      </c>
      <c r="AJ109" t="str">
        <f t="shared" si="48"/>
        <v/>
      </c>
      <c r="AK109" t="str">
        <f t="shared" si="39"/>
        <v/>
      </c>
      <c r="AL109" t="str">
        <f>IF(AK109="","",MAX(AL$1:AL108)+1)</f>
        <v/>
      </c>
      <c r="AM109" t="str">
        <f t="shared" si="49"/>
        <v/>
      </c>
      <c r="AN109" t="str">
        <f t="shared" si="40"/>
        <v/>
      </c>
      <c r="AO109" t="str">
        <f>IF(AN109="","",MAX(AO$1:AO108)+1)</f>
        <v/>
      </c>
      <c r="AP109" t="str">
        <f t="shared" si="50"/>
        <v/>
      </c>
      <c r="AQ109" t="str">
        <f t="shared" si="41"/>
        <v/>
      </c>
      <c r="AR109" t="str">
        <f>IF(AQ109="","",MAX(AR$1:AR108)+1)</f>
        <v/>
      </c>
      <c r="AS109" t="str">
        <f t="shared" si="51"/>
        <v/>
      </c>
      <c r="AU109" s="153" t="str">
        <f t="shared" si="52"/>
        <v/>
      </c>
      <c r="AV109" s="153" t="str">
        <f t="shared" si="53"/>
        <v/>
      </c>
      <c r="AW109" s="153" t="str">
        <f t="shared" si="54"/>
        <v/>
      </c>
      <c r="AX109" s="153" t="str">
        <f t="shared" si="55"/>
        <v/>
      </c>
      <c r="AY109" s="153" t="str">
        <f t="shared" si="56"/>
        <v/>
      </c>
      <c r="AZ109" s="153" t="str">
        <f t="shared" si="57"/>
        <v/>
      </c>
      <c r="BA109" s="153" t="str">
        <f t="shared" si="58"/>
        <v/>
      </c>
      <c r="BB109" s="153" t="str">
        <f t="shared" si="59"/>
        <v/>
      </c>
      <c r="BC109" s="153" t="str">
        <f t="shared" si="60"/>
        <v/>
      </c>
      <c r="BD109" s="153" t="str">
        <f t="shared" si="61"/>
        <v/>
      </c>
    </row>
    <row r="110" spans="7:56" x14ac:dyDescent="0.3">
      <c r="G110" s="153" t="str">
        <f>IF(CMS_Identification!B132="","",CMS_Identification!B132)</f>
        <v/>
      </c>
      <c r="H110" s="153" t="str">
        <f>IF(CMS_Identification!F132="","",CMS_Identification!F132)</f>
        <v/>
      </c>
      <c r="L110" t="str">
        <f>IF(CMS_Identification!F132="","",CMS_Identification!F132)</f>
        <v/>
      </c>
      <c r="M110" t="str">
        <f>IF(CMS_Identification!G132="","",CMS_Identification!G132)</f>
        <v/>
      </c>
      <c r="N110" t="str">
        <f t="shared" si="42"/>
        <v/>
      </c>
      <c r="P110" t="str">
        <f t="shared" si="62"/>
        <v/>
      </c>
      <c r="Q110" t="str">
        <f>IF(P110="","",MAX(Q$1:Q109)+1)</f>
        <v/>
      </c>
      <c r="R110" t="str">
        <f t="shared" si="63"/>
        <v/>
      </c>
      <c r="S110" t="str">
        <f t="shared" si="33"/>
        <v/>
      </c>
      <c r="T110" t="str">
        <f>IF(S110="","",MAX(T$1:T109)+1)</f>
        <v/>
      </c>
      <c r="U110" t="str">
        <f t="shared" si="43"/>
        <v/>
      </c>
      <c r="V110" t="str">
        <f t="shared" si="34"/>
        <v/>
      </c>
      <c r="W110" t="str">
        <f>IF(V110="","",MAX(W$1:W109)+1)</f>
        <v/>
      </c>
      <c r="X110" t="str">
        <f t="shared" si="44"/>
        <v/>
      </c>
      <c r="Y110" t="str">
        <f t="shared" si="35"/>
        <v/>
      </c>
      <c r="Z110" t="str">
        <f>IF(Y110="","",MAX(Z$1:Z109)+1)</f>
        <v/>
      </c>
      <c r="AA110" t="str">
        <f t="shared" si="45"/>
        <v/>
      </c>
      <c r="AB110" t="str">
        <f t="shared" si="36"/>
        <v/>
      </c>
      <c r="AC110" t="str">
        <f>IF(AB110="","",MAX(AC$1:AC109)+1)</f>
        <v/>
      </c>
      <c r="AD110" t="str">
        <f t="shared" si="46"/>
        <v/>
      </c>
      <c r="AE110" t="str">
        <f t="shared" si="37"/>
        <v/>
      </c>
      <c r="AF110" t="str">
        <f>IF(AE110="","",MAX(AF$1:AF109)+1)</f>
        <v/>
      </c>
      <c r="AG110" t="str">
        <f t="shared" si="47"/>
        <v/>
      </c>
      <c r="AH110" t="str">
        <f t="shared" si="38"/>
        <v/>
      </c>
      <c r="AI110" t="str">
        <f>IF(AH110="","",MAX(AI$1:AI109)+1)</f>
        <v/>
      </c>
      <c r="AJ110" t="str">
        <f t="shared" si="48"/>
        <v/>
      </c>
      <c r="AK110" t="str">
        <f t="shared" si="39"/>
        <v/>
      </c>
      <c r="AL110" t="str">
        <f>IF(AK110="","",MAX(AL$1:AL109)+1)</f>
        <v/>
      </c>
      <c r="AM110" t="str">
        <f t="shared" si="49"/>
        <v/>
      </c>
      <c r="AN110" t="str">
        <f t="shared" si="40"/>
        <v/>
      </c>
      <c r="AO110" t="str">
        <f>IF(AN110="","",MAX(AO$1:AO109)+1)</f>
        <v/>
      </c>
      <c r="AP110" t="str">
        <f t="shared" si="50"/>
        <v/>
      </c>
      <c r="AQ110" t="str">
        <f t="shared" si="41"/>
        <v/>
      </c>
      <c r="AR110" t="str">
        <f>IF(AQ110="","",MAX(AR$1:AR109)+1)</f>
        <v/>
      </c>
      <c r="AS110" t="str">
        <f t="shared" si="51"/>
        <v/>
      </c>
      <c r="AU110" s="153" t="str">
        <f t="shared" si="52"/>
        <v/>
      </c>
      <c r="AV110" s="153" t="str">
        <f t="shared" si="53"/>
        <v/>
      </c>
      <c r="AW110" s="153" t="str">
        <f t="shared" si="54"/>
        <v/>
      </c>
      <c r="AX110" s="153" t="str">
        <f t="shared" si="55"/>
        <v/>
      </c>
      <c r="AY110" s="153" t="str">
        <f t="shared" si="56"/>
        <v/>
      </c>
      <c r="AZ110" s="153" t="str">
        <f t="shared" si="57"/>
        <v/>
      </c>
      <c r="BA110" s="153" t="str">
        <f t="shared" si="58"/>
        <v/>
      </c>
      <c r="BB110" s="153" t="str">
        <f t="shared" si="59"/>
        <v/>
      </c>
      <c r="BC110" s="153" t="str">
        <f t="shared" si="60"/>
        <v/>
      </c>
      <c r="BD110" s="153" t="str">
        <f t="shared" si="61"/>
        <v/>
      </c>
    </row>
    <row r="111" spans="7:56" x14ac:dyDescent="0.3">
      <c r="G111" s="153" t="str">
        <f>IF(CMS_Identification!B133="","",CMS_Identification!B133)</f>
        <v/>
      </c>
      <c r="H111" s="153" t="str">
        <f>IF(CMS_Identification!F133="","",CMS_Identification!F133)</f>
        <v/>
      </c>
      <c r="L111" t="str">
        <f>IF(CMS_Identification!F133="","",CMS_Identification!F133)</f>
        <v/>
      </c>
      <c r="M111" t="str">
        <f>IF(CMS_Identification!G133="","",CMS_Identification!G133)</f>
        <v/>
      </c>
      <c r="N111" t="str">
        <f t="shared" si="42"/>
        <v/>
      </c>
      <c r="P111" t="str">
        <f t="shared" si="62"/>
        <v/>
      </c>
      <c r="Q111" t="str">
        <f>IF(P111="","",MAX(Q$1:Q110)+1)</f>
        <v/>
      </c>
      <c r="R111" t="str">
        <f t="shared" si="63"/>
        <v/>
      </c>
      <c r="S111" t="str">
        <f t="shared" si="33"/>
        <v/>
      </c>
      <c r="T111" t="str">
        <f>IF(S111="","",MAX(T$1:T110)+1)</f>
        <v/>
      </c>
      <c r="U111" t="str">
        <f t="shared" si="43"/>
        <v/>
      </c>
      <c r="V111" t="str">
        <f t="shared" si="34"/>
        <v/>
      </c>
      <c r="W111" t="str">
        <f>IF(V111="","",MAX(W$1:W110)+1)</f>
        <v/>
      </c>
      <c r="X111" t="str">
        <f t="shared" si="44"/>
        <v/>
      </c>
      <c r="Y111" t="str">
        <f t="shared" si="35"/>
        <v/>
      </c>
      <c r="Z111" t="str">
        <f>IF(Y111="","",MAX(Z$1:Z110)+1)</f>
        <v/>
      </c>
      <c r="AA111" t="str">
        <f t="shared" si="45"/>
        <v/>
      </c>
      <c r="AB111" t="str">
        <f t="shared" si="36"/>
        <v/>
      </c>
      <c r="AC111" t="str">
        <f>IF(AB111="","",MAX(AC$1:AC110)+1)</f>
        <v/>
      </c>
      <c r="AD111" t="str">
        <f t="shared" si="46"/>
        <v/>
      </c>
      <c r="AE111" t="str">
        <f t="shared" si="37"/>
        <v/>
      </c>
      <c r="AF111" t="str">
        <f>IF(AE111="","",MAX(AF$1:AF110)+1)</f>
        <v/>
      </c>
      <c r="AG111" t="str">
        <f t="shared" si="47"/>
        <v/>
      </c>
      <c r="AH111" t="str">
        <f t="shared" si="38"/>
        <v/>
      </c>
      <c r="AI111" t="str">
        <f>IF(AH111="","",MAX(AI$1:AI110)+1)</f>
        <v/>
      </c>
      <c r="AJ111" t="str">
        <f t="shared" si="48"/>
        <v/>
      </c>
      <c r="AK111" t="str">
        <f t="shared" si="39"/>
        <v/>
      </c>
      <c r="AL111" t="str">
        <f>IF(AK111="","",MAX(AL$1:AL110)+1)</f>
        <v/>
      </c>
      <c r="AM111" t="str">
        <f t="shared" si="49"/>
        <v/>
      </c>
      <c r="AN111" t="str">
        <f t="shared" si="40"/>
        <v/>
      </c>
      <c r="AO111" t="str">
        <f>IF(AN111="","",MAX(AO$1:AO110)+1)</f>
        <v/>
      </c>
      <c r="AP111" t="str">
        <f t="shared" si="50"/>
        <v/>
      </c>
      <c r="AQ111" t="str">
        <f t="shared" si="41"/>
        <v/>
      </c>
      <c r="AR111" t="str">
        <f>IF(AQ111="","",MAX(AR$1:AR110)+1)</f>
        <v/>
      </c>
      <c r="AS111" t="str">
        <f t="shared" si="51"/>
        <v/>
      </c>
      <c r="AU111" s="153" t="str">
        <f t="shared" si="52"/>
        <v/>
      </c>
      <c r="AV111" s="153" t="str">
        <f t="shared" si="53"/>
        <v/>
      </c>
      <c r="AW111" s="153" t="str">
        <f t="shared" si="54"/>
        <v/>
      </c>
      <c r="AX111" s="153" t="str">
        <f t="shared" si="55"/>
        <v/>
      </c>
      <c r="AY111" s="153" t="str">
        <f t="shared" si="56"/>
        <v/>
      </c>
      <c r="AZ111" s="153" t="str">
        <f t="shared" si="57"/>
        <v/>
      </c>
      <c r="BA111" s="153" t="str">
        <f t="shared" si="58"/>
        <v/>
      </c>
      <c r="BB111" s="153" t="str">
        <f t="shared" si="59"/>
        <v/>
      </c>
      <c r="BC111" s="153" t="str">
        <f t="shared" si="60"/>
        <v/>
      </c>
      <c r="BD111" s="153" t="str">
        <f t="shared" si="61"/>
        <v/>
      </c>
    </row>
    <row r="112" spans="7:56" x14ac:dyDescent="0.3">
      <c r="G112" s="153" t="str">
        <f>IF(CMS_Identification!B134="","",CMS_Identification!B134)</f>
        <v/>
      </c>
      <c r="H112" s="153" t="str">
        <f>IF(CMS_Identification!F134="","",CMS_Identification!F134)</f>
        <v/>
      </c>
      <c r="L112" t="str">
        <f>IF(CMS_Identification!F134="","",CMS_Identification!F134)</f>
        <v/>
      </c>
      <c r="M112" t="str">
        <f>IF(CMS_Identification!G134="","",CMS_Identification!G134)</f>
        <v/>
      </c>
      <c r="N112" t="str">
        <f t="shared" si="42"/>
        <v/>
      </c>
      <c r="P112" t="str">
        <f t="shared" si="62"/>
        <v/>
      </c>
      <c r="Q112" t="str">
        <f>IF(P112="","",MAX(Q$1:Q111)+1)</f>
        <v/>
      </c>
      <c r="R112" t="str">
        <f t="shared" si="63"/>
        <v/>
      </c>
      <c r="S112" t="str">
        <f t="shared" si="33"/>
        <v/>
      </c>
      <c r="T112" t="str">
        <f>IF(S112="","",MAX(T$1:T111)+1)</f>
        <v/>
      </c>
      <c r="U112" t="str">
        <f t="shared" si="43"/>
        <v/>
      </c>
      <c r="V112" t="str">
        <f t="shared" si="34"/>
        <v/>
      </c>
      <c r="W112" t="str">
        <f>IF(V112="","",MAX(W$1:W111)+1)</f>
        <v/>
      </c>
      <c r="X112" t="str">
        <f t="shared" si="44"/>
        <v/>
      </c>
      <c r="Y112" t="str">
        <f t="shared" si="35"/>
        <v/>
      </c>
      <c r="Z112" t="str">
        <f>IF(Y112="","",MAX(Z$1:Z111)+1)</f>
        <v/>
      </c>
      <c r="AA112" t="str">
        <f t="shared" si="45"/>
        <v/>
      </c>
      <c r="AB112" t="str">
        <f t="shared" si="36"/>
        <v/>
      </c>
      <c r="AC112" t="str">
        <f>IF(AB112="","",MAX(AC$1:AC111)+1)</f>
        <v/>
      </c>
      <c r="AD112" t="str">
        <f t="shared" si="46"/>
        <v/>
      </c>
      <c r="AE112" t="str">
        <f t="shared" si="37"/>
        <v/>
      </c>
      <c r="AF112" t="str">
        <f>IF(AE112="","",MAX(AF$1:AF111)+1)</f>
        <v/>
      </c>
      <c r="AG112" t="str">
        <f t="shared" si="47"/>
        <v/>
      </c>
      <c r="AH112" t="str">
        <f t="shared" si="38"/>
        <v/>
      </c>
      <c r="AI112" t="str">
        <f>IF(AH112="","",MAX(AI$1:AI111)+1)</f>
        <v/>
      </c>
      <c r="AJ112" t="str">
        <f t="shared" si="48"/>
        <v/>
      </c>
      <c r="AK112" t="str">
        <f t="shared" si="39"/>
        <v/>
      </c>
      <c r="AL112" t="str">
        <f>IF(AK112="","",MAX(AL$1:AL111)+1)</f>
        <v/>
      </c>
      <c r="AM112" t="str">
        <f t="shared" si="49"/>
        <v/>
      </c>
      <c r="AN112" t="str">
        <f t="shared" si="40"/>
        <v/>
      </c>
      <c r="AO112" t="str">
        <f>IF(AN112="","",MAX(AO$1:AO111)+1)</f>
        <v/>
      </c>
      <c r="AP112" t="str">
        <f t="shared" si="50"/>
        <v/>
      </c>
      <c r="AQ112" t="str">
        <f t="shared" si="41"/>
        <v/>
      </c>
      <c r="AR112" t="str">
        <f>IF(AQ112="","",MAX(AR$1:AR111)+1)</f>
        <v/>
      </c>
      <c r="AS112" t="str">
        <f t="shared" si="51"/>
        <v/>
      </c>
      <c r="AU112" s="153" t="str">
        <f t="shared" si="52"/>
        <v/>
      </c>
      <c r="AV112" s="153" t="str">
        <f t="shared" si="53"/>
        <v/>
      </c>
      <c r="AW112" s="153" t="str">
        <f t="shared" si="54"/>
        <v/>
      </c>
      <c r="AX112" s="153" t="str">
        <f t="shared" si="55"/>
        <v/>
      </c>
      <c r="AY112" s="153" t="str">
        <f t="shared" si="56"/>
        <v/>
      </c>
      <c r="AZ112" s="153" t="str">
        <f t="shared" si="57"/>
        <v/>
      </c>
      <c r="BA112" s="153" t="str">
        <f t="shared" si="58"/>
        <v/>
      </c>
      <c r="BB112" s="153" t="str">
        <f t="shared" si="59"/>
        <v/>
      </c>
      <c r="BC112" s="153" t="str">
        <f t="shared" si="60"/>
        <v/>
      </c>
      <c r="BD112" s="153" t="str">
        <f t="shared" si="61"/>
        <v/>
      </c>
    </row>
    <row r="113" spans="7:56" x14ac:dyDescent="0.3">
      <c r="G113" s="153" t="str">
        <f>IF(CMS_Identification!B135="","",CMS_Identification!B135)</f>
        <v/>
      </c>
      <c r="H113" s="153" t="str">
        <f>IF(CMS_Identification!F135="","",CMS_Identification!F135)</f>
        <v/>
      </c>
      <c r="L113" t="str">
        <f>IF(CMS_Identification!F135="","",CMS_Identification!F135)</f>
        <v/>
      </c>
      <c r="M113" t="str">
        <f>IF(CMS_Identification!G135="","",CMS_Identification!G135)</f>
        <v/>
      </c>
      <c r="N113" t="str">
        <f t="shared" si="42"/>
        <v/>
      </c>
      <c r="P113" t="str">
        <f t="shared" si="62"/>
        <v/>
      </c>
      <c r="Q113" t="str">
        <f>IF(P113="","",MAX(Q$1:Q112)+1)</f>
        <v/>
      </c>
      <c r="R113" t="str">
        <f t="shared" si="63"/>
        <v/>
      </c>
      <c r="S113" t="str">
        <f t="shared" si="33"/>
        <v/>
      </c>
      <c r="T113" t="str">
        <f>IF(S113="","",MAX(T$1:T112)+1)</f>
        <v/>
      </c>
      <c r="U113" t="str">
        <f t="shared" si="43"/>
        <v/>
      </c>
      <c r="V113" t="str">
        <f t="shared" si="34"/>
        <v/>
      </c>
      <c r="W113" t="str">
        <f>IF(V113="","",MAX(W$1:W112)+1)</f>
        <v/>
      </c>
      <c r="X113" t="str">
        <f t="shared" si="44"/>
        <v/>
      </c>
      <c r="Y113" t="str">
        <f t="shared" si="35"/>
        <v/>
      </c>
      <c r="Z113" t="str">
        <f>IF(Y113="","",MAX(Z$1:Z112)+1)</f>
        <v/>
      </c>
      <c r="AA113" t="str">
        <f t="shared" si="45"/>
        <v/>
      </c>
      <c r="AB113" t="str">
        <f t="shared" si="36"/>
        <v/>
      </c>
      <c r="AC113" t="str">
        <f>IF(AB113="","",MAX(AC$1:AC112)+1)</f>
        <v/>
      </c>
      <c r="AD113" t="str">
        <f t="shared" si="46"/>
        <v/>
      </c>
      <c r="AE113" t="str">
        <f t="shared" si="37"/>
        <v/>
      </c>
      <c r="AF113" t="str">
        <f>IF(AE113="","",MAX(AF$1:AF112)+1)</f>
        <v/>
      </c>
      <c r="AG113" t="str">
        <f t="shared" si="47"/>
        <v/>
      </c>
      <c r="AH113" t="str">
        <f t="shared" si="38"/>
        <v/>
      </c>
      <c r="AI113" t="str">
        <f>IF(AH113="","",MAX(AI$1:AI112)+1)</f>
        <v/>
      </c>
      <c r="AJ113" t="str">
        <f t="shared" si="48"/>
        <v/>
      </c>
      <c r="AK113" t="str">
        <f t="shared" si="39"/>
        <v/>
      </c>
      <c r="AL113" t="str">
        <f>IF(AK113="","",MAX(AL$1:AL112)+1)</f>
        <v/>
      </c>
      <c r="AM113" t="str">
        <f t="shared" si="49"/>
        <v/>
      </c>
      <c r="AN113" t="str">
        <f t="shared" si="40"/>
        <v/>
      </c>
      <c r="AO113" t="str">
        <f>IF(AN113="","",MAX(AO$1:AO112)+1)</f>
        <v/>
      </c>
      <c r="AP113" t="str">
        <f t="shared" si="50"/>
        <v/>
      </c>
      <c r="AQ113" t="str">
        <f t="shared" si="41"/>
        <v/>
      </c>
      <c r="AR113" t="str">
        <f>IF(AQ113="","",MAX(AR$1:AR112)+1)</f>
        <v/>
      </c>
      <c r="AS113" t="str">
        <f t="shared" si="51"/>
        <v/>
      </c>
      <c r="AU113" s="153" t="str">
        <f t="shared" si="52"/>
        <v/>
      </c>
      <c r="AV113" s="153" t="str">
        <f t="shared" si="53"/>
        <v/>
      </c>
      <c r="AW113" s="153" t="str">
        <f t="shared" si="54"/>
        <v/>
      </c>
      <c r="AX113" s="153" t="str">
        <f t="shared" si="55"/>
        <v/>
      </c>
      <c r="AY113" s="153" t="str">
        <f t="shared" si="56"/>
        <v/>
      </c>
      <c r="AZ113" s="153" t="str">
        <f t="shared" si="57"/>
        <v/>
      </c>
      <c r="BA113" s="153" t="str">
        <f t="shared" si="58"/>
        <v/>
      </c>
      <c r="BB113" s="153" t="str">
        <f t="shared" si="59"/>
        <v/>
      </c>
      <c r="BC113" s="153" t="str">
        <f t="shared" si="60"/>
        <v/>
      </c>
      <c r="BD113" s="153" t="str">
        <f t="shared" si="61"/>
        <v/>
      </c>
    </row>
    <row r="114" spans="7:56" x14ac:dyDescent="0.3">
      <c r="G114" s="153" t="str">
        <f>IF(CMS_Identification!B136="","",CMS_Identification!B136)</f>
        <v/>
      </c>
      <c r="H114" s="153" t="str">
        <f>IF(CMS_Identification!F136="","",CMS_Identification!F136)</f>
        <v/>
      </c>
      <c r="L114" t="str">
        <f>IF(CMS_Identification!F136="","",CMS_Identification!F136)</f>
        <v/>
      </c>
      <c r="M114" t="str">
        <f>IF(CMS_Identification!G136="","",CMS_Identification!G136)</f>
        <v/>
      </c>
      <c r="N114" t="str">
        <f t="shared" si="42"/>
        <v/>
      </c>
      <c r="P114" t="str">
        <f t="shared" si="62"/>
        <v/>
      </c>
      <c r="Q114" t="str">
        <f>IF(P114="","",MAX(Q$1:Q113)+1)</f>
        <v/>
      </c>
      <c r="R114" t="str">
        <f t="shared" si="63"/>
        <v/>
      </c>
      <c r="S114" t="str">
        <f t="shared" si="33"/>
        <v/>
      </c>
      <c r="T114" t="str">
        <f>IF(S114="","",MAX(T$1:T113)+1)</f>
        <v/>
      </c>
      <c r="U114" t="str">
        <f t="shared" si="43"/>
        <v/>
      </c>
      <c r="V114" t="str">
        <f t="shared" si="34"/>
        <v/>
      </c>
      <c r="W114" t="str">
        <f>IF(V114="","",MAX(W$1:W113)+1)</f>
        <v/>
      </c>
      <c r="X114" t="str">
        <f t="shared" si="44"/>
        <v/>
      </c>
      <c r="Y114" t="str">
        <f t="shared" si="35"/>
        <v/>
      </c>
      <c r="Z114" t="str">
        <f>IF(Y114="","",MAX(Z$1:Z113)+1)</f>
        <v/>
      </c>
      <c r="AA114" t="str">
        <f t="shared" si="45"/>
        <v/>
      </c>
      <c r="AB114" t="str">
        <f t="shared" si="36"/>
        <v/>
      </c>
      <c r="AC114" t="str">
        <f>IF(AB114="","",MAX(AC$1:AC113)+1)</f>
        <v/>
      </c>
      <c r="AD114" t="str">
        <f t="shared" si="46"/>
        <v/>
      </c>
      <c r="AE114" t="str">
        <f t="shared" si="37"/>
        <v/>
      </c>
      <c r="AF114" t="str">
        <f>IF(AE114="","",MAX(AF$1:AF113)+1)</f>
        <v/>
      </c>
      <c r="AG114" t="str">
        <f t="shared" si="47"/>
        <v/>
      </c>
      <c r="AH114" t="str">
        <f t="shared" si="38"/>
        <v/>
      </c>
      <c r="AI114" t="str">
        <f>IF(AH114="","",MAX(AI$1:AI113)+1)</f>
        <v/>
      </c>
      <c r="AJ114" t="str">
        <f t="shared" si="48"/>
        <v/>
      </c>
      <c r="AK114" t="str">
        <f t="shared" si="39"/>
        <v/>
      </c>
      <c r="AL114" t="str">
        <f>IF(AK114="","",MAX(AL$1:AL113)+1)</f>
        <v/>
      </c>
      <c r="AM114" t="str">
        <f t="shared" si="49"/>
        <v/>
      </c>
      <c r="AN114" t="str">
        <f t="shared" si="40"/>
        <v/>
      </c>
      <c r="AO114" t="str">
        <f>IF(AN114="","",MAX(AO$1:AO113)+1)</f>
        <v/>
      </c>
      <c r="AP114" t="str">
        <f t="shared" si="50"/>
        <v/>
      </c>
      <c r="AQ114" t="str">
        <f t="shared" si="41"/>
        <v/>
      </c>
      <c r="AR114" t="str">
        <f>IF(AQ114="","",MAX(AR$1:AR113)+1)</f>
        <v/>
      </c>
      <c r="AS114" t="str">
        <f t="shared" si="51"/>
        <v/>
      </c>
      <c r="AU114" s="153" t="str">
        <f t="shared" si="52"/>
        <v/>
      </c>
      <c r="AV114" s="153" t="str">
        <f t="shared" si="53"/>
        <v/>
      </c>
      <c r="AW114" s="153" t="str">
        <f t="shared" si="54"/>
        <v/>
      </c>
      <c r="AX114" s="153" t="str">
        <f t="shared" si="55"/>
        <v/>
      </c>
      <c r="AY114" s="153" t="str">
        <f t="shared" si="56"/>
        <v/>
      </c>
      <c r="AZ114" s="153" t="str">
        <f t="shared" si="57"/>
        <v/>
      </c>
      <c r="BA114" s="153" t="str">
        <f t="shared" si="58"/>
        <v/>
      </c>
      <c r="BB114" s="153" t="str">
        <f t="shared" si="59"/>
        <v/>
      </c>
      <c r="BC114" s="153" t="str">
        <f t="shared" si="60"/>
        <v/>
      </c>
      <c r="BD114" s="153" t="str">
        <f t="shared" si="61"/>
        <v/>
      </c>
    </row>
    <row r="115" spans="7:56" x14ac:dyDescent="0.3">
      <c r="G115" s="153" t="str">
        <f>IF(CMS_Identification!B137="","",CMS_Identification!B137)</f>
        <v/>
      </c>
      <c r="H115" s="153" t="str">
        <f>IF(CMS_Identification!F137="","",CMS_Identification!F137)</f>
        <v/>
      </c>
      <c r="L115" t="str">
        <f>IF(CMS_Identification!F137="","",CMS_Identification!F137)</f>
        <v/>
      </c>
      <c r="M115" t="str">
        <f>IF(CMS_Identification!G137="","",CMS_Identification!G137)</f>
        <v/>
      </c>
      <c r="N115" t="str">
        <f t="shared" si="42"/>
        <v/>
      </c>
      <c r="P115" t="str">
        <f t="shared" si="62"/>
        <v/>
      </c>
      <c r="Q115" t="str">
        <f>IF(P115="","",MAX(Q$1:Q114)+1)</f>
        <v/>
      </c>
      <c r="R115" t="str">
        <f t="shared" si="63"/>
        <v/>
      </c>
      <c r="S115" t="str">
        <f t="shared" si="33"/>
        <v/>
      </c>
      <c r="T115" t="str">
        <f>IF(S115="","",MAX(T$1:T114)+1)</f>
        <v/>
      </c>
      <c r="U115" t="str">
        <f t="shared" si="43"/>
        <v/>
      </c>
      <c r="V115" t="str">
        <f t="shared" si="34"/>
        <v/>
      </c>
      <c r="W115" t="str">
        <f>IF(V115="","",MAX(W$1:W114)+1)</f>
        <v/>
      </c>
      <c r="X115" t="str">
        <f t="shared" si="44"/>
        <v/>
      </c>
      <c r="Y115" t="str">
        <f t="shared" si="35"/>
        <v/>
      </c>
      <c r="Z115" t="str">
        <f>IF(Y115="","",MAX(Z$1:Z114)+1)</f>
        <v/>
      </c>
      <c r="AA115" t="str">
        <f t="shared" si="45"/>
        <v/>
      </c>
      <c r="AB115" t="str">
        <f t="shared" si="36"/>
        <v/>
      </c>
      <c r="AC115" t="str">
        <f>IF(AB115="","",MAX(AC$1:AC114)+1)</f>
        <v/>
      </c>
      <c r="AD115" t="str">
        <f t="shared" si="46"/>
        <v/>
      </c>
      <c r="AE115" t="str">
        <f t="shared" si="37"/>
        <v/>
      </c>
      <c r="AF115" t="str">
        <f>IF(AE115="","",MAX(AF$1:AF114)+1)</f>
        <v/>
      </c>
      <c r="AG115" t="str">
        <f t="shared" si="47"/>
        <v/>
      </c>
      <c r="AH115" t="str">
        <f t="shared" si="38"/>
        <v/>
      </c>
      <c r="AI115" t="str">
        <f>IF(AH115="","",MAX(AI$1:AI114)+1)</f>
        <v/>
      </c>
      <c r="AJ115" t="str">
        <f t="shared" si="48"/>
        <v/>
      </c>
      <c r="AK115" t="str">
        <f t="shared" si="39"/>
        <v/>
      </c>
      <c r="AL115" t="str">
        <f>IF(AK115="","",MAX(AL$1:AL114)+1)</f>
        <v/>
      </c>
      <c r="AM115" t="str">
        <f t="shared" si="49"/>
        <v/>
      </c>
      <c r="AN115" t="str">
        <f t="shared" si="40"/>
        <v/>
      </c>
      <c r="AO115" t="str">
        <f>IF(AN115="","",MAX(AO$1:AO114)+1)</f>
        <v/>
      </c>
      <c r="AP115" t="str">
        <f t="shared" si="50"/>
        <v/>
      </c>
      <c r="AQ115" t="str">
        <f t="shared" si="41"/>
        <v/>
      </c>
      <c r="AR115" t="str">
        <f>IF(AQ115="","",MAX(AR$1:AR114)+1)</f>
        <v/>
      </c>
      <c r="AS115" t="str">
        <f t="shared" si="51"/>
        <v/>
      </c>
      <c r="AU115" s="153" t="str">
        <f t="shared" si="52"/>
        <v/>
      </c>
      <c r="AV115" s="153" t="str">
        <f t="shared" si="53"/>
        <v/>
      </c>
      <c r="AW115" s="153" t="str">
        <f t="shared" si="54"/>
        <v/>
      </c>
      <c r="AX115" s="153" t="str">
        <f t="shared" si="55"/>
        <v/>
      </c>
      <c r="AY115" s="153" t="str">
        <f t="shared" si="56"/>
        <v/>
      </c>
      <c r="AZ115" s="153" t="str">
        <f t="shared" si="57"/>
        <v/>
      </c>
      <c r="BA115" s="153" t="str">
        <f t="shared" si="58"/>
        <v/>
      </c>
      <c r="BB115" s="153" t="str">
        <f t="shared" si="59"/>
        <v/>
      </c>
      <c r="BC115" s="153" t="str">
        <f t="shared" si="60"/>
        <v/>
      </c>
      <c r="BD115" s="153" t="str">
        <f t="shared" si="61"/>
        <v/>
      </c>
    </row>
    <row r="116" spans="7:56" x14ac:dyDescent="0.3">
      <c r="G116" s="153" t="str">
        <f>IF(CMS_Identification!B138="","",CMS_Identification!B138)</f>
        <v/>
      </c>
      <c r="H116" s="153" t="str">
        <f>IF(CMS_Identification!F138="","",CMS_Identification!F138)</f>
        <v/>
      </c>
      <c r="L116" t="str">
        <f>IF(CMS_Identification!F138="","",CMS_Identification!F138)</f>
        <v/>
      </c>
      <c r="M116" t="str">
        <f>IF(CMS_Identification!G138="","",CMS_Identification!G138)</f>
        <v/>
      </c>
      <c r="N116" t="str">
        <f t="shared" si="42"/>
        <v/>
      </c>
      <c r="P116" t="str">
        <f t="shared" si="62"/>
        <v/>
      </c>
      <c r="Q116" t="str">
        <f>IF(P116="","",MAX(Q$1:Q115)+1)</f>
        <v/>
      </c>
      <c r="R116" t="str">
        <f t="shared" si="63"/>
        <v/>
      </c>
      <c r="S116" t="str">
        <f t="shared" si="33"/>
        <v/>
      </c>
      <c r="T116" t="str">
        <f>IF(S116="","",MAX(T$1:T115)+1)</f>
        <v/>
      </c>
      <c r="U116" t="str">
        <f t="shared" si="43"/>
        <v/>
      </c>
      <c r="V116" t="str">
        <f t="shared" si="34"/>
        <v/>
      </c>
      <c r="W116" t="str">
        <f>IF(V116="","",MAX(W$1:W115)+1)</f>
        <v/>
      </c>
      <c r="X116" t="str">
        <f t="shared" si="44"/>
        <v/>
      </c>
      <c r="Y116" t="str">
        <f t="shared" si="35"/>
        <v/>
      </c>
      <c r="Z116" t="str">
        <f>IF(Y116="","",MAX(Z$1:Z115)+1)</f>
        <v/>
      </c>
      <c r="AA116" t="str">
        <f t="shared" si="45"/>
        <v/>
      </c>
      <c r="AB116" t="str">
        <f t="shared" si="36"/>
        <v/>
      </c>
      <c r="AC116" t="str">
        <f>IF(AB116="","",MAX(AC$1:AC115)+1)</f>
        <v/>
      </c>
      <c r="AD116" t="str">
        <f t="shared" si="46"/>
        <v/>
      </c>
      <c r="AE116" t="str">
        <f t="shared" si="37"/>
        <v/>
      </c>
      <c r="AF116" t="str">
        <f>IF(AE116="","",MAX(AF$1:AF115)+1)</f>
        <v/>
      </c>
      <c r="AG116" t="str">
        <f t="shared" si="47"/>
        <v/>
      </c>
      <c r="AH116" t="str">
        <f t="shared" si="38"/>
        <v/>
      </c>
      <c r="AI116" t="str">
        <f>IF(AH116="","",MAX(AI$1:AI115)+1)</f>
        <v/>
      </c>
      <c r="AJ116" t="str">
        <f t="shared" si="48"/>
        <v/>
      </c>
      <c r="AK116" t="str">
        <f t="shared" si="39"/>
        <v/>
      </c>
      <c r="AL116" t="str">
        <f>IF(AK116="","",MAX(AL$1:AL115)+1)</f>
        <v/>
      </c>
      <c r="AM116" t="str">
        <f t="shared" si="49"/>
        <v/>
      </c>
      <c r="AN116" t="str">
        <f t="shared" si="40"/>
        <v/>
      </c>
      <c r="AO116" t="str">
        <f>IF(AN116="","",MAX(AO$1:AO115)+1)</f>
        <v/>
      </c>
      <c r="AP116" t="str">
        <f t="shared" si="50"/>
        <v/>
      </c>
      <c r="AQ116" t="str">
        <f t="shared" si="41"/>
        <v/>
      </c>
      <c r="AR116" t="str">
        <f>IF(AQ116="","",MAX(AR$1:AR115)+1)</f>
        <v/>
      </c>
      <c r="AS116" t="str">
        <f t="shared" si="51"/>
        <v/>
      </c>
      <c r="AU116" s="153" t="str">
        <f t="shared" si="52"/>
        <v/>
      </c>
      <c r="AV116" s="153" t="str">
        <f t="shared" si="53"/>
        <v/>
      </c>
      <c r="AW116" s="153" t="str">
        <f t="shared" si="54"/>
        <v/>
      </c>
      <c r="AX116" s="153" t="str">
        <f t="shared" si="55"/>
        <v/>
      </c>
      <c r="AY116" s="153" t="str">
        <f t="shared" si="56"/>
        <v/>
      </c>
      <c r="AZ116" s="153" t="str">
        <f t="shared" si="57"/>
        <v/>
      </c>
      <c r="BA116" s="153" t="str">
        <f t="shared" si="58"/>
        <v/>
      </c>
      <c r="BB116" s="153" t="str">
        <f t="shared" si="59"/>
        <v/>
      </c>
      <c r="BC116" s="153" t="str">
        <f t="shared" si="60"/>
        <v/>
      </c>
      <c r="BD116" s="153" t="str">
        <f t="shared" si="61"/>
        <v/>
      </c>
    </row>
    <row r="117" spans="7:56" x14ac:dyDescent="0.3">
      <c r="G117" s="153" t="str">
        <f>IF(CMS_Identification!B139="","",CMS_Identification!B139)</f>
        <v/>
      </c>
      <c r="H117" s="153" t="str">
        <f>IF(CMS_Identification!F139="","",CMS_Identification!F139)</f>
        <v/>
      </c>
      <c r="L117" t="str">
        <f>IF(CMS_Identification!F139="","",CMS_Identification!F139)</f>
        <v/>
      </c>
      <c r="M117" t="str">
        <f>IF(CMS_Identification!G139="","",CMS_Identification!G139)</f>
        <v/>
      </c>
      <c r="N117" t="str">
        <f t="shared" si="42"/>
        <v/>
      </c>
      <c r="P117" t="str">
        <f t="shared" si="62"/>
        <v/>
      </c>
      <c r="Q117" t="str">
        <f>IF(P117="","",MAX(Q$1:Q116)+1)</f>
        <v/>
      </c>
      <c r="R117" t="str">
        <f t="shared" si="63"/>
        <v/>
      </c>
      <c r="S117" t="str">
        <f t="shared" si="33"/>
        <v/>
      </c>
      <c r="T117" t="str">
        <f>IF(S117="","",MAX(T$1:T116)+1)</f>
        <v/>
      </c>
      <c r="U117" t="str">
        <f t="shared" si="43"/>
        <v/>
      </c>
      <c r="V117" t="str">
        <f t="shared" si="34"/>
        <v/>
      </c>
      <c r="W117" t="str">
        <f>IF(V117="","",MAX(W$1:W116)+1)</f>
        <v/>
      </c>
      <c r="X117" t="str">
        <f t="shared" si="44"/>
        <v/>
      </c>
      <c r="Y117" t="str">
        <f t="shared" si="35"/>
        <v/>
      </c>
      <c r="Z117" t="str">
        <f>IF(Y117="","",MAX(Z$1:Z116)+1)</f>
        <v/>
      </c>
      <c r="AA117" t="str">
        <f t="shared" si="45"/>
        <v/>
      </c>
      <c r="AB117" t="str">
        <f t="shared" si="36"/>
        <v/>
      </c>
      <c r="AC117" t="str">
        <f>IF(AB117="","",MAX(AC$1:AC116)+1)</f>
        <v/>
      </c>
      <c r="AD117" t="str">
        <f t="shared" si="46"/>
        <v/>
      </c>
      <c r="AE117" t="str">
        <f t="shared" si="37"/>
        <v/>
      </c>
      <c r="AF117" t="str">
        <f>IF(AE117="","",MAX(AF$1:AF116)+1)</f>
        <v/>
      </c>
      <c r="AG117" t="str">
        <f t="shared" si="47"/>
        <v/>
      </c>
      <c r="AH117" t="str">
        <f t="shared" si="38"/>
        <v/>
      </c>
      <c r="AI117" t="str">
        <f>IF(AH117="","",MAX(AI$1:AI116)+1)</f>
        <v/>
      </c>
      <c r="AJ117" t="str">
        <f t="shared" si="48"/>
        <v/>
      </c>
      <c r="AK117" t="str">
        <f t="shared" si="39"/>
        <v/>
      </c>
      <c r="AL117" t="str">
        <f>IF(AK117="","",MAX(AL$1:AL116)+1)</f>
        <v/>
      </c>
      <c r="AM117" t="str">
        <f t="shared" si="49"/>
        <v/>
      </c>
      <c r="AN117" t="str">
        <f t="shared" si="40"/>
        <v/>
      </c>
      <c r="AO117" t="str">
        <f>IF(AN117="","",MAX(AO$1:AO116)+1)</f>
        <v/>
      </c>
      <c r="AP117" t="str">
        <f t="shared" si="50"/>
        <v/>
      </c>
      <c r="AQ117" t="str">
        <f t="shared" si="41"/>
        <v/>
      </c>
      <c r="AR117" t="str">
        <f>IF(AQ117="","",MAX(AR$1:AR116)+1)</f>
        <v/>
      </c>
      <c r="AS117" t="str">
        <f t="shared" si="51"/>
        <v/>
      </c>
      <c r="AU117" s="153" t="str">
        <f t="shared" si="52"/>
        <v/>
      </c>
      <c r="AV117" s="153" t="str">
        <f t="shared" si="53"/>
        <v/>
      </c>
      <c r="AW117" s="153" t="str">
        <f t="shared" si="54"/>
        <v/>
      </c>
      <c r="AX117" s="153" t="str">
        <f t="shared" si="55"/>
        <v/>
      </c>
      <c r="AY117" s="153" t="str">
        <f t="shared" si="56"/>
        <v/>
      </c>
      <c r="AZ117" s="153" t="str">
        <f t="shared" si="57"/>
        <v/>
      </c>
      <c r="BA117" s="153" t="str">
        <f t="shared" si="58"/>
        <v/>
      </c>
      <c r="BB117" s="153" t="str">
        <f t="shared" si="59"/>
        <v/>
      </c>
      <c r="BC117" s="153" t="str">
        <f t="shared" si="60"/>
        <v/>
      </c>
      <c r="BD117" s="153" t="str">
        <f t="shared" si="61"/>
        <v/>
      </c>
    </row>
    <row r="118" spans="7:56" x14ac:dyDescent="0.3">
      <c r="G118" s="153" t="str">
        <f>IF(CMS_Identification!B140="","",CMS_Identification!B140)</f>
        <v/>
      </c>
      <c r="H118" s="153" t="str">
        <f>IF(CMS_Identification!F140="","",CMS_Identification!F140)</f>
        <v/>
      </c>
      <c r="L118" t="str">
        <f>IF(CMS_Identification!F140="","",CMS_Identification!F140)</f>
        <v/>
      </c>
      <c r="M118" t="str">
        <f>IF(CMS_Identification!G140="","",CMS_Identification!G140)</f>
        <v/>
      </c>
      <c r="N118" t="str">
        <f t="shared" si="42"/>
        <v/>
      </c>
      <c r="P118" t="str">
        <f t="shared" si="62"/>
        <v/>
      </c>
      <c r="Q118" t="str">
        <f>IF(P118="","",MAX(Q$1:Q117)+1)</f>
        <v/>
      </c>
      <c r="R118" t="str">
        <f t="shared" si="63"/>
        <v/>
      </c>
      <c r="S118" t="str">
        <f t="shared" si="33"/>
        <v/>
      </c>
      <c r="T118" t="str">
        <f>IF(S118="","",MAX(T$1:T117)+1)</f>
        <v/>
      </c>
      <c r="U118" t="str">
        <f t="shared" si="43"/>
        <v/>
      </c>
      <c r="V118" t="str">
        <f t="shared" si="34"/>
        <v/>
      </c>
      <c r="W118" t="str">
        <f>IF(V118="","",MAX(W$1:W117)+1)</f>
        <v/>
      </c>
      <c r="X118" t="str">
        <f t="shared" si="44"/>
        <v/>
      </c>
      <c r="Y118" t="str">
        <f t="shared" si="35"/>
        <v/>
      </c>
      <c r="Z118" t="str">
        <f>IF(Y118="","",MAX(Z$1:Z117)+1)</f>
        <v/>
      </c>
      <c r="AA118" t="str">
        <f t="shared" si="45"/>
        <v/>
      </c>
      <c r="AB118" t="str">
        <f t="shared" si="36"/>
        <v/>
      </c>
      <c r="AC118" t="str">
        <f>IF(AB118="","",MAX(AC$1:AC117)+1)</f>
        <v/>
      </c>
      <c r="AD118" t="str">
        <f t="shared" si="46"/>
        <v/>
      </c>
      <c r="AE118" t="str">
        <f t="shared" si="37"/>
        <v/>
      </c>
      <c r="AF118" t="str">
        <f>IF(AE118="","",MAX(AF$1:AF117)+1)</f>
        <v/>
      </c>
      <c r="AG118" t="str">
        <f t="shared" si="47"/>
        <v/>
      </c>
      <c r="AH118" t="str">
        <f t="shared" si="38"/>
        <v/>
      </c>
      <c r="AI118" t="str">
        <f>IF(AH118="","",MAX(AI$1:AI117)+1)</f>
        <v/>
      </c>
      <c r="AJ118" t="str">
        <f t="shared" si="48"/>
        <v/>
      </c>
      <c r="AK118" t="str">
        <f t="shared" si="39"/>
        <v/>
      </c>
      <c r="AL118" t="str">
        <f>IF(AK118="","",MAX(AL$1:AL117)+1)</f>
        <v/>
      </c>
      <c r="AM118" t="str">
        <f t="shared" si="49"/>
        <v/>
      </c>
      <c r="AN118" t="str">
        <f t="shared" si="40"/>
        <v/>
      </c>
      <c r="AO118" t="str">
        <f>IF(AN118="","",MAX(AO$1:AO117)+1)</f>
        <v/>
      </c>
      <c r="AP118" t="str">
        <f t="shared" si="50"/>
        <v/>
      </c>
      <c r="AQ118" t="str">
        <f t="shared" si="41"/>
        <v/>
      </c>
      <c r="AR118" t="str">
        <f>IF(AQ118="","",MAX(AR$1:AR117)+1)</f>
        <v/>
      </c>
      <c r="AS118" t="str">
        <f t="shared" si="51"/>
        <v/>
      </c>
      <c r="AU118" s="153" t="str">
        <f t="shared" si="52"/>
        <v/>
      </c>
      <c r="AV118" s="153" t="str">
        <f t="shared" si="53"/>
        <v/>
      </c>
      <c r="AW118" s="153" t="str">
        <f t="shared" si="54"/>
        <v/>
      </c>
      <c r="AX118" s="153" t="str">
        <f t="shared" si="55"/>
        <v/>
      </c>
      <c r="AY118" s="153" t="str">
        <f t="shared" si="56"/>
        <v/>
      </c>
      <c r="AZ118" s="153" t="str">
        <f t="shared" si="57"/>
        <v/>
      </c>
      <c r="BA118" s="153" t="str">
        <f t="shared" si="58"/>
        <v/>
      </c>
      <c r="BB118" s="153" t="str">
        <f t="shared" si="59"/>
        <v/>
      </c>
      <c r="BC118" s="153" t="str">
        <f t="shared" si="60"/>
        <v/>
      </c>
      <c r="BD118" s="153" t="str">
        <f t="shared" si="61"/>
        <v/>
      </c>
    </row>
    <row r="119" spans="7:56" x14ac:dyDescent="0.3">
      <c r="G119" s="153" t="str">
        <f>IF(CMS_Identification!B141="","",CMS_Identification!B141)</f>
        <v/>
      </c>
      <c r="H119" s="153" t="str">
        <f>IF(CMS_Identification!F141="","",CMS_Identification!F141)</f>
        <v/>
      </c>
      <c r="L119" t="str">
        <f>IF(CMS_Identification!F141="","",CMS_Identification!F141)</f>
        <v/>
      </c>
      <c r="M119" t="str">
        <f>IF(CMS_Identification!G141="","",CMS_Identification!G141)</f>
        <v/>
      </c>
      <c r="N119" t="str">
        <f t="shared" si="42"/>
        <v/>
      </c>
      <c r="P119" t="str">
        <f t="shared" si="62"/>
        <v/>
      </c>
      <c r="Q119" t="str">
        <f>IF(P119="","",MAX(Q$1:Q118)+1)</f>
        <v/>
      </c>
      <c r="R119" t="str">
        <f t="shared" si="63"/>
        <v/>
      </c>
      <c r="S119" t="str">
        <f t="shared" si="33"/>
        <v/>
      </c>
      <c r="T119" t="str">
        <f>IF(S119="","",MAX(T$1:T118)+1)</f>
        <v/>
      </c>
      <c r="U119" t="str">
        <f t="shared" si="43"/>
        <v/>
      </c>
      <c r="V119" t="str">
        <f t="shared" si="34"/>
        <v/>
      </c>
      <c r="W119" t="str">
        <f>IF(V119="","",MAX(W$1:W118)+1)</f>
        <v/>
      </c>
      <c r="X119" t="str">
        <f t="shared" si="44"/>
        <v/>
      </c>
      <c r="Y119" t="str">
        <f t="shared" si="35"/>
        <v/>
      </c>
      <c r="Z119" t="str">
        <f>IF(Y119="","",MAX(Z$1:Z118)+1)</f>
        <v/>
      </c>
      <c r="AA119" t="str">
        <f t="shared" si="45"/>
        <v/>
      </c>
      <c r="AB119" t="str">
        <f t="shared" si="36"/>
        <v/>
      </c>
      <c r="AC119" t="str">
        <f>IF(AB119="","",MAX(AC$1:AC118)+1)</f>
        <v/>
      </c>
      <c r="AD119" t="str">
        <f t="shared" si="46"/>
        <v/>
      </c>
      <c r="AE119" t="str">
        <f t="shared" si="37"/>
        <v/>
      </c>
      <c r="AF119" t="str">
        <f>IF(AE119="","",MAX(AF$1:AF118)+1)</f>
        <v/>
      </c>
      <c r="AG119" t="str">
        <f t="shared" si="47"/>
        <v/>
      </c>
      <c r="AH119" t="str">
        <f t="shared" si="38"/>
        <v/>
      </c>
      <c r="AI119" t="str">
        <f>IF(AH119="","",MAX(AI$1:AI118)+1)</f>
        <v/>
      </c>
      <c r="AJ119" t="str">
        <f t="shared" si="48"/>
        <v/>
      </c>
      <c r="AK119" t="str">
        <f t="shared" si="39"/>
        <v/>
      </c>
      <c r="AL119" t="str">
        <f>IF(AK119="","",MAX(AL$1:AL118)+1)</f>
        <v/>
      </c>
      <c r="AM119" t="str">
        <f t="shared" si="49"/>
        <v/>
      </c>
      <c r="AN119" t="str">
        <f t="shared" si="40"/>
        <v/>
      </c>
      <c r="AO119" t="str">
        <f>IF(AN119="","",MAX(AO$1:AO118)+1)</f>
        <v/>
      </c>
      <c r="AP119" t="str">
        <f t="shared" si="50"/>
        <v/>
      </c>
      <c r="AQ119" t="str">
        <f t="shared" si="41"/>
        <v/>
      </c>
      <c r="AR119" t="str">
        <f>IF(AQ119="","",MAX(AR$1:AR118)+1)</f>
        <v/>
      </c>
      <c r="AS119" t="str">
        <f t="shared" si="51"/>
        <v/>
      </c>
      <c r="AU119" s="153" t="str">
        <f t="shared" si="52"/>
        <v/>
      </c>
      <c r="AV119" s="153" t="str">
        <f t="shared" si="53"/>
        <v/>
      </c>
      <c r="AW119" s="153" t="str">
        <f t="shared" si="54"/>
        <v/>
      </c>
      <c r="AX119" s="153" t="str">
        <f t="shared" si="55"/>
        <v/>
      </c>
      <c r="AY119" s="153" t="str">
        <f t="shared" si="56"/>
        <v/>
      </c>
      <c r="AZ119" s="153" t="str">
        <f t="shared" si="57"/>
        <v/>
      </c>
      <c r="BA119" s="153" t="str">
        <f t="shared" si="58"/>
        <v/>
      </c>
      <c r="BB119" s="153" t="str">
        <f t="shared" si="59"/>
        <v/>
      </c>
      <c r="BC119" s="153" t="str">
        <f t="shared" si="60"/>
        <v/>
      </c>
      <c r="BD119" s="153" t="str">
        <f t="shared" si="61"/>
        <v/>
      </c>
    </row>
    <row r="120" spans="7:56" x14ac:dyDescent="0.3">
      <c r="G120" s="153" t="str">
        <f>IF(CMS_Identification!B142="","",CMS_Identification!B142)</f>
        <v/>
      </c>
      <c r="H120" s="153" t="str">
        <f>IF(CMS_Identification!F142="","",CMS_Identification!F142)</f>
        <v/>
      </c>
      <c r="L120" t="str">
        <f>IF(CMS_Identification!F142="","",CMS_Identification!F142)</f>
        <v/>
      </c>
      <c r="M120" t="str">
        <f>IF(CMS_Identification!G142="","",CMS_Identification!G142)</f>
        <v/>
      </c>
      <c r="N120" t="str">
        <f t="shared" si="42"/>
        <v/>
      </c>
      <c r="P120" t="str">
        <f t="shared" si="62"/>
        <v/>
      </c>
      <c r="Q120" t="str">
        <f>IF(P120="","",MAX(Q$1:Q119)+1)</f>
        <v/>
      </c>
      <c r="R120" t="str">
        <f t="shared" si="63"/>
        <v/>
      </c>
      <c r="S120" t="str">
        <f t="shared" si="33"/>
        <v/>
      </c>
      <c r="T120" t="str">
        <f>IF(S120="","",MAX(T$1:T119)+1)</f>
        <v/>
      </c>
      <c r="U120" t="str">
        <f t="shared" si="43"/>
        <v/>
      </c>
      <c r="V120" t="str">
        <f t="shared" si="34"/>
        <v/>
      </c>
      <c r="W120" t="str">
        <f>IF(V120="","",MAX(W$1:W119)+1)</f>
        <v/>
      </c>
      <c r="X120" t="str">
        <f t="shared" si="44"/>
        <v/>
      </c>
      <c r="Y120" t="str">
        <f t="shared" si="35"/>
        <v/>
      </c>
      <c r="Z120" t="str">
        <f>IF(Y120="","",MAX(Z$1:Z119)+1)</f>
        <v/>
      </c>
      <c r="AA120" t="str">
        <f t="shared" si="45"/>
        <v/>
      </c>
      <c r="AB120" t="str">
        <f t="shared" si="36"/>
        <v/>
      </c>
      <c r="AC120" t="str">
        <f>IF(AB120="","",MAX(AC$1:AC119)+1)</f>
        <v/>
      </c>
      <c r="AD120" t="str">
        <f t="shared" si="46"/>
        <v/>
      </c>
      <c r="AE120" t="str">
        <f t="shared" si="37"/>
        <v/>
      </c>
      <c r="AF120" t="str">
        <f>IF(AE120="","",MAX(AF$1:AF119)+1)</f>
        <v/>
      </c>
      <c r="AG120" t="str">
        <f t="shared" si="47"/>
        <v/>
      </c>
      <c r="AH120" t="str">
        <f t="shared" si="38"/>
        <v/>
      </c>
      <c r="AI120" t="str">
        <f>IF(AH120="","",MAX(AI$1:AI119)+1)</f>
        <v/>
      </c>
      <c r="AJ120" t="str">
        <f t="shared" si="48"/>
        <v/>
      </c>
      <c r="AK120" t="str">
        <f t="shared" si="39"/>
        <v/>
      </c>
      <c r="AL120" t="str">
        <f>IF(AK120="","",MAX(AL$1:AL119)+1)</f>
        <v/>
      </c>
      <c r="AM120" t="str">
        <f t="shared" si="49"/>
        <v/>
      </c>
      <c r="AN120" t="str">
        <f t="shared" si="40"/>
        <v/>
      </c>
      <c r="AO120" t="str">
        <f>IF(AN120="","",MAX(AO$1:AO119)+1)</f>
        <v/>
      </c>
      <c r="AP120" t="str">
        <f t="shared" si="50"/>
        <v/>
      </c>
      <c r="AQ120" t="str">
        <f t="shared" si="41"/>
        <v/>
      </c>
      <c r="AR120" t="str">
        <f>IF(AQ120="","",MAX(AR$1:AR119)+1)</f>
        <v/>
      </c>
      <c r="AS120" t="str">
        <f t="shared" si="51"/>
        <v/>
      </c>
      <c r="AU120" s="153" t="str">
        <f t="shared" si="52"/>
        <v/>
      </c>
      <c r="AV120" s="153" t="str">
        <f t="shared" si="53"/>
        <v/>
      </c>
      <c r="AW120" s="153" t="str">
        <f t="shared" si="54"/>
        <v/>
      </c>
      <c r="AX120" s="153" t="str">
        <f t="shared" si="55"/>
        <v/>
      </c>
      <c r="AY120" s="153" t="str">
        <f t="shared" si="56"/>
        <v/>
      </c>
      <c r="AZ120" s="153" t="str">
        <f t="shared" si="57"/>
        <v/>
      </c>
      <c r="BA120" s="153" t="str">
        <f t="shared" si="58"/>
        <v/>
      </c>
      <c r="BB120" s="153" t="str">
        <f t="shared" si="59"/>
        <v/>
      </c>
      <c r="BC120" s="153" t="str">
        <f t="shared" si="60"/>
        <v/>
      </c>
      <c r="BD120" s="153" t="str">
        <f t="shared" si="61"/>
        <v/>
      </c>
    </row>
    <row r="121" spans="7:56" x14ac:dyDescent="0.3">
      <c r="G121" s="153" t="str">
        <f>IF(CMS_Identification!B143="","",CMS_Identification!B143)</f>
        <v/>
      </c>
      <c r="H121" s="153" t="str">
        <f>IF(CMS_Identification!F143="","",CMS_Identification!F143)</f>
        <v/>
      </c>
      <c r="L121" t="str">
        <f>IF(CMS_Identification!F143="","",CMS_Identification!F143)</f>
        <v/>
      </c>
      <c r="M121" t="str">
        <f>IF(CMS_Identification!G143="","",CMS_Identification!G143)</f>
        <v/>
      </c>
      <c r="N121" t="str">
        <f t="shared" si="42"/>
        <v/>
      </c>
      <c r="P121" t="str">
        <f t="shared" si="62"/>
        <v/>
      </c>
      <c r="Q121" t="str">
        <f>IF(P121="","",MAX(Q$1:Q120)+1)</f>
        <v/>
      </c>
      <c r="R121" t="str">
        <f t="shared" si="63"/>
        <v/>
      </c>
      <c r="S121" t="str">
        <f t="shared" si="33"/>
        <v/>
      </c>
      <c r="T121" t="str">
        <f>IF(S121="","",MAX(T$1:T120)+1)</f>
        <v/>
      </c>
      <c r="U121" t="str">
        <f t="shared" si="43"/>
        <v/>
      </c>
      <c r="V121" t="str">
        <f t="shared" si="34"/>
        <v/>
      </c>
      <c r="W121" t="str">
        <f>IF(V121="","",MAX(W$1:W120)+1)</f>
        <v/>
      </c>
      <c r="X121" t="str">
        <f t="shared" si="44"/>
        <v/>
      </c>
      <c r="Y121" t="str">
        <f t="shared" si="35"/>
        <v/>
      </c>
      <c r="Z121" t="str">
        <f>IF(Y121="","",MAX(Z$1:Z120)+1)</f>
        <v/>
      </c>
      <c r="AA121" t="str">
        <f t="shared" si="45"/>
        <v/>
      </c>
      <c r="AB121" t="str">
        <f t="shared" si="36"/>
        <v/>
      </c>
      <c r="AC121" t="str">
        <f>IF(AB121="","",MAX(AC$1:AC120)+1)</f>
        <v/>
      </c>
      <c r="AD121" t="str">
        <f t="shared" si="46"/>
        <v/>
      </c>
      <c r="AE121" t="str">
        <f t="shared" si="37"/>
        <v/>
      </c>
      <c r="AF121" t="str">
        <f>IF(AE121="","",MAX(AF$1:AF120)+1)</f>
        <v/>
      </c>
      <c r="AG121" t="str">
        <f t="shared" si="47"/>
        <v/>
      </c>
      <c r="AH121" t="str">
        <f t="shared" si="38"/>
        <v/>
      </c>
      <c r="AI121" t="str">
        <f>IF(AH121="","",MAX(AI$1:AI120)+1)</f>
        <v/>
      </c>
      <c r="AJ121" t="str">
        <f t="shared" si="48"/>
        <v/>
      </c>
      <c r="AK121" t="str">
        <f t="shared" si="39"/>
        <v/>
      </c>
      <c r="AL121" t="str">
        <f>IF(AK121="","",MAX(AL$1:AL120)+1)</f>
        <v/>
      </c>
      <c r="AM121" t="str">
        <f t="shared" si="49"/>
        <v/>
      </c>
      <c r="AN121" t="str">
        <f t="shared" si="40"/>
        <v/>
      </c>
      <c r="AO121" t="str">
        <f>IF(AN121="","",MAX(AO$1:AO120)+1)</f>
        <v/>
      </c>
      <c r="AP121" t="str">
        <f t="shared" si="50"/>
        <v/>
      </c>
      <c r="AQ121" t="str">
        <f t="shared" si="41"/>
        <v/>
      </c>
      <c r="AR121" t="str">
        <f>IF(AQ121="","",MAX(AR$1:AR120)+1)</f>
        <v/>
      </c>
      <c r="AS121" t="str">
        <f t="shared" si="51"/>
        <v/>
      </c>
      <c r="AU121" s="153" t="str">
        <f t="shared" si="52"/>
        <v/>
      </c>
      <c r="AV121" s="153" t="str">
        <f t="shared" si="53"/>
        <v/>
      </c>
      <c r="AW121" s="153" t="str">
        <f t="shared" si="54"/>
        <v/>
      </c>
      <c r="AX121" s="153" t="str">
        <f t="shared" si="55"/>
        <v/>
      </c>
      <c r="AY121" s="153" t="str">
        <f t="shared" si="56"/>
        <v/>
      </c>
      <c r="AZ121" s="153" t="str">
        <f t="shared" si="57"/>
        <v/>
      </c>
      <c r="BA121" s="153" t="str">
        <f t="shared" si="58"/>
        <v/>
      </c>
      <c r="BB121" s="153" t="str">
        <f t="shared" si="59"/>
        <v/>
      </c>
      <c r="BC121" s="153" t="str">
        <f t="shared" si="60"/>
        <v/>
      </c>
      <c r="BD121" s="153" t="str">
        <f t="shared" si="61"/>
        <v/>
      </c>
    </row>
    <row r="122" spans="7:56" x14ac:dyDescent="0.3">
      <c r="G122" s="153" t="str">
        <f>IF(CMS_Identification!B144="","",CMS_Identification!B144)</f>
        <v/>
      </c>
      <c r="H122" s="153" t="str">
        <f>IF(CMS_Identification!F144="","",CMS_Identification!F144)</f>
        <v/>
      </c>
      <c r="L122" t="str">
        <f>IF(CMS_Identification!F144="","",CMS_Identification!F144)</f>
        <v/>
      </c>
      <c r="M122" t="str">
        <f>IF(CMS_Identification!G144="","",CMS_Identification!G144)</f>
        <v/>
      </c>
      <c r="N122" t="str">
        <f t="shared" si="42"/>
        <v/>
      </c>
      <c r="P122" t="str">
        <f t="shared" si="62"/>
        <v/>
      </c>
      <c r="Q122" t="str">
        <f>IF(P122="","",MAX(Q$1:Q121)+1)</f>
        <v/>
      </c>
      <c r="R122" t="str">
        <f t="shared" si="63"/>
        <v/>
      </c>
      <c r="S122" t="str">
        <f t="shared" si="33"/>
        <v/>
      </c>
      <c r="T122" t="str">
        <f>IF(S122="","",MAX(T$1:T121)+1)</f>
        <v/>
      </c>
      <c r="U122" t="str">
        <f t="shared" si="43"/>
        <v/>
      </c>
      <c r="V122" t="str">
        <f t="shared" si="34"/>
        <v/>
      </c>
      <c r="W122" t="str">
        <f>IF(V122="","",MAX(W$1:W121)+1)</f>
        <v/>
      </c>
      <c r="X122" t="str">
        <f t="shared" si="44"/>
        <v/>
      </c>
      <c r="Y122" t="str">
        <f t="shared" si="35"/>
        <v/>
      </c>
      <c r="Z122" t="str">
        <f>IF(Y122="","",MAX(Z$1:Z121)+1)</f>
        <v/>
      </c>
      <c r="AA122" t="str">
        <f t="shared" si="45"/>
        <v/>
      </c>
      <c r="AB122" t="str">
        <f t="shared" si="36"/>
        <v/>
      </c>
      <c r="AC122" t="str">
        <f>IF(AB122="","",MAX(AC$1:AC121)+1)</f>
        <v/>
      </c>
      <c r="AD122" t="str">
        <f t="shared" si="46"/>
        <v/>
      </c>
      <c r="AE122" t="str">
        <f t="shared" si="37"/>
        <v/>
      </c>
      <c r="AF122" t="str">
        <f>IF(AE122="","",MAX(AF$1:AF121)+1)</f>
        <v/>
      </c>
      <c r="AG122" t="str">
        <f t="shared" si="47"/>
        <v/>
      </c>
      <c r="AH122" t="str">
        <f t="shared" si="38"/>
        <v/>
      </c>
      <c r="AI122" t="str">
        <f>IF(AH122="","",MAX(AI$1:AI121)+1)</f>
        <v/>
      </c>
      <c r="AJ122" t="str">
        <f t="shared" si="48"/>
        <v/>
      </c>
      <c r="AK122" t="str">
        <f t="shared" si="39"/>
        <v/>
      </c>
      <c r="AL122" t="str">
        <f>IF(AK122="","",MAX(AL$1:AL121)+1)</f>
        <v/>
      </c>
      <c r="AM122" t="str">
        <f t="shared" si="49"/>
        <v/>
      </c>
      <c r="AN122" t="str">
        <f t="shared" si="40"/>
        <v/>
      </c>
      <c r="AO122" t="str">
        <f>IF(AN122="","",MAX(AO$1:AO121)+1)</f>
        <v/>
      </c>
      <c r="AP122" t="str">
        <f t="shared" si="50"/>
        <v/>
      </c>
      <c r="AQ122" t="str">
        <f t="shared" si="41"/>
        <v/>
      </c>
      <c r="AR122" t="str">
        <f>IF(AQ122="","",MAX(AR$1:AR121)+1)</f>
        <v/>
      </c>
      <c r="AS122" t="str">
        <f t="shared" si="51"/>
        <v/>
      </c>
      <c r="AU122" s="153" t="str">
        <f t="shared" si="52"/>
        <v/>
      </c>
      <c r="AV122" s="153" t="str">
        <f t="shared" si="53"/>
        <v/>
      </c>
      <c r="AW122" s="153" t="str">
        <f t="shared" si="54"/>
        <v/>
      </c>
      <c r="AX122" s="153" t="str">
        <f t="shared" si="55"/>
        <v/>
      </c>
      <c r="AY122" s="153" t="str">
        <f t="shared" si="56"/>
        <v/>
      </c>
      <c r="AZ122" s="153" t="str">
        <f t="shared" si="57"/>
        <v/>
      </c>
      <c r="BA122" s="153" t="str">
        <f t="shared" si="58"/>
        <v/>
      </c>
      <c r="BB122" s="153" t="str">
        <f t="shared" si="59"/>
        <v/>
      </c>
      <c r="BC122" s="153" t="str">
        <f t="shared" si="60"/>
        <v/>
      </c>
      <c r="BD122" s="153" t="str">
        <f t="shared" si="61"/>
        <v/>
      </c>
    </row>
    <row r="123" spans="7:56" x14ac:dyDescent="0.3">
      <c r="G123" s="153" t="str">
        <f>IF(CMS_Identification!B145="","",CMS_Identification!B145)</f>
        <v/>
      </c>
      <c r="H123" s="153" t="str">
        <f>IF(CMS_Identification!F145="","",CMS_Identification!F145)</f>
        <v/>
      </c>
      <c r="L123" t="str">
        <f>IF(CMS_Identification!F145="","",CMS_Identification!F145)</f>
        <v/>
      </c>
      <c r="M123" t="str">
        <f>IF(CMS_Identification!G145="","",CMS_Identification!G145)</f>
        <v/>
      </c>
      <c r="N123" t="str">
        <f t="shared" si="42"/>
        <v/>
      </c>
      <c r="P123" t="str">
        <f t="shared" si="62"/>
        <v/>
      </c>
      <c r="Q123" t="str">
        <f>IF(P123="","",MAX(Q$1:Q122)+1)</f>
        <v/>
      </c>
      <c r="R123" t="str">
        <f t="shared" si="63"/>
        <v/>
      </c>
      <c r="S123" t="str">
        <f t="shared" si="33"/>
        <v/>
      </c>
      <c r="T123" t="str">
        <f>IF(S123="","",MAX(T$1:T122)+1)</f>
        <v/>
      </c>
      <c r="U123" t="str">
        <f t="shared" si="43"/>
        <v/>
      </c>
      <c r="V123" t="str">
        <f t="shared" si="34"/>
        <v/>
      </c>
      <c r="W123" t="str">
        <f>IF(V123="","",MAX(W$1:W122)+1)</f>
        <v/>
      </c>
      <c r="X123" t="str">
        <f t="shared" si="44"/>
        <v/>
      </c>
      <c r="Y123" t="str">
        <f t="shared" si="35"/>
        <v/>
      </c>
      <c r="Z123" t="str">
        <f>IF(Y123="","",MAX(Z$1:Z122)+1)</f>
        <v/>
      </c>
      <c r="AA123" t="str">
        <f t="shared" si="45"/>
        <v/>
      </c>
      <c r="AB123" t="str">
        <f t="shared" si="36"/>
        <v/>
      </c>
      <c r="AC123" t="str">
        <f>IF(AB123="","",MAX(AC$1:AC122)+1)</f>
        <v/>
      </c>
      <c r="AD123" t="str">
        <f t="shared" si="46"/>
        <v/>
      </c>
      <c r="AE123" t="str">
        <f t="shared" si="37"/>
        <v/>
      </c>
      <c r="AF123" t="str">
        <f>IF(AE123="","",MAX(AF$1:AF122)+1)</f>
        <v/>
      </c>
      <c r="AG123" t="str">
        <f t="shared" si="47"/>
        <v/>
      </c>
      <c r="AH123" t="str">
        <f t="shared" si="38"/>
        <v/>
      </c>
      <c r="AI123" t="str">
        <f>IF(AH123="","",MAX(AI$1:AI122)+1)</f>
        <v/>
      </c>
      <c r="AJ123" t="str">
        <f t="shared" si="48"/>
        <v/>
      </c>
      <c r="AK123" t="str">
        <f t="shared" si="39"/>
        <v/>
      </c>
      <c r="AL123" t="str">
        <f>IF(AK123="","",MAX(AL$1:AL122)+1)</f>
        <v/>
      </c>
      <c r="AM123" t="str">
        <f t="shared" si="49"/>
        <v/>
      </c>
      <c r="AN123" t="str">
        <f t="shared" si="40"/>
        <v/>
      </c>
      <c r="AO123" t="str">
        <f>IF(AN123="","",MAX(AO$1:AO122)+1)</f>
        <v/>
      </c>
      <c r="AP123" t="str">
        <f t="shared" si="50"/>
        <v/>
      </c>
      <c r="AQ123" t="str">
        <f t="shared" si="41"/>
        <v/>
      </c>
      <c r="AR123" t="str">
        <f>IF(AQ123="","",MAX(AR$1:AR122)+1)</f>
        <v/>
      </c>
      <c r="AS123" t="str">
        <f t="shared" si="51"/>
        <v/>
      </c>
      <c r="AU123" s="153" t="str">
        <f t="shared" si="52"/>
        <v/>
      </c>
      <c r="AV123" s="153" t="str">
        <f t="shared" si="53"/>
        <v/>
      </c>
      <c r="AW123" s="153" t="str">
        <f t="shared" si="54"/>
        <v/>
      </c>
      <c r="AX123" s="153" t="str">
        <f t="shared" si="55"/>
        <v/>
      </c>
      <c r="AY123" s="153" t="str">
        <f t="shared" si="56"/>
        <v/>
      </c>
      <c r="AZ123" s="153" t="str">
        <f t="shared" si="57"/>
        <v/>
      </c>
      <c r="BA123" s="153" t="str">
        <f t="shared" si="58"/>
        <v/>
      </c>
      <c r="BB123" s="153" t="str">
        <f t="shared" si="59"/>
        <v/>
      </c>
      <c r="BC123" s="153" t="str">
        <f t="shared" si="60"/>
        <v/>
      </c>
      <c r="BD123" s="153" t="str">
        <f t="shared" si="61"/>
        <v/>
      </c>
    </row>
    <row r="124" spans="7:56" x14ac:dyDescent="0.3">
      <c r="G124" s="153" t="str">
        <f>IF(CMS_Identification!B146="","",CMS_Identification!B146)</f>
        <v/>
      </c>
      <c r="H124" s="153" t="str">
        <f>IF(CMS_Identification!F146="","",CMS_Identification!F146)</f>
        <v/>
      </c>
      <c r="L124" t="str">
        <f>IF(CMS_Identification!F146="","",CMS_Identification!F146)</f>
        <v/>
      </c>
      <c r="M124" t="str">
        <f>IF(CMS_Identification!G146="","",CMS_Identification!G146)</f>
        <v/>
      </c>
      <c r="N124" t="str">
        <f t="shared" si="42"/>
        <v/>
      </c>
      <c r="P124" t="str">
        <f t="shared" si="62"/>
        <v/>
      </c>
      <c r="Q124" t="str">
        <f>IF(P124="","",MAX(Q$1:Q123)+1)</f>
        <v/>
      </c>
      <c r="R124" t="str">
        <f t="shared" si="63"/>
        <v/>
      </c>
      <c r="S124" t="str">
        <f t="shared" si="33"/>
        <v/>
      </c>
      <c r="T124" t="str">
        <f>IF(S124="","",MAX(T$1:T123)+1)</f>
        <v/>
      </c>
      <c r="U124" t="str">
        <f t="shared" si="43"/>
        <v/>
      </c>
      <c r="V124" t="str">
        <f t="shared" si="34"/>
        <v/>
      </c>
      <c r="W124" t="str">
        <f>IF(V124="","",MAX(W$1:W123)+1)</f>
        <v/>
      </c>
      <c r="X124" t="str">
        <f t="shared" si="44"/>
        <v/>
      </c>
      <c r="Y124" t="str">
        <f t="shared" si="35"/>
        <v/>
      </c>
      <c r="Z124" t="str">
        <f>IF(Y124="","",MAX(Z$1:Z123)+1)</f>
        <v/>
      </c>
      <c r="AA124" t="str">
        <f t="shared" si="45"/>
        <v/>
      </c>
      <c r="AB124" t="str">
        <f t="shared" si="36"/>
        <v/>
      </c>
      <c r="AC124" t="str">
        <f>IF(AB124="","",MAX(AC$1:AC123)+1)</f>
        <v/>
      </c>
      <c r="AD124" t="str">
        <f t="shared" si="46"/>
        <v/>
      </c>
      <c r="AE124" t="str">
        <f t="shared" si="37"/>
        <v/>
      </c>
      <c r="AF124" t="str">
        <f>IF(AE124="","",MAX(AF$1:AF123)+1)</f>
        <v/>
      </c>
      <c r="AG124" t="str">
        <f t="shared" si="47"/>
        <v/>
      </c>
      <c r="AH124" t="str">
        <f t="shared" si="38"/>
        <v/>
      </c>
      <c r="AI124" t="str">
        <f>IF(AH124="","",MAX(AI$1:AI123)+1)</f>
        <v/>
      </c>
      <c r="AJ124" t="str">
        <f t="shared" si="48"/>
        <v/>
      </c>
      <c r="AK124" t="str">
        <f t="shared" si="39"/>
        <v/>
      </c>
      <c r="AL124" t="str">
        <f>IF(AK124="","",MAX(AL$1:AL123)+1)</f>
        <v/>
      </c>
      <c r="AM124" t="str">
        <f t="shared" si="49"/>
        <v/>
      </c>
      <c r="AN124" t="str">
        <f t="shared" si="40"/>
        <v/>
      </c>
      <c r="AO124" t="str">
        <f>IF(AN124="","",MAX(AO$1:AO123)+1)</f>
        <v/>
      </c>
      <c r="AP124" t="str">
        <f t="shared" si="50"/>
        <v/>
      </c>
      <c r="AQ124" t="str">
        <f t="shared" si="41"/>
        <v/>
      </c>
      <c r="AR124" t="str">
        <f>IF(AQ124="","",MAX(AR$1:AR123)+1)</f>
        <v/>
      </c>
      <c r="AS124" t="str">
        <f t="shared" si="51"/>
        <v/>
      </c>
      <c r="AU124" s="153" t="str">
        <f t="shared" si="52"/>
        <v/>
      </c>
      <c r="AV124" s="153" t="str">
        <f t="shared" si="53"/>
        <v/>
      </c>
      <c r="AW124" s="153" t="str">
        <f t="shared" si="54"/>
        <v/>
      </c>
      <c r="AX124" s="153" t="str">
        <f t="shared" si="55"/>
        <v/>
      </c>
      <c r="AY124" s="153" t="str">
        <f t="shared" si="56"/>
        <v/>
      </c>
      <c r="AZ124" s="153" t="str">
        <f t="shared" si="57"/>
        <v/>
      </c>
      <c r="BA124" s="153" t="str">
        <f t="shared" si="58"/>
        <v/>
      </c>
      <c r="BB124" s="153" t="str">
        <f t="shared" si="59"/>
        <v/>
      </c>
      <c r="BC124" s="153" t="str">
        <f t="shared" si="60"/>
        <v/>
      </c>
      <c r="BD124" s="153" t="str">
        <f t="shared" si="61"/>
        <v/>
      </c>
    </row>
    <row r="125" spans="7:56" x14ac:dyDescent="0.3">
      <c r="G125" s="153" t="str">
        <f>IF(CMS_Identification!B147="","",CMS_Identification!B147)</f>
        <v/>
      </c>
      <c r="H125" s="153" t="str">
        <f>IF(CMS_Identification!F147="","",CMS_Identification!F147)</f>
        <v/>
      </c>
      <c r="L125" t="str">
        <f>IF(CMS_Identification!F147="","",CMS_Identification!F147)</f>
        <v/>
      </c>
      <c r="M125" t="str">
        <f>IF(CMS_Identification!G147="","",CMS_Identification!G147)</f>
        <v/>
      </c>
      <c r="N125" t="str">
        <f t="shared" si="42"/>
        <v/>
      </c>
      <c r="P125" t="str">
        <f t="shared" si="62"/>
        <v/>
      </c>
      <c r="Q125" t="str">
        <f>IF(P125="","",MAX(Q$1:Q124)+1)</f>
        <v/>
      </c>
      <c r="R125" t="str">
        <f t="shared" si="63"/>
        <v/>
      </c>
      <c r="S125" t="str">
        <f t="shared" si="33"/>
        <v/>
      </c>
      <c r="T125" t="str">
        <f>IF(S125="","",MAX(T$1:T124)+1)</f>
        <v/>
      </c>
      <c r="U125" t="str">
        <f t="shared" si="43"/>
        <v/>
      </c>
      <c r="V125" t="str">
        <f t="shared" si="34"/>
        <v/>
      </c>
      <c r="W125" t="str">
        <f>IF(V125="","",MAX(W$1:W124)+1)</f>
        <v/>
      </c>
      <c r="X125" t="str">
        <f t="shared" si="44"/>
        <v/>
      </c>
      <c r="Y125" t="str">
        <f t="shared" si="35"/>
        <v/>
      </c>
      <c r="Z125" t="str">
        <f>IF(Y125="","",MAX(Z$1:Z124)+1)</f>
        <v/>
      </c>
      <c r="AA125" t="str">
        <f t="shared" si="45"/>
        <v/>
      </c>
      <c r="AB125" t="str">
        <f t="shared" si="36"/>
        <v/>
      </c>
      <c r="AC125" t="str">
        <f>IF(AB125="","",MAX(AC$1:AC124)+1)</f>
        <v/>
      </c>
      <c r="AD125" t="str">
        <f t="shared" si="46"/>
        <v/>
      </c>
      <c r="AE125" t="str">
        <f t="shared" si="37"/>
        <v/>
      </c>
      <c r="AF125" t="str">
        <f>IF(AE125="","",MAX(AF$1:AF124)+1)</f>
        <v/>
      </c>
      <c r="AG125" t="str">
        <f t="shared" si="47"/>
        <v/>
      </c>
      <c r="AH125" t="str">
        <f t="shared" si="38"/>
        <v/>
      </c>
      <c r="AI125" t="str">
        <f>IF(AH125="","",MAX(AI$1:AI124)+1)</f>
        <v/>
      </c>
      <c r="AJ125" t="str">
        <f t="shared" si="48"/>
        <v/>
      </c>
      <c r="AK125" t="str">
        <f t="shared" si="39"/>
        <v/>
      </c>
      <c r="AL125" t="str">
        <f>IF(AK125="","",MAX(AL$1:AL124)+1)</f>
        <v/>
      </c>
      <c r="AM125" t="str">
        <f t="shared" si="49"/>
        <v/>
      </c>
      <c r="AN125" t="str">
        <f t="shared" si="40"/>
        <v/>
      </c>
      <c r="AO125" t="str">
        <f>IF(AN125="","",MAX(AO$1:AO124)+1)</f>
        <v/>
      </c>
      <c r="AP125" t="str">
        <f t="shared" si="50"/>
        <v/>
      </c>
      <c r="AQ125" t="str">
        <f t="shared" si="41"/>
        <v/>
      </c>
      <c r="AR125" t="str">
        <f>IF(AQ125="","",MAX(AR$1:AR124)+1)</f>
        <v/>
      </c>
      <c r="AS125" t="str">
        <f t="shared" si="51"/>
        <v/>
      </c>
      <c r="AU125" s="153" t="str">
        <f t="shared" si="52"/>
        <v/>
      </c>
      <c r="AV125" s="153" t="str">
        <f t="shared" si="53"/>
        <v/>
      </c>
      <c r="AW125" s="153" t="str">
        <f t="shared" si="54"/>
        <v/>
      </c>
      <c r="AX125" s="153" t="str">
        <f t="shared" si="55"/>
        <v/>
      </c>
      <c r="AY125" s="153" t="str">
        <f t="shared" si="56"/>
        <v/>
      </c>
      <c r="AZ125" s="153" t="str">
        <f t="shared" si="57"/>
        <v/>
      </c>
      <c r="BA125" s="153" t="str">
        <f t="shared" si="58"/>
        <v/>
      </c>
      <c r="BB125" s="153" t="str">
        <f t="shared" si="59"/>
        <v/>
      </c>
      <c r="BC125" s="153" t="str">
        <f t="shared" si="60"/>
        <v/>
      </c>
      <c r="BD125" s="153" t="str">
        <f t="shared" si="61"/>
        <v/>
      </c>
    </row>
    <row r="126" spans="7:56" x14ac:dyDescent="0.3">
      <c r="G126" s="153" t="str">
        <f>IF(CMS_Identification!B148="","",CMS_Identification!B148)</f>
        <v/>
      </c>
      <c r="H126" s="153" t="str">
        <f>IF(CMS_Identification!F148="","",CMS_Identification!F148)</f>
        <v/>
      </c>
      <c r="L126" t="str">
        <f>IF(CMS_Identification!F148="","",CMS_Identification!F148)</f>
        <v/>
      </c>
      <c r="M126" t="str">
        <f>IF(CMS_Identification!G148="","",CMS_Identification!G148)</f>
        <v/>
      </c>
      <c r="N126" t="str">
        <f t="shared" si="42"/>
        <v/>
      </c>
      <c r="P126" t="str">
        <f t="shared" si="62"/>
        <v/>
      </c>
      <c r="Q126" t="str">
        <f>IF(P126="","",MAX(Q$1:Q125)+1)</f>
        <v/>
      </c>
      <c r="R126" t="str">
        <f t="shared" si="63"/>
        <v/>
      </c>
      <c r="S126" t="str">
        <f t="shared" si="33"/>
        <v/>
      </c>
      <c r="T126" t="str">
        <f>IF(S126="","",MAX(T$1:T125)+1)</f>
        <v/>
      </c>
      <c r="U126" t="str">
        <f t="shared" si="43"/>
        <v/>
      </c>
      <c r="V126" t="str">
        <f t="shared" si="34"/>
        <v/>
      </c>
      <c r="W126" t="str">
        <f>IF(V126="","",MAX(W$1:W125)+1)</f>
        <v/>
      </c>
      <c r="X126" t="str">
        <f t="shared" si="44"/>
        <v/>
      </c>
      <c r="Y126" t="str">
        <f t="shared" si="35"/>
        <v/>
      </c>
      <c r="Z126" t="str">
        <f>IF(Y126="","",MAX(Z$1:Z125)+1)</f>
        <v/>
      </c>
      <c r="AA126" t="str">
        <f t="shared" si="45"/>
        <v/>
      </c>
      <c r="AB126" t="str">
        <f t="shared" si="36"/>
        <v/>
      </c>
      <c r="AC126" t="str">
        <f>IF(AB126="","",MAX(AC$1:AC125)+1)</f>
        <v/>
      </c>
      <c r="AD126" t="str">
        <f t="shared" si="46"/>
        <v/>
      </c>
      <c r="AE126" t="str">
        <f t="shared" si="37"/>
        <v/>
      </c>
      <c r="AF126" t="str">
        <f>IF(AE126="","",MAX(AF$1:AF125)+1)</f>
        <v/>
      </c>
      <c r="AG126" t="str">
        <f t="shared" si="47"/>
        <v/>
      </c>
      <c r="AH126" t="str">
        <f t="shared" si="38"/>
        <v/>
      </c>
      <c r="AI126" t="str">
        <f>IF(AH126="","",MAX(AI$1:AI125)+1)</f>
        <v/>
      </c>
      <c r="AJ126" t="str">
        <f t="shared" si="48"/>
        <v/>
      </c>
      <c r="AK126" t="str">
        <f t="shared" si="39"/>
        <v/>
      </c>
      <c r="AL126" t="str">
        <f>IF(AK126="","",MAX(AL$1:AL125)+1)</f>
        <v/>
      </c>
      <c r="AM126" t="str">
        <f t="shared" si="49"/>
        <v/>
      </c>
      <c r="AN126" t="str">
        <f t="shared" si="40"/>
        <v/>
      </c>
      <c r="AO126" t="str">
        <f>IF(AN126="","",MAX(AO$1:AO125)+1)</f>
        <v/>
      </c>
      <c r="AP126" t="str">
        <f t="shared" si="50"/>
        <v/>
      </c>
      <c r="AQ126" t="str">
        <f t="shared" si="41"/>
        <v/>
      </c>
      <c r="AR126" t="str">
        <f>IF(AQ126="","",MAX(AR$1:AR125)+1)</f>
        <v/>
      </c>
      <c r="AS126" t="str">
        <f t="shared" si="51"/>
        <v/>
      </c>
      <c r="AU126" s="153" t="str">
        <f t="shared" si="52"/>
        <v/>
      </c>
      <c r="AV126" s="153" t="str">
        <f t="shared" si="53"/>
        <v/>
      </c>
      <c r="AW126" s="153" t="str">
        <f t="shared" si="54"/>
        <v/>
      </c>
      <c r="AX126" s="153" t="str">
        <f t="shared" si="55"/>
        <v/>
      </c>
      <c r="AY126" s="153" t="str">
        <f t="shared" si="56"/>
        <v/>
      </c>
      <c r="AZ126" s="153" t="str">
        <f t="shared" si="57"/>
        <v/>
      </c>
      <c r="BA126" s="153" t="str">
        <f t="shared" si="58"/>
        <v/>
      </c>
      <c r="BB126" s="153" t="str">
        <f t="shared" si="59"/>
        <v/>
      </c>
      <c r="BC126" s="153" t="str">
        <f t="shared" si="60"/>
        <v/>
      </c>
      <c r="BD126" s="153" t="str">
        <f t="shared" si="61"/>
        <v/>
      </c>
    </row>
    <row r="127" spans="7:56" x14ac:dyDescent="0.3">
      <c r="G127" s="153" t="str">
        <f>IF(CMS_Identification!B149="","",CMS_Identification!B149)</f>
        <v/>
      </c>
      <c r="H127" s="153" t="str">
        <f>IF(CMS_Identification!F149="","",CMS_Identification!F149)</f>
        <v/>
      </c>
      <c r="L127" t="str">
        <f>IF(CMS_Identification!F149="","",CMS_Identification!F149)</f>
        <v/>
      </c>
      <c r="M127" t="str">
        <f>IF(CMS_Identification!G149="","",CMS_Identification!G149)</f>
        <v/>
      </c>
      <c r="N127" t="str">
        <f t="shared" si="42"/>
        <v/>
      </c>
      <c r="P127" t="str">
        <f t="shared" si="62"/>
        <v/>
      </c>
      <c r="Q127" t="str">
        <f>IF(P127="","",MAX(Q$1:Q126)+1)</f>
        <v/>
      </c>
      <c r="R127" t="str">
        <f t="shared" si="63"/>
        <v/>
      </c>
      <c r="S127" t="str">
        <f t="shared" si="33"/>
        <v/>
      </c>
      <c r="T127" t="str">
        <f>IF(S127="","",MAX(T$1:T126)+1)</f>
        <v/>
      </c>
      <c r="U127" t="str">
        <f t="shared" si="43"/>
        <v/>
      </c>
      <c r="V127" t="str">
        <f t="shared" si="34"/>
        <v/>
      </c>
      <c r="W127" t="str">
        <f>IF(V127="","",MAX(W$1:W126)+1)</f>
        <v/>
      </c>
      <c r="X127" t="str">
        <f t="shared" si="44"/>
        <v/>
      </c>
      <c r="Y127" t="str">
        <f t="shared" si="35"/>
        <v/>
      </c>
      <c r="Z127" t="str">
        <f>IF(Y127="","",MAX(Z$1:Z126)+1)</f>
        <v/>
      </c>
      <c r="AA127" t="str">
        <f t="shared" si="45"/>
        <v/>
      </c>
      <c r="AB127" t="str">
        <f t="shared" si="36"/>
        <v/>
      </c>
      <c r="AC127" t="str">
        <f>IF(AB127="","",MAX(AC$1:AC126)+1)</f>
        <v/>
      </c>
      <c r="AD127" t="str">
        <f t="shared" si="46"/>
        <v/>
      </c>
      <c r="AE127" t="str">
        <f t="shared" si="37"/>
        <v/>
      </c>
      <c r="AF127" t="str">
        <f>IF(AE127="","",MAX(AF$1:AF126)+1)</f>
        <v/>
      </c>
      <c r="AG127" t="str">
        <f t="shared" si="47"/>
        <v/>
      </c>
      <c r="AH127" t="str">
        <f t="shared" si="38"/>
        <v/>
      </c>
      <c r="AI127" t="str">
        <f>IF(AH127="","",MAX(AI$1:AI126)+1)</f>
        <v/>
      </c>
      <c r="AJ127" t="str">
        <f t="shared" si="48"/>
        <v/>
      </c>
      <c r="AK127" t="str">
        <f t="shared" si="39"/>
        <v/>
      </c>
      <c r="AL127" t="str">
        <f>IF(AK127="","",MAX(AL$1:AL126)+1)</f>
        <v/>
      </c>
      <c r="AM127" t="str">
        <f t="shared" si="49"/>
        <v/>
      </c>
      <c r="AN127" t="str">
        <f t="shared" si="40"/>
        <v/>
      </c>
      <c r="AO127" t="str">
        <f>IF(AN127="","",MAX(AO$1:AO126)+1)</f>
        <v/>
      </c>
      <c r="AP127" t="str">
        <f t="shared" si="50"/>
        <v/>
      </c>
      <c r="AQ127" t="str">
        <f t="shared" si="41"/>
        <v/>
      </c>
      <c r="AR127" t="str">
        <f>IF(AQ127="","",MAX(AR$1:AR126)+1)</f>
        <v/>
      </c>
      <c r="AS127" t="str">
        <f t="shared" si="51"/>
        <v/>
      </c>
      <c r="AU127" s="153" t="str">
        <f t="shared" si="52"/>
        <v/>
      </c>
      <c r="AV127" s="153" t="str">
        <f t="shared" si="53"/>
        <v/>
      </c>
      <c r="AW127" s="153" t="str">
        <f t="shared" si="54"/>
        <v/>
      </c>
      <c r="AX127" s="153" t="str">
        <f t="shared" si="55"/>
        <v/>
      </c>
      <c r="AY127" s="153" t="str">
        <f t="shared" si="56"/>
        <v/>
      </c>
      <c r="AZ127" s="153" t="str">
        <f t="shared" si="57"/>
        <v/>
      </c>
      <c r="BA127" s="153" t="str">
        <f t="shared" si="58"/>
        <v/>
      </c>
      <c r="BB127" s="153" t="str">
        <f t="shared" si="59"/>
        <v/>
      </c>
      <c r="BC127" s="153" t="str">
        <f t="shared" si="60"/>
        <v/>
      </c>
      <c r="BD127" s="153" t="str">
        <f t="shared" si="61"/>
        <v/>
      </c>
    </row>
    <row r="128" spans="7:56" x14ac:dyDescent="0.3">
      <c r="G128" s="153" t="str">
        <f>IF(CMS_Identification!B150="","",CMS_Identification!B150)</f>
        <v/>
      </c>
      <c r="H128" s="153" t="str">
        <f>IF(CMS_Identification!F150="","",CMS_Identification!F150)</f>
        <v/>
      </c>
      <c r="L128" t="str">
        <f>IF(CMS_Identification!F150="","",CMS_Identification!F150)</f>
        <v/>
      </c>
      <c r="M128" t="str">
        <f>IF(CMS_Identification!G150="","",CMS_Identification!G150)</f>
        <v/>
      </c>
      <c r="N128" t="str">
        <f t="shared" si="42"/>
        <v/>
      </c>
      <c r="P128" t="str">
        <f t="shared" si="62"/>
        <v/>
      </c>
      <c r="Q128" t="str">
        <f>IF(P128="","",MAX(Q$1:Q127)+1)</f>
        <v/>
      </c>
      <c r="R128" t="str">
        <f t="shared" si="63"/>
        <v/>
      </c>
      <c r="S128" t="str">
        <f t="shared" si="33"/>
        <v/>
      </c>
      <c r="T128" t="str">
        <f>IF(S128="","",MAX(T$1:T127)+1)</f>
        <v/>
      </c>
      <c r="U128" t="str">
        <f t="shared" si="43"/>
        <v/>
      </c>
      <c r="V128" t="str">
        <f t="shared" si="34"/>
        <v/>
      </c>
      <c r="W128" t="str">
        <f>IF(V128="","",MAX(W$1:W127)+1)</f>
        <v/>
      </c>
      <c r="X128" t="str">
        <f t="shared" si="44"/>
        <v/>
      </c>
      <c r="Y128" t="str">
        <f t="shared" si="35"/>
        <v/>
      </c>
      <c r="Z128" t="str">
        <f>IF(Y128="","",MAX(Z$1:Z127)+1)</f>
        <v/>
      </c>
      <c r="AA128" t="str">
        <f t="shared" si="45"/>
        <v/>
      </c>
      <c r="AB128" t="str">
        <f t="shared" si="36"/>
        <v/>
      </c>
      <c r="AC128" t="str">
        <f>IF(AB128="","",MAX(AC$1:AC127)+1)</f>
        <v/>
      </c>
      <c r="AD128" t="str">
        <f t="shared" si="46"/>
        <v/>
      </c>
      <c r="AE128" t="str">
        <f t="shared" si="37"/>
        <v/>
      </c>
      <c r="AF128" t="str">
        <f>IF(AE128="","",MAX(AF$1:AF127)+1)</f>
        <v/>
      </c>
      <c r="AG128" t="str">
        <f t="shared" si="47"/>
        <v/>
      </c>
      <c r="AH128" t="str">
        <f t="shared" si="38"/>
        <v/>
      </c>
      <c r="AI128" t="str">
        <f>IF(AH128="","",MAX(AI$1:AI127)+1)</f>
        <v/>
      </c>
      <c r="AJ128" t="str">
        <f t="shared" si="48"/>
        <v/>
      </c>
      <c r="AK128" t="str">
        <f t="shared" si="39"/>
        <v/>
      </c>
      <c r="AL128" t="str">
        <f>IF(AK128="","",MAX(AL$1:AL127)+1)</f>
        <v/>
      </c>
      <c r="AM128" t="str">
        <f t="shared" si="49"/>
        <v/>
      </c>
      <c r="AN128" t="str">
        <f t="shared" si="40"/>
        <v/>
      </c>
      <c r="AO128" t="str">
        <f>IF(AN128="","",MAX(AO$1:AO127)+1)</f>
        <v/>
      </c>
      <c r="AP128" t="str">
        <f t="shared" si="50"/>
        <v/>
      </c>
      <c r="AQ128" t="str">
        <f t="shared" si="41"/>
        <v/>
      </c>
      <c r="AR128" t="str">
        <f>IF(AQ128="","",MAX(AR$1:AR127)+1)</f>
        <v/>
      </c>
      <c r="AS128" t="str">
        <f t="shared" si="51"/>
        <v/>
      </c>
      <c r="AU128" s="153" t="str">
        <f t="shared" si="52"/>
        <v/>
      </c>
      <c r="AV128" s="153" t="str">
        <f t="shared" si="53"/>
        <v/>
      </c>
      <c r="AW128" s="153" t="str">
        <f t="shared" si="54"/>
        <v/>
      </c>
      <c r="AX128" s="153" t="str">
        <f t="shared" si="55"/>
        <v/>
      </c>
      <c r="AY128" s="153" t="str">
        <f t="shared" si="56"/>
        <v/>
      </c>
      <c r="AZ128" s="153" t="str">
        <f t="shared" si="57"/>
        <v/>
      </c>
      <c r="BA128" s="153" t="str">
        <f t="shared" si="58"/>
        <v/>
      </c>
      <c r="BB128" s="153" t="str">
        <f t="shared" si="59"/>
        <v/>
      </c>
      <c r="BC128" s="153" t="str">
        <f t="shared" si="60"/>
        <v/>
      </c>
      <c r="BD128" s="153" t="str">
        <f t="shared" si="61"/>
        <v/>
      </c>
    </row>
    <row r="129" spans="7:56" x14ac:dyDescent="0.3">
      <c r="G129" s="153" t="str">
        <f>IF(CMS_Identification!B151="","",CMS_Identification!B151)</f>
        <v/>
      </c>
      <c r="H129" s="153" t="str">
        <f>IF(CMS_Identification!F151="","",CMS_Identification!F151)</f>
        <v/>
      </c>
      <c r="L129" t="str">
        <f>IF(CMS_Identification!F151="","",CMS_Identification!F151)</f>
        <v/>
      </c>
      <c r="M129" t="str">
        <f>IF(CMS_Identification!G151="","",CMS_Identification!G151)</f>
        <v/>
      </c>
      <c r="N129" t="str">
        <f t="shared" si="42"/>
        <v/>
      </c>
      <c r="P129" t="str">
        <f t="shared" si="62"/>
        <v/>
      </c>
      <c r="Q129" t="str">
        <f>IF(P129="","",MAX(Q$1:Q128)+1)</f>
        <v/>
      </c>
      <c r="R129" t="str">
        <f t="shared" si="63"/>
        <v/>
      </c>
      <c r="S129" t="str">
        <f t="shared" si="33"/>
        <v/>
      </c>
      <c r="T129" t="str">
        <f>IF(S129="","",MAX(T$1:T128)+1)</f>
        <v/>
      </c>
      <c r="U129" t="str">
        <f t="shared" si="43"/>
        <v/>
      </c>
      <c r="V129" t="str">
        <f t="shared" si="34"/>
        <v/>
      </c>
      <c r="W129" t="str">
        <f>IF(V129="","",MAX(W$1:W128)+1)</f>
        <v/>
      </c>
      <c r="X129" t="str">
        <f t="shared" si="44"/>
        <v/>
      </c>
      <c r="Y129" t="str">
        <f t="shared" si="35"/>
        <v/>
      </c>
      <c r="Z129" t="str">
        <f>IF(Y129="","",MAX(Z$1:Z128)+1)</f>
        <v/>
      </c>
      <c r="AA129" t="str">
        <f t="shared" si="45"/>
        <v/>
      </c>
      <c r="AB129" t="str">
        <f t="shared" si="36"/>
        <v/>
      </c>
      <c r="AC129" t="str">
        <f>IF(AB129="","",MAX(AC$1:AC128)+1)</f>
        <v/>
      </c>
      <c r="AD129" t="str">
        <f t="shared" si="46"/>
        <v/>
      </c>
      <c r="AE129" t="str">
        <f t="shared" si="37"/>
        <v/>
      </c>
      <c r="AF129" t="str">
        <f>IF(AE129="","",MAX(AF$1:AF128)+1)</f>
        <v/>
      </c>
      <c r="AG129" t="str">
        <f t="shared" si="47"/>
        <v/>
      </c>
      <c r="AH129" t="str">
        <f t="shared" si="38"/>
        <v/>
      </c>
      <c r="AI129" t="str">
        <f>IF(AH129="","",MAX(AI$1:AI128)+1)</f>
        <v/>
      </c>
      <c r="AJ129" t="str">
        <f t="shared" si="48"/>
        <v/>
      </c>
      <c r="AK129" t="str">
        <f t="shared" si="39"/>
        <v/>
      </c>
      <c r="AL129" t="str">
        <f>IF(AK129="","",MAX(AL$1:AL128)+1)</f>
        <v/>
      </c>
      <c r="AM129" t="str">
        <f t="shared" si="49"/>
        <v/>
      </c>
      <c r="AN129" t="str">
        <f t="shared" si="40"/>
        <v/>
      </c>
      <c r="AO129" t="str">
        <f>IF(AN129="","",MAX(AO$1:AO128)+1)</f>
        <v/>
      </c>
      <c r="AP129" t="str">
        <f t="shared" si="50"/>
        <v/>
      </c>
      <c r="AQ129" t="str">
        <f t="shared" si="41"/>
        <v/>
      </c>
      <c r="AR129" t="str">
        <f>IF(AQ129="","",MAX(AR$1:AR128)+1)</f>
        <v/>
      </c>
      <c r="AS129" t="str">
        <f t="shared" si="51"/>
        <v/>
      </c>
      <c r="AU129" s="153" t="str">
        <f t="shared" si="52"/>
        <v/>
      </c>
      <c r="AV129" s="153" t="str">
        <f t="shared" si="53"/>
        <v/>
      </c>
      <c r="AW129" s="153" t="str">
        <f t="shared" si="54"/>
        <v/>
      </c>
      <c r="AX129" s="153" t="str">
        <f t="shared" si="55"/>
        <v/>
      </c>
      <c r="AY129" s="153" t="str">
        <f t="shared" si="56"/>
        <v/>
      </c>
      <c r="AZ129" s="153" t="str">
        <f t="shared" si="57"/>
        <v/>
      </c>
      <c r="BA129" s="153" t="str">
        <f t="shared" si="58"/>
        <v/>
      </c>
      <c r="BB129" s="153" t="str">
        <f t="shared" si="59"/>
        <v/>
      </c>
      <c r="BC129" s="153" t="str">
        <f t="shared" si="60"/>
        <v/>
      </c>
      <c r="BD129" s="153" t="str">
        <f t="shared" si="61"/>
        <v/>
      </c>
    </row>
    <row r="130" spans="7:56" x14ac:dyDescent="0.3">
      <c r="G130" s="153" t="str">
        <f>IF(CMS_Identification!B152="","",CMS_Identification!B152)</f>
        <v/>
      </c>
      <c r="H130" s="153" t="str">
        <f>IF(CMS_Identification!F152="","",CMS_Identification!F152)</f>
        <v/>
      </c>
      <c r="L130" t="str">
        <f>IF(CMS_Identification!F152="","",CMS_Identification!F152)</f>
        <v/>
      </c>
      <c r="M130" t="str">
        <f>IF(CMS_Identification!G152="","",CMS_Identification!G152)</f>
        <v/>
      </c>
      <c r="N130" t="str">
        <f t="shared" si="42"/>
        <v/>
      </c>
      <c r="P130" t="str">
        <f t="shared" si="62"/>
        <v/>
      </c>
      <c r="Q130" t="str">
        <f>IF(P130="","",MAX(Q$1:Q129)+1)</f>
        <v/>
      </c>
      <c r="R130" t="str">
        <f t="shared" si="63"/>
        <v/>
      </c>
      <c r="S130" t="str">
        <f t="shared" ref="S130:S193" si="64">IF($G130=S$1,$H130,"")</f>
        <v/>
      </c>
      <c r="T130" t="str">
        <f>IF(S130="","",MAX(T$1:T129)+1)</f>
        <v/>
      </c>
      <c r="U130" t="str">
        <f t="shared" si="43"/>
        <v/>
      </c>
      <c r="V130" t="str">
        <f t="shared" ref="V130:V193" si="65">IF($G130=V$1,$H130,"")</f>
        <v/>
      </c>
      <c r="W130" t="str">
        <f>IF(V130="","",MAX(W$1:W129)+1)</f>
        <v/>
      </c>
      <c r="X130" t="str">
        <f t="shared" si="44"/>
        <v/>
      </c>
      <c r="Y130" t="str">
        <f t="shared" ref="Y130:Y193" si="66">IF($G130=Y$1,$H130,"")</f>
        <v/>
      </c>
      <c r="Z130" t="str">
        <f>IF(Y130="","",MAX(Z$1:Z129)+1)</f>
        <v/>
      </c>
      <c r="AA130" t="str">
        <f t="shared" si="45"/>
        <v/>
      </c>
      <c r="AB130" t="str">
        <f t="shared" ref="AB130:AB193" si="67">IF($G130=AB$1,$H130,"")</f>
        <v/>
      </c>
      <c r="AC130" t="str">
        <f>IF(AB130="","",MAX(AC$1:AC129)+1)</f>
        <v/>
      </c>
      <c r="AD130" t="str">
        <f t="shared" si="46"/>
        <v/>
      </c>
      <c r="AE130" t="str">
        <f t="shared" ref="AE130:AE193" si="68">IF($G130=AE$1,$H130,"")</f>
        <v/>
      </c>
      <c r="AF130" t="str">
        <f>IF(AE130="","",MAX(AF$1:AF129)+1)</f>
        <v/>
      </c>
      <c r="AG130" t="str">
        <f t="shared" si="47"/>
        <v/>
      </c>
      <c r="AH130" t="str">
        <f t="shared" ref="AH130:AH193" si="69">IF($G130=AH$1,$H130,"")</f>
        <v/>
      </c>
      <c r="AI130" t="str">
        <f>IF(AH130="","",MAX(AI$1:AI129)+1)</f>
        <v/>
      </c>
      <c r="AJ130" t="str">
        <f t="shared" si="48"/>
        <v/>
      </c>
      <c r="AK130" t="str">
        <f t="shared" ref="AK130:AK193" si="70">IF($G130=AK$1,$H130,"")</f>
        <v/>
      </c>
      <c r="AL130" t="str">
        <f>IF(AK130="","",MAX(AL$1:AL129)+1)</f>
        <v/>
      </c>
      <c r="AM130" t="str">
        <f t="shared" si="49"/>
        <v/>
      </c>
      <c r="AN130" t="str">
        <f t="shared" ref="AN130:AN193" si="71">IF($G130=AN$1,$H130,"")</f>
        <v/>
      </c>
      <c r="AO130" t="str">
        <f>IF(AN130="","",MAX(AO$1:AO129)+1)</f>
        <v/>
      </c>
      <c r="AP130" t="str">
        <f t="shared" si="50"/>
        <v/>
      </c>
      <c r="AQ130" t="str">
        <f t="shared" ref="AQ130:AQ193" si="72">IF($G130=AQ$1,$H130,"")</f>
        <v/>
      </c>
      <c r="AR130" t="str">
        <f>IF(AQ130="","",MAX(AR$1:AR129)+1)</f>
        <v/>
      </c>
      <c r="AS130" t="str">
        <f t="shared" si="51"/>
        <v/>
      </c>
      <c r="AU130" s="153" t="str">
        <f t="shared" si="52"/>
        <v/>
      </c>
      <c r="AV130" s="153" t="str">
        <f t="shared" si="53"/>
        <v/>
      </c>
      <c r="AW130" s="153" t="str">
        <f t="shared" si="54"/>
        <v/>
      </c>
      <c r="AX130" s="153" t="str">
        <f t="shared" si="55"/>
        <v/>
      </c>
      <c r="AY130" s="153" t="str">
        <f t="shared" si="56"/>
        <v/>
      </c>
      <c r="AZ130" s="153" t="str">
        <f t="shared" si="57"/>
        <v/>
      </c>
      <c r="BA130" s="153" t="str">
        <f t="shared" si="58"/>
        <v/>
      </c>
      <c r="BB130" s="153" t="str">
        <f t="shared" si="59"/>
        <v/>
      </c>
      <c r="BC130" s="153" t="str">
        <f t="shared" si="60"/>
        <v/>
      </c>
      <c r="BD130" s="153" t="str">
        <f t="shared" si="61"/>
        <v/>
      </c>
    </row>
    <row r="131" spans="7:56" x14ac:dyDescent="0.3">
      <c r="G131" s="153" t="str">
        <f>IF(CMS_Identification!B153="","",CMS_Identification!B153)</f>
        <v/>
      </c>
      <c r="H131" s="153" t="str">
        <f>IF(CMS_Identification!F153="","",CMS_Identification!F153)</f>
        <v/>
      </c>
      <c r="L131" t="str">
        <f>IF(CMS_Identification!F153="","",CMS_Identification!F153)</f>
        <v/>
      </c>
      <c r="M131" t="str">
        <f>IF(CMS_Identification!G153="","",CMS_Identification!G153)</f>
        <v/>
      </c>
      <c r="N131" t="str">
        <f t="shared" ref="N131:N194" si="73">IF(M131="","",IF(M131="opacity","yes",IF(M131="Opacity","yes","no")))</f>
        <v/>
      </c>
      <c r="P131" t="str">
        <f t="shared" si="62"/>
        <v/>
      </c>
      <c r="Q131" t="str">
        <f>IF(P131="","",MAX(Q$1:Q130)+1)</f>
        <v/>
      </c>
      <c r="R131" t="str">
        <f t="shared" si="63"/>
        <v/>
      </c>
      <c r="S131" t="str">
        <f t="shared" si="64"/>
        <v/>
      </c>
      <c r="T131" t="str">
        <f>IF(S131="","",MAX(T$1:T130)+1)</f>
        <v/>
      </c>
      <c r="U131" t="str">
        <f t="shared" ref="U131:U194" si="74">+IFERROR(INDEX(S$2:S$224,MATCH(ROW()-ROW(U$1),T$2:T$224,0)),"")</f>
        <v/>
      </c>
      <c r="V131" t="str">
        <f t="shared" si="65"/>
        <v/>
      </c>
      <c r="W131" t="str">
        <f>IF(V131="","",MAX(W$1:W130)+1)</f>
        <v/>
      </c>
      <c r="X131" t="str">
        <f t="shared" ref="X131:X194" si="75">+IFERROR(INDEX(V$2:V$224,MATCH(ROW()-ROW(X$1),W$2:W$224,0)),"")</f>
        <v/>
      </c>
      <c r="Y131" t="str">
        <f t="shared" si="66"/>
        <v/>
      </c>
      <c r="Z131" t="str">
        <f>IF(Y131="","",MAX(Z$1:Z130)+1)</f>
        <v/>
      </c>
      <c r="AA131" t="str">
        <f t="shared" ref="AA131:AA194" si="76">+IFERROR(INDEX(Y$2:Y$224,MATCH(ROW()-ROW(AA$1),Z$2:Z$224,0)),"")</f>
        <v/>
      </c>
      <c r="AB131" t="str">
        <f t="shared" si="67"/>
        <v/>
      </c>
      <c r="AC131" t="str">
        <f>IF(AB131="","",MAX(AC$1:AC130)+1)</f>
        <v/>
      </c>
      <c r="AD131" t="str">
        <f t="shared" ref="AD131:AD194" si="77">+IFERROR(INDEX(AB$2:AB$224,MATCH(ROW()-ROW(AD$1),AC$2:AC$224,0)),"")</f>
        <v/>
      </c>
      <c r="AE131" t="str">
        <f t="shared" si="68"/>
        <v/>
      </c>
      <c r="AF131" t="str">
        <f>IF(AE131="","",MAX(AF$1:AF130)+1)</f>
        <v/>
      </c>
      <c r="AG131" t="str">
        <f t="shared" ref="AG131:AG194" si="78">+IFERROR(INDEX(AE$2:AE$224,MATCH(ROW()-ROW(AG$1),AF$2:AF$224,0)),"")</f>
        <v/>
      </c>
      <c r="AH131" t="str">
        <f t="shared" si="69"/>
        <v/>
      </c>
      <c r="AI131" t="str">
        <f>IF(AH131="","",MAX(AI$1:AI130)+1)</f>
        <v/>
      </c>
      <c r="AJ131" t="str">
        <f t="shared" ref="AJ131:AJ194" si="79">+IFERROR(INDEX(AH$2:AH$224,MATCH(ROW()-ROW(AJ$1),AI$2:AI$224,0)),"")</f>
        <v/>
      </c>
      <c r="AK131" t="str">
        <f t="shared" si="70"/>
        <v/>
      </c>
      <c r="AL131" t="str">
        <f>IF(AK131="","",MAX(AL$1:AL130)+1)</f>
        <v/>
      </c>
      <c r="AM131" t="str">
        <f t="shared" ref="AM131:AM194" si="80">+IFERROR(INDEX(AK$2:AK$224,MATCH(ROW()-ROW(AM$1),AL$2:AL$224,0)),"")</f>
        <v/>
      </c>
      <c r="AN131" t="str">
        <f t="shared" si="71"/>
        <v/>
      </c>
      <c r="AO131" t="str">
        <f>IF(AN131="","",MAX(AO$1:AO130)+1)</f>
        <v/>
      </c>
      <c r="AP131" t="str">
        <f t="shared" ref="AP131:AP194" si="81">+IFERROR(INDEX(AN$2:AN$224,MATCH(ROW()-ROW(AP$1),AO$2:AO$224,0)),"")</f>
        <v/>
      </c>
      <c r="AQ131" t="str">
        <f t="shared" si="72"/>
        <v/>
      </c>
      <c r="AR131" t="str">
        <f>IF(AQ131="","",MAX(AR$1:AR130)+1)</f>
        <v/>
      </c>
      <c r="AS131" t="str">
        <f t="shared" ref="AS131:AS194" si="82">+IFERROR(INDEX(AQ$2:AQ$224,MATCH(ROW()-ROW(AS$1),AR$2:AR$224,0)),"")</f>
        <v/>
      </c>
      <c r="AU131" s="153" t="str">
        <f t="shared" ref="AU131:AU194" si="83">R131</f>
        <v/>
      </c>
      <c r="AV131" s="153" t="str">
        <f t="shared" ref="AV131:AV194" si="84">U131</f>
        <v/>
      </c>
      <c r="AW131" s="153" t="str">
        <f t="shared" ref="AW131:AW194" si="85">X131</f>
        <v/>
      </c>
      <c r="AX131" s="153" t="str">
        <f t="shared" ref="AX131:AX194" si="86">AA131</f>
        <v/>
      </c>
      <c r="AY131" s="153" t="str">
        <f t="shared" ref="AY131:AY194" si="87">AD131</f>
        <v/>
      </c>
      <c r="AZ131" s="153" t="str">
        <f t="shared" ref="AZ131:AZ194" si="88">AG131</f>
        <v/>
      </c>
      <c r="BA131" s="153" t="str">
        <f t="shared" ref="BA131:BA194" si="89">AJ131</f>
        <v/>
      </c>
      <c r="BB131" s="153" t="str">
        <f t="shared" ref="BB131:BB194" si="90">AM131</f>
        <v/>
      </c>
      <c r="BC131" s="153" t="str">
        <f t="shared" ref="BC131:BC194" si="91">AP131</f>
        <v/>
      </c>
      <c r="BD131" s="153" t="str">
        <f t="shared" ref="BD131:BD194" si="92">AS131</f>
        <v/>
      </c>
    </row>
    <row r="132" spans="7:56" x14ac:dyDescent="0.3">
      <c r="G132" s="153" t="str">
        <f>IF(CMS_Identification!B154="","",CMS_Identification!B154)</f>
        <v/>
      </c>
      <c r="H132" s="153" t="str">
        <f>IF(CMS_Identification!F154="","",CMS_Identification!F154)</f>
        <v/>
      </c>
      <c r="L132" t="str">
        <f>IF(CMS_Identification!F154="","",CMS_Identification!F154)</f>
        <v/>
      </c>
      <c r="M132" t="str">
        <f>IF(CMS_Identification!G154="","",CMS_Identification!G154)</f>
        <v/>
      </c>
      <c r="N132" t="str">
        <f t="shared" si="73"/>
        <v/>
      </c>
      <c r="P132" t="str">
        <f t="shared" ref="P132:P195" si="93">IF($G132=P$1,$H132,"")</f>
        <v/>
      </c>
      <c r="Q132" t="str">
        <f>IF(P132="","",MAX(Q$1:Q131)+1)</f>
        <v/>
      </c>
      <c r="R132" t="str">
        <f t="shared" si="63"/>
        <v/>
      </c>
      <c r="S132" t="str">
        <f t="shared" si="64"/>
        <v/>
      </c>
      <c r="T132" t="str">
        <f>IF(S132="","",MAX(T$1:T131)+1)</f>
        <v/>
      </c>
      <c r="U132" t="str">
        <f t="shared" si="74"/>
        <v/>
      </c>
      <c r="V132" t="str">
        <f t="shared" si="65"/>
        <v/>
      </c>
      <c r="W132" t="str">
        <f>IF(V132="","",MAX(W$1:W131)+1)</f>
        <v/>
      </c>
      <c r="X132" t="str">
        <f t="shared" si="75"/>
        <v/>
      </c>
      <c r="Y132" t="str">
        <f t="shared" si="66"/>
        <v/>
      </c>
      <c r="Z132" t="str">
        <f>IF(Y132="","",MAX(Z$1:Z131)+1)</f>
        <v/>
      </c>
      <c r="AA132" t="str">
        <f t="shared" si="76"/>
        <v/>
      </c>
      <c r="AB132" t="str">
        <f t="shared" si="67"/>
        <v/>
      </c>
      <c r="AC132" t="str">
        <f>IF(AB132="","",MAX(AC$1:AC131)+1)</f>
        <v/>
      </c>
      <c r="AD132" t="str">
        <f t="shared" si="77"/>
        <v/>
      </c>
      <c r="AE132" t="str">
        <f t="shared" si="68"/>
        <v/>
      </c>
      <c r="AF132" t="str">
        <f>IF(AE132="","",MAX(AF$1:AF131)+1)</f>
        <v/>
      </c>
      <c r="AG132" t="str">
        <f t="shared" si="78"/>
        <v/>
      </c>
      <c r="AH132" t="str">
        <f t="shared" si="69"/>
        <v/>
      </c>
      <c r="AI132" t="str">
        <f>IF(AH132="","",MAX(AI$1:AI131)+1)</f>
        <v/>
      </c>
      <c r="AJ132" t="str">
        <f t="shared" si="79"/>
        <v/>
      </c>
      <c r="AK132" t="str">
        <f t="shared" si="70"/>
        <v/>
      </c>
      <c r="AL132" t="str">
        <f>IF(AK132="","",MAX(AL$1:AL131)+1)</f>
        <v/>
      </c>
      <c r="AM132" t="str">
        <f t="shared" si="80"/>
        <v/>
      </c>
      <c r="AN132" t="str">
        <f t="shared" si="71"/>
        <v/>
      </c>
      <c r="AO132" t="str">
        <f>IF(AN132="","",MAX(AO$1:AO131)+1)</f>
        <v/>
      </c>
      <c r="AP132" t="str">
        <f t="shared" si="81"/>
        <v/>
      </c>
      <c r="AQ132" t="str">
        <f t="shared" si="72"/>
        <v/>
      </c>
      <c r="AR132" t="str">
        <f>IF(AQ132="","",MAX(AR$1:AR131)+1)</f>
        <v/>
      </c>
      <c r="AS132" t="str">
        <f t="shared" si="82"/>
        <v/>
      </c>
      <c r="AU132" s="153" t="str">
        <f t="shared" si="83"/>
        <v/>
      </c>
      <c r="AV132" s="153" t="str">
        <f t="shared" si="84"/>
        <v/>
      </c>
      <c r="AW132" s="153" t="str">
        <f t="shared" si="85"/>
        <v/>
      </c>
      <c r="AX132" s="153" t="str">
        <f t="shared" si="86"/>
        <v/>
      </c>
      <c r="AY132" s="153" t="str">
        <f t="shared" si="87"/>
        <v/>
      </c>
      <c r="AZ132" s="153" t="str">
        <f t="shared" si="88"/>
        <v/>
      </c>
      <c r="BA132" s="153" t="str">
        <f t="shared" si="89"/>
        <v/>
      </c>
      <c r="BB132" s="153" t="str">
        <f t="shared" si="90"/>
        <v/>
      </c>
      <c r="BC132" s="153" t="str">
        <f t="shared" si="91"/>
        <v/>
      </c>
      <c r="BD132" s="153" t="str">
        <f t="shared" si="92"/>
        <v/>
      </c>
    </row>
    <row r="133" spans="7:56" x14ac:dyDescent="0.3">
      <c r="G133" s="153" t="str">
        <f>IF(CMS_Identification!B155="","",CMS_Identification!B155)</f>
        <v/>
      </c>
      <c r="H133" s="153" t="str">
        <f>IF(CMS_Identification!F155="","",CMS_Identification!F155)</f>
        <v/>
      </c>
      <c r="L133" t="str">
        <f>IF(CMS_Identification!F155="","",CMS_Identification!F155)</f>
        <v/>
      </c>
      <c r="M133" t="str">
        <f>IF(CMS_Identification!G155="","",CMS_Identification!G155)</f>
        <v/>
      </c>
      <c r="N133" t="str">
        <f t="shared" si="73"/>
        <v/>
      </c>
      <c r="P133" t="str">
        <f t="shared" si="93"/>
        <v/>
      </c>
      <c r="Q133" t="str">
        <f>IF(P133="","",MAX(Q$1:Q132)+1)</f>
        <v/>
      </c>
      <c r="R133" t="str">
        <f t="shared" si="63"/>
        <v/>
      </c>
      <c r="S133" t="str">
        <f t="shared" si="64"/>
        <v/>
      </c>
      <c r="T133" t="str">
        <f>IF(S133="","",MAX(T$1:T132)+1)</f>
        <v/>
      </c>
      <c r="U133" t="str">
        <f t="shared" si="74"/>
        <v/>
      </c>
      <c r="V133" t="str">
        <f t="shared" si="65"/>
        <v/>
      </c>
      <c r="W133" t="str">
        <f>IF(V133="","",MAX(W$1:W132)+1)</f>
        <v/>
      </c>
      <c r="X133" t="str">
        <f t="shared" si="75"/>
        <v/>
      </c>
      <c r="Y133" t="str">
        <f t="shared" si="66"/>
        <v/>
      </c>
      <c r="Z133" t="str">
        <f>IF(Y133="","",MAX(Z$1:Z132)+1)</f>
        <v/>
      </c>
      <c r="AA133" t="str">
        <f t="shared" si="76"/>
        <v/>
      </c>
      <c r="AB133" t="str">
        <f t="shared" si="67"/>
        <v/>
      </c>
      <c r="AC133" t="str">
        <f>IF(AB133="","",MAX(AC$1:AC132)+1)</f>
        <v/>
      </c>
      <c r="AD133" t="str">
        <f t="shared" si="77"/>
        <v/>
      </c>
      <c r="AE133" t="str">
        <f t="shared" si="68"/>
        <v/>
      </c>
      <c r="AF133" t="str">
        <f>IF(AE133="","",MAX(AF$1:AF132)+1)</f>
        <v/>
      </c>
      <c r="AG133" t="str">
        <f t="shared" si="78"/>
        <v/>
      </c>
      <c r="AH133" t="str">
        <f t="shared" si="69"/>
        <v/>
      </c>
      <c r="AI133" t="str">
        <f>IF(AH133="","",MAX(AI$1:AI132)+1)</f>
        <v/>
      </c>
      <c r="AJ133" t="str">
        <f t="shared" si="79"/>
        <v/>
      </c>
      <c r="AK133" t="str">
        <f t="shared" si="70"/>
        <v/>
      </c>
      <c r="AL133" t="str">
        <f>IF(AK133="","",MAX(AL$1:AL132)+1)</f>
        <v/>
      </c>
      <c r="AM133" t="str">
        <f t="shared" si="80"/>
        <v/>
      </c>
      <c r="AN133" t="str">
        <f t="shared" si="71"/>
        <v/>
      </c>
      <c r="AO133" t="str">
        <f>IF(AN133="","",MAX(AO$1:AO132)+1)</f>
        <v/>
      </c>
      <c r="AP133" t="str">
        <f t="shared" si="81"/>
        <v/>
      </c>
      <c r="AQ133" t="str">
        <f t="shared" si="72"/>
        <v/>
      </c>
      <c r="AR133" t="str">
        <f>IF(AQ133="","",MAX(AR$1:AR132)+1)</f>
        <v/>
      </c>
      <c r="AS133" t="str">
        <f t="shared" si="82"/>
        <v/>
      </c>
      <c r="AU133" s="153" t="str">
        <f t="shared" si="83"/>
        <v/>
      </c>
      <c r="AV133" s="153" t="str">
        <f t="shared" si="84"/>
        <v/>
      </c>
      <c r="AW133" s="153" t="str">
        <f t="shared" si="85"/>
        <v/>
      </c>
      <c r="AX133" s="153" t="str">
        <f t="shared" si="86"/>
        <v/>
      </c>
      <c r="AY133" s="153" t="str">
        <f t="shared" si="87"/>
        <v/>
      </c>
      <c r="AZ133" s="153" t="str">
        <f t="shared" si="88"/>
        <v/>
      </c>
      <c r="BA133" s="153" t="str">
        <f t="shared" si="89"/>
        <v/>
      </c>
      <c r="BB133" s="153" t="str">
        <f t="shared" si="90"/>
        <v/>
      </c>
      <c r="BC133" s="153" t="str">
        <f t="shared" si="91"/>
        <v/>
      </c>
      <c r="BD133" s="153" t="str">
        <f t="shared" si="92"/>
        <v/>
      </c>
    </row>
    <row r="134" spans="7:56" x14ac:dyDescent="0.3">
      <c r="G134" s="153" t="str">
        <f>IF(CMS_Identification!B156="","",CMS_Identification!B156)</f>
        <v/>
      </c>
      <c r="H134" s="153" t="str">
        <f>IF(CMS_Identification!F156="","",CMS_Identification!F156)</f>
        <v/>
      </c>
      <c r="L134" t="str">
        <f>IF(CMS_Identification!F156="","",CMS_Identification!F156)</f>
        <v/>
      </c>
      <c r="M134" t="str">
        <f>IF(CMS_Identification!G156="","",CMS_Identification!G156)</f>
        <v/>
      </c>
      <c r="N134" t="str">
        <f t="shared" si="73"/>
        <v/>
      </c>
      <c r="P134" t="str">
        <f t="shared" si="93"/>
        <v/>
      </c>
      <c r="Q134" t="str">
        <f>IF(P134="","",MAX(Q$1:Q133)+1)</f>
        <v/>
      </c>
      <c r="R134" t="str">
        <f t="shared" ref="R134:R197" si="94">+IFERROR(INDEX(P$2:P$224,MATCH(ROW()-ROW(R$1),Q$2:Q$224,0)),"")</f>
        <v/>
      </c>
      <c r="S134" t="str">
        <f t="shared" si="64"/>
        <v/>
      </c>
      <c r="T134" t="str">
        <f>IF(S134="","",MAX(T$1:T133)+1)</f>
        <v/>
      </c>
      <c r="U134" t="str">
        <f t="shared" si="74"/>
        <v/>
      </c>
      <c r="V134" t="str">
        <f t="shared" si="65"/>
        <v/>
      </c>
      <c r="W134" t="str">
        <f>IF(V134="","",MAX(W$1:W133)+1)</f>
        <v/>
      </c>
      <c r="X134" t="str">
        <f t="shared" si="75"/>
        <v/>
      </c>
      <c r="Y134" t="str">
        <f t="shared" si="66"/>
        <v/>
      </c>
      <c r="Z134" t="str">
        <f>IF(Y134="","",MAX(Z$1:Z133)+1)</f>
        <v/>
      </c>
      <c r="AA134" t="str">
        <f t="shared" si="76"/>
        <v/>
      </c>
      <c r="AB134" t="str">
        <f t="shared" si="67"/>
        <v/>
      </c>
      <c r="AC134" t="str">
        <f>IF(AB134="","",MAX(AC$1:AC133)+1)</f>
        <v/>
      </c>
      <c r="AD134" t="str">
        <f t="shared" si="77"/>
        <v/>
      </c>
      <c r="AE134" t="str">
        <f t="shared" si="68"/>
        <v/>
      </c>
      <c r="AF134" t="str">
        <f>IF(AE134="","",MAX(AF$1:AF133)+1)</f>
        <v/>
      </c>
      <c r="AG134" t="str">
        <f t="shared" si="78"/>
        <v/>
      </c>
      <c r="AH134" t="str">
        <f t="shared" si="69"/>
        <v/>
      </c>
      <c r="AI134" t="str">
        <f>IF(AH134="","",MAX(AI$1:AI133)+1)</f>
        <v/>
      </c>
      <c r="AJ134" t="str">
        <f t="shared" si="79"/>
        <v/>
      </c>
      <c r="AK134" t="str">
        <f t="shared" si="70"/>
        <v/>
      </c>
      <c r="AL134" t="str">
        <f>IF(AK134="","",MAX(AL$1:AL133)+1)</f>
        <v/>
      </c>
      <c r="AM134" t="str">
        <f t="shared" si="80"/>
        <v/>
      </c>
      <c r="AN134" t="str">
        <f t="shared" si="71"/>
        <v/>
      </c>
      <c r="AO134" t="str">
        <f>IF(AN134="","",MAX(AO$1:AO133)+1)</f>
        <v/>
      </c>
      <c r="AP134" t="str">
        <f t="shared" si="81"/>
        <v/>
      </c>
      <c r="AQ134" t="str">
        <f t="shared" si="72"/>
        <v/>
      </c>
      <c r="AR134" t="str">
        <f>IF(AQ134="","",MAX(AR$1:AR133)+1)</f>
        <v/>
      </c>
      <c r="AS134" t="str">
        <f t="shared" si="82"/>
        <v/>
      </c>
      <c r="AU134" s="153" t="str">
        <f t="shared" si="83"/>
        <v/>
      </c>
      <c r="AV134" s="153" t="str">
        <f t="shared" si="84"/>
        <v/>
      </c>
      <c r="AW134" s="153" t="str">
        <f t="shared" si="85"/>
        <v/>
      </c>
      <c r="AX134" s="153" t="str">
        <f t="shared" si="86"/>
        <v/>
      </c>
      <c r="AY134" s="153" t="str">
        <f t="shared" si="87"/>
        <v/>
      </c>
      <c r="AZ134" s="153" t="str">
        <f t="shared" si="88"/>
        <v/>
      </c>
      <c r="BA134" s="153" t="str">
        <f t="shared" si="89"/>
        <v/>
      </c>
      <c r="BB134" s="153" t="str">
        <f t="shared" si="90"/>
        <v/>
      </c>
      <c r="BC134" s="153" t="str">
        <f t="shared" si="91"/>
        <v/>
      </c>
      <c r="BD134" s="153" t="str">
        <f t="shared" si="92"/>
        <v/>
      </c>
    </row>
    <row r="135" spans="7:56" x14ac:dyDescent="0.3">
      <c r="G135" s="153" t="str">
        <f>IF(CMS_Identification!B157="","",CMS_Identification!B157)</f>
        <v/>
      </c>
      <c r="H135" s="153" t="str">
        <f>IF(CMS_Identification!F157="","",CMS_Identification!F157)</f>
        <v/>
      </c>
      <c r="L135" t="str">
        <f>IF(CMS_Identification!F157="","",CMS_Identification!F157)</f>
        <v/>
      </c>
      <c r="M135" t="str">
        <f>IF(CMS_Identification!G157="","",CMS_Identification!G157)</f>
        <v/>
      </c>
      <c r="N135" t="str">
        <f t="shared" si="73"/>
        <v/>
      </c>
      <c r="P135" t="str">
        <f t="shared" si="93"/>
        <v/>
      </c>
      <c r="Q135" t="str">
        <f>IF(P135="","",MAX(Q$1:Q134)+1)</f>
        <v/>
      </c>
      <c r="R135" t="str">
        <f t="shared" si="94"/>
        <v/>
      </c>
      <c r="S135" t="str">
        <f t="shared" si="64"/>
        <v/>
      </c>
      <c r="T135" t="str">
        <f>IF(S135="","",MAX(T$1:T134)+1)</f>
        <v/>
      </c>
      <c r="U135" t="str">
        <f t="shared" si="74"/>
        <v/>
      </c>
      <c r="V135" t="str">
        <f t="shared" si="65"/>
        <v/>
      </c>
      <c r="W135" t="str">
        <f>IF(V135="","",MAX(W$1:W134)+1)</f>
        <v/>
      </c>
      <c r="X135" t="str">
        <f t="shared" si="75"/>
        <v/>
      </c>
      <c r="Y135" t="str">
        <f t="shared" si="66"/>
        <v/>
      </c>
      <c r="Z135" t="str">
        <f>IF(Y135="","",MAX(Z$1:Z134)+1)</f>
        <v/>
      </c>
      <c r="AA135" t="str">
        <f t="shared" si="76"/>
        <v/>
      </c>
      <c r="AB135" t="str">
        <f t="shared" si="67"/>
        <v/>
      </c>
      <c r="AC135" t="str">
        <f>IF(AB135="","",MAX(AC$1:AC134)+1)</f>
        <v/>
      </c>
      <c r="AD135" t="str">
        <f t="shared" si="77"/>
        <v/>
      </c>
      <c r="AE135" t="str">
        <f t="shared" si="68"/>
        <v/>
      </c>
      <c r="AF135" t="str">
        <f>IF(AE135="","",MAX(AF$1:AF134)+1)</f>
        <v/>
      </c>
      <c r="AG135" t="str">
        <f t="shared" si="78"/>
        <v/>
      </c>
      <c r="AH135" t="str">
        <f t="shared" si="69"/>
        <v/>
      </c>
      <c r="AI135" t="str">
        <f>IF(AH135="","",MAX(AI$1:AI134)+1)</f>
        <v/>
      </c>
      <c r="AJ135" t="str">
        <f t="shared" si="79"/>
        <v/>
      </c>
      <c r="AK135" t="str">
        <f t="shared" si="70"/>
        <v/>
      </c>
      <c r="AL135" t="str">
        <f>IF(AK135="","",MAX(AL$1:AL134)+1)</f>
        <v/>
      </c>
      <c r="AM135" t="str">
        <f t="shared" si="80"/>
        <v/>
      </c>
      <c r="AN135" t="str">
        <f t="shared" si="71"/>
        <v/>
      </c>
      <c r="AO135" t="str">
        <f>IF(AN135="","",MAX(AO$1:AO134)+1)</f>
        <v/>
      </c>
      <c r="AP135" t="str">
        <f t="shared" si="81"/>
        <v/>
      </c>
      <c r="AQ135" t="str">
        <f t="shared" si="72"/>
        <v/>
      </c>
      <c r="AR135" t="str">
        <f>IF(AQ135="","",MAX(AR$1:AR134)+1)</f>
        <v/>
      </c>
      <c r="AS135" t="str">
        <f t="shared" si="82"/>
        <v/>
      </c>
      <c r="AU135" s="153" t="str">
        <f t="shared" si="83"/>
        <v/>
      </c>
      <c r="AV135" s="153" t="str">
        <f t="shared" si="84"/>
        <v/>
      </c>
      <c r="AW135" s="153" t="str">
        <f t="shared" si="85"/>
        <v/>
      </c>
      <c r="AX135" s="153" t="str">
        <f t="shared" si="86"/>
        <v/>
      </c>
      <c r="AY135" s="153" t="str">
        <f t="shared" si="87"/>
        <v/>
      </c>
      <c r="AZ135" s="153" t="str">
        <f t="shared" si="88"/>
        <v/>
      </c>
      <c r="BA135" s="153" t="str">
        <f t="shared" si="89"/>
        <v/>
      </c>
      <c r="BB135" s="153" t="str">
        <f t="shared" si="90"/>
        <v/>
      </c>
      <c r="BC135" s="153" t="str">
        <f t="shared" si="91"/>
        <v/>
      </c>
      <c r="BD135" s="153" t="str">
        <f t="shared" si="92"/>
        <v/>
      </c>
    </row>
    <row r="136" spans="7:56" x14ac:dyDescent="0.3">
      <c r="G136" s="153" t="str">
        <f>IF(CMS_Identification!B158="","",CMS_Identification!B158)</f>
        <v/>
      </c>
      <c r="H136" s="153" t="str">
        <f>IF(CMS_Identification!F158="","",CMS_Identification!F158)</f>
        <v/>
      </c>
      <c r="L136" t="str">
        <f>IF(CMS_Identification!F158="","",CMS_Identification!F158)</f>
        <v/>
      </c>
      <c r="M136" t="str">
        <f>IF(CMS_Identification!G158="","",CMS_Identification!G158)</f>
        <v/>
      </c>
      <c r="N136" t="str">
        <f t="shared" si="73"/>
        <v/>
      </c>
      <c r="P136" t="str">
        <f t="shared" si="93"/>
        <v/>
      </c>
      <c r="Q136" t="str">
        <f>IF(P136="","",MAX(Q$1:Q135)+1)</f>
        <v/>
      </c>
      <c r="R136" t="str">
        <f t="shared" si="94"/>
        <v/>
      </c>
      <c r="S136" t="str">
        <f t="shared" si="64"/>
        <v/>
      </c>
      <c r="T136" t="str">
        <f>IF(S136="","",MAX(T$1:T135)+1)</f>
        <v/>
      </c>
      <c r="U136" t="str">
        <f t="shared" si="74"/>
        <v/>
      </c>
      <c r="V136" t="str">
        <f t="shared" si="65"/>
        <v/>
      </c>
      <c r="W136" t="str">
        <f>IF(V136="","",MAX(W$1:W135)+1)</f>
        <v/>
      </c>
      <c r="X136" t="str">
        <f t="shared" si="75"/>
        <v/>
      </c>
      <c r="Y136" t="str">
        <f t="shared" si="66"/>
        <v/>
      </c>
      <c r="Z136" t="str">
        <f>IF(Y136="","",MAX(Z$1:Z135)+1)</f>
        <v/>
      </c>
      <c r="AA136" t="str">
        <f t="shared" si="76"/>
        <v/>
      </c>
      <c r="AB136" t="str">
        <f t="shared" si="67"/>
        <v/>
      </c>
      <c r="AC136" t="str">
        <f>IF(AB136="","",MAX(AC$1:AC135)+1)</f>
        <v/>
      </c>
      <c r="AD136" t="str">
        <f t="shared" si="77"/>
        <v/>
      </c>
      <c r="AE136" t="str">
        <f t="shared" si="68"/>
        <v/>
      </c>
      <c r="AF136" t="str">
        <f>IF(AE136="","",MAX(AF$1:AF135)+1)</f>
        <v/>
      </c>
      <c r="AG136" t="str">
        <f t="shared" si="78"/>
        <v/>
      </c>
      <c r="AH136" t="str">
        <f t="shared" si="69"/>
        <v/>
      </c>
      <c r="AI136" t="str">
        <f>IF(AH136="","",MAX(AI$1:AI135)+1)</f>
        <v/>
      </c>
      <c r="AJ136" t="str">
        <f t="shared" si="79"/>
        <v/>
      </c>
      <c r="AK136" t="str">
        <f t="shared" si="70"/>
        <v/>
      </c>
      <c r="AL136" t="str">
        <f>IF(AK136="","",MAX(AL$1:AL135)+1)</f>
        <v/>
      </c>
      <c r="AM136" t="str">
        <f t="shared" si="80"/>
        <v/>
      </c>
      <c r="AN136" t="str">
        <f t="shared" si="71"/>
        <v/>
      </c>
      <c r="AO136" t="str">
        <f>IF(AN136="","",MAX(AO$1:AO135)+1)</f>
        <v/>
      </c>
      <c r="AP136" t="str">
        <f t="shared" si="81"/>
        <v/>
      </c>
      <c r="AQ136" t="str">
        <f t="shared" si="72"/>
        <v/>
      </c>
      <c r="AR136" t="str">
        <f>IF(AQ136="","",MAX(AR$1:AR135)+1)</f>
        <v/>
      </c>
      <c r="AS136" t="str">
        <f t="shared" si="82"/>
        <v/>
      </c>
      <c r="AU136" s="153" t="str">
        <f t="shared" si="83"/>
        <v/>
      </c>
      <c r="AV136" s="153" t="str">
        <f t="shared" si="84"/>
        <v/>
      </c>
      <c r="AW136" s="153" t="str">
        <f t="shared" si="85"/>
        <v/>
      </c>
      <c r="AX136" s="153" t="str">
        <f t="shared" si="86"/>
        <v/>
      </c>
      <c r="AY136" s="153" t="str">
        <f t="shared" si="87"/>
        <v/>
      </c>
      <c r="AZ136" s="153" t="str">
        <f t="shared" si="88"/>
        <v/>
      </c>
      <c r="BA136" s="153" t="str">
        <f t="shared" si="89"/>
        <v/>
      </c>
      <c r="BB136" s="153" t="str">
        <f t="shared" si="90"/>
        <v/>
      </c>
      <c r="BC136" s="153" t="str">
        <f t="shared" si="91"/>
        <v/>
      </c>
      <c r="BD136" s="153" t="str">
        <f t="shared" si="92"/>
        <v/>
      </c>
    </row>
    <row r="137" spans="7:56" x14ac:dyDescent="0.3">
      <c r="G137" s="153" t="str">
        <f>IF(CMS_Identification!B159="","",CMS_Identification!B159)</f>
        <v/>
      </c>
      <c r="H137" s="153" t="str">
        <f>IF(CMS_Identification!F159="","",CMS_Identification!F159)</f>
        <v/>
      </c>
      <c r="L137" t="str">
        <f>IF(CMS_Identification!F159="","",CMS_Identification!F159)</f>
        <v/>
      </c>
      <c r="M137" t="str">
        <f>IF(CMS_Identification!G159="","",CMS_Identification!G159)</f>
        <v/>
      </c>
      <c r="N137" t="str">
        <f t="shared" si="73"/>
        <v/>
      </c>
      <c r="P137" t="str">
        <f t="shared" si="93"/>
        <v/>
      </c>
      <c r="Q137" t="str">
        <f>IF(P137="","",MAX(Q$1:Q136)+1)</f>
        <v/>
      </c>
      <c r="R137" t="str">
        <f t="shared" si="94"/>
        <v/>
      </c>
      <c r="S137" t="str">
        <f t="shared" si="64"/>
        <v/>
      </c>
      <c r="T137" t="str">
        <f>IF(S137="","",MAX(T$1:T136)+1)</f>
        <v/>
      </c>
      <c r="U137" t="str">
        <f t="shared" si="74"/>
        <v/>
      </c>
      <c r="V137" t="str">
        <f t="shared" si="65"/>
        <v/>
      </c>
      <c r="W137" t="str">
        <f>IF(V137="","",MAX(W$1:W136)+1)</f>
        <v/>
      </c>
      <c r="X137" t="str">
        <f t="shared" si="75"/>
        <v/>
      </c>
      <c r="Y137" t="str">
        <f t="shared" si="66"/>
        <v/>
      </c>
      <c r="Z137" t="str">
        <f>IF(Y137="","",MAX(Z$1:Z136)+1)</f>
        <v/>
      </c>
      <c r="AA137" t="str">
        <f t="shared" si="76"/>
        <v/>
      </c>
      <c r="AB137" t="str">
        <f t="shared" si="67"/>
        <v/>
      </c>
      <c r="AC137" t="str">
        <f>IF(AB137="","",MAX(AC$1:AC136)+1)</f>
        <v/>
      </c>
      <c r="AD137" t="str">
        <f t="shared" si="77"/>
        <v/>
      </c>
      <c r="AE137" t="str">
        <f t="shared" si="68"/>
        <v/>
      </c>
      <c r="AF137" t="str">
        <f>IF(AE137="","",MAX(AF$1:AF136)+1)</f>
        <v/>
      </c>
      <c r="AG137" t="str">
        <f t="shared" si="78"/>
        <v/>
      </c>
      <c r="AH137" t="str">
        <f t="shared" si="69"/>
        <v/>
      </c>
      <c r="AI137" t="str">
        <f>IF(AH137="","",MAX(AI$1:AI136)+1)</f>
        <v/>
      </c>
      <c r="AJ137" t="str">
        <f t="shared" si="79"/>
        <v/>
      </c>
      <c r="AK137" t="str">
        <f t="shared" si="70"/>
        <v/>
      </c>
      <c r="AL137" t="str">
        <f>IF(AK137="","",MAX(AL$1:AL136)+1)</f>
        <v/>
      </c>
      <c r="AM137" t="str">
        <f t="shared" si="80"/>
        <v/>
      </c>
      <c r="AN137" t="str">
        <f t="shared" si="71"/>
        <v/>
      </c>
      <c r="AO137" t="str">
        <f>IF(AN137="","",MAX(AO$1:AO136)+1)</f>
        <v/>
      </c>
      <c r="AP137" t="str">
        <f t="shared" si="81"/>
        <v/>
      </c>
      <c r="AQ137" t="str">
        <f t="shared" si="72"/>
        <v/>
      </c>
      <c r="AR137" t="str">
        <f>IF(AQ137="","",MAX(AR$1:AR136)+1)</f>
        <v/>
      </c>
      <c r="AS137" t="str">
        <f t="shared" si="82"/>
        <v/>
      </c>
      <c r="AU137" s="153" t="str">
        <f t="shared" si="83"/>
        <v/>
      </c>
      <c r="AV137" s="153" t="str">
        <f t="shared" si="84"/>
        <v/>
      </c>
      <c r="AW137" s="153" t="str">
        <f t="shared" si="85"/>
        <v/>
      </c>
      <c r="AX137" s="153" t="str">
        <f t="shared" si="86"/>
        <v/>
      </c>
      <c r="AY137" s="153" t="str">
        <f t="shared" si="87"/>
        <v/>
      </c>
      <c r="AZ137" s="153" t="str">
        <f t="shared" si="88"/>
        <v/>
      </c>
      <c r="BA137" s="153" t="str">
        <f t="shared" si="89"/>
        <v/>
      </c>
      <c r="BB137" s="153" t="str">
        <f t="shared" si="90"/>
        <v/>
      </c>
      <c r="BC137" s="153" t="str">
        <f t="shared" si="91"/>
        <v/>
      </c>
      <c r="BD137" s="153" t="str">
        <f t="shared" si="92"/>
        <v/>
      </c>
    </row>
    <row r="138" spans="7:56" x14ac:dyDescent="0.3">
      <c r="G138" s="153" t="str">
        <f>IF(CMS_Identification!B160="","",CMS_Identification!B160)</f>
        <v/>
      </c>
      <c r="H138" s="153" t="str">
        <f>IF(CMS_Identification!F160="","",CMS_Identification!F160)</f>
        <v/>
      </c>
      <c r="L138" t="str">
        <f>IF(CMS_Identification!F160="","",CMS_Identification!F160)</f>
        <v/>
      </c>
      <c r="M138" t="str">
        <f>IF(CMS_Identification!G160="","",CMS_Identification!G160)</f>
        <v/>
      </c>
      <c r="N138" t="str">
        <f t="shared" si="73"/>
        <v/>
      </c>
      <c r="P138" t="str">
        <f t="shared" si="93"/>
        <v/>
      </c>
      <c r="Q138" t="str">
        <f>IF(P138="","",MAX(Q$1:Q137)+1)</f>
        <v/>
      </c>
      <c r="R138" t="str">
        <f t="shared" si="94"/>
        <v/>
      </c>
      <c r="S138" t="str">
        <f t="shared" si="64"/>
        <v/>
      </c>
      <c r="T138" t="str">
        <f>IF(S138="","",MAX(T$1:T137)+1)</f>
        <v/>
      </c>
      <c r="U138" t="str">
        <f t="shared" si="74"/>
        <v/>
      </c>
      <c r="V138" t="str">
        <f t="shared" si="65"/>
        <v/>
      </c>
      <c r="W138" t="str">
        <f>IF(V138="","",MAX(W$1:W137)+1)</f>
        <v/>
      </c>
      <c r="X138" t="str">
        <f t="shared" si="75"/>
        <v/>
      </c>
      <c r="Y138" t="str">
        <f t="shared" si="66"/>
        <v/>
      </c>
      <c r="Z138" t="str">
        <f>IF(Y138="","",MAX(Z$1:Z137)+1)</f>
        <v/>
      </c>
      <c r="AA138" t="str">
        <f t="shared" si="76"/>
        <v/>
      </c>
      <c r="AB138" t="str">
        <f t="shared" si="67"/>
        <v/>
      </c>
      <c r="AC138" t="str">
        <f>IF(AB138="","",MAX(AC$1:AC137)+1)</f>
        <v/>
      </c>
      <c r="AD138" t="str">
        <f t="shared" si="77"/>
        <v/>
      </c>
      <c r="AE138" t="str">
        <f t="shared" si="68"/>
        <v/>
      </c>
      <c r="AF138" t="str">
        <f>IF(AE138="","",MAX(AF$1:AF137)+1)</f>
        <v/>
      </c>
      <c r="AG138" t="str">
        <f t="shared" si="78"/>
        <v/>
      </c>
      <c r="AH138" t="str">
        <f t="shared" si="69"/>
        <v/>
      </c>
      <c r="AI138" t="str">
        <f>IF(AH138="","",MAX(AI$1:AI137)+1)</f>
        <v/>
      </c>
      <c r="AJ138" t="str">
        <f t="shared" si="79"/>
        <v/>
      </c>
      <c r="AK138" t="str">
        <f t="shared" si="70"/>
        <v/>
      </c>
      <c r="AL138" t="str">
        <f>IF(AK138="","",MAX(AL$1:AL137)+1)</f>
        <v/>
      </c>
      <c r="AM138" t="str">
        <f t="shared" si="80"/>
        <v/>
      </c>
      <c r="AN138" t="str">
        <f t="shared" si="71"/>
        <v/>
      </c>
      <c r="AO138" t="str">
        <f>IF(AN138="","",MAX(AO$1:AO137)+1)</f>
        <v/>
      </c>
      <c r="AP138" t="str">
        <f t="shared" si="81"/>
        <v/>
      </c>
      <c r="AQ138" t="str">
        <f t="shared" si="72"/>
        <v/>
      </c>
      <c r="AR138" t="str">
        <f>IF(AQ138="","",MAX(AR$1:AR137)+1)</f>
        <v/>
      </c>
      <c r="AS138" t="str">
        <f t="shared" si="82"/>
        <v/>
      </c>
      <c r="AU138" s="153" t="str">
        <f t="shared" si="83"/>
        <v/>
      </c>
      <c r="AV138" s="153" t="str">
        <f t="shared" si="84"/>
        <v/>
      </c>
      <c r="AW138" s="153" t="str">
        <f t="shared" si="85"/>
        <v/>
      </c>
      <c r="AX138" s="153" t="str">
        <f t="shared" si="86"/>
        <v/>
      </c>
      <c r="AY138" s="153" t="str">
        <f t="shared" si="87"/>
        <v/>
      </c>
      <c r="AZ138" s="153" t="str">
        <f t="shared" si="88"/>
        <v/>
      </c>
      <c r="BA138" s="153" t="str">
        <f t="shared" si="89"/>
        <v/>
      </c>
      <c r="BB138" s="153" t="str">
        <f t="shared" si="90"/>
        <v/>
      </c>
      <c r="BC138" s="153" t="str">
        <f t="shared" si="91"/>
        <v/>
      </c>
      <c r="BD138" s="153" t="str">
        <f t="shared" si="92"/>
        <v/>
      </c>
    </row>
    <row r="139" spans="7:56" x14ac:dyDescent="0.3">
      <c r="G139" s="153" t="str">
        <f>IF(CMS_Identification!B161="","",CMS_Identification!B161)</f>
        <v/>
      </c>
      <c r="H139" s="153" t="str">
        <f>IF(CMS_Identification!F161="","",CMS_Identification!F161)</f>
        <v/>
      </c>
      <c r="L139" t="str">
        <f>IF(CMS_Identification!F161="","",CMS_Identification!F161)</f>
        <v/>
      </c>
      <c r="M139" t="str">
        <f>IF(CMS_Identification!G161="","",CMS_Identification!G161)</f>
        <v/>
      </c>
      <c r="N139" t="str">
        <f t="shared" si="73"/>
        <v/>
      </c>
      <c r="P139" t="str">
        <f t="shared" si="93"/>
        <v/>
      </c>
      <c r="Q139" t="str">
        <f>IF(P139="","",MAX(Q$1:Q138)+1)</f>
        <v/>
      </c>
      <c r="R139" t="str">
        <f t="shared" si="94"/>
        <v/>
      </c>
      <c r="S139" t="str">
        <f t="shared" si="64"/>
        <v/>
      </c>
      <c r="T139" t="str">
        <f>IF(S139="","",MAX(T$1:T138)+1)</f>
        <v/>
      </c>
      <c r="U139" t="str">
        <f t="shared" si="74"/>
        <v/>
      </c>
      <c r="V139" t="str">
        <f t="shared" si="65"/>
        <v/>
      </c>
      <c r="W139" t="str">
        <f>IF(V139="","",MAX(W$1:W138)+1)</f>
        <v/>
      </c>
      <c r="X139" t="str">
        <f t="shared" si="75"/>
        <v/>
      </c>
      <c r="Y139" t="str">
        <f t="shared" si="66"/>
        <v/>
      </c>
      <c r="Z139" t="str">
        <f>IF(Y139="","",MAX(Z$1:Z138)+1)</f>
        <v/>
      </c>
      <c r="AA139" t="str">
        <f t="shared" si="76"/>
        <v/>
      </c>
      <c r="AB139" t="str">
        <f t="shared" si="67"/>
        <v/>
      </c>
      <c r="AC139" t="str">
        <f>IF(AB139="","",MAX(AC$1:AC138)+1)</f>
        <v/>
      </c>
      <c r="AD139" t="str">
        <f t="shared" si="77"/>
        <v/>
      </c>
      <c r="AE139" t="str">
        <f t="shared" si="68"/>
        <v/>
      </c>
      <c r="AF139" t="str">
        <f>IF(AE139="","",MAX(AF$1:AF138)+1)</f>
        <v/>
      </c>
      <c r="AG139" t="str">
        <f t="shared" si="78"/>
        <v/>
      </c>
      <c r="AH139" t="str">
        <f t="shared" si="69"/>
        <v/>
      </c>
      <c r="AI139" t="str">
        <f>IF(AH139="","",MAX(AI$1:AI138)+1)</f>
        <v/>
      </c>
      <c r="AJ139" t="str">
        <f t="shared" si="79"/>
        <v/>
      </c>
      <c r="AK139" t="str">
        <f t="shared" si="70"/>
        <v/>
      </c>
      <c r="AL139" t="str">
        <f>IF(AK139="","",MAX(AL$1:AL138)+1)</f>
        <v/>
      </c>
      <c r="AM139" t="str">
        <f t="shared" si="80"/>
        <v/>
      </c>
      <c r="AN139" t="str">
        <f t="shared" si="71"/>
        <v/>
      </c>
      <c r="AO139" t="str">
        <f>IF(AN139="","",MAX(AO$1:AO138)+1)</f>
        <v/>
      </c>
      <c r="AP139" t="str">
        <f t="shared" si="81"/>
        <v/>
      </c>
      <c r="AQ139" t="str">
        <f t="shared" si="72"/>
        <v/>
      </c>
      <c r="AR139" t="str">
        <f>IF(AQ139="","",MAX(AR$1:AR138)+1)</f>
        <v/>
      </c>
      <c r="AS139" t="str">
        <f t="shared" si="82"/>
        <v/>
      </c>
      <c r="AU139" s="153" t="str">
        <f t="shared" si="83"/>
        <v/>
      </c>
      <c r="AV139" s="153" t="str">
        <f t="shared" si="84"/>
        <v/>
      </c>
      <c r="AW139" s="153" t="str">
        <f t="shared" si="85"/>
        <v/>
      </c>
      <c r="AX139" s="153" t="str">
        <f t="shared" si="86"/>
        <v/>
      </c>
      <c r="AY139" s="153" t="str">
        <f t="shared" si="87"/>
        <v/>
      </c>
      <c r="AZ139" s="153" t="str">
        <f t="shared" si="88"/>
        <v/>
      </c>
      <c r="BA139" s="153" t="str">
        <f t="shared" si="89"/>
        <v/>
      </c>
      <c r="BB139" s="153" t="str">
        <f t="shared" si="90"/>
        <v/>
      </c>
      <c r="BC139" s="153" t="str">
        <f t="shared" si="91"/>
        <v/>
      </c>
      <c r="BD139" s="153" t="str">
        <f t="shared" si="92"/>
        <v/>
      </c>
    </row>
    <row r="140" spans="7:56" x14ac:dyDescent="0.3">
      <c r="G140" s="153" t="str">
        <f>IF(CMS_Identification!B162="","",CMS_Identification!B162)</f>
        <v/>
      </c>
      <c r="H140" s="153" t="str">
        <f>IF(CMS_Identification!F162="","",CMS_Identification!F162)</f>
        <v/>
      </c>
      <c r="L140" t="str">
        <f>IF(CMS_Identification!F162="","",CMS_Identification!F162)</f>
        <v/>
      </c>
      <c r="M140" t="str">
        <f>IF(CMS_Identification!G162="","",CMS_Identification!G162)</f>
        <v/>
      </c>
      <c r="N140" t="str">
        <f t="shared" si="73"/>
        <v/>
      </c>
      <c r="P140" t="str">
        <f t="shared" si="93"/>
        <v/>
      </c>
      <c r="Q140" t="str">
        <f>IF(P140="","",MAX(Q$1:Q139)+1)</f>
        <v/>
      </c>
      <c r="R140" t="str">
        <f t="shared" si="94"/>
        <v/>
      </c>
      <c r="S140" t="str">
        <f t="shared" si="64"/>
        <v/>
      </c>
      <c r="T140" t="str">
        <f>IF(S140="","",MAX(T$1:T139)+1)</f>
        <v/>
      </c>
      <c r="U140" t="str">
        <f t="shared" si="74"/>
        <v/>
      </c>
      <c r="V140" t="str">
        <f t="shared" si="65"/>
        <v/>
      </c>
      <c r="W140" t="str">
        <f>IF(V140="","",MAX(W$1:W139)+1)</f>
        <v/>
      </c>
      <c r="X140" t="str">
        <f t="shared" si="75"/>
        <v/>
      </c>
      <c r="Y140" t="str">
        <f t="shared" si="66"/>
        <v/>
      </c>
      <c r="Z140" t="str">
        <f>IF(Y140="","",MAX(Z$1:Z139)+1)</f>
        <v/>
      </c>
      <c r="AA140" t="str">
        <f t="shared" si="76"/>
        <v/>
      </c>
      <c r="AB140" t="str">
        <f t="shared" si="67"/>
        <v/>
      </c>
      <c r="AC140" t="str">
        <f>IF(AB140="","",MAX(AC$1:AC139)+1)</f>
        <v/>
      </c>
      <c r="AD140" t="str">
        <f t="shared" si="77"/>
        <v/>
      </c>
      <c r="AE140" t="str">
        <f t="shared" si="68"/>
        <v/>
      </c>
      <c r="AF140" t="str">
        <f>IF(AE140="","",MAX(AF$1:AF139)+1)</f>
        <v/>
      </c>
      <c r="AG140" t="str">
        <f t="shared" si="78"/>
        <v/>
      </c>
      <c r="AH140" t="str">
        <f t="shared" si="69"/>
        <v/>
      </c>
      <c r="AI140" t="str">
        <f>IF(AH140="","",MAX(AI$1:AI139)+1)</f>
        <v/>
      </c>
      <c r="AJ140" t="str">
        <f t="shared" si="79"/>
        <v/>
      </c>
      <c r="AK140" t="str">
        <f t="shared" si="70"/>
        <v/>
      </c>
      <c r="AL140" t="str">
        <f>IF(AK140="","",MAX(AL$1:AL139)+1)</f>
        <v/>
      </c>
      <c r="AM140" t="str">
        <f t="shared" si="80"/>
        <v/>
      </c>
      <c r="AN140" t="str">
        <f t="shared" si="71"/>
        <v/>
      </c>
      <c r="AO140" t="str">
        <f>IF(AN140="","",MAX(AO$1:AO139)+1)</f>
        <v/>
      </c>
      <c r="AP140" t="str">
        <f t="shared" si="81"/>
        <v/>
      </c>
      <c r="AQ140" t="str">
        <f t="shared" si="72"/>
        <v/>
      </c>
      <c r="AR140" t="str">
        <f>IF(AQ140="","",MAX(AR$1:AR139)+1)</f>
        <v/>
      </c>
      <c r="AS140" t="str">
        <f t="shared" si="82"/>
        <v/>
      </c>
      <c r="AU140" s="153" t="str">
        <f t="shared" si="83"/>
        <v/>
      </c>
      <c r="AV140" s="153" t="str">
        <f t="shared" si="84"/>
        <v/>
      </c>
      <c r="AW140" s="153" t="str">
        <f t="shared" si="85"/>
        <v/>
      </c>
      <c r="AX140" s="153" t="str">
        <f t="shared" si="86"/>
        <v/>
      </c>
      <c r="AY140" s="153" t="str">
        <f t="shared" si="87"/>
        <v/>
      </c>
      <c r="AZ140" s="153" t="str">
        <f t="shared" si="88"/>
        <v/>
      </c>
      <c r="BA140" s="153" t="str">
        <f t="shared" si="89"/>
        <v/>
      </c>
      <c r="BB140" s="153" t="str">
        <f t="shared" si="90"/>
        <v/>
      </c>
      <c r="BC140" s="153" t="str">
        <f t="shared" si="91"/>
        <v/>
      </c>
      <c r="BD140" s="153" t="str">
        <f t="shared" si="92"/>
        <v/>
      </c>
    </row>
    <row r="141" spans="7:56" x14ac:dyDescent="0.3">
      <c r="G141" s="153" t="str">
        <f>IF(CMS_Identification!B163="","",CMS_Identification!B163)</f>
        <v/>
      </c>
      <c r="H141" s="153" t="str">
        <f>IF(CMS_Identification!F163="","",CMS_Identification!F163)</f>
        <v/>
      </c>
      <c r="L141" t="str">
        <f>IF(CMS_Identification!F163="","",CMS_Identification!F163)</f>
        <v/>
      </c>
      <c r="M141" t="str">
        <f>IF(CMS_Identification!G163="","",CMS_Identification!G163)</f>
        <v/>
      </c>
      <c r="N141" t="str">
        <f t="shared" si="73"/>
        <v/>
      </c>
      <c r="P141" t="str">
        <f t="shared" si="93"/>
        <v/>
      </c>
      <c r="Q141" t="str">
        <f>IF(P141="","",MAX(Q$1:Q140)+1)</f>
        <v/>
      </c>
      <c r="R141" t="str">
        <f t="shared" si="94"/>
        <v/>
      </c>
      <c r="S141" t="str">
        <f t="shared" si="64"/>
        <v/>
      </c>
      <c r="T141" t="str">
        <f>IF(S141="","",MAX(T$1:T140)+1)</f>
        <v/>
      </c>
      <c r="U141" t="str">
        <f t="shared" si="74"/>
        <v/>
      </c>
      <c r="V141" t="str">
        <f t="shared" si="65"/>
        <v/>
      </c>
      <c r="W141" t="str">
        <f>IF(V141="","",MAX(W$1:W140)+1)</f>
        <v/>
      </c>
      <c r="X141" t="str">
        <f t="shared" si="75"/>
        <v/>
      </c>
      <c r="Y141" t="str">
        <f t="shared" si="66"/>
        <v/>
      </c>
      <c r="Z141" t="str">
        <f>IF(Y141="","",MAX(Z$1:Z140)+1)</f>
        <v/>
      </c>
      <c r="AA141" t="str">
        <f t="shared" si="76"/>
        <v/>
      </c>
      <c r="AB141" t="str">
        <f t="shared" si="67"/>
        <v/>
      </c>
      <c r="AC141" t="str">
        <f>IF(AB141="","",MAX(AC$1:AC140)+1)</f>
        <v/>
      </c>
      <c r="AD141" t="str">
        <f t="shared" si="77"/>
        <v/>
      </c>
      <c r="AE141" t="str">
        <f t="shared" si="68"/>
        <v/>
      </c>
      <c r="AF141" t="str">
        <f>IF(AE141="","",MAX(AF$1:AF140)+1)</f>
        <v/>
      </c>
      <c r="AG141" t="str">
        <f t="shared" si="78"/>
        <v/>
      </c>
      <c r="AH141" t="str">
        <f t="shared" si="69"/>
        <v/>
      </c>
      <c r="AI141" t="str">
        <f>IF(AH141="","",MAX(AI$1:AI140)+1)</f>
        <v/>
      </c>
      <c r="AJ141" t="str">
        <f t="shared" si="79"/>
        <v/>
      </c>
      <c r="AK141" t="str">
        <f t="shared" si="70"/>
        <v/>
      </c>
      <c r="AL141" t="str">
        <f>IF(AK141="","",MAX(AL$1:AL140)+1)</f>
        <v/>
      </c>
      <c r="AM141" t="str">
        <f t="shared" si="80"/>
        <v/>
      </c>
      <c r="AN141" t="str">
        <f t="shared" si="71"/>
        <v/>
      </c>
      <c r="AO141" t="str">
        <f>IF(AN141="","",MAX(AO$1:AO140)+1)</f>
        <v/>
      </c>
      <c r="AP141" t="str">
        <f t="shared" si="81"/>
        <v/>
      </c>
      <c r="AQ141" t="str">
        <f t="shared" si="72"/>
        <v/>
      </c>
      <c r="AR141" t="str">
        <f>IF(AQ141="","",MAX(AR$1:AR140)+1)</f>
        <v/>
      </c>
      <c r="AS141" t="str">
        <f t="shared" si="82"/>
        <v/>
      </c>
      <c r="AU141" s="153" t="str">
        <f t="shared" si="83"/>
        <v/>
      </c>
      <c r="AV141" s="153" t="str">
        <f t="shared" si="84"/>
        <v/>
      </c>
      <c r="AW141" s="153" t="str">
        <f t="shared" si="85"/>
        <v/>
      </c>
      <c r="AX141" s="153" t="str">
        <f t="shared" si="86"/>
        <v/>
      </c>
      <c r="AY141" s="153" t="str">
        <f t="shared" si="87"/>
        <v/>
      </c>
      <c r="AZ141" s="153" t="str">
        <f t="shared" si="88"/>
        <v/>
      </c>
      <c r="BA141" s="153" t="str">
        <f t="shared" si="89"/>
        <v/>
      </c>
      <c r="BB141" s="153" t="str">
        <f t="shared" si="90"/>
        <v/>
      </c>
      <c r="BC141" s="153" t="str">
        <f t="shared" si="91"/>
        <v/>
      </c>
      <c r="BD141" s="153" t="str">
        <f t="shared" si="92"/>
        <v/>
      </c>
    </row>
    <row r="142" spans="7:56" x14ac:dyDescent="0.3">
      <c r="G142" s="153" t="str">
        <f>IF(CMS_Identification!B164="","",CMS_Identification!B164)</f>
        <v/>
      </c>
      <c r="H142" s="153" t="str">
        <f>IF(CMS_Identification!F164="","",CMS_Identification!F164)</f>
        <v/>
      </c>
      <c r="L142" t="str">
        <f>IF(CMS_Identification!F164="","",CMS_Identification!F164)</f>
        <v/>
      </c>
      <c r="M142" t="str">
        <f>IF(CMS_Identification!G164="","",CMS_Identification!G164)</f>
        <v/>
      </c>
      <c r="N142" t="str">
        <f t="shared" si="73"/>
        <v/>
      </c>
      <c r="P142" t="str">
        <f t="shared" si="93"/>
        <v/>
      </c>
      <c r="Q142" t="str">
        <f>IF(P142="","",MAX(Q$1:Q141)+1)</f>
        <v/>
      </c>
      <c r="R142" t="str">
        <f t="shared" si="94"/>
        <v/>
      </c>
      <c r="S142" t="str">
        <f t="shared" si="64"/>
        <v/>
      </c>
      <c r="T142" t="str">
        <f>IF(S142="","",MAX(T$1:T141)+1)</f>
        <v/>
      </c>
      <c r="U142" t="str">
        <f t="shared" si="74"/>
        <v/>
      </c>
      <c r="V142" t="str">
        <f t="shared" si="65"/>
        <v/>
      </c>
      <c r="W142" t="str">
        <f>IF(V142="","",MAX(W$1:W141)+1)</f>
        <v/>
      </c>
      <c r="X142" t="str">
        <f t="shared" si="75"/>
        <v/>
      </c>
      <c r="Y142" t="str">
        <f t="shared" si="66"/>
        <v/>
      </c>
      <c r="Z142" t="str">
        <f>IF(Y142="","",MAX(Z$1:Z141)+1)</f>
        <v/>
      </c>
      <c r="AA142" t="str">
        <f t="shared" si="76"/>
        <v/>
      </c>
      <c r="AB142" t="str">
        <f t="shared" si="67"/>
        <v/>
      </c>
      <c r="AC142" t="str">
        <f>IF(AB142="","",MAX(AC$1:AC141)+1)</f>
        <v/>
      </c>
      <c r="AD142" t="str">
        <f t="shared" si="77"/>
        <v/>
      </c>
      <c r="AE142" t="str">
        <f t="shared" si="68"/>
        <v/>
      </c>
      <c r="AF142" t="str">
        <f>IF(AE142="","",MAX(AF$1:AF141)+1)</f>
        <v/>
      </c>
      <c r="AG142" t="str">
        <f t="shared" si="78"/>
        <v/>
      </c>
      <c r="AH142" t="str">
        <f t="shared" si="69"/>
        <v/>
      </c>
      <c r="AI142" t="str">
        <f>IF(AH142="","",MAX(AI$1:AI141)+1)</f>
        <v/>
      </c>
      <c r="AJ142" t="str">
        <f t="shared" si="79"/>
        <v/>
      </c>
      <c r="AK142" t="str">
        <f t="shared" si="70"/>
        <v/>
      </c>
      <c r="AL142" t="str">
        <f>IF(AK142="","",MAX(AL$1:AL141)+1)</f>
        <v/>
      </c>
      <c r="AM142" t="str">
        <f t="shared" si="80"/>
        <v/>
      </c>
      <c r="AN142" t="str">
        <f t="shared" si="71"/>
        <v/>
      </c>
      <c r="AO142" t="str">
        <f>IF(AN142="","",MAX(AO$1:AO141)+1)</f>
        <v/>
      </c>
      <c r="AP142" t="str">
        <f t="shared" si="81"/>
        <v/>
      </c>
      <c r="AQ142" t="str">
        <f t="shared" si="72"/>
        <v/>
      </c>
      <c r="AR142" t="str">
        <f>IF(AQ142="","",MAX(AR$1:AR141)+1)</f>
        <v/>
      </c>
      <c r="AS142" t="str">
        <f t="shared" si="82"/>
        <v/>
      </c>
      <c r="AU142" s="153" t="str">
        <f t="shared" si="83"/>
        <v/>
      </c>
      <c r="AV142" s="153" t="str">
        <f t="shared" si="84"/>
        <v/>
      </c>
      <c r="AW142" s="153" t="str">
        <f t="shared" si="85"/>
        <v/>
      </c>
      <c r="AX142" s="153" t="str">
        <f t="shared" si="86"/>
        <v/>
      </c>
      <c r="AY142" s="153" t="str">
        <f t="shared" si="87"/>
        <v/>
      </c>
      <c r="AZ142" s="153" t="str">
        <f t="shared" si="88"/>
        <v/>
      </c>
      <c r="BA142" s="153" t="str">
        <f t="shared" si="89"/>
        <v/>
      </c>
      <c r="BB142" s="153" t="str">
        <f t="shared" si="90"/>
        <v/>
      </c>
      <c r="BC142" s="153" t="str">
        <f t="shared" si="91"/>
        <v/>
      </c>
      <c r="BD142" s="153" t="str">
        <f t="shared" si="92"/>
        <v/>
      </c>
    </row>
    <row r="143" spans="7:56" x14ac:dyDescent="0.3">
      <c r="G143" s="153" t="str">
        <f>IF(CMS_Identification!B165="","",CMS_Identification!B165)</f>
        <v/>
      </c>
      <c r="H143" s="153" t="str">
        <f>IF(CMS_Identification!F165="","",CMS_Identification!F165)</f>
        <v/>
      </c>
      <c r="L143" t="str">
        <f>IF(CMS_Identification!F165="","",CMS_Identification!F165)</f>
        <v/>
      </c>
      <c r="M143" t="str">
        <f>IF(CMS_Identification!G165="","",CMS_Identification!G165)</f>
        <v/>
      </c>
      <c r="N143" t="str">
        <f t="shared" si="73"/>
        <v/>
      </c>
      <c r="P143" t="str">
        <f t="shared" si="93"/>
        <v/>
      </c>
      <c r="Q143" t="str">
        <f>IF(P143="","",MAX(Q$1:Q142)+1)</f>
        <v/>
      </c>
      <c r="R143" t="str">
        <f t="shared" si="94"/>
        <v/>
      </c>
      <c r="S143" t="str">
        <f t="shared" si="64"/>
        <v/>
      </c>
      <c r="T143" t="str">
        <f>IF(S143="","",MAX(T$1:T142)+1)</f>
        <v/>
      </c>
      <c r="U143" t="str">
        <f t="shared" si="74"/>
        <v/>
      </c>
      <c r="V143" t="str">
        <f t="shared" si="65"/>
        <v/>
      </c>
      <c r="W143" t="str">
        <f>IF(V143="","",MAX(W$1:W142)+1)</f>
        <v/>
      </c>
      <c r="X143" t="str">
        <f t="shared" si="75"/>
        <v/>
      </c>
      <c r="Y143" t="str">
        <f t="shared" si="66"/>
        <v/>
      </c>
      <c r="Z143" t="str">
        <f>IF(Y143="","",MAX(Z$1:Z142)+1)</f>
        <v/>
      </c>
      <c r="AA143" t="str">
        <f t="shared" si="76"/>
        <v/>
      </c>
      <c r="AB143" t="str">
        <f t="shared" si="67"/>
        <v/>
      </c>
      <c r="AC143" t="str">
        <f>IF(AB143="","",MAX(AC$1:AC142)+1)</f>
        <v/>
      </c>
      <c r="AD143" t="str">
        <f t="shared" si="77"/>
        <v/>
      </c>
      <c r="AE143" t="str">
        <f t="shared" si="68"/>
        <v/>
      </c>
      <c r="AF143" t="str">
        <f>IF(AE143="","",MAX(AF$1:AF142)+1)</f>
        <v/>
      </c>
      <c r="AG143" t="str">
        <f t="shared" si="78"/>
        <v/>
      </c>
      <c r="AH143" t="str">
        <f t="shared" si="69"/>
        <v/>
      </c>
      <c r="AI143" t="str">
        <f>IF(AH143="","",MAX(AI$1:AI142)+1)</f>
        <v/>
      </c>
      <c r="AJ143" t="str">
        <f t="shared" si="79"/>
        <v/>
      </c>
      <c r="AK143" t="str">
        <f t="shared" si="70"/>
        <v/>
      </c>
      <c r="AL143" t="str">
        <f>IF(AK143="","",MAX(AL$1:AL142)+1)</f>
        <v/>
      </c>
      <c r="AM143" t="str">
        <f t="shared" si="80"/>
        <v/>
      </c>
      <c r="AN143" t="str">
        <f t="shared" si="71"/>
        <v/>
      </c>
      <c r="AO143" t="str">
        <f>IF(AN143="","",MAX(AO$1:AO142)+1)</f>
        <v/>
      </c>
      <c r="AP143" t="str">
        <f t="shared" si="81"/>
        <v/>
      </c>
      <c r="AQ143" t="str">
        <f t="shared" si="72"/>
        <v/>
      </c>
      <c r="AR143" t="str">
        <f>IF(AQ143="","",MAX(AR$1:AR142)+1)</f>
        <v/>
      </c>
      <c r="AS143" t="str">
        <f t="shared" si="82"/>
        <v/>
      </c>
      <c r="AU143" s="153" t="str">
        <f t="shared" si="83"/>
        <v/>
      </c>
      <c r="AV143" s="153" t="str">
        <f t="shared" si="84"/>
        <v/>
      </c>
      <c r="AW143" s="153" t="str">
        <f t="shared" si="85"/>
        <v/>
      </c>
      <c r="AX143" s="153" t="str">
        <f t="shared" si="86"/>
        <v/>
      </c>
      <c r="AY143" s="153" t="str">
        <f t="shared" si="87"/>
        <v/>
      </c>
      <c r="AZ143" s="153" t="str">
        <f t="shared" si="88"/>
        <v/>
      </c>
      <c r="BA143" s="153" t="str">
        <f t="shared" si="89"/>
        <v/>
      </c>
      <c r="BB143" s="153" t="str">
        <f t="shared" si="90"/>
        <v/>
      </c>
      <c r="BC143" s="153" t="str">
        <f t="shared" si="91"/>
        <v/>
      </c>
      <c r="BD143" s="153" t="str">
        <f t="shared" si="92"/>
        <v/>
      </c>
    </row>
    <row r="144" spans="7:56" x14ac:dyDescent="0.3">
      <c r="G144" s="153" t="str">
        <f>IF(CMS_Identification!B166="","",CMS_Identification!B166)</f>
        <v/>
      </c>
      <c r="H144" s="153" t="str">
        <f>IF(CMS_Identification!F166="","",CMS_Identification!F166)</f>
        <v/>
      </c>
      <c r="L144" t="str">
        <f>IF(CMS_Identification!F166="","",CMS_Identification!F166)</f>
        <v/>
      </c>
      <c r="M144" t="str">
        <f>IF(CMS_Identification!G166="","",CMS_Identification!G166)</f>
        <v/>
      </c>
      <c r="N144" t="str">
        <f t="shared" si="73"/>
        <v/>
      </c>
      <c r="P144" t="str">
        <f t="shared" si="93"/>
        <v/>
      </c>
      <c r="Q144" t="str">
        <f>IF(P144="","",MAX(Q$1:Q143)+1)</f>
        <v/>
      </c>
      <c r="R144" t="str">
        <f t="shared" si="94"/>
        <v/>
      </c>
      <c r="S144" t="str">
        <f t="shared" si="64"/>
        <v/>
      </c>
      <c r="T144" t="str">
        <f>IF(S144="","",MAX(T$1:T143)+1)</f>
        <v/>
      </c>
      <c r="U144" t="str">
        <f t="shared" si="74"/>
        <v/>
      </c>
      <c r="V144" t="str">
        <f t="shared" si="65"/>
        <v/>
      </c>
      <c r="W144" t="str">
        <f>IF(V144="","",MAX(W$1:W143)+1)</f>
        <v/>
      </c>
      <c r="X144" t="str">
        <f t="shared" si="75"/>
        <v/>
      </c>
      <c r="Y144" t="str">
        <f t="shared" si="66"/>
        <v/>
      </c>
      <c r="Z144" t="str">
        <f>IF(Y144="","",MAX(Z$1:Z143)+1)</f>
        <v/>
      </c>
      <c r="AA144" t="str">
        <f t="shared" si="76"/>
        <v/>
      </c>
      <c r="AB144" t="str">
        <f t="shared" si="67"/>
        <v/>
      </c>
      <c r="AC144" t="str">
        <f>IF(AB144="","",MAX(AC$1:AC143)+1)</f>
        <v/>
      </c>
      <c r="AD144" t="str">
        <f t="shared" si="77"/>
        <v/>
      </c>
      <c r="AE144" t="str">
        <f t="shared" si="68"/>
        <v/>
      </c>
      <c r="AF144" t="str">
        <f>IF(AE144="","",MAX(AF$1:AF143)+1)</f>
        <v/>
      </c>
      <c r="AG144" t="str">
        <f t="shared" si="78"/>
        <v/>
      </c>
      <c r="AH144" t="str">
        <f t="shared" si="69"/>
        <v/>
      </c>
      <c r="AI144" t="str">
        <f>IF(AH144="","",MAX(AI$1:AI143)+1)</f>
        <v/>
      </c>
      <c r="AJ144" t="str">
        <f t="shared" si="79"/>
        <v/>
      </c>
      <c r="AK144" t="str">
        <f t="shared" si="70"/>
        <v/>
      </c>
      <c r="AL144" t="str">
        <f>IF(AK144="","",MAX(AL$1:AL143)+1)</f>
        <v/>
      </c>
      <c r="AM144" t="str">
        <f t="shared" si="80"/>
        <v/>
      </c>
      <c r="AN144" t="str">
        <f t="shared" si="71"/>
        <v/>
      </c>
      <c r="AO144" t="str">
        <f>IF(AN144="","",MAX(AO$1:AO143)+1)</f>
        <v/>
      </c>
      <c r="AP144" t="str">
        <f t="shared" si="81"/>
        <v/>
      </c>
      <c r="AQ144" t="str">
        <f t="shared" si="72"/>
        <v/>
      </c>
      <c r="AR144" t="str">
        <f>IF(AQ144="","",MAX(AR$1:AR143)+1)</f>
        <v/>
      </c>
      <c r="AS144" t="str">
        <f t="shared" si="82"/>
        <v/>
      </c>
      <c r="AU144" s="153" t="str">
        <f t="shared" si="83"/>
        <v/>
      </c>
      <c r="AV144" s="153" t="str">
        <f t="shared" si="84"/>
        <v/>
      </c>
      <c r="AW144" s="153" t="str">
        <f t="shared" si="85"/>
        <v/>
      </c>
      <c r="AX144" s="153" t="str">
        <f t="shared" si="86"/>
        <v/>
      </c>
      <c r="AY144" s="153" t="str">
        <f t="shared" si="87"/>
        <v/>
      </c>
      <c r="AZ144" s="153" t="str">
        <f t="shared" si="88"/>
        <v/>
      </c>
      <c r="BA144" s="153" t="str">
        <f t="shared" si="89"/>
        <v/>
      </c>
      <c r="BB144" s="153" t="str">
        <f t="shared" si="90"/>
        <v/>
      </c>
      <c r="BC144" s="153" t="str">
        <f t="shared" si="91"/>
        <v/>
      </c>
      <c r="BD144" s="153" t="str">
        <f t="shared" si="92"/>
        <v/>
      </c>
    </row>
    <row r="145" spans="7:56" x14ac:dyDescent="0.3">
      <c r="G145" s="153" t="str">
        <f>IF(CMS_Identification!B167="","",CMS_Identification!B167)</f>
        <v/>
      </c>
      <c r="H145" s="153" t="str">
        <f>IF(CMS_Identification!F167="","",CMS_Identification!F167)</f>
        <v/>
      </c>
      <c r="L145" t="str">
        <f>IF(CMS_Identification!F167="","",CMS_Identification!F167)</f>
        <v/>
      </c>
      <c r="M145" t="str">
        <f>IF(CMS_Identification!G167="","",CMS_Identification!G167)</f>
        <v/>
      </c>
      <c r="N145" t="str">
        <f t="shared" si="73"/>
        <v/>
      </c>
      <c r="P145" t="str">
        <f t="shared" si="93"/>
        <v/>
      </c>
      <c r="Q145" t="str">
        <f>IF(P145="","",MAX(Q$1:Q144)+1)</f>
        <v/>
      </c>
      <c r="R145" t="str">
        <f t="shared" si="94"/>
        <v/>
      </c>
      <c r="S145" t="str">
        <f t="shared" si="64"/>
        <v/>
      </c>
      <c r="T145" t="str">
        <f>IF(S145="","",MAX(T$1:T144)+1)</f>
        <v/>
      </c>
      <c r="U145" t="str">
        <f t="shared" si="74"/>
        <v/>
      </c>
      <c r="V145" t="str">
        <f t="shared" si="65"/>
        <v/>
      </c>
      <c r="W145" t="str">
        <f>IF(V145="","",MAX(W$1:W144)+1)</f>
        <v/>
      </c>
      <c r="X145" t="str">
        <f t="shared" si="75"/>
        <v/>
      </c>
      <c r="Y145" t="str">
        <f t="shared" si="66"/>
        <v/>
      </c>
      <c r="Z145" t="str">
        <f>IF(Y145="","",MAX(Z$1:Z144)+1)</f>
        <v/>
      </c>
      <c r="AA145" t="str">
        <f t="shared" si="76"/>
        <v/>
      </c>
      <c r="AB145" t="str">
        <f t="shared" si="67"/>
        <v/>
      </c>
      <c r="AC145" t="str">
        <f>IF(AB145="","",MAX(AC$1:AC144)+1)</f>
        <v/>
      </c>
      <c r="AD145" t="str">
        <f t="shared" si="77"/>
        <v/>
      </c>
      <c r="AE145" t="str">
        <f t="shared" si="68"/>
        <v/>
      </c>
      <c r="AF145" t="str">
        <f>IF(AE145="","",MAX(AF$1:AF144)+1)</f>
        <v/>
      </c>
      <c r="AG145" t="str">
        <f t="shared" si="78"/>
        <v/>
      </c>
      <c r="AH145" t="str">
        <f t="shared" si="69"/>
        <v/>
      </c>
      <c r="AI145" t="str">
        <f>IF(AH145="","",MAX(AI$1:AI144)+1)</f>
        <v/>
      </c>
      <c r="AJ145" t="str">
        <f t="shared" si="79"/>
        <v/>
      </c>
      <c r="AK145" t="str">
        <f t="shared" si="70"/>
        <v/>
      </c>
      <c r="AL145" t="str">
        <f>IF(AK145="","",MAX(AL$1:AL144)+1)</f>
        <v/>
      </c>
      <c r="AM145" t="str">
        <f t="shared" si="80"/>
        <v/>
      </c>
      <c r="AN145" t="str">
        <f t="shared" si="71"/>
        <v/>
      </c>
      <c r="AO145" t="str">
        <f>IF(AN145="","",MAX(AO$1:AO144)+1)</f>
        <v/>
      </c>
      <c r="AP145" t="str">
        <f t="shared" si="81"/>
        <v/>
      </c>
      <c r="AQ145" t="str">
        <f t="shared" si="72"/>
        <v/>
      </c>
      <c r="AR145" t="str">
        <f>IF(AQ145="","",MAX(AR$1:AR144)+1)</f>
        <v/>
      </c>
      <c r="AS145" t="str">
        <f t="shared" si="82"/>
        <v/>
      </c>
      <c r="AU145" s="153" t="str">
        <f t="shared" si="83"/>
        <v/>
      </c>
      <c r="AV145" s="153" t="str">
        <f t="shared" si="84"/>
        <v/>
      </c>
      <c r="AW145" s="153" t="str">
        <f t="shared" si="85"/>
        <v/>
      </c>
      <c r="AX145" s="153" t="str">
        <f t="shared" si="86"/>
        <v/>
      </c>
      <c r="AY145" s="153" t="str">
        <f t="shared" si="87"/>
        <v/>
      </c>
      <c r="AZ145" s="153" t="str">
        <f t="shared" si="88"/>
        <v/>
      </c>
      <c r="BA145" s="153" t="str">
        <f t="shared" si="89"/>
        <v/>
      </c>
      <c r="BB145" s="153" t="str">
        <f t="shared" si="90"/>
        <v/>
      </c>
      <c r="BC145" s="153" t="str">
        <f t="shared" si="91"/>
        <v/>
      </c>
      <c r="BD145" s="153" t="str">
        <f t="shared" si="92"/>
        <v/>
      </c>
    </row>
    <row r="146" spans="7:56" x14ac:dyDescent="0.3">
      <c r="G146" s="153" t="str">
        <f>IF(CMS_Identification!B168="","",CMS_Identification!B168)</f>
        <v/>
      </c>
      <c r="H146" s="153" t="str">
        <f>IF(CMS_Identification!F168="","",CMS_Identification!F168)</f>
        <v/>
      </c>
      <c r="L146" t="str">
        <f>IF(CMS_Identification!F168="","",CMS_Identification!F168)</f>
        <v/>
      </c>
      <c r="M146" t="str">
        <f>IF(CMS_Identification!G168="","",CMS_Identification!G168)</f>
        <v/>
      </c>
      <c r="N146" t="str">
        <f t="shared" si="73"/>
        <v/>
      </c>
      <c r="P146" t="str">
        <f t="shared" si="93"/>
        <v/>
      </c>
      <c r="Q146" t="str">
        <f>IF(P146="","",MAX(Q$1:Q145)+1)</f>
        <v/>
      </c>
      <c r="R146" t="str">
        <f t="shared" si="94"/>
        <v/>
      </c>
      <c r="S146" t="str">
        <f t="shared" si="64"/>
        <v/>
      </c>
      <c r="T146" t="str">
        <f>IF(S146="","",MAX(T$1:T145)+1)</f>
        <v/>
      </c>
      <c r="U146" t="str">
        <f t="shared" si="74"/>
        <v/>
      </c>
      <c r="V146" t="str">
        <f t="shared" si="65"/>
        <v/>
      </c>
      <c r="W146" t="str">
        <f>IF(V146="","",MAX(W$1:W145)+1)</f>
        <v/>
      </c>
      <c r="X146" t="str">
        <f t="shared" si="75"/>
        <v/>
      </c>
      <c r="Y146" t="str">
        <f t="shared" si="66"/>
        <v/>
      </c>
      <c r="Z146" t="str">
        <f>IF(Y146="","",MAX(Z$1:Z145)+1)</f>
        <v/>
      </c>
      <c r="AA146" t="str">
        <f t="shared" si="76"/>
        <v/>
      </c>
      <c r="AB146" t="str">
        <f t="shared" si="67"/>
        <v/>
      </c>
      <c r="AC146" t="str">
        <f>IF(AB146="","",MAX(AC$1:AC145)+1)</f>
        <v/>
      </c>
      <c r="AD146" t="str">
        <f t="shared" si="77"/>
        <v/>
      </c>
      <c r="AE146" t="str">
        <f t="shared" si="68"/>
        <v/>
      </c>
      <c r="AF146" t="str">
        <f>IF(AE146="","",MAX(AF$1:AF145)+1)</f>
        <v/>
      </c>
      <c r="AG146" t="str">
        <f t="shared" si="78"/>
        <v/>
      </c>
      <c r="AH146" t="str">
        <f t="shared" si="69"/>
        <v/>
      </c>
      <c r="AI146" t="str">
        <f>IF(AH146="","",MAX(AI$1:AI145)+1)</f>
        <v/>
      </c>
      <c r="AJ146" t="str">
        <f t="shared" si="79"/>
        <v/>
      </c>
      <c r="AK146" t="str">
        <f t="shared" si="70"/>
        <v/>
      </c>
      <c r="AL146" t="str">
        <f>IF(AK146="","",MAX(AL$1:AL145)+1)</f>
        <v/>
      </c>
      <c r="AM146" t="str">
        <f t="shared" si="80"/>
        <v/>
      </c>
      <c r="AN146" t="str">
        <f t="shared" si="71"/>
        <v/>
      </c>
      <c r="AO146" t="str">
        <f>IF(AN146="","",MAX(AO$1:AO145)+1)</f>
        <v/>
      </c>
      <c r="AP146" t="str">
        <f t="shared" si="81"/>
        <v/>
      </c>
      <c r="AQ146" t="str">
        <f t="shared" si="72"/>
        <v/>
      </c>
      <c r="AR146" t="str">
        <f>IF(AQ146="","",MAX(AR$1:AR145)+1)</f>
        <v/>
      </c>
      <c r="AS146" t="str">
        <f t="shared" si="82"/>
        <v/>
      </c>
      <c r="AU146" s="153" t="str">
        <f t="shared" si="83"/>
        <v/>
      </c>
      <c r="AV146" s="153" t="str">
        <f t="shared" si="84"/>
        <v/>
      </c>
      <c r="AW146" s="153" t="str">
        <f t="shared" si="85"/>
        <v/>
      </c>
      <c r="AX146" s="153" t="str">
        <f t="shared" si="86"/>
        <v/>
      </c>
      <c r="AY146" s="153" t="str">
        <f t="shared" si="87"/>
        <v/>
      </c>
      <c r="AZ146" s="153" t="str">
        <f t="shared" si="88"/>
        <v/>
      </c>
      <c r="BA146" s="153" t="str">
        <f t="shared" si="89"/>
        <v/>
      </c>
      <c r="BB146" s="153" t="str">
        <f t="shared" si="90"/>
        <v/>
      </c>
      <c r="BC146" s="153" t="str">
        <f t="shared" si="91"/>
        <v/>
      </c>
      <c r="BD146" s="153" t="str">
        <f t="shared" si="92"/>
        <v/>
      </c>
    </row>
    <row r="147" spans="7:56" x14ac:dyDescent="0.3">
      <c r="G147" s="153" t="str">
        <f>IF(CMS_Identification!B169="","",CMS_Identification!B169)</f>
        <v/>
      </c>
      <c r="H147" s="153" t="str">
        <f>IF(CMS_Identification!F169="","",CMS_Identification!F169)</f>
        <v/>
      </c>
      <c r="L147" t="str">
        <f>IF(CMS_Identification!F169="","",CMS_Identification!F169)</f>
        <v/>
      </c>
      <c r="M147" t="str">
        <f>IF(CMS_Identification!G169="","",CMS_Identification!G169)</f>
        <v/>
      </c>
      <c r="N147" t="str">
        <f t="shared" si="73"/>
        <v/>
      </c>
      <c r="P147" t="str">
        <f t="shared" si="93"/>
        <v/>
      </c>
      <c r="Q147" t="str">
        <f>IF(P147="","",MAX(Q$1:Q146)+1)</f>
        <v/>
      </c>
      <c r="R147" t="str">
        <f t="shared" si="94"/>
        <v/>
      </c>
      <c r="S147" t="str">
        <f t="shared" si="64"/>
        <v/>
      </c>
      <c r="T147" t="str">
        <f>IF(S147="","",MAX(T$1:T146)+1)</f>
        <v/>
      </c>
      <c r="U147" t="str">
        <f t="shared" si="74"/>
        <v/>
      </c>
      <c r="V147" t="str">
        <f t="shared" si="65"/>
        <v/>
      </c>
      <c r="W147" t="str">
        <f>IF(V147="","",MAX(W$1:W146)+1)</f>
        <v/>
      </c>
      <c r="X147" t="str">
        <f t="shared" si="75"/>
        <v/>
      </c>
      <c r="Y147" t="str">
        <f t="shared" si="66"/>
        <v/>
      </c>
      <c r="Z147" t="str">
        <f>IF(Y147="","",MAX(Z$1:Z146)+1)</f>
        <v/>
      </c>
      <c r="AA147" t="str">
        <f t="shared" si="76"/>
        <v/>
      </c>
      <c r="AB147" t="str">
        <f t="shared" si="67"/>
        <v/>
      </c>
      <c r="AC147" t="str">
        <f>IF(AB147="","",MAX(AC$1:AC146)+1)</f>
        <v/>
      </c>
      <c r="AD147" t="str">
        <f t="shared" si="77"/>
        <v/>
      </c>
      <c r="AE147" t="str">
        <f t="shared" si="68"/>
        <v/>
      </c>
      <c r="AF147" t="str">
        <f>IF(AE147="","",MAX(AF$1:AF146)+1)</f>
        <v/>
      </c>
      <c r="AG147" t="str">
        <f t="shared" si="78"/>
        <v/>
      </c>
      <c r="AH147" t="str">
        <f t="shared" si="69"/>
        <v/>
      </c>
      <c r="AI147" t="str">
        <f>IF(AH147="","",MAX(AI$1:AI146)+1)</f>
        <v/>
      </c>
      <c r="AJ147" t="str">
        <f t="shared" si="79"/>
        <v/>
      </c>
      <c r="AK147" t="str">
        <f t="shared" si="70"/>
        <v/>
      </c>
      <c r="AL147" t="str">
        <f>IF(AK147="","",MAX(AL$1:AL146)+1)</f>
        <v/>
      </c>
      <c r="AM147" t="str">
        <f t="shared" si="80"/>
        <v/>
      </c>
      <c r="AN147" t="str">
        <f t="shared" si="71"/>
        <v/>
      </c>
      <c r="AO147" t="str">
        <f>IF(AN147="","",MAX(AO$1:AO146)+1)</f>
        <v/>
      </c>
      <c r="AP147" t="str">
        <f t="shared" si="81"/>
        <v/>
      </c>
      <c r="AQ147" t="str">
        <f t="shared" si="72"/>
        <v/>
      </c>
      <c r="AR147" t="str">
        <f>IF(AQ147="","",MAX(AR$1:AR146)+1)</f>
        <v/>
      </c>
      <c r="AS147" t="str">
        <f t="shared" si="82"/>
        <v/>
      </c>
      <c r="AU147" s="153" t="str">
        <f t="shared" si="83"/>
        <v/>
      </c>
      <c r="AV147" s="153" t="str">
        <f t="shared" si="84"/>
        <v/>
      </c>
      <c r="AW147" s="153" t="str">
        <f t="shared" si="85"/>
        <v/>
      </c>
      <c r="AX147" s="153" t="str">
        <f t="shared" si="86"/>
        <v/>
      </c>
      <c r="AY147" s="153" t="str">
        <f t="shared" si="87"/>
        <v/>
      </c>
      <c r="AZ147" s="153" t="str">
        <f t="shared" si="88"/>
        <v/>
      </c>
      <c r="BA147" s="153" t="str">
        <f t="shared" si="89"/>
        <v/>
      </c>
      <c r="BB147" s="153" t="str">
        <f t="shared" si="90"/>
        <v/>
      </c>
      <c r="BC147" s="153" t="str">
        <f t="shared" si="91"/>
        <v/>
      </c>
      <c r="BD147" s="153" t="str">
        <f t="shared" si="92"/>
        <v/>
      </c>
    </row>
    <row r="148" spans="7:56" x14ac:dyDescent="0.3">
      <c r="G148" s="153" t="str">
        <f>IF(CMS_Identification!B170="","",CMS_Identification!B170)</f>
        <v/>
      </c>
      <c r="H148" s="153" t="str">
        <f>IF(CMS_Identification!F170="","",CMS_Identification!F170)</f>
        <v/>
      </c>
      <c r="L148" t="str">
        <f>IF(CMS_Identification!F170="","",CMS_Identification!F170)</f>
        <v/>
      </c>
      <c r="M148" t="str">
        <f>IF(CMS_Identification!G170="","",CMS_Identification!G170)</f>
        <v/>
      </c>
      <c r="N148" t="str">
        <f t="shared" si="73"/>
        <v/>
      </c>
      <c r="P148" t="str">
        <f t="shared" si="93"/>
        <v/>
      </c>
      <c r="Q148" t="str">
        <f>IF(P148="","",MAX(Q$1:Q147)+1)</f>
        <v/>
      </c>
      <c r="R148" t="str">
        <f t="shared" si="94"/>
        <v/>
      </c>
      <c r="S148" t="str">
        <f t="shared" si="64"/>
        <v/>
      </c>
      <c r="T148" t="str">
        <f>IF(S148="","",MAX(T$1:T147)+1)</f>
        <v/>
      </c>
      <c r="U148" t="str">
        <f t="shared" si="74"/>
        <v/>
      </c>
      <c r="V148" t="str">
        <f t="shared" si="65"/>
        <v/>
      </c>
      <c r="W148" t="str">
        <f>IF(V148="","",MAX(W$1:W147)+1)</f>
        <v/>
      </c>
      <c r="X148" t="str">
        <f t="shared" si="75"/>
        <v/>
      </c>
      <c r="Y148" t="str">
        <f t="shared" si="66"/>
        <v/>
      </c>
      <c r="Z148" t="str">
        <f>IF(Y148="","",MAX(Z$1:Z147)+1)</f>
        <v/>
      </c>
      <c r="AA148" t="str">
        <f t="shared" si="76"/>
        <v/>
      </c>
      <c r="AB148" t="str">
        <f t="shared" si="67"/>
        <v/>
      </c>
      <c r="AC148" t="str">
        <f>IF(AB148="","",MAX(AC$1:AC147)+1)</f>
        <v/>
      </c>
      <c r="AD148" t="str">
        <f t="shared" si="77"/>
        <v/>
      </c>
      <c r="AE148" t="str">
        <f t="shared" si="68"/>
        <v/>
      </c>
      <c r="AF148" t="str">
        <f>IF(AE148="","",MAX(AF$1:AF147)+1)</f>
        <v/>
      </c>
      <c r="AG148" t="str">
        <f t="shared" si="78"/>
        <v/>
      </c>
      <c r="AH148" t="str">
        <f t="shared" si="69"/>
        <v/>
      </c>
      <c r="AI148" t="str">
        <f>IF(AH148="","",MAX(AI$1:AI147)+1)</f>
        <v/>
      </c>
      <c r="AJ148" t="str">
        <f t="shared" si="79"/>
        <v/>
      </c>
      <c r="AK148" t="str">
        <f t="shared" si="70"/>
        <v/>
      </c>
      <c r="AL148" t="str">
        <f>IF(AK148="","",MAX(AL$1:AL147)+1)</f>
        <v/>
      </c>
      <c r="AM148" t="str">
        <f t="shared" si="80"/>
        <v/>
      </c>
      <c r="AN148" t="str">
        <f t="shared" si="71"/>
        <v/>
      </c>
      <c r="AO148" t="str">
        <f>IF(AN148="","",MAX(AO$1:AO147)+1)</f>
        <v/>
      </c>
      <c r="AP148" t="str">
        <f t="shared" si="81"/>
        <v/>
      </c>
      <c r="AQ148" t="str">
        <f t="shared" si="72"/>
        <v/>
      </c>
      <c r="AR148" t="str">
        <f>IF(AQ148="","",MAX(AR$1:AR147)+1)</f>
        <v/>
      </c>
      <c r="AS148" t="str">
        <f t="shared" si="82"/>
        <v/>
      </c>
      <c r="AU148" s="153" t="str">
        <f t="shared" si="83"/>
        <v/>
      </c>
      <c r="AV148" s="153" t="str">
        <f t="shared" si="84"/>
        <v/>
      </c>
      <c r="AW148" s="153" t="str">
        <f t="shared" si="85"/>
        <v/>
      </c>
      <c r="AX148" s="153" t="str">
        <f t="shared" si="86"/>
        <v/>
      </c>
      <c r="AY148" s="153" t="str">
        <f t="shared" si="87"/>
        <v/>
      </c>
      <c r="AZ148" s="153" t="str">
        <f t="shared" si="88"/>
        <v/>
      </c>
      <c r="BA148" s="153" t="str">
        <f t="shared" si="89"/>
        <v/>
      </c>
      <c r="BB148" s="153" t="str">
        <f t="shared" si="90"/>
        <v/>
      </c>
      <c r="BC148" s="153" t="str">
        <f t="shared" si="91"/>
        <v/>
      </c>
      <c r="BD148" s="153" t="str">
        <f t="shared" si="92"/>
        <v/>
      </c>
    </row>
    <row r="149" spans="7:56" x14ac:dyDescent="0.3">
      <c r="G149" s="153" t="str">
        <f>IF(CMS_Identification!B171="","",CMS_Identification!B171)</f>
        <v/>
      </c>
      <c r="H149" s="153" t="str">
        <f>IF(CMS_Identification!F171="","",CMS_Identification!F171)</f>
        <v/>
      </c>
      <c r="L149" t="str">
        <f>IF(CMS_Identification!F171="","",CMS_Identification!F171)</f>
        <v/>
      </c>
      <c r="M149" t="str">
        <f>IF(CMS_Identification!G171="","",CMS_Identification!G171)</f>
        <v/>
      </c>
      <c r="N149" t="str">
        <f t="shared" si="73"/>
        <v/>
      </c>
      <c r="P149" t="str">
        <f t="shared" si="93"/>
        <v/>
      </c>
      <c r="Q149" t="str">
        <f>IF(P149="","",MAX(Q$1:Q148)+1)</f>
        <v/>
      </c>
      <c r="R149" t="str">
        <f t="shared" si="94"/>
        <v/>
      </c>
      <c r="S149" t="str">
        <f t="shared" si="64"/>
        <v/>
      </c>
      <c r="T149" t="str">
        <f>IF(S149="","",MAX(T$1:T148)+1)</f>
        <v/>
      </c>
      <c r="U149" t="str">
        <f t="shared" si="74"/>
        <v/>
      </c>
      <c r="V149" t="str">
        <f t="shared" si="65"/>
        <v/>
      </c>
      <c r="W149" t="str">
        <f>IF(V149="","",MAX(W$1:W148)+1)</f>
        <v/>
      </c>
      <c r="X149" t="str">
        <f t="shared" si="75"/>
        <v/>
      </c>
      <c r="Y149" t="str">
        <f t="shared" si="66"/>
        <v/>
      </c>
      <c r="Z149" t="str">
        <f>IF(Y149="","",MAX(Z$1:Z148)+1)</f>
        <v/>
      </c>
      <c r="AA149" t="str">
        <f t="shared" si="76"/>
        <v/>
      </c>
      <c r="AB149" t="str">
        <f t="shared" si="67"/>
        <v/>
      </c>
      <c r="AC149" t="str">
        <f>IF(AB149="","",MAX(AC$1:AC148)+1)</f>
        <v/>
      </c>
      <c r="AD149" t="str">
        <f t="shared" si="77"/>
        <v/>
      </c>
      <c r="AE149" t="str">
        <f t="shared" si="68"/>
        <v/>
      </c>
      <c r="AF149" t="str">
        <f>IF(AE149="","",MAX(AF$1:AF148)+1)</f>
        <v/>
      </c>
      <c r="AG149" t="str">
        <f t="shared" si="78"/>
        <v/>
      </c>
      <c r="AH149" t="str">
        <f t="shared" si="69"/>
        <v/>
      </c>
      <c r="AI149" t="str">
        <f>IF(AH149="","",MAX(AI$1:AI148)+1)</f>
        <v/>
      </c>
      <c r="AJ149" t="str">
        <f t="shared" si="79"/>
        <v/>
      </c>
      <c r="AK149" t="str">
        <f t="shared" si="70"/>
        <v/>
      </c>
      <c r="AL149" t="str">
        <f>IF(AK149="","",MAX(AL$1:AL148)+1)</f>
        <v/>
      </c>
      <c r="AM149" t="str">
        <f t="shared" si="80"/>
        <v/>
      </c>
      <c r="AN149" t="str">
        <f t="shared" si="71"/>
        <v/>
      </c>
      <c r="AO149" t="str">
        <f>IF(AN149="","",MAX(AO$1:AO148)+1)</f>
        <v/>
      </c>
      <c r="AP149" t="str">
        <f t="shared" si="81"/>
        <v/>
      </c>
      <c r="AQ149" t="str">
        <f t="shared" si="72"/>
        <v/>
      </c>
      <c r="AR149" t="str">
        <f>IF(AQ149="","",MAX(AR$1:AR148)+1)</f>
        <v/>
      </c>
      <c r="AS149" t="str">
        <f t="shared" si="82"/>
        <v/>
      </c>
      <c r="AU149" s="153" t="str">
        <f t="shared" si="83"/>
        <v/>
      </c>
      <c r="AV149" s="153" t="str">
        <f t="shared" si="84"/>
        <v/>
      </c>
      <c r="AW149" s="153" t="str">
        <f t="shared" si="85"/>
        <v/>
      </c>
      <c r="AX149" s="153" t="str">
        <f t="shared" si="86"/>
        <v/>
      </c>
      <c r="AY149" s="153" t="str">
        <f t="shared" si="87"/>
        <v/>
      </c>
      <c r="AZ149" s="153" t="str">
        <f t="shared" si="88"/>
        <v/>
      </c>
      <c r="BA149" s="153" t="str">
        <f t="shared" si="89"/>
        <v/>
      </c>
      <c r="BB149" s="153" t="str">
        <f t="shared" si="90"/>
        <v/>
      </c>
      <c r="BC149" s="153" t="str">
        <f t="shared" si="91"/>
        <v/>
      </c>
      <c r="BD149" s="153" t="str">
        <f t="shared" si="92"/>
        <v/>
      </c>
    </row>
    <row r="150" spans="7:56" x14ac:dyDescent="0.3">
      <c r="G150" s="153" t="str">
        <f>IF(CMS_Identification!B172="","",CMS_Identification!B172)</f>
        <v/>
      </c>
      <c r="H150" s="153" t="str">
        <f>IF(CMS_Identification!F172="","",CMS_Identification!F172)</f>
        <v/>
      </c>
      <c r="L150" t="str">
        <f>IF(CMS_Identification!F172="","",CMS_Identification!F172)</f>
        <v/>
      </c>
      <c r="M150" t="str">
        <f>IF(CMS_Identification!G172="","",CMS_Identification!G172)</f>
        <v/>
      </c>
      <c r="N150" t="str">
        <f t="shared" si="73"/>
        <v/>
      </c>
      <c r="P150" t="str">
        <f t="shared" si="93"/>
        <v/>
      </c>
      <c r="Q150" t="str">
        <f>IF(P150="","",MAX(Q$1:Q149)+1)</f>
        <v/>
      </c>
      <c r="R150" t="str">
        <f t="shared" si="94"/>
        <v/>
      </c>
      <c r="S150" t="str">
        <f t="shared" si="64"/>
        <v/>
      </c>
      <c r="T150" t="str">
        <f>IF(S150="","",MAX(T$1:T149)+1)</f>
        <v/>
      </c>
      <c r="U150" t="str">
        <f t="shared" si="74"/>
        <v/>
      </c>
      <c r="V150" t="str">
        <f t="shared" si="65"/>
        <v/>
      </c>
      <c r="W150" t="str">
        <f>IF(V150="","",MAX(W$1:W149)+1)</f>
        <v/>
      </c>
      <c r="X150" t="str">
        <f t="shared" si="75"/>
        <v/>
      </c>
      <c r="Y150" t="str">
        <f t="shared" si="66"/>
        <v/>
      </c>
      <c r="Z150" t="str">
        <f>IF(Y150="","",MAX(Z$1:Z149)+1)</f>
        <v/>
      </c>
      <c r="AA150" t="str">
        <f t="shared" si="76"/>
        <v/>
      </c>
      <c r="AB150" t="str">
        <f t="shared" si="67"/>
        <v/>
      </c>
      <c r="AC150" t="str">
        <f>IF(AB150="","",MAX(AC$1:AC149)+1)</f>
        <v/>
      </c>
      <c r="AD150" t="str">
        <f t="shared" si="77"/>
        <v/>
      </c>
      <c r="AE150" t="str">
        <f t="shared" si="68"/>
        <v/>
      </c>
      <c r="AF150" t="str">
        <f>IF(AE150="","",MAX(AF$1:AF149)+1)</f>
        <v/>
      </c>
      <c r="AG150" t="str">
        <f t="shared" si="78"/>
        <v/>
      </c>
      <c r="AH150" t="str">
        <f t="shared" si="69"/>
        <v/>
      </c>
      <c r="AI150" t="str">
        <f>IF(AH150="","",MAX(AI$1:AI149)+1)</f>
        <v/>
      </c>
      <c r="AJ150" t="str">
        <f t="shared" si="79"/>
        <v/>
      </c>
      <c r="AK150" t="str">
        <f t="shared" si="70"/>
        <v/>
      </c>
      <c r="AL150" t="str">
        <f>IF(AK150="","",MAX(AL$1:AL149)+1)</f>
        <v/>
      </c>
      <c r="AM150" t="str">
        <f t="shared" si="80"/>
        <v/>
      </c>
      <c r="AN150" t="str">
        <f t="shared" si="71"/>
        <v/>
      </c>
      <c r="AO150" t="str">
        <f>IF(AN150="","",MAX(AO$1:AO149)+1)</f>
        <v/>
      </c>
      <c r="AP150" t="str">
        <f t="shared" si="81"/>
        <v/>
      </c>
      <c r="AQ150" t="str">
        <f t="shared" si="72"/>
        <v/>
      </c>
      <c r="AR150" t="str">
        <f>IF(AQ150="","",MAX(AR$1:AR149)+1)</f>
        <v/>
      </c>
      <c r="AS150" t="str">
        <f t="shared" si="82"/>
        <v/>
      </c>
      <c r="AU150" s="153" t="str">
        <f t="shared" si="83"/>
        <v/>
      </c>
      <c r="AV150" s="153" t="str">
        <f t="shared" si="84"/>
        <v/>
      </c>
      <c r="AW150" s="153" t="str">
        <f t="shared" si="85"/>
        <v/>
      </c>
      <c r="AX150" s="153" t="str">
        <f t="shared" si="86"/>
        <v/>
      </c>
      <c r="AY150" s="153" t="str">
        <f t="shared" si="87"/>
        <v/>
      </c>
      <c r="AZ150" s="153" t="str">
        <f t="shared" si="88"/>
        <v/>
      </c>
      <c r="BA150" s="153" t="str">
        <f t="shared" si="89"/>
        <v/>
      </c>
      <c r="BB150" s="153" t="str">
        <f t="shared" si="90"/>
        <v/>
      </c>
      <c r="BC150" s="153" t="str">
        <f t="shared" si="91"/>
        <v/>
      </c>
      <c r="BD150" s="153" t="str">
        <f t="shared" si="92"/>
        <v/>
      </c>
    </row>
    <row r="151" spans="7:56" x14ac:dyDescent="0.3">
      <c r="G151" s="153" t="str">
        <f>IF(CMS_Identification!B173="","",CMS_Identification!B173)</f>
        <v/>
      </c>
      <c r="H151" s="153" t="str">
        <f>IF(CMS_Identification!F173="","",CMS_Identification!F173)</f>
        <v/>
      </c>
      <c r="L151" t="str">
        <f>IF(CMS_Identification!F173="","",CMS_Identification!F173)</f>
        <v/>
      </c>
      <c r="M151" t="str">
        <f>IF(CMS_Identification!G173="","",CMS_Identification!G173)</f>
        <v/>
      </c>
      <c r="N151" t="str">
        <f t="shared" si="73"/>
        <v/>
      </c>
      <c r="P151" t="str">
        <f t="shared" si="93"/>
        <v/>
      </c>
      <c r="Q151" t="str">
        <f>IF(P151="","",MAX(Q$1:Q150)+1)</f>
        <v/>
      </c>
      <c r="R151" t="str">
        <f t="shared" si="94"/>
        <v/>
      </c>
      <c r="S151" t="str">
        <f t="shared" si="64"/>
        <v/>
      </c>
      <c r="T151" t="str">
        <f>IF(S151="","",MAX(T$1:T150)+1)</f>
        <v/>
      </c>
      <c r="U151" t="str">
        <f t="shared" si="74"/>
        <v/>
      </c>
      <c r="V151" t="str">
        <f t="shared" si="65"/>
        <v/>
      </c>
      <c r="W151" t="str">
        <f>IF(V151="","",MAX(W$1:W150)+1)</f>
        <v/>
      </c>
      <c r="X151" t="str">
        <f t="shared" si="75"/>
        <v/>
      </c>
      <c r="Y151" t="str">
        <f t="shared" si="66"/>
        <v/>
      </c>
      <c r="Z151" t="str">
        <f>IF(Y151="","",MAX(Z$1:Z150)+1)</f>
        <v/>
      </c>
      <c r="AA151" t="str">
        <f t="shared" si="76"/>
        <v/>
      </c>
      <c r="AB151" t="str">
        <f t="shared" si="67"/>
        <v/>
      </c>
      <c r="AC151" t="str">
        <f>IF(AB151="","",MAX(AC$1:AC150)+1)</f>
        <v/>
      </c>
      <c r="AD151" t="str">
        <f t="shared" si="77"/>
        <v/>
      </c>
      <c r="AE151" t="str">
        <f t="shared" si="68"/>
        <v/>
      </c>
      <c r="AF151" t="str">
        <f>IF(AE151="","",MAX(AF$1:AF150)+1)</f>
        <v/>
      </c>
      <c r="AG151" t="str">
        <f t="shared" si="78"/>
        <v/>
      </c>
      <c r="AH151" t="str">
        <f t="shared" si="69"/>
        <v/>
      </c>
      <c r="AI151" t="str">
        <f>IF(AH151="","",MAX(AI$1:AI150)+1)</f>
        <v/>
      </c>
      <c r="AJ151" t="str">
        <f t="shared" si="79"/>
        <v/>
      </c>
      <c r="AK151" t="str">
        <f t="shared" si="70"/>
        <v/>
      </c>
      <c r="AL151" t="str">
        <f>IF(AK151="","",MAX(AL$1:AL150)+1)</f>
        <v/>
      </c>
      <c r="AM151" t="str">
        <f t="shared" si="80"/>
        <v/>
      </c>
      <c r="AN151" t="str">
        <f t="shared" si="71"/>
        <v/>
      </c>
      <c r="AO151" t="str">
        <f>IF(AN151="","",MAX(AO$1:AO150)+1)</f>
        <v/>
      </c>
      <c r="AP151" t="str">
        <f t="shared" si="81"/>
        <v/>
      </c>
      <c r="AQ151" t="str">
        <f t="shared" si="72"/>
        <v/>
      </c>
      <c r="AR151" t="str">
        <f>IF(AQ151="","",MAX(AR$1:AR150)+1)</f>
        <v/>
      </c>
      <c r="AS151" t="str">
        <f t="shared" si="82"/>
        <v/>
      </c>
      <c r="AU151" s="153" t="str">
        <f t="shared" si="83"/>
        <v/>
      </c>
      <c r="AV151" s="153" t="str">
        <f t="shared" si="84"/>
        <v/>
      </c>
      <c r="AW151" s="153" t="str">
        <f t="shared" si="85"/>
        <v/>
      </c>
      <c r="AX151" s="153" t="str">
        <f t="shared" si="86"/>
        <v/>
      </c>
      <c r="AY151" s="153" t="str">
        <f t="shared" si="87"/>
        <v/>
      </c>
      <c r="AZ151" s="153" t="str">
        <f t="shared" si="88"/>
        <v/>
      </c>
      <c r="BA151" s="153" t="str">
        <f t="shared" si="89"/>
        <v/>
      </c>
      <c r="BB151" s="153" t="str">
        <f t="shared" si="90"/>
        <v/>
      </c>
      <c r="BC151" s="153" t="str">
        <f t="shared" si="91"/>
        <v/>
      </c>
      <c r="BD151" s="153" t="str">
        <f t="shared" si="92"/>
        <v/>
      </c>
    </row>
    <row r="152" spans="7:56" x14ac:dyDescent="0.3">
      <c r="G152" s="153" t="str">
        <f>IF(CMS_Identification!B174="","",CMS_Identification!B174)</f>
        <v/>
      </c>
      <c r="H152" s="153" t="str">
        <f>IF(CMS_Identification!F174="","",CMS_Identification!F174)</f>
        <v/>
      </c>
      <c r="L152" t="str">
        <f>IF(CMS_Identification!F174="","",CMS_Identification!F174)</f>
        <v/>
      </c>
      <c r="M152" t="str">
        <f>IF(CMS_Identification!G174="","",CMS_Identification!G174)</f>
        <v/>
      </c>
      <c r="N152" t="str">
        <f t="shared" si="73"/>
        <v/>
      </c>
      <c r="P152" t="str">
        <f t="shared" si="93"/>
        <v/>
      </c>
      <c r="Q152" t="str">
        <f>IF(P152="","",MAX(Q$1:Q151)+1)</f>
        <v/>
      </c>
      <c r="R152" t="str">
        <f t="shared" si="94"/>
        <v/>
      </c>
      <c r="S152" t="str">
        <f t="shared" si="64"/>
        <v/>
      </c>
      <c r="T152" t="str">
        <f>IF(S152="","",MAX(T$1:T151)+1)</f>
        <v/>
      </c>
      <c r="U152" t="str">
        <f t="shared" si="74"/>
        <v/>
      </c>
      <c r="V152" t="str">
        <f t="shared" si="65"/>
        <v/>
      </c>
      <c r="W152" t="str">
        <f>IF(V152="","",MAX(W$1:W151)+1)</f>
        <v/>
      </c>
      <c r="X152" t="str">
        <f t="shared" si="75"/>
        <v/>
      </c>
      <c r="Y152" t="str">
        <f t="shared" si="66"/>
        <v/>
      </c>
      <c r="Z152" t="str">
        <f>IF(Y152="","",MAX(Z$1:Z151)+1)</f>
        <v/>
      </c>
      <c r="AA152" t="str">
        <f t="shared" si="76"/>
        <v/>
      </c>
      <c r="AB152" t="str">
        <f t="shared" si="67"/>
        <v/>
      </c>
      <c r="AC152" t="str">
        <f>IF(AB152="","",MAX(AC$1:AC151)+1)</f>
        <v/>
      </c>
      <c r="AD152" t="str">
        <f t="shared" si="77"/>
        <v/>
      </c>
      <c r="AE152" t="str">
        <f t="shared" si="68"/>
        <v/>
      </c>
      <c r="AF152" t="str">
        <f>IF(AE152="","",MAX(AF$1:AF151)+1)</f>
        <v/>
      </c>
      <c r="AG152" t="str">
        <f t="shared" si="78"/>
        <v/>
      </c>
      <c r="AH152" t="str">
        <f t="shared" si="69"/>
        <v/>
      </c>
      <c r="AI152" t="str">
        <f>IF(AH152="","",MAX(AI$1:AI151)+1)</f>
        <v/>
      </c>
      <c r="AJ152" t="str">
        <f t="shared" si="79"/>
        <v/>
      </c>
      <c r="AK152" t="str">
        <f t="shared" si="70"/>
        <v/>
      </c>
      <c r="AL152" t="str">
        <f>IF(AK152="","",MAX(AL$1:AL151)+1)</f>
        <v/>
      </c>
      <c r="AM152" t="str">
        <f t="shared" si="80"/>
        <v/>
      </c>
      <c r="AN152" t="str">
        <f t="shared" si="71"/>
        <v/>
      </c>
      <c r="AO152" t="str">
        <f>IF(AN152="","",MAX(AO$1:AO151)+1)</f>
        <v/>
      </c>
      <c r="AP152" t="str">
        <f t="shared" si="81"/>
        <v/>
      </c>
      <c r="AQ152" t="str">
        <f t="shared" si="72"/>
        <v/>
      </c>
      <c r="AR152" t="str">
        <f>IF(AQ152="","",MAX(AR$1:AR151)+1)</f>
        <v/>
      </c>
      <c r="AS152" t="str">
        <f t="shared" si="82"/>
        <v/>
      </c>
      <c r="AU152" s="153" t="str">
        <f t="shared" si="83"/>
        <v/>
      </c>
      <c r="AV152" s="153" t="str">
        <f t="shared" si="84"/>
        <v/>
      </c>
      <c r="AW152" s="153" t="str">
        <f t="shared" si="85"/>
        <v/>
      </c>
      <c r="AX152" s="153" t="str">
        <f t="shared" si="86"/>
        <v/>
      </c>
      <c r="AY152" s="153" t="str">
        <f t="shared" si="87"/>
        <v/>
      </c>
      <c r="AZ152" s="153" t="str">
        <f t="shared" si="88"/>
        <v/>
      </c>
      <c r="BA152" s="153" t="str">
        <f t="shared" si="89"/>
        <v/>
      </c>
      <c r="BB152" s="153" t="str">
        <f t="shared" si="90"/>
        <v/>
      </c>
      <c r="BC152" s="153" t="str">
        <f t="shared" si="91"/>
        <v/>
      </c>
      <c r="BD152" s="153" t="str">
        <f t="shared" si="92"/>
        <v/>
      </c>
    </row>
    <row r="153" spans="7:56" x14ac:dyDescent="0.3">
      <c r="G153" s="153" t="str">
        <f>IF(CMS_Identification!B175="","",CMS_Identification!B175)</f>
        <v/>
      </c>
      <c r="H153" s="153" t="str">
        <f>IF(CMS_Identification!F175="","",CMS_Identification!F175)</f>
        <v/>
      </c>
      <c r="L153" t="str">
        <f>IF(CMS_Identification!F175="","",CMS_Identification!F175)</f>
        <v/>
      </c>
      <c r="M153" t="str">
        <f>IF(CMS_Identification!G175="","",CMS_Identification!G175)</f>
        <v/>
      </c>
      <c r="N153" t="str">
        <f t="shared" si="73"/>
        <v/>
      </c>
      <c r="P153" t="str">
        <f t="shared" si="93"/>
        <v/>
      </c>
      <c r="Q153" t="str">
        <f>IF(P153="","",MAX(Q$1:Q152)+1)</f>
        <v/>
      </c>
      <c r="R153" t="str">
        <f t="shared" si="94"/>
        <v/>
      </c>
      <c r="S153" t="str">
        <f t="shared" si="64"/>
        <v/>
      </c>
      <c r="T153" t="str">
        <f>IF(S153="","",MAX(T$1:T152)+1)</f>
        <v/>
      </c>
      <c r="U153" t="str">
        <f t="shared" si="74"/>
        <v/>
      </c>
      <c r="V153" t="str">
        <f t="shared" si="65"/>
        <v/>
      </c>
      <c r="W153" t="str">
        <f>IF(V153="","",MAX(W$1:W152)+1)</f>
        <v/>
      </c>
      <c r="X153" t="str">
        <f t="shared" si="75"/>
        <v/>
      </c>
      <c r="Y153" t="str">
        <f t="shared" si="66"/>
        <v/>
      </c>
      <c r="Z153" t="str">
        <f>IF(Y153="","",MAX(Z$1:Z152)+1)</f>
        <v/>
      </c>
      <c r="AA153" t="str">
        <f t="shared" si="76"/>
        <v/>
      </c>
      <c r="AB153" t="str">
        <f t="shared" si="67"/>
        <v/>
      </c>
      <c r="AC153" t="str">
        <f>IF(AB153="","",MAX(AC$1:AC152)+1)</f>
        <v/>
      </c>
      <c r="AD153" t="str">
        <f t="shared" si="77"/>
        <v/>
      </c>
      <c r="AE153" t="str">
        <f t="shared" si="68"/>
        <v/>
      </c>
      <c r="AF153" t="str">
        <f>IF(AE153="","",MAX(AF$1:AF152)+1)</f>
        <v/>
      </c>
      <c r="AG153" t="str">
        <f t="shared" si="78"/>
        <v/>
      </c>
      <c r="AH153" t="str">
        <f t="shared" si="69"/>
        <v/>
      </c>
      <c r="AI153" t="str">
        <f>IF(AH153="","",MAX(AI$1:AI152)+1)</f>
        <v/>
      </c>
      <c r="AJ153" t="str">
        <f t="shared" si="79"/>
        <v/>
      </c>
      <c r="AK153" t="str">
        <f t="shared" si="70"/>
        <v/>
      </c>
      <c r="AL153" t="str">
        <f>IF(AK153="","",MAX(AL$1:AL152)+1)</f>
        <v/>
      </c>
      <c r="AM153" t="str">
        <f t="shared" si="80"/>
        <v/>
      </c>
      <c r="AN153" t="str">
        <f t="shared" si="71"/>
        <v/>
      </c>
      <c r="AO153" t="str">
        <f>IF(AN153="","",MAX(AO$1:AO152)+1)</f>
        <v/>
      </c>
      <c r="AP153" t="str">
        <f t="shared" si="81"/>
        <v/>
      </c>
      <c r="AQ153" t="str">
        <f t="shared" si="72"/>
        <v/>
      </c>
      <c r="AR153" t="str">
        <f>IF(AQ153="","",MAX(AR$1:AR152)+1)</f>
        <v/>
      </c>
      <c r="AS153" t="str">
        <f t="shared" si="82"/>
        <v/>
      </c>
      <c r="AU153" s="153" t="str">
        <f t="shared" si="83"/>
        <v/>
      </c>
      <c r="AV153" s="153" t="str">
        <f t="shared" si="84"/>
        <v/>
      </c>
      <c r="AW153" s="153" t="str">
        <f t="shared" si="85"/>
        <v/>
      </c>
      <c r="AX153" s="153" t="str">
        <f t="shared" si="86"/>
        <v/>
      </c>
      <c r="AY153" s="153" t="str">
        <f t="shared" si="87"/>
        <v/>
      </c>
      <c r="AZ153" s="153" t="str">
        <f t="shared" si="88"/>
        <v/>
      </c>
      <c r="BA153" s="153" t="str">
        <f t="shared" si="89"/>
        <v/>
      </c>
      <c r="BB153" s="153" t="str">
        <f t="shared" si="90"/>
        <v/>
      </c>
      <c r="BC153" s="153" t="str">
        <f t="shared" si="91"/>
        <v/>
      </c>
      <c r="BD153" s="153" t="str">
        <f t="shared" si="92"/>
        <v/>
      </c>
    </row>
    <row r="154" spans="7:56" x14ac:dyDescent="0.3">
      <c r="G154" s="153" t="str">
        <f>IF(CMS_Identification!B176="","",CMS_Identification!B176)</f>
        <v/>
      </c>
      <c r="H154" s="153" t="str">
        <f>IF(CMS_Identification!F176="","",CMS_Identification!F176)</f>
        <v/>
      </c>
      <c r="L154" t="str">
        <f>IF(CMS_Identification!F176="","",CMS_Identification!F176)</f>
        <v/>
      </c>
      <c r="M154" t="str">
        <f>IF(CMS_Identification!G176="","",CMS_Identification!G176)</f>
        <v/>
      </c>
      <c r="N154" t="str">
        <f t="shared" si="73"/>
        <v/>
      </c>
      <c r="P154" t="str">
        <f t="shared" si="93"/>
        <v/>
      </c>
      <c r="Q154" t="str">
        <f>IF(P154="","",MAX(Q$1:Q153)+1)</f>
        <v/>
      </c>
      <c r="R154" t="str">
        <f t="shared" si="94"/>
        <v/>
      </c>
      <c r="S154" t="str">
        <f t="shared" si="64"/>
        <v/>
      </c>
      <c r="T154" t="str">
        <f>IF(S154="","",MAX(T$1:T153)+1)</f>
        <v/>
      </c>
      <c r="U154" t="str">
        <f t="shared" si="74"/>
        <v/>
      </c>
      <c r="V154" t="str">
        <f t="shared" si="65"/>
        <v/>
      </c>
      <c r="W154" t="str">
        <f>IF(V154="","",MAX(W$1:W153)+1)</f>
        <v/>
      </c>
      <c r="X154" t="str">
        <f t="shared" si="75"/>
        <v/>
      </c>
      <c r="Y154" t="str">
        <f t="shared" si="66"/>
        <v/>
      </c>
      <c r="Z154" t="str">
        <f>IF(Y154="","",MAX(Z$1:Z153)+1)</f>
        <v/>
      </c>
      <c r="AA154" t="str">
        <f t="shared" si="76"/>
        <v/>
      </c>
      <c r="AB154" t="str">
        <f t="shared" si="67"/>
        <v/>
      </c>
      <c r="AC154" t="str">
        <f>IF(AB154="","",MAX(AC$1:AC153)+1)</f>
        <v/>
      </c>
      <c r="AD154" t="str">
        <f t="shared" si="77"/>
        <v/>
      </c>
      <c r="AE154" t="str">
        <f t="shared" si="68"/>
        <v/>
      </c>
      <c r="AF154" t="str">
        <f>IF(AE154="","",MAX(AF$1:AF153)+1)</f>
        <v/>
      </c>
      <c r="AG154" t="str">
        <f t="shared" si="78"/>
        <v/>
      </c>
      <c r="AH154" t="str">
        <f t="shared" si="69"/>
        <v/>
      </c>
      <c r="AI154" t="str">
        <f>IF(AH154="","",MAX(AI$1:AI153)+1)</f>
        <v/>
      </c>
      <c r="AJ154" t="str">
        <f t="shared" si="79"/>
        <v/>
      </c>
      <c r="AK154" t="str">
        <f t="shared" si="70"/>
        <v/>
      </c>
      <c r="AL154" t="str">
        <f>IF(AK154="","",MAX(AL$1:AL153)+1)</f>
        <v/>
      </c>
      <c r="AM154" t="str">
        <f t="shared" si="80"/>
        <v/>
      </c>
      <c r="AN154" t="str">
        <f t="shared" si="71"/>
        <v/>
      </c>
      <c r="AO154" t="str">
        <f>IF(AN154="","",MAX(AO$1:AO153)+1)</f>
        <v/>
      </c>
      <c r="AP154" t="str">
        <f t="shared" si="81"/>
        <v/>
      </c>
      <c r="AQ154" t="str">
        <f t="shared" si="72"/>
        <v/>
      </c>
      <c r="AR154" t="str">
        <f>IF(AQ154="","",MAX(AR$1:AR153)+1)</f>
        <v/>
      </c>
      <c r="AS154" t="str">
        <f t="shared" si="82"/>
        <v/>
      </c>
      <c r="AU154" s="153" t="str">
        <f t="shared" si="83"/>
        <v/>
      </c>
      <c r="AV154" s="153" t="str">
        <f t="shared" si="84"/>
        <v/>
      </c>
      <c r="AW154" s="153" t="str">
        <f t="shared" si="85"/>
        <v/>
      </c>
      <c r="AX154" s="153" t="str">
        <f t="shared" si="86"/>
        <v/>
      </c>
      <c r="AY154" s="153" t="str">
        <f t="shared" si="87"/>
        <v/>
      </c>
      <c r="AZ154" s="153" t="str">
        <f t="shared" si="88"/>
        <v/>
      </c>
      <c r="BA154" s="153" t="str">
        <f t="shared" si="89"/>
        <v/>
      </c>
      <c r="BB154" s="153" t="str">
        <f t="shared" si="90"/>
        <v/>
      </c>
      <c r="BC154" s="153" t="str">
        <f t="shared" si="91"/>
        <v/>
      </c>
      <c r="BD154" s="153" t="str">
        <f t="shared" si="92"/>
        <v/>
      </c>
    </row>
    <row r="155" spans="7:56" x14ac:dyDescent="0.3">
      <c r="G155" s="153" t="str">
        <f>IF(CMS_Identification!B177="","",CMS_Identification!B177)</f>
        <v/>
      </c>
      <c r="H155" s="153" t="str">
        <f>IF(CMS_Identification!F177="","",CMS_Identification!F177)</f>
        <v/>
      </c>
      <c r="L155" t="str">
        <f>IF(CMS_Identification!F177="","",CMS_Identification!F177)</f>
        <v/>
      </c>
      <c r="M155" t="str">
        <f>IF(CMS_Identification!G177="","",CMS_Identification!G177)</f>
        <v/>
      </c>
      <c r="N155" t="str">
        <f t="shared" si="73"/>
        <v/>
      </c>
      <c r="P155" t="str">
        <f t="shared" si="93"/>
        <v/>
      </c>
      <c r="Q155" t="str">
        <f>IF(P155="","",MAX(Q$1:Q154)+1)</f>
        <v/>
      </c>
      <c r="R155" t="str">
        <f t="shared" si="94"/>
        <v/>
      </c>
      <c r="S155" t="str">
        <f t="shared" si="64"/>
        <v/>
      </c>
      <c r="T155" t="str">
        <f>IF(S155="","",MAX(T$1:T154)+1)</f>
        <v/>
      </c>
      <c r="U155" t="str">
        <f t="shared" si="74"/>
        <v/>
      </c>
      <c r="V155" t="str">
        <f t="shared" si="65"/>
        <v/>
      </c>
      <c r="W155" t="str">
        <f>IF(V155="","",MAX(W$1:W154)+1)</f>
        <v/>
      </c>
      <c r="X155" t="str">
        <f t="shared" si="75"/>
        <v/>
      </c>
      <c r="Y155" t="str">
        <f t="shared" si="66"/>
        <v/>
      </c>
      <c r="Z155" t="str">
        <f>IF(Y155="","",MAX(Z$1:Z154)+1)</f>
        <v/>
      </c>
      <c r="AA155" t="str">
        <f t="shared" si="76"/>
        <v/>
      </c>
      <c r="AB155" t="str">
        <f t="shared" si="67"/>
        <v/>
      </c>
      <c r="AC155" t="str">
        <f>IF(AB155="","",MAX(AC$1:AC154)+1)</f>
        <v/>
      </c>
      <c r="AD155" t="str">
        <f t="shared" si="77"/>
        <v/>
      </c>
      <c r="AE155" t="str">
        <f t="shared" si="68"/>
        <v/>
      </c>
      <c r="AF155" t="str">
        <f>IF(AE155="","",MAX(AF$1:AF154)+1)</f>
        <v/>
      </c>
      <c r="AG155" t="str">
        <f t="shared" si="78"/>
        <v/>
      </c>
      <c r="AH155" t="str">
        <f t="shared" si="69"/>
        <v/>
      </c>
      <c r="AI155" t="str">
        <f>IF(AH155="","",MAX(AI$1:AI154)+1)</f>
        <v/>
      </c>
      <c r="AJ155" t="str">
        <f t="shared" si="79"/>
        <v/>
      </c>
      <c r="AK155" t="str">
        <f t="shared" si="70"/>
        <v/>
      </c>
      <c r="AL155" t="str">
        <f>IF(AK155="","",MAX(AL$1:AL154)+1)</f>
        <v/>
      </c>
      <c r="AM155" t="str">
        <f t="shared" si="80"/>
        <v/>
      </c>
      <c r="AN155" t="str">
        <f t="shared" si="71"/>
        <v/>
      </c>
      <c r="AO155" t="str">
        <f>IF(AN155="","",MAX(AO$1:AO154)+1)</f>
        <v/>
      </c>
      <c r="AP155" t="str">
        <f t="shared" si="81"/>
        <v/>
      </c>
      <c r="AQ155" t="str">
        <f t="shared" si="72"/>
        <v/>
      </c>
      <c r="AR155" t="str">
        <f>IF(AQ155="","",MAX(AR$1:AR154)+1)</f>
        <v/>
      </c>
      <c r="AS155" t="str">
        <f t="shared" si="82"/>
        <v/>
      </c>
      <c r="AU155" s="153" t="str">
        <f t="shared" si="83"/>
        <v/>
      </c>
      <c r="AV155" s="153" t="str">
        <f t="shared" si="84"/>
        <v/>
      </c>
      <c r="AW155" s="153" t="str">
        <f t="shared" si="85"/>
        <v/>
      </c>
      <c r="AX155" s="153" t="str">
        <f t="shared" si="86"/>
        <v/>
      </c>
      <c r="AY155" s="153" t="str">
        <f t="shared" si="87"/>
        <v/>
      </c>
      <c r="AZ155" s="153" t="str">
        <f t="shared" si="88"/>
        <v/>
      </c>
      <c r="BA155" s="153" t="str">
        <f t="shared" si="89"/>
        <v/>
      </c>
      <c r="BB155" s="153" t="str">
        <f t="shared" si="90"/>
        <v/>
      </c>
      <c r="BC155" s="153" t="str">
        <f t="shared" si="91"/>
        <v/>
      </c>
      <c r="BD155" s="153" t="str">
        <f t="shared" si="92"/>
        <v/>
      </c>
    </row>
    <row r="156" spans="7:56" x14ac:dyDescent="0.3">
      <c r="G156" s="153" t="str">
        <f>IF(CMS_Identification!B178="","",CMS_Identification!B178)</f>
        <v/>
      </c>
      <c r="H156" s="153" t="str">
        <f>IF(CMS_Identification!F178="","",CMS_Identification!F178)</f>
        <v/>
      </c>
      <c r="L156" t="str">
        <f>IF(CMS_Identification!F178="","",CMS_Identification!F178)</f>
        <v/>
      </c>
      <c r="M156" t="str">
        <f>IF(CMS_Identification!G178="","",CMS_Identification!G178)</f>
        <v/>
      </c>
      <c r="N156" t="str">
        <f t="shared" si="73"/>
        <v/>
      </c>
      <c r="P156" t="str">
        <f t="shared" si="93"/>
        <v/>
      </c>
      <c r="Q156" t="str">
        <f>IF(P156="","",MAX(Q$1:Q155)+1)</f>
        <v/>
      </c>
      <c r="R156" t="str">
        <f t="shared" si="94"/>
        <v/>
      </c>
      <c r="S156" t="str">
        <f t="shared" si="64"/>
        <v/>
      </c>
      <c r="T156" t="str">
        <f>IF(S156="","",MAX(T$1:T155)+1)</f>
        <v/>
      </c>
      <c r="U156" t="str">
        <f t="shared" si="74"/>
        <v/>
      </c>
      <c r="V156" t="str">
        <f t="shared" si="65"/>
        <v/>
      </c>
      <c r="W156" t="str">
        <f>IF(V156="","",MAX(W$1:W155)+1)</f>
        <v/>
      </c>
      <c r="X156" t="str">
        <f t="shared" si="75"/>
        <v/>
      </c>
      <c r="Y156" t="str">
        <f t="shared" si="66"/>
        <v/>
      </c>
      <c r="Z156" t="str">
        <f>IF(Y156="","",MAX(Z$1:Z155)+1)</f>
        <v/>
      </c>
      <c r="AA156" t="str">
        <f t="shared" si="76"/>
        <v/>
      </c>
      <c r="AB156" t="str">
        <f t="shared" si="67"/>
        <v/>
      </c>
      <c r="AC156" t="str">
        <f>IF(AB156="","",MAX(AC$1:AC155)+1)</f>
        <v/>
      </c>
      <c r="AD156" t="str">
        <f t="shared" si="77"/>
        <v/>
      </c>
      <c r="AE156" t="str">
        <f t="shared" si="68"/>
        <v/>
      </c>
      <c r="AF156" t="str">
        <f>IF(AE156="","",MAX(AF$1:AF155)+1)</f>
        <v/>
      </c>
      <c r="AG156" t="str">
        <f t="shared" si="78"/>
        <v/>
      </c>
      <c r="AH156" t="str">
        <f t="shared" si="69"/>
        <v/>
      </c>
      <c r="AI156" t="str">
        <f>IF(AH156="","",MAX(AI$1:AI155)+1)</f>
        <v/>
      </c>
      <c r="AJ156" t="str">
        <f t="shared" si="79"/>
        <v/>
      </c>
      <c r="AK156" t="str">
        <f t="shared" si="70"/>
        <v/>
      </c>
      <c r="AL156" t="str">
        <f>IF(AK156="","",MAX(AL$1:AL155)+1)</f>
        <v/>
      </c>
      <c r="AM156" t="str">
        <f t="shared" si="80"/>
        <v/>
      </c>
      <c r="AN156" t="str">
        <f t="shared" si="71"/>
        <v/>
      </c>
      <c r="AO156" t="str">
        <f>IF(AN156="","",MAX(AO$1:AO155)+1)</f>
        <v/>
      </c>
      <c r="AP156" t="str">
        <f t="shared" si="81"/>
        <v/>
      </c>
      <c r="AQ156" t="str">
        <f t="shared" si="72"/>
        <v/>
      </c>
      <c r="AR156" t="str">
        <f>IF(AQ156="","",MAX(AR$1:AR155)+1)</f>
        <v/>
      </c>
      <c r="AS156" t="str">
        <f t="shared" si="82"/>
        <v/>
      </c>
      <c r="AU156" s="153" t="str">
        <f t="shared" si="83"/>
        <v/>
      </c>
      <c r="AV156" s="153" t="str">
        <f t="shared" si="84"/>
        <v/>
      </c>
      <c r="AW156" s="153" t="str">
        <f t="shared" si="85"/>
        <v/>
      </c>
      <c r="AX156" s="153" t="str">
        <f t="shared" si="86"/>
        <v/>
      </c>
      <c r="AY156" s="153" t="str">
        <f t="shared" si="87"/>
        <v/>
      </c>
      <c r="AZ156" s="153" t="str">
        <f t="shared" si="88"/>
        <v/>
      </c>
      <c r="BA156" s="153" t="str">
        <f t="shared" si="89"/>
        <v/>
      </c>
      <c r="BB156" s="153" t="str">
        <f t="shared" si="90"/>
        <v/>
      </c>
      <c r="BC156" s="153" t="str">
        <f t="shared" si="91"/>
        <v/>
      </c>
      <c r="BD156" s="153" t="str">
        <f t="shared" si="92"/>
        <v/>
      </c>
    </row>
    <row r="157" spans="7:56" x14ac:dyDescent="0.3">
      <c r="G157" s="153" t="str">
        <f>IF(CMS_Identification!B179="","",CMS_Identification!B179)</f>
        <v/>
      </c>
      <c r="H157" s="153" t="str">
        <f>IF(CMS_Identification!F179="","",CMS_Identification!F179)</f>
        <v/>
      </c>
      <c r="L157" t="str">
        <f>IF(CMS_Identification!F179="","",CMS_Identification!F179)</f>
        <v/>
      </c>
      <c r="M157" t="str">
        <f>IF(CMS_Identification!G179="","",CMS_Identification!G179)</f>
        <v/>
      </c>
      <c r="N157" t="str">
        <f t="shared" si="73"/>
        <v/>
      </c>
      <c r="P157" t="str">
        <f t="shared" si="93"/>
        <v/>
      </c>
      <c r="Q157" t="str">
        <f>IF(P157="","",MAX(Q$1:Q156)+1)</f>
        <v/>
      </c>
      <c r="R157" t="str">
        <f t="shared" si="94"/>
        <v/>
      </c>
      <c r="S157" t="str">
        <f t="shared" si="64"/>
        <v/>
      </c>
      <c r="T157" t="str">
        <f>IF(S157="","",MAX(T$1:T156)+1)</f>
        <v/>
      </c>
      <c r="U157" t="str">
        <f t="shared" si="74"/>
        <v/>
      </c>
      <c r="V157" t="str">
        <f t="shared" si="65"/>
        <v/>
      </c>
      <c r="W157" t="str">
        <f>IF(V157="","",MAX(W$1:W156)+1)</f>
        <v/>
      </c>
      <c r="X157" t="str">
        <f t="shared" si="75"/>
        <v/>
      </c>
      <c r="Y157" t="str">
        <f t="shared" si="66"/>
        <v/>
      </c>
      <c r="Z157" t="str">
        <f>IF(Y157="","",MAX(Z$1:Z156)+1)</f>
        <v/>
      </c>
      <c r="AA157" t="str">
        <f t="shared" si="76"/>
        <v/>
      </c>
      <c r="AB157" t="str">
        <f t="shared" si="67"/>
        <v/>
      </c>
      <c r="AC157" t="str">
        <f>IF(AB157="","",MAX(AC$1:AC156)+1)</f>
        <v/>
      </c>
      <c r="AD157" t="str">
        <f t="shared" si="77"/>
        <v/>
      </c>
      <c r="AE157" t="str">
        <f t="shared" si="68"/>
        <v/>
      </c>
      <c r="AF157" t="str">
        <f>IF(AE157="","",MAX(AF$1:AF156)+1)</f>
        <v/>
      </c>
      <c r="AG157" t="str">
        <f t="shared" si="78"/>
        <v/>
      </c>
      <c r="AH157" t="str">
        <f t="shared" si="69"/>
        <v/>
      </c>
      <c r="AI157" t="str">
        <f>IF(AH157="","",MAX(AI$1:AI156)+1)</f>
        <v/>
      </c>
      <c r="AJ157" t="str">
        <f t="shared" si="79"/>
        <v/>
      </c>
      <c r="AK157" t="str">
        <f t="shared" si="70"/>
        <v/>
      </c>
      <c r="AL157" t="str">
        <f>IF(AK157="","",MAX(AL$1:AL156)+1)</f>
        <v/>
      </c>
      <c r="AM157" t="str">
        <f t="shared" si="80"/>
        <v/>
      </c>
      <c r="AN157" t="str">
        <f t="shared" si="71"/>
        <v/>
      </c>
      <c r="AO157" t="str">
        <f>IF(AN157="","",MAX(AO$1:AO156)+1)</f>
        <v/>
      </c>
      <c r="AP157" t="str">
        <f t="shared" si="81"/>
        <v/>
      </c>
      <c r="AQ157" t="str">
        <f t="shared" si="72"/>
        <v/>
      </c>
      <c r="AR157" t="str">
        <f>IF(AQ157="","",MAX(AR$1:AR156)+1)</f>
        <v/>
      </c>
      <c r="AS157" t="str">
        <f t="shared" si="82"/>
        <v/>
      </c>
      <c r="AU157" s="153" t="str">
        <f t="shared" si="83"/>
        <v/>
      </c>
      <c r="AV157" s="153" t="str">
        <f t="shared" si="84"/>
        <v/>
      </c>
      <c r="AW157" s="153" t="str">
        <f t="shared" si="85"/>
        <v/>
      </c>
      <c r="AX157" s="153" t="str">
        <f t="shared" si="86"/>
        <v/>
      </c>
      <c r="AY157" s="153" t="str">
        <f t="shared" si="87"/>
        <v/>
      </c>
      <c r="AZ157" s="153" t="str">
        <f t="shared" si="88"/>
        <v/>
      </c>
      <c r="BA157" s="153" t="str">
        <f t="shared" si="89"/>
        <v/>
      </c>
      <c r="BB157" s="153" t="str">
        <f t="shared" si="90"/>
        <v/>
      </c>
      <c r="BC157" s="153" t="str">
        <f t="shared" si="91"/>
        <v/>
      </c>
      <c r="BD157" s="153" t="str">
        <f t="shared" si="92"/>
        <v/>
      </c>
    </row>
    <row r="158" spans="7:56" x14ac:dyDescent="0.3">
      <c r="G158" s="153" t="str">
        <f>IF(CMS_Identification!B180="","",CMS_Identification!B180)</f>
        <v/>
      </c>
      <c r="H158" s="153" t="str">
        <f>IF(CMS_Identification!F180="","",CMS_Identification!F180)</f>
        <v/>
      </c>
      <c r="L158" t="str">
        <f>IF(CMS_Identification!F180="","",CMS_Identification!F180)</f>
        <v/>
      </c>
      <c r="M158" t="str">
        <f>IF(CMS_Identification!G180="","",CMS_Identification!G180)</f>
        <v/>
      </c>
      <c r="N158" t="str">
        <f t="shared" si="73"/>
        <v/>
      </c>
      <c r="P158" t="str">
        <f t="shared" si="93"/>
        <v/>
      </c>
      <c r="Q158" t="str">
        <f>IF(P158="","",MAX(Q$1:Q157)+1)</f>
        <v/>
      </c>
      <c r="R158" t="str">
        <f t="shared" si="94"/>
        <v/>
      </c>
      <c r="S158" t="str">
        <f t="shared" si="64"/>
        <v/>
      </c>
      <c r="T158" t="str">
        <f>IF(S158="","",MAX(T$1:T157)+1)</f>
        <v/>
      </c>
      <c r="U158" t="str">
        <f t="shared" si="74"/>
        <v/>
      </c>
      <c r="V158" t="str">
        <f t="shared" si="65"/>
        <v/>
      </c>
      <c r="W158" t="str">
        <f>IF(V158="","",MAX(W$1:W157)+1)</f>
        <v/>
      </c>
      <c r="X158" t="str">
        <f t="shared" si="75"/>
        <v/>
      </c>
      <c r="Y158" t="str">
        <f t="shared" si="66"/>
        <v/>
      </c>
      <c r="Z158" t="str">
        <f>IF(Y158="","",MAX(Z$1:Z157)+1)</f>
        <v/>
      </c>
      <c r="AA158" t="str">
        <f t="shared" si="76"/>
        <v/>
      </c>
      <c r="AB158" t="str">
        <f t="shared" si="67"/>
        <v/>
      </c>
      <c r="AC158" t="str">
        <f>IF(AB158="","",MAX(AC$1:AC157)+1)</f>
        <v/>
      </c>
      <c r="AD158" t="str">
        <f t="shared" si="77"/>
        <v/>
      </c>
      <c r="AE158" t="str">
        <f t="shared" si="68"/>
        <v/>
      </c>
      <c r="AF158" t="str">
        <f>IF(AE158="","",MAX(AF$1:AF157)+1)</f>
        <v/>
      </c>
      <c r="AG158" t="str">
        <f t="shared" si="78"/>
        <v/>
      </c>
      <c r="AH158" t="str">
        <f t="shared" si="69"/>
        <v/>
      </c>
      <c r="AI158" t="str">
        <f>IF(AH158="","",MAX(AI$1:AI157)+1)</f>
        <v/>
      </c>
      <c r="AJ158" t="str">
        <f t="shared" si="79"/>
        <v/>
      </c>
      <c r="AK158" t="str">
        <f t="shared" si="70"/>
        <v/>
      </c>
      <c r="AL158" t="str">
        <f>IF(AK158="","",MAX(AL$1:AL157)+1)</f>
        <v/>
      </c>
      <c r="AM158" t="str">
        <f t="shared" si="80"/>
        <v/>
      </c>
      <c r="AN158" t="str">
        <f t="shared" si="71"/>
        <v/>
      </c>
      <c r="AO158" t="str">
        <f>IF(AN158="","",MAX(AO$1:AO157)+1)</f>
        <v/>
      </c>
      <c r="AP158" t="str">
        <f t="shared" si="81"/>
        <v/>
      </c>
      <c r="AQ158" t="str">
        <f t="shared" si="72"/>
        <v/>
      </c>
      <c r="AR158" t="str">
        <f>IF(AQ158="","",MAX(AR$1:AR157)+1)</f>
        <v/>
      </c>
      <c r="AS158" t="str">
        <f t="shared" si="82"/>
        <v/>
      </c>
      <c r="AU158" s="153" t="str">
        <f t="shared" si="83"/>
        <v/>
      </c>
      <c r="AV158" s="153" t="str">
        <f t="shared" si="84"/>
        <v/>
      </c>
      <c r="AW158" s="153" t="str">
        <f t="shared" si="85"/>
        <v/>
      </c>
      <c r="AX158" s="153" t="str">
        <f t="shared" si="86"/>
        <v/>
      </c>
      <c r="AY158" s="153" t="str">
        <f t="shared" si="87"/>
        <v/>
      </c>
      <c r="AZ158" s="153" t="str">
        <f t="shared" si="88"/>
        <v/>
      </c>
      <c r="BA158" s="153" t="str">
        <f t="shared" si="89"/>
        <v/>
      </c>
      <c r="BB158" s="153" t="str">
        <f t="shared" si="90"/>
        <v/>
      </c>
      <c r="BC158" s="153" t="str">
        <f t="shared" si="91"/>
        <v/>
      </c>
      <c r="BD158" s="153" t="str">
        <f t="shared" si="92"/>
        <v/>
      </c>
    </row>
    <row r="159" spans="7:56" x14ac:dyDescent="0.3">
      <c r="G159" s="153" t="str">
        <f>IF(CMS_Identification!B181="","",CMS_Identification!B181)</f>
        <v/>
      </c>
      <c r="H159" s="153" t="str">
        <f>IF(CMS_Identification!F181="","",CMS_Identification!F181)</f>
        <v/>
      </c>
      <c r="L159" t="str">
        <f>IF(CMS_Identification!F181="","",CMS_Identification!F181)</f>
        <v/>
      </c>
      <c r="M159" t="str">
        <f>IF(CMS_Identification!G181="","",CMS_Identification!G181)</f>
        <v/>
      </c>
      <c r="N159" t="str">
        <f t="shared" si="73"/>
        <v/>
      </c>
      <c r="P159" t="str">
        <f t="shared" si="93"/>
        <v/>
      </c>
      <c r="Q159" t="str">
        <f>IF(P159="","",MAX(Q$1:Q158)+1)</f>
        <v/>
      </c>
      <c r="R159" t="str">
        <f t="shared" si="94"/>
        <v/>
      </c>
      <c r="S159" t="str">
        <f t="shared" si="64"/>
        <v/>
      </c>
      <c r="T159" t="str">
        <f>IF(S159="","",MAX(T$1:T158)+1)</f>
        <v/>
      </c>
      <c r="U159" t="str">
        <f t="shared" si="74"/>
        <v/>
      </c>
      <c r="V159" t="str">
        <f t="shared" si="65"/>
        <v/>
      </c>
      <c r="W159" t="str">
        <f>IF(V159="","",MAX(W$1:W158)+1)</f>
        <v/>
      </c>
      <c r="X159" t="str">
        <f t="shared" si="75"/>
        <v/>
      </c>
      <c r="Y159" t="str">
        <f t="shared" si="66"/>
        <v/>
      </c>
      <c r="Z159" t="str">
        <f>IF(Y159="","",MAX(Z$1:Z158)+1)</f>
        <v/>
      </c>
      <c r="AA159" t="str">
        <f t="shared" si="76"/>
        <v/>
      </c>
      <c r="AB159" t="str">
        <f t="shared" si="67"/>
        <v/>
      </c>
      <c r="AC159" t="str">
        <f>IF(AB159="","",MAX(AC$1:AC158)+1)</f>
        <v/>
      </c>
      <c r="AD159" t="str">
        <f t="shared" si="77"/>
        <v/>
      </c>
      <c r="AE159" t="str">
        <f t="shared" si="68"/>
        <v/>
      </c>
      <c r="AF159" t="str">
        <f>IF(AE159="","",MAX(AF$1:AF158)+1)</f>
        <v/>
      </c>
      <c r="AG159" t="str">
        <f t="shared" si="78"/>
        <v/>
      </c>
      <c r="AH159" t="str">
        <f t="shared" si="69"/>
        <v/>
      </c>
      <c r="AI159" t="str">
        <f>IF(AH159="","",MAX(AI$1:AI158)+1)</f>
        <v/>
      </c>
      <c r="AJ159" t="str">
        <f t="shared" si="79"/>
        <v/>
      </c>
      <c r="AK159" t="str">
        <f t="shared" si="70"/>
        <v/>
      </c>
      <c r="AL159" t="str">
        <f>IF(AK159="","",MAX(AL$1:AL158)+1)</f>
        <v/>
      </c>
      <c r="AM159" t="str">
        <f t="shared" si="80"/>
        <v/>
      </c>
      <c r="AN159" t="str">
        <f t="shared" si="71"/>
        <v/>
      </c>
      <c r="AO159" t="str">
        <f>IF(AN159="","",MAX(AO$1:AO158)+1)</f>
        <v/>
      </c>
      <c r="AP159" t="str">
        <f t="shared" si="81"/>
        <v/>
      </c>
      <c r="AQ159" t="str">
        <f t="shared" si="72"/>
        <v/>
      </c>
      <c r="AR159" t="str">
        <f>IF(AQ159="","",MAX(AR$1:AR158)+1)</f>
        <v/>
      </c>
      <c r="AS159" t="str">
        <f t="shared" si="82"/>
        <v/>
      </c>
      <c r="AU159" s="153" t="str">
        <f t="shared" si="83"/>
        <v/>
      </c>
      <c r="AV159" s="153" t="str">
        <f t="shared" si="84"/>
        <v/>
      </c>
      <c r="AW159" s="153" t="str">
        <f t="shared" si="85"/>
        <v/>
      </c>
      <c r="AX159" s="153" t="str">
        <f t="shared" si="86"/>
        <v/>
      </c>
      <c r="AY159" s="153" t="str">
        <f t="shared" si="87"/>
        <v/>
      </c>
      <c r="AZ159" s="153" t="str">
        <f t="shared" si="88"/>
        <v/>
      </c>
      <c r="BA159" s="153" t="str">
        <f t="shared" si="89"/>
        <v/>
      </c>
      <c r="BB159" s="153" t="str">
        <f t="shared" si="90"/>
        <v/>
      </c>
      <c r="BC159" s="153" t="str">
        <f t="shared" si="91"/>
        <v/>
      </c>
      <c r="BD159" s="153" t="str">
        <f t="shared" si="92"/>
        <v/>
      </c>
    </row>
    <row r="160" spans="7:56" x14ac:dyDescent="0.3">
      <c r="G160" s="153" t="str">
        <f>IF(CMS_Identification!B182="","",CMS_Identification!B182)</f>
        <v/>
      </c>
      <c r="H160" s="153" t="str">
        <f>IF(CMS_Identification!F182="","",CMS_Identification!F182)</f>
        <v/>
      </c>
      <c r="L160" t="str">
        <f>IF(CMS_Identification!F182="","",CMS_Identification!F182)</f>
        <v/>
      </c>
      <c r="M160" t="str">
        <f>IF(CMS_Identification!G182="","",CMS_Identification!G182)</f>
        <v/>
      </c>
      <c r="N160" t="str">
        <f t="shared" si="73"/>
        <v/>
      </c>
      <c r="P160" t="str">
        <f t="shared" si="93"/>
        <v/>
      </c>
      <c r="Q160" t="str">
        <f>IF(P160="","",MAX(Q$1:Q159)+1)</f>
        <v/>
      </c>
      <c r="R160" t="str">
        <f t="shared" si="94"/>
        <v/>
      </c>
      <c r="S160" t="str">
        <f t="shared" si="64"/>
        <v/>
      </c>
      <c r="T160" t="str">
        <f>IF(S160="","",MAX(T$1:T159)+1)</f>
        <v/>
      </c>
      <c r="U160" t="str">
        <f t="shared" si="74"/>
        <v/>
      </c>
      <c r="V160" t="str">
        <f t="shared" si="65"/>
        <v/>
      </c>
      <c r="W160" t="str">
        <f>IF(V160="","",MAX(W$1:W159)+1)</f>
        <v/>
      </c>
      <c r="X160" t="str">
        <f t="shared" si="75"/>
        <v/>
      </c>
      <c r="Y160" t="str">
        <f t="shared" si="66"/>
        <v/>
      </c>
      <c r="Z160" t="str">
        <f>IF(Y160="","",MAX(Z$1:Z159)+1)</f>
        <v/>
      </c>
      <c r="AA160" t="str">
        <f t="shared" si="76"/>
        <v/>
      </c>
      <c r="AB160" t="str">
        <f t="shared" si="67"/>
        <v/>
      </c>
      <c r="AC160" t="str">
        <f>IF(AB160="","",MAX(AC$1:AC159)+1)</f>
        <v/>
      </c>
      <c r="AD160" t="str">
        <f t="shared" si="77"/>
        <v/>
      </c>
      <c r="AE160" t="str">
        <f t="shared" si="68"/>
        <v/>
      </c>
      <c r="AF160" t="str">
        <f>IF(AE160="","",MAX(AF$1:AF159)+1)</f>
        <v/>
      </c>
      <c r="AG160" t="str">
        <f t="shared" si="78"/>
        <v/>
      </c>
      <c r="AH160" t="str">
        <f t="shared" si="69"/>
        <v/>
      </c>
      <c r="AI160" t="str">
        <f>IF(AH160="","",MAX(AI$1:AI159)+1)</f>
        <v/>
      </c>
      <c r="AJ160" t="str">
        <f t="shared" si="79"/>
        <v/>
      </c>
      <c r="AK160" t="str">
        <f t="shared" si="70"/>
        <v/>
      </c>
      <c r="AL160" t="str">
        <f>IF(AK160="","",MAX(AL$1:AL159)+1)</f>
        <v/>
      </c>
      <c r="AM160" t="str">
        <f t="shared" si="80"/>
        <v/>
      </c>
      <c r="AN160" t="str">
        <f t="shared" si="71"/>
        <v/>
      </c>
      <c r="AO160" t="str">
        <f>IF(AN160="","",MAX(AO$1:AO159)+1)</f>
        <v/>
      </c>
      <c r="AP160" t="str">
        <f t="shared" si="81"/>
        <v/>
      </c>
      <c r="AQ160" t="str">
        <f t="shared" si="72"/>
        <v/>
      </c>
      <c r="AR160" t="str">
        <f>IF(AQ160="","",MAX(AR$1:AR159)+1)</f>
        <v/>
      </c>
      <c r="AS160" t="str">
        <f t="shared" si="82"/>
        <v/>
      </c>
      <c r="AU160" s="153" t="str">
        <f t="shared" si="83"/>
        <v/>
      </c>
      <c r="AV160" s="153" t="str">
        <f t="shared" si="84"/>
        <v/>
      </c>
      <c r="AW160" s="153" t="str">
        <f t="shared" si="85"/>
        <v/>
      </c>
      <c r="AX160" s="153" t="str">
        <f t="shared" si="86"/>
        <v/>
      </c>
      <c r="AY160" s="153" t="str">
        <f t="shared" si="87"/>
        <v/>
      </c>
      <c r="AZ160" s="153" t="str">
        <f t="shared" si="88"/>
        <v/>
      </c>
      <c r="BA160" s="153" t="str">
        <f t="shared" si="89"/>
        <v/>
      </c>
      <c r="BB160" s="153" t="str">
        <f t="shared" si="90"/>
        <v/>
      </c>
      <c r="BC160" s="153" t="str">
        <f t="shared" si="91"/>
        <v/>
      </c>
      <c r="BD160" s="153" t="str">
        <f t="shared" si="92"/>
        <v/>
      </c>
    </row>
    <row r="161" spans="7:56" x14ac:dyDescent="0.3">
      <c r="G161" s="153" t="str">
        <f>IF(CMS_Identification!B183="","",CMS_Identification!B183)</f>
        <v/>
      </c>
      <c r="H161" s="153" t="str">
        <f>IF(CMS_Identification!F183="","",CMS_Identification!F183)</f>
        <v/>
      </c>
      <c r="L161" t="str">
        <f>IF(CMS_Identification!F183="","",CMS_Identification!F183)</f>
        <v/>
      </c>
      <c r="M161" t="str">
        <f>IF(CMS_Identification!G183="","",CMS_Identification!G183)</f>
        <v/>
      </c>
      <c r="N161" t="str">
        <f t="shared" si="73"/>
        <v/>
      </c>
      <c r="P161" t="str">
        <f t="shared" si="93"/>
        <v/>
      </c>
      <c r="Q161" t="str">
        <f>IF(P161="","",MAX(Q$1:Q160)+1)</f>
        <v/>
      </c>
      <c r="R161" t="str">
        <f t="shared" si="94"/>
        <v/>
      </c>
      <c r="S161" t="str">
        <f t="shared" si="64"/>
        <v/>
      </c>
      <c r="T161" t="str">
        <f>IF(S161="","",MAX(T$1:T160)+1)</f>
        <v/>
      </c>
      <c r="U161" t="str">
        <f t="shared" si="74"/>
        <v/>
      </c>
      <c r="V161" t="str">
        <f t="shared" si="65"/>
        <v/>
      </c>
      <c r="W161" t="str">
        <f>IF(V161="","",MAX(W$1:W160)+1)</f>
        <v/>
      </c>
      <c r="X161" t="str">
        <f t="shared" si="75"/>
        <v/>
      </c>
      <c r="Y161" t="str">
        <f t="shared" si="66"/>
        <v/>
      </c>
      <c r="Z161" t="str">
        <f>IF(Y161="","",MAX(Z$1:Z160)+1)</f>
        <v/>
      </c>
      <c r="AA161" t="str">
        <f t="shared" si="76"/>
        <v/>
      </c>
      <c r="AB161" t="str">
        <f t="shared" si="67"/>
        <v/>
      </c>
      <c r="AC161" t="str">
        <f>IF(AB161="","",MAX(AC$1:AC160)+1)</f>
        <v/>
      </c>
      <c r="AD161" t="str">
        <f t="shared" si="77"/>
        <v/>
      </c>
      <c r="AE161" t="str">
        <f t="shared" si="68"/>
        <v/>
      </c>
      <c r="AF161" t="str">
        <f>IF(AE161="","",MAX(AF$1:AF160)+1)</f>
        <v/>
      </c>
      <c r="AG161" t="str">
        <f t="shared" si="78"/>
        <v/>
      </c>
      <c r="AH161" t="str">
        <f t="shared" si="69"/>
        <v/>
      </c>
      <c r="AI161" t="str">
        <f>IF(AH161="","",MAX(AI$1:AI160)+1)</f>
        <v/>
      </c>
      <c r="AJ161" t="str">
        <f t="shared" si="79"/>
        <v/>
      </c>
      <c r="AK161" t="str">
        <f t="shared" si="70"/>
        <v/>
      </c>
      <c r="AL161" t="str">
        <f>IF(AK161="","",MAX(AL$1:AL160)+1)</f>
        <v/>
      </c>
      <c r="AM161" t="str">
        <f t="shared" si="80"/>
        <v/>
      </c>
      <c r="AN161" t="str">
        <f t="shared" si="71"/>
        <v/>
      </c>
      <c r="AO161" t="str">
        <f>IF(AN161="","",MAX(AO$1:AO160)+1)</f>
        <v/>
      </c>
      <c r="AP161" t="str">
        <f t="shared" si="81"/>
        <v/>
      </c>
      <c r="AQ161" t="str">
        <f t="shared" si="72"/>
        <v/>
      </c>
      <c r="AR161" t="str">
        <f>IF(AQ161="","",MAX(AR$1:AR160)+1)</f>
        <v/>
      </c>
      <c r="AS161" t="str">
        <f t="shared" si="82"/>
        <v/>
      </c>
      <c r="AU161" s="153" t="str">
        <f t="shared" si="83"/>
        <v/>
      </c>
      <c r="AV161" s="153" t="str">
        <f t="shared" si="84"/>
        <v/>
      </c>
      <c r="AW161" s="153" t="str">
        <f t="shared" si="85"/>
        <v/>
      </c>
      <c r="AX161" s="153" t="str">
        <f t="shared" si="86"/>
        <v/>
      </c>
      <c r="AY161" s="153" t="str">
        <f t="shared" si="87"/>
        <v/>
      </c>
      <c r="AZ161" s="153" t="str">
        <f t="shared" si="88"/>
        <v/>
      </c>
      <c r="BA161" s="153" t="str">
        <f t="shared" si="89"/>
        <v/>
      </c>
      <c r="BB161" s="153" t="str">
        <f t="shared" si="90"/>
        <v/>
      </c>
      <c r="BC161" s="153" t="str">
        <f t="shared" si="91"/>
        <v/>
      </c>
      <c r="BD161" s="153" t="str">
        <f t="shared" si="92"/>
        <v/>
      </c>
    </row>
    <row r="162" spans="7:56" x14ac:dyDescent="0.3">
      <c r="G162" s="153" t="str">
        <f>IF(CMS_Identification!B184="","",CMS_Identification!B184)</f>
        <v/>
      </c>
      <c r="H162" s="153" t="str">
        <f>IF(CMS_Identification!F184="","",CMS_Identification!F184)</f>
        <v/>
      </c>
      <c r="L162" t="str">
        <f>IF(CMS_Identification!F184="","",CMS_Identification!F184)</f>
        <v/>
      </c>
      <c r="M162" t="str">
        <f>IF(CMS_Identification!G184="","",CMS_Identification!G184)</f>
        <v/>
      </c>
      <c r="N162" t="str">
        <f t="shared" si="73"/>
        <v/>
      </c>
      <c r="P162" t="str">
        <f t="shared" si="93"/>
        <v/>
      </c>
      <c r="Q162" t="str">
        <f>IF(P162="","",MAX(Q$1:Q161)+1)</f>
        <v/>
      </c>
      <c r="R162" t="str">
        <f t="shared" si="94"/>
        <v/>
      </c>
      <c r="S162" t="str">
        <f t="shared" si="64"/>
        <v/>
      </c>
      <c r="T162" t="str">
        <f>IF(S162="","",MAX(T$1:T161)+1)</f>
        <v/>
      </c>
      <c r="U162" t="str">
        <f t="shared" si="74"/>
        <v/>
      </c>
      <c r="V162" t="str">
        <f t="shared" si="65"/>
        <v/>
      </c>
      <c r="W162" t="str">
        <f>IF(V162="","",MAX(W$1:W161)+1)</f>
        <v/>
      </c>
      <c r="X162" t="str">
        <f t="shared" si="75"/>
        <v/>
      </c>
      <c r="Y162" t="str">
        <f t="shared" si="66"/>
        <v/>
      </c>
      <c r="Z162" t="str">
        <f>IF(Y162="","",MAX(Z$1:Z161)+1)</f>
        <v/>
      </c>
      <c r="AA162" t="str">
        <f t="shared" si="76"/>
        <v/>
      </c>
      <c r="AB162" t="str">
        <f t="shared" si="67"/>
        <v/>
      </c>
      <c r="AC162" t="str">
        <f>IF(AB162="","",MAX(AC$1:AC161)+1)</f>
        <v/>
      </c>
      <c r="AD162" t="str">
        <f t="shared" si="77"/>
        <v/>
      </c>
      <c r="AE162" t="str">
        <f t="shared" si="68"/>
        <v/>
      </c>
      <c r="AF162" t="str">
        <f>IF(AE162="","",MAX(AF$1:AF161)+1)</f>
        <v/>
      </c>
      <c r="AG162" t="str">
        <f t="shared" si="78"/>
        <v/>
      </c>
      <c r="AH162" t="str">
        <f t="shared" si="69"/>
        <v/>
      </c>
      <c r="AI162" t="str">
        <f>IF(AH162="","",MAX(AI$1:AI161)+1)</f>
        <v/>
      </c>
      <c r="AJ162" t="str">
        <f t="shared" si="79"/>
        <v/>
      </c>
      <c r="AK162" t="str">
        <f t="shared" si="70"/>
        <v/>
      </c>
      <c r="AL162" t="str">
        <f>IF(AK162="","",MAX(AL$1:AL161)+1)</f>
        <v/>
      </c>
      <c r="AM162" t="str">
        <f t="shared" si="80"/>
        <v/>
      </c>
      <c r="AN162" t="str">
        <f t="shared" si="71"/>
        <v/>
      </c>
      <c r="AO162" t="str">
        <f>IF(AN162="","",MAX(AO$1:AO161)+1)</f>
        <v/>
      </c>
      <c r="AP162" t="str">
        <f t="shared" si="81"/>
        <v/>
      </c>
      <c r="AQ162" t="str">
        <f t="shared" si="72"/>
        <v/>
      </c>
      <c r="AR162" t="str">
        <f>IF(AQ162="","",MAX(AR$1:AR161)+1)</f>
        <v/>
      </c>
      <c r="AS162" t="str">
        <f t="shared" si="82"/>
        <v/>
      </c>
      <c r="AU162" s="153" t="str">
        <f t="shared" si="83"/>
        <v/>
      </c>
      <c r="AV162" s="153" t="str">
        <f t="shared" si="84"/>
        <v/>
      </c>
      <c r="AW162" s="153" t="str">
        <f t="shared" si="85"/>
        <v/>
      </c>
      <c r="AX162" s="153" t="str">
        <f t="shared" si="86"/>
        <v/>
      </c>
      <c r="AY162" s="153" t="str">
        <f t="shared" si="87"/>
        <v/>
      </c>
      <c r="AZ162" s="153" t="str">
        <f t="shared" si="88"/>
        <v/>
      </c>
      <c r="BA162" s="153" t="str">
        <f t="shared" si="89"/>
        <v/>
      </c>
      <c r="BB162" s="153" t="str">
        <f t="shared" si="90"/>
        <v/>
      </c>
      <c r="BC162" s="153" t="str">
        <f t="shared" si="91"/>
        <v/>
      </c>
      <c r="BD162" s="153" t="str">
        <f t="shared" si="92"/>
        <v/>
      </c>
    </row>
    <row r="163" spans="7:56" x14ac:dyDescent="0.3">
      <c r="G163" s="153" t="str">
        <f>IF(CMS_Identification!B185="","",CMS_Identification!B185)</f>
        <v/>
      </c>
      <c r="H163" s="153" t="str">
        <f>IF(CMS_Identification!F185="","",CMS_Identification!F185)</f>
        <v/>
      </c>
      <c r="L163" t="str">
        <f>IF(CMS_Identification!F185="","",CMS_Identification!F185)</f>
        <v/>
      </c>
      <c r="M163" t="str">
        <f>IF(CMS_Identification!G185="","",CMS_Identification!G185)</f>
        <v/>
      </c>
      <c r="N163" t="str">
        <f t="shared" si="73"/>
        <v/>
      </c>
      <c r="P163" t="str">
        <f t="shared" si="93"/>
        <v/>
      </c>
      <c r="Q163" t="str">
        <f>IF(P163="","",MAX(Q$1:Q162)+1)</f>
        <v/>
      </c>
      <c r="R163" t="str">
        <f t="shared" si="94"/>
        <v/>
      </c>
      <c r="S163" t="str">
        <f t="shared" si="64"/>
        <v/>
      </c>
      <c r="T163" t="str">
        <f>IF(S163="","",MAX(T$1:T162)+1)</f>
        <v/>
      </c>
      <c r="U163" t="str">
        <f t="shared" si="74"/>
        <v/>
      </c>
      <c r="V163" t="str">
        <f t="shared" si="65"/>
        <v/>
      </c>
      <c r="W163" t="str">
        <f>IF(V163="","",MAX(W$1:W162)+1)</f>
        <v/>
      </c>
      <c r="X163" t="str">
        <f t="shared" si="75"/>
        <v/>
      </c>
      <c r="Y163" t="str">
        <f t="shared" si="66"/>
        <v/>
      </c>
      <c r="Z163" t="str">
        <f>IF(Y163="","",MAX(Z$1:Z162)+1)</f>
        <v/>
      </c>
      <c r="AA163" t="str">
        <f t="shared" si="76"/>
        <v/>
      </c>
      <c r="AB163" t="str">
        <f t="shared" si="67"/>
        <v/>
      </c>
      <c r="AC163" t="str">
        <f>IF(AB163="","",MAX(AC$1:AC162)+1)</f>
        <v/>
      </c>
      <c r="AD163" t="str">
        <f t="shared" si="77"/>
        <v/>
      </c>
      <c r="AE163" t="str">
        <f t="shared" si="68"/>
        <v/>
      </c>
      <c r="AF163" t="str">
        <f>IF(AE163="","",MAX(AF$1:AF162)+1)</f>
        <v/>
      </c>
      <c r="AG163" t="str">
        <f t="shared" si="78"/>
        <v/>
      </c>
      <c r="AH163" t="str">
        <f t="shared" si="69"/>
        <v/>
      </c>
      <c r="AI163" t="str">
        <f>IF(AH163="","",MAX(AI$1:AI162)+1)</f>
        <v/>
      </c>
      <c r="AJ163" t="str">
        <f t="shared" si="79"/>
        <v/>
      </c>
      <c r="AK163" t="str">
        <f t="shared" si="70"/>
        <v/>
      </c>
      <c r="AL163" t="str">
        <f>IF(AK163="","",MAX(AL$1:AL162)+1)</f>
        <v/>
      </c>
      <c r="AM163" t="str">
        <f t="shared" si="80"/>
        <v/>
      </c>
      <c r="AN163" t="str">
        <f t="shared" si="71"/>
        <v/>
      </c>
      <c r="AO163" t="str">
        <f>IF(AN163="","",MAX(AO$1:AO162)+1)</f>
        <v/>
      </c>
      <c r="AP163" t="str">
        <f t="shared" si="81"/>
        <v/>
      </c>
      <c r="AQ163" t="str">
        <f t="shared" si="72"/>
        <v/>
      </c>
      <c r="AR163" t="str">
        <f>IF(AQ163="","",MAX(AR$1:AR162)+1)</f>
        <v/>
      </c>
      <c r="AS163" t="str">
        <f t="shared" si="82"/>
        <v/>
      </c>
      <c r="AU163" s="153" t="str">
        <f t="shared" si="83"/>
        <v/>
      </c>
      <c r="AV163" s="153" t="str">
        <f t="shared" si="84"/>
        <v/>
      </c>
      <c r="AW163" s="153" t="str">
        <f t="shared" si="85"/>
        <v/>
      </c>
      <c r="AX163" s="153" t="str">
        <f t="shared" si="86"/>
        <v/>
      </c>
      <c r="AY163" s="153" t="str">
        <f t="shared" si="87"/>
        <v/>
      </c>
      <c r="AZ163" s="153" t="str">
        <f t="shared" si="88"/>
        <v/>
      </c>
      <c r="BA163" s="153" t="str">
        <f t="shared" si="89"/>
        <v/>
      </c>
      <c r="BB163" s="153" t="str">
        <f t="shared" si="90"/>
        <v/>
      </c>
      <c r="BC163" s="153" t="str">
        <f t="shared" si="91"/>
        <v/>
      </c>
      <c r="BD163" s="153" t="str">
        <f t="shared" si="92"/>
        <v/>
      </c>
    </row>
    <row r="164" spans="7:56" x14ac:dyDescent="0.3">
      <c r="G164" s="153" t="str">
        <f>IF(CMS_Identification!B186="","",CMS_Identification!B186)</f>
        <v/>
      </c>
      <c r="H164" s="153" t="str">
        <f>IF(CMS_Identification!F186="","",CMS_Identification!F186)</f>
        <v/>
      </c>
      <c r="L164" t="str">
        <f>IF(CMS_Identification!F186="","",CMS_Identification!F186)</f>
        <v/>
      </c>
      <c r="M164" t="str">
        <f>IF(CMS_Identification!G186="","",CMS_Identification!G186)</f>
        <v/>
      </c>
      <c r="N164" t="str">
        <f t="shared" si="73"/>
        <v/>
      </c>
      <c r="P164" t="str">
        <f t="shared" si="93"/>
        <v/>
      </c>
      <c r="Q164" t="str">
        <f>IF(P164="","",MAX(Q$1:Q163)+1)</f>
        <v/>
      </c>
      <c r="R164" t="str">
        <f t="shared" si="94"/>
        <v/>
      </c>
      <c r="S164" t="str">
        <f t="shared" si="64"/>
        <v/>
      </c>
      <c r="T164" t="str">
        <f>IF(S164="","",MAX(T$1:T163)+1)</f>
        <v/>
      </c>
      <c r="U164" t="str">
        <f t="shared" si="74"/>
        <v/>
      </c>
      <c r="V164" t="str">
        <f t="shared" si="65"/>
        <v/>
      </c>
      <c r="W164" t="str">
        <f>IF(V164="","",MAX(W$1:W163)+1)</f>
        <v/>
      </c>
      <c r="X164" t="str">
        <f t="shared" si="75"/>
        <v/>
      </c>
      <c r="Y164" t="str">
        <f t="shared" si="66"/>
        <v/>
      </c>
      <c r="Z164" t="str">
        <f>IF(Y164="","",MAX(Z$1:Z163)+1)</f>
        <v/>
      </c>
      <c r="AA164" t="str">
        <f t="shared" si="76"/>
        <v/>
      </c>
      <c r="AB164" t="str">
        <f t="shared" si="67"/>
        <v/>
      </c>
      <c r="AC164" t="str">
        <f>IF(AB164="","",MAX(AC$1:AC163)+1)</f>
        <v/>
      </c>
      <c r="AD164" t="str">
        <f t="shared" si="77"/>
        <v/>
      </c>
      <c r="AE164" t="str">
        <f t="shared" si="68"/>
        <v/>
      </c>
      <c r="AF164" t="str">
        <f>IF(AE164="","",MAX(AF$1:AF163)+1)</f>
        <v/>
      </c>
      <c r="AG164" t="str">
        <f t="shared" si="78"/>
        <v/>
      </c>
      <c r="AH164" t="str">
        <f t="shared" si="69"/>
        <v/>
      </c>
      <c r="AI164" t="str">
        <f>IF(AH164="","",MAX(AI$1:AI163)+1)</f>
        <v/>
      </c>
      <c r="AJ164" t="str">
        <f t="shared" si="79"/>
        <v/>
      </c>
      <c r="AK164" t="str">
        <f t="shared" si="70"/>
        <v/>
      </c>
      <c r="AL164" t="str">
        <f>IF(AK164="","",MAX(AL$1:AL163)+1)</f>
        <v/>
      </c>
      <c r="AM164" t="str">
        <f t="shared" si="80"/>
        <v/>
      </c>
      <c r="AN164" t="str">
        <f t="shared" si="71"/>
        <v/>
      </c>
      <c r="AO164" t="str">
        <f>IF(AN164="","",MAX(AO$1:AO163)+1)</f>
        <v/>
      </c>
      <c r="AP164" t="str">
        <f t="shared" si="81"/>
        <v/>
      </c>
      <c r="AQ164" t="str">
        <f t="shared" si="72"/>
        <v/>
      </c>
      <c r="AR164" t="str">
        <f>IF(AQ164="","",MAX(AR$1:AR163)+1)</f>
        <v/>
      </c>
      <c r="AS164" t="str">
        <f t="shared" si="82"/>
        <v/>
      </c>
      <c r="AU164" s="153" t="str">
        <f t="shared" si="83"/>
        <v/>
      </c>
      <c r="AV164" s="153" t="str">
        <f t="shared" si="84"/>
        <v/>
      </c>
      <c r="AW164" s="153" t="str">
        <f t="shared" si="85"/>
        <v/>
      </c>
      <c r="AX164" s="153" t="str">
        <f t="shared" si="86"/>
        <v/>
      </c>
      <c r="AY164" s="153" t="str">
        <f t="shared" si="87"/>
        <v/>
      </c>
      <c r="AZ164" s="153" t="str">
        <f t="shared" si="88"/>
        <v/>
      </c>
      <c r="BA164" s="153" t="str">
        <f t="shared" si="89"/>
        <v/>
      </c>
      <c r="BB164" s="153" t="str">
        <f t="shared" si="90"/>
        <v/>
      </c>
      <c r="BC164" s="153" t="str">
        <f t="shared" si="91"/>
        <v/>
      </c>
      <c r="BD164" s="153" t="str">
        <f t="shared" si="92"/>
        <v/>
      </c>
    </row>
    <row r="165" spans="7:56" x14ac:dyDescent="0.3">
      <c r="G165" s="153" t="str">
        <f>IF(CMS_Identification!B187="","",CMS_Identification!B187)</f>
        <v/>
      </c>
      <c r="H165" s="153" t="str">
        <f>IF(CMS_Identification!F187="","",CMS_Identification!F187)</f>
        <v/>
      </c>
      <c r="L165" t="str">
        <f>IF(CMS_Identification!F187="","",CMS_Identification!F187)</f>
        <v/>
      </c>
      <c r="M165" t="str">
        <f>IF(CMS_Identification!G187="","",CMS_Identification!G187)</f>
        <v/>
      </c>
      <c r="N165" t="str">
        <f t="shared" si="73"/>
        <v/>
      </c>
      <c r="P165" t="str">
        <f t="shared" si="93"/>
        <v/>
      </c>
      <c r="Q165" t="str">
        <f>IF(P165="","",MAX(Q$1:Q164)+1)</f>
        <v/>
      </c>
      <c r="R165" t="str">
        <f t="shared" si="94"/>
        <v/>
      </c>
      <c r="S165" t="str">
        <f t="shared" si="64"/>
        <v/>
      </c>
      <c r="T165" t="str">
        <f>IF(S165="","",MAX(T$1:T164)+1)</f>
        <v/>
      </c>
      <c r="U165" t="str">
        <f t="shared" si="74"/>
        <v/>
      </c>
      <c r="V165" t="str">
        <f t="shared" si="65"/>
        <v/>
      </c>
      <c r="W165" t="str">
        <f>IF(V165="","",MAX(W$1:W164)+1)</f>
        <v/>
      </c>
      <c r="X165" t="str">
        <f t="shared" si="75"/>
        <v/>
      </c>
      <c r="Y165" t="str">
        <f t="shared" si="66"/>
        <v/>
      </c>
      <c r="Z165" t="str">
        <f>IF(Y165="","",MAX(Z$1:Z164)+1)</f>
        <v/>
      </c>
      <c r="AA165" t="str">
        <f t="shared" si="76"/>
        <v/>
      </c>
      <c r="AB165" t="str">
        <f t="shared" si="67"/>
        <v/>
      </c>
      <c r="AC165" t="str">
        <f>IF(AB165="","",MAX(AC$1:AC164)+1)</f>
        <v/>
      </c>
      <c r="AD165" t="str">
        <f t="shared" si="77"/>
        <v/>
      </c>
      <c r="AE165" t="str">
        <f t="shared" si="68"/>
        <v/>
      </c>
      <c r="AF165" t="str">
        <f>IF(AE165="","",MAX(AF$1:AF164)+1)</f>
        <v/>
      </c>
      <c r="AG165" t="str">
        <f t="shared" si="78"/>
        <v/>
      </c>
      <c r="AH165" t="str">
        <f t="shared" si="69"/>
        <v/>
      </c>
      <c r="AI165" t="str">
        <f>IF(AH165="","",MAX(AI$1:AI164)+1)</f>
        <v/>
      </c>
      <c r="AJ165" t="str">
        <f t="shared" si="79"/>
        <v/>
      </c>
      <c r="AK165" t="str">
        <f t="shared" si="70"/>
        <v/>
      </c>
      <c r="AL165" t="str">
        <f>IF(AK165="","",MAX(AL$1:AL164)+1)</f>
        <v/>
      </c>
      <c r="AM165" t="str">
        <f t="shared" si="80"/>
        <v/>
      </c>
      <c r="AN165" t="str">
        <f t="shared" si="71"/>
        <v/>
      </c>
      <c r="AO165" t="str">
        <f>IF(AN165="","",MAX(AO$1:AO164)+1)</f>
        <v/>
      </c>
      <c r="AP165" t="str">
        <f t="shared" si="81"/>
        <v/>
      </c>
      <c r="AQ165" t="str">
        <f t="shared" si="72"/>
        <v/>
      </c>
      <c r="AR165" t="str">
        <f>IF(AQ165="","",MAX(AR$1:AR164)+1)</f>
        <v/>
      </c>
      <c r="AS165" t="str">
        <f t="shared" si="82"/>
        <v/>
      </c>
      <c r="AU165" s="153" t="str">
        <f t="shared" si="83"/>
        <v/>
      </c>
      <c r="AV165" s="153" t="str">
        <f t="shared" si="84"/>
        <v/>
      </c>
      <c r="AW165" s="153" t="str">
        <f t="shared" si="85"/>
        <v/>
      </c>
      <c r="AX165" s="153" t="str">
        <f t="shared" si="86"/>
        <v/>
      </c>
      <c r="AY165" s="153" t="str">
        <f t="shared" si="87"/>
        <v/>
      </c>
      <c r="AZ165" s="153" t="str">
        <f t="shared" si="88"/>
        <v/>
      </c>
      <c r="BA165" s="153" t="str">
        <f t="shared" si="89"/>
        <v/>
      </c>
      <c r="BB165" s="153" t="str">
        <f t="shared" si="90"/>
        <v/>
      </c>
      <c r="BC165" s="153" t="str">
        <f t="shared" si="91"/>
        <v/>
      </c>
      <c r="BD165" s="153" t="str">
        <f t="shared" si="92"/>
        <v/>
      </c>
    </row>
    <row r="166" spans="7:56" x14ac:dyDescent="0.3">
      <c r="G166" s="153" t="str">
        <f>IF(CMS_Identification!B188="","",CMS_Identification!B188)</f>
        <v/>
      </c>
      <c r="H166" s="153" t="str">
        <f>IF(CMS_Identification!F188="","",CMS_Identification!F188)</f>
        <v/>
      </c>
      <c r="L166" t="str">
        <f>IF(CMS_Identification!F188="","",CMS_Identification!F188)</f>
        <v/>
      </c>
      <c r="M166" t="str">
        <f>IF(CMS_Identification!G188="","",CMS_Identification!G188)</f>
        <v/>
      </c>
      <c r="N166" t="str">
        <f t="shared" si="73"/>
        <v/>
      </c>
      <c r="P166" t="str">
        <f t="shared" si="93"/>
        <v/>
      </c>
      <c r="Q166" t="str">
        <f>IF(P166="","",MAX(Q$1:Q165)+1)</f>
        <v/>
      </c>
      <c r="R166" t="str">
        <f t="shared" si="94"/>
        <v/>
      </c>
      <c r="S166" t="str">
        <f t="shared" si="64"/>
        <v/>
      </c>
      <c r="T166" t="str">
        <f>IF(S166="","",MAX(T$1:T165)+1)</f>
        <v/>
      </c>
      <c r="U166" t="str">
        <f t="shared" si="74"/>
        <v/>
      </c>
      <c r="V166" t="str">
        <f t="shared" si="65"/>
        <v/>
      </c>
      <c r="W166" t="str">
        <f>IF(V166="","",MAX(W$1:W165)+1)</f>
        <v/>
      </c>
      <c r="X166" t="str">
        <f t="shared" si="75"/>
        <v/>
      </c>
      <c r="Y166" t="str">
        <f t="shared" si="66"/>
        <v/>
      </c>
      <c r="Z166" t="str">
        <f>IF(Y166="","",MAX(Z$1:Z165)+1)</f>
        <v/>
      </c>
      <c r="AA166" t="str">
        <f t="shared" si="76"/>
        <v/>
      </c>
      <c r="AB166" t="str">
        <f t="shared" si="67"/>
        <v/>
      </c>
      <c r="AC166" t="str">
        <f>IF(AB166="","",MAX(AC$1:AC165)+1)</f>
        <v/>
      </c>
      <c r="AD166" t="str">
        <f t="shared" si="77"/>
        <v/>
      </c>
      <c r="AE166" t="str">
        <f t="shared" si="68"/>
        <v/>
      </c>
      <c r="AF166" t="str">
        <f>IF(AE166="","",MAX(AF$1:AF165)+1)</f>
        <v/>
      </c>
      <c r="AG166" t="str">
        <f t="shared" si="78"/>
        <v/>
      </c>
      <c r="AH166" t="str">
        <f t="shared" si="69"/>
        <v/>
      </c>
      <c r="AI166" t="str">
        <f>IF(AH166="","",MAX(AI$1:AI165)+1)</f>
        <v/>
      </c>
      <c r="AJ166" t="str">
        <f t="shared" si="79"/>
        <v/>
      </c>
      <c r="AK166" t="str">
        <f t="shared" si="70"/>
        <v/>
      </c>
      <c r="AL166" t="str">
        <f>IF(AK166="","",MAX(AL$1:AL165)+1)</f>
        <v/>
      </c>
      <c r="AM166" t="str">
        <f t="shared" si="80"/>
        <v/>
      </c>
      <c r="AN166" t="str">
        <f t="shared" si="71"/>
        <v/>
      </c>
      <c r="AO166" t="str">
        <f>IF(AN166="","",MAX(AO$1:AO165)+1)</f>
        <v/>
      </c>
      <c r="AP166" t="str">
        <f t="shared" si="81"/>
        <v/>
      </c>
      <c r="AQ166" t="str">
        <f t="shared" si="72"/>
        <v/>
      </c>
      <c r="AR166" t="str">
        <f>IF(AQ166="","",MAX(AR$1:AR165)+1)</f>
        <v/>
      </c>
      <c r="AS166" t="str">
        <f t="shared" si="82"/>
        <v/>
      </c>
      <c r="AU166" s="153" t="str">
        <f t="shared" si="83"/>
        <v/>
      </c>
      <c r="AV166" s="153" t="str">
        <f t="shared" si="84"/>
        <v/>
      </c>
      <c r="AW166" s="153" t="str">
        <f t="shared" si="85"/>
        <v/>
      </c>
      <c r="AX166" s="153" t="str">
        <f t="shared" si="86"/>
        <v/>
      </c>
      <c r="AY166" s="153" t="str">
        <f t="shared" si="87"/>
        <v/>
      </c>
      <c r="AZ166" s="153" t="str">
        <f t="shared" si="88"/>
        <v/>
      </c>
      <c r="BA166" s="153" t="str">
        <f t="shared" si="89"/>
        <v/>
      </c>
      <c r="BB166" s="153" t="str">
        <f t="shared" si="90"/>
        <v/>
      </c>
      <c r="BC166" s="153" t="str">
        <f t="shared" si="91"/>
        <v/>
      </c>
      <c r="BD166" s="153" t="str">
        <f t="shared" si="92"/>
        <v/>
      </c>
    </row>
    <row r="167" spans="7:56" x14ac:dyDescent="0.3">
      <c r="G167" s="153" t="str">
        <f>IF(CMS_Identification!B189="","",CMS_Identification!B189)</f>
        <v/>
      </c>
      <c r="H167" s="153" t="str">
        <f>IF(CMS_Identification!F189="","",CMS_Identification!F189)</f>
        <v/>
      </c>
      <c r="L167" t="str">
        <f>IF(CMS_Identification!F189="","",CMS_Identification!F189)</f>
        <v/>
      </c>
      <c r="M167" t="str">
        <f>IF(CMS_Identification!G189="","",CMS_Identification!G189)</f>
        <v/>
      </c>
      <c r="N167" t="str">
        <f t="shared" si="73"/>
        <v/>
      </c>
      <c r="P167" t="str">
        <f t="shared" si="93"/>
        <v/>
      </c>
      <c r="Q167" t="str">
        <f>IF(P167="","",MAX(Q$1:Q166)+1)</f>
        <v/>
      </c>
      <c r="R167" t="str">
        <f t="shared" si="94"/>
        <v/>
      </c>
      <c r="S167" t="str">
        <f t="shared" si="64"/>
        <v/>
      </c>
      <c r="T167" t="str">
        <f>IF(S167="","",MAX(T$1:T166)+1)</f>
        <v/>
      </c>
      <c r="U167" t="str">
        <f t="shared" si="74"/>
        <v/>
      </c>
      <c r="V167" t="str">
        <f t="shared" si="65"/>
        <v/>
      </c>
      <c r="W167" t="str">
        <f>IF(V167="","",MAX(W$1:W166)+1)</f>
        <v/>
      </c>
      <c r="X167" t="str">
        <f t="shared" si="75"/>
        <v/>
      </c>
      <c r="Y167" t="str">
        <f t="shared" si="66"/>
        <v/>
      </c>
      <c r="Z167" t="str">
        <f>IF(Y167="","",MAX(Z$1:Z166)+1)</f>
        <v/>
      </c>
      <c r="AA167" t="str">
        <f t="shared" si="76"/>
        <v/>
      </c>
      <c r="AB167" t="str">
        <f t="shared" si="67"/>
        <v/>
      </c>
      <c r="AC167" t="str">
        <f>IF(AB167="","",MAX(AC$1:AC166)+1)</f>
        <v/>
      </c>
      <c r="AD167" t="str">
        <f t="shared" si="77"/>
        <v/>
      </c>
      <c r="AE167" t="str">
        <f t="shared" si="68"/>
        <v/>
      </c>
      <c r="AF167" t="str">
        <f>IF(AE167="","",MAX(AF$1:AF166)+1)</f>
        <v/>
      </c>
      <c r="AG167" t="str">
        <f t="shared" si="78"/>
        <v/>
      </c>
      <c r="AH167" t="str">
        <f t="shared" si="69"/>
        <v/>
      </c>
      <c r="AI167" t="str">
        <f>IF(AH167="","",MAX(AI$1:AI166)+1)</f>
        <v/>
      </c>
      <c r="AJ167" t="str">
        <f t="shared" si="79"/>
        <v/>
      </c>
      <c r="AK167" t="str">
        <f t="shared" si="70"/>
        <v/>
      </c>
      <c r="AL167" t="str">
        <f>IF(AK167="","",MAX(AL$1:AL166)+1)</f>
        <v/>
      </c>
      <c r="AM167" t="str">
        <f t="shared" si="80"/>
        <v/>
      </c>
      <c r="AN167" t="str">
        <f t="shared" si="71"/>
        <v/>
      </c>
      <c r="AO167" t="str">
        <f>IF(AN167="","",MAX(AO$1:AO166)+1)</f>
        <v/>
      </c>
      <c r="AP167" t="str">
        <f t="shared" si="81"/>
        <v/>
      </c>
      <c r="AQ167" t="str">
        <f t="shared" si="72"/>
        <v/>
      </c>
      <c r="AR167" t="str">
        <f>IF(AQ167="","",MAX(AR$1:AR166)+1)</f>
        <v/>
      </c>
      <c r="AS167" t="str">
        <f t="shared" si="82"/>
        <v/>
      </c>
      <c r="AU167" s="153" t="str">
        <f t="shared" si="83"/>
        <v/>
      </c>
      <c r="AV167" s="153" t="str">
        <f t="shared" si="84"/>
        <v/>
      </c>
      <c r="AW167" s="153" t="str">
        <f t="shared" si="85"/>
        <v/>
      </c>
      <c r="AX167" s="153" t="str">
        <f t="shared" si="86"/>
        <v/>
      </c>
      <c r="AY167" s="153" t="str">
        <f t="shared" si="87"/>
        <v/>
      </c>
      <c r="AZ167" s="153" t="str">
        <f t="shared" si="88"/>
        <v/>
      </c>
      <c r="BA167" s="153" t="str">
        <f t="shared" si="89"/>
        <v/>
      </c>
      <c r="BB167" s="153" t="str">
        <f t="shared" si="90"/>
        <v/>
      </c>
      <c r="BC167" s="153" t="str">
        <f t="shared" si="91"/>
        <v/>
      </c>
      <c r="BD167" s="153" t="str">
        <f t="shared" si="92"/>
        <v/>
      </c>
    </row>
    <row r="168" spans="7:56" x14ac:dyDescent="0.3">
      <c r="G168" s="153" t="str">
        <f>IF(CMS_Identification!B190="","",CMS_Identification!B190)</f>
        <v/>
      </c>
      <c r="H168" s="153" t="str">
        <f>IF(CMS_Identification!F190="","",CMS_Identification!F190)</f>
        <v/>
      </c>
      <c r="L168" t="str">
        <f>IF(CMS_Identification!F190="","",CMS_Identification!F190)</f>
        <v/>
      </c>
      <c r="M168" t="str">
        <f>IF(CMS_Identification!G190="","",CMS_Identification!G190)</f>
        <v/>
      </c>
      <c r="N168" t="str">
        <f t="shared" si="73"/>
        <v/>
      </c>
      <c r="P168" t="str">
        <f t="shared" si="93"/>
        <v/>
      </c>
      <c r="Q168" t="str">
        <f>IF(P168="","",MAX(Q$1:Q167)+1)</f>
        <v/>
      </c>
      <c r="R168" t="str">
        <f t="shared" si="94"/>
        <v/>
      </c>
      <c r="S168" t="str">
        <f t="shared" si="64"/>
        <v/>
      </c>
      <c r="T168" t="str">
        <f>IF(S168="","",MAX(T$1:T167)+1)</f>
        <v/>
      </c>
      <c r="U168" t="str">
        <f t="shared" si="74"/>
        <v/>
      </c>
      <c r="V168" t="str">
        <f t="shared" si="65"/>
        <v/>
      </c>
      <c r="W168" t="str">
        <f>IF(V168="","",MAX(W$1:W167)+1)</f>
        <v/>
      </c>
      <c r="X168" t="str">
        <f t="shared" si="75"/>
        <v/>
      </c>
      <c r="Y168" t="str">
        <f t="shared" si="66"/>
        <v/>
      </c>
      <c r="Z168" t="str">
        <f>IF(Y168="","",MAX(Z$1:Z167)+1)</f>
        <v/>
      </c>
      <c r="AA168" t="str">
        <f t="shared" si="76"/>
        <v/>
      </c>
      <c r="AB168" t="str">
        <f t="shared" si="67"/>
        <v/>
      </c>
      <c r="AC168" t="str">
        <f>IF(AB168="","",MAX(AC$1:AC167)+1)</f>
        <v/>
      </c>
      <c r="AD168" t="str">
        <f t="shared" si="77"/>
        <v/>
      </c>
      <c r="AE168" t="str">
        <f t="shared" si="68"/>
        <v/>
      </c>
      <c r="AF168" t="str">
        <f>IF(AE168="","",MAX(AF$1:AF167)+1)</f>
        <v/>
      </c>
      <c r="AG168" t="str">
        <f t="shared" si="78"/>
        <v/>
      </c>
      <c r="AH168" t="str">
        <f t="shared" si="69"/>
        <v/>
      </c>
      <c r="AI168" t="str">
        <f>IF(AH168="","",MAX(AI$1:AI167)+1)</f>
        <v/>
      </c>
      <c r="AJ168" t="str">
        <f t="shared" si="79"/>
        <v/>
      </c>
      <c r="AK168" t="str">
        <f t="shared" si="70"/>
        <v/>
      </c>
      <c r="AL168" t="str">
        <f>IF(AK168="","",MAX(AL$1:AL167)+1)</f>
        <v/>
      </c>
      <c r="AM168" t="str">
        <f t="shared" si="80"/>
        <v/>
      </c>
      <c r="AN168" t="str">
        <f t="shared" si="71"/>
        <v/>
      </c>
      <c r="AO168" t="str">
        <f>IF(AN168="","",MAX(AO$1:AO167)+1)</f>
        <v/>
      </c>
      <c r="AP168" t="str">
        <f t="shared" si="81"/>
        <v/>
      </c>
      <c r="AQ168" t="str">
        <f t="shared" si="72"/>
        <v/>
      </c>
      <c r="AR168" t="str">
        <f>IF(AQ168="","",MAX(AR$1:AR167)+1)</f>
        <v/>
      </c>
      <c r="AS168" t="str">
        <f t="shared" si="82"/>
        <v/>
      </c>
      <c r="AU168" s="153" t="str">
        <f t="shared" si="83"/>
        <v/>
      </c>
      <c r="AV168" s="153" t="str">
        <f t="shared" si="84"/>
        <v/>
      </c>
      <c r="AW168" s="153" t="str">
        <f t="shared" si="85"/>
        <v/>
      </c>
      <c r="AX168" s="153" t="str">
        <f t="shared" si="86"/>
        <v/>
      </c>
      <c r="AY168" s="153" t="str">
        <f t="shared" si="87"/>
        <v/>
      </c>
      <c r="AZ168" s="153" t="str">
        <f t="shared" si="88"/>
        <v/>
      </c>
      <c r="BA168" s="153" t="str">
        <f t="shared" si="89"/>
        <v/>
      </c>
      <c r="BB168" s="153" t="str">
        <f t="shared" si="90"/>
        <v/>
      </c>
      <c r="BC168" s="153" t="str">
        <f t="shared" si="91"/>
        <v/>
      </c>
      <c r="BD168" s="153" t="str">
        <f t="shared" si="92"/>
        <v/>
      </c>
    </row>
    <row r="169" spans="7:56" x14ac:dyDescent="0.3">
      <c r="G169" s="153" t="str">
        <f>IF(CMS_Identification!B191="","",CMS_Identification!B191)</f>
        <v/>
      </c>
      <c r="H169" s="153" t="str">
        <f>IF(CMS_Identification!F191="","",CMS_Identification!F191)</f>
        <v/>
      </c>
      <c r="L169" t="str">
        <f>IF(CMS_Identification!F191="","",CMS_Identification!F191)</f>
        <v/>
      </c>
      <c r="M169" t="str">
        <f>IF(CMS_Identification!G191="","",CMS_Identification!G191)</f>
        <v/>
      </c>
      <c r="N169" t="str">
        <f t="shared" si="73"/>
        <v/>
      </c>
      <c r="P169" t="str">
        <f t="shared" si="93"/>
        <v/>
      </c>
      <c r="Q169" t="str">
        <f>IF(P169="","",MAX(Q$1:Q168)+1)</f>
        <v/>
      </c>
      <c r="R169" t="str">
        <f t="shared" si="94"/>
        <v/>
      </c>
      <c r="S169" t="str">
        <f t="shared" si="64"/>
        <v/>
      </c>
      <c r="T169" t="str">
        <f>IF(S169="","",MAX(T$1:T168)+1)</f>
        <v/>
      </c>
      <c r="U169" t="str">
        <f t="shared" si="74"/>
        <v/>
      </c>
      <c r="V169" t="str">
        <f t="shared" si="65"/>
        <v/>
      </c>
      <c r="W169" t="str">
        <f>IF(V169="","",MAX(W$1:W168)+1)</f>
        <v/>
      </c>
      <c r="X169" t="str">
        <f t="shared" si="75"/>
        <v/>
      </c>
      <c r="Y169" t="str">
        <f t="shared" si="66"/>
        <v/>
      </c>
      <c r="Z169" t="str">
        <f>IF(Y169="","",MAX(Z$1:Z168)+1)</f>
        <v/>
      </c>
      <c r="AA169" t="str">
        <f t="shared" si="76"/>
        <v/>
      </c>
      <c r="AB169" t="str">
        <f t="shared" si="67"/>
        <v/>
      </c>
      <c r="AC169" t="str">
        <f>IF(AB169="","",MAX(AC$1:AC168)+1)</f>
        <v/>
      </c>
      <c r="AD169" t="str">
        <f t="shared" si="77"/>
        <v/>
      </c>
      <c r="AE169" t="str">
        <f t="shared" si="68"/>
        <v/>
      </c>
      <c r="AF169" t="str">
        <f>IF(AE169="","",MAX(AF$1:AF168)+1)</f>
        <v/>
      </c>
      <c r="AG169" t="str">
        <f t="shared" si="78"/>
        <v/>
      </c>
      <c r="AH169" t="str">
        <f t="shared" si="69"/>
        <v/>
      </c>
      <c r="AI169" t="str">
        <f>IF(AH169="","",MAX(AI$1:AI168)+1)</f>
        <v/>
      </c>
      <c r="AJ169" t="str">
        <f t="shared" si="79"/>
        <v/>
      </c>
      <c r="AK169" t="str">
        <f t="shared" si="70"/>
        <v/>
      </c>
      <c r="AL169" t="str">
        <f>IF(AK169="","",MAX(AL$1:AL168)+1)</f>
        <v/>
      </c>
      <c r="AM169" t="str">
        <f t="shared" si="80"/>
        <v/>
      </c>
      <c r="AN169" t="str">
        <f t="shared" si="71"/>
        <v/>
      </c>
      <c r="AO169" t="str">
        <f>IF(AN169="","",MAX(AO$1:AO168)+1)</f>
        <v/>
      </c>
      <c r="AP169" t="str">
        <f t="shared" si="81"/>
        <v/>
      </c>
      <c r="AQ169" t="str">
        <f t="shared" si="72"/>
        <v/>
      </c>
      <c r="AR169" t="str">
        <f>IF(AQ169="","",MAX(AR$1:AR168)+1)</f>
        <v/>
      </c>
      <c r="AS169" t="str">
        <f t="shared" si="82"/>
        <v/>
      </c>
      <c r="AU169" s="153" t="str">
        <f t="shared" si="83"/>
        <v/>
      </c>
      <c r="AV169" s="153" t="str">
        <f t="shared" si="84"/>
        <v/>
      </c>
      <c r="AW169" s="153" t="str">
        <f t="shared" si="85"/>
        <v/>
      </c>
      <c r="AX169" s="153" t="str">
        <f t="shared" si="86"/>
        <v/>
      </c>
      <c r="AY169" s="153" t="str">
        <f t="shared" si="87"/>
        <v/>
      </c>
      <c r="AZ169" s="153" t="str">
        <f t="shared" si="88"/>
        <v/>
      </c>
      <c r="BA169" s="153" t="str">
        <f t="shared" si="89"/>
        <v/>
      </c>
      <c r="BB169" s="153" t="str">
        <f t="shared" si="90"/>
        <v/>
      </c>
      <c r="BC169" s="153" t="str">
        <f t="shared" si="91"/>
        <v/>
      </c>
      <c r="BD169" s="153" t="str">
        <f t="shared" si="92"/>
        <v/>
      </c>
    </row>
    <row r="170" spans="7:56" x14ac:dyDescent="0.3">
      <c r="G170" s="153" t="str">
        <f>IF(CMS_Identification!B192="","",CMS_Identification!B192)</f>
        <v/>
      </c>
      <c r="H170" s="153" t="str">
        <f>IF(CMS_Identification!F192="","",CMS_Identification!F192)</f>
        <v/>
      </c>
      <c r="L170" t="str">
        <f>IF(CMS_Identification!F192="","",CMS_Identification!F192)</f>
        <v/>
      </c>
      <c r="M170" t="str">
        <f>IF(CMS_Identification!G192="","",CMS_Identification!G192)</f>
        <v/>
      </c>
      <c r="N170" t="str">
        <f t="shared" si="73"/>
        <v/>
      </c>
      <c r="P170" t="str">
        <f t="shared" si="93"/>
        <v/>
      </c>
      <c r="Q170" t="str">
        <f>IF(P170="","",MAX(Q$1:Q169)+1)</f>
        <v/>
      </c>
      <c r="R170" t="str">
        <f t="shared" si="94"/>
        <v/>
      </c>
      <c r="S170" t="str">
        <f t="shared" si="64"/>
        <v/>
      </c>
      <c r="T170" t="str">
        <f>IF(S170="","",MAX(T$1:T169)+1)</f>
        <v/>
      </c>
      <c r="U170" t="str">
        <f t="shared" si="74"/>
        <v/>
      </c>
      <c r="V170" t="str">
        <f t="shared" si="65"/>
        <v/>
      </c>
      <c r="W170" t="str">
        <f>IF(V170="","",MAX(W$1:W169)+1)</f>
        <v/>
      </c>
      <c r="X170" t="str">
        <f t="shared" si="75"/>
        <v/>
      </c>
      <c r="Y170" t="str">
        <f t="shared" si="66"/>
        <v/>
      </c>
      <c r="Z170" t="str">
        <f>IF(Y170="","",MAX(Z$1:Z169)+1)</f>
        <v/>
      </c>
      <c r="AA170" t="str">
        <f t="shared" si="76"/>
        <v/>
      </c>
      <c r="AB170" t="str">
        <f t="shared" si="67"/>
        <v/>
      </c>
      <c r="AC170" t="str">
        <f>IF(AB170="","",MAX(AC$1:AC169)+1)</f>
        <v/>
      </c>
      <c r="AD170" t="str">
        <f t="shared" si="77"/>
        <v/>
      </c>
      <c r="AE170" t="str">
        <f t="shared" si="68"/>
        <v/>
      </c>
      <c r="AF170" t="str">
        <f>IF(AE170="","",MAX(AF$1:AF169)+1)</f>
        <v/>
      </c>
      <c r="AG170" t="str">
        <f t="shared" si="78"/>
        <v/>
      </c>
      <c r="AH170" t="str">
        <f t="shared" si="69"/>
        <v/>
      </c>
      <c r="AI170" t="str">
        <f>IF(AH170="","",MAX(AI$1:AI169)+1)</f>
        <v/>
      </c>
      <c r="AJ170" t="str">
        <f t="shared" si="79"/>
        <v/>
      </c>
      <c r="AK170" t="str">
        <f t="shared" si="70"/>
        <v/>
      </c>
      <c r="AL170" t="str">
        <f>IF(AK170="","",MAX(AL$1:AL169)+1)</f>
        <v/>
      </c>
      <c r="AM170" t="str">
        <f t="shared" si="80"/>
        <v/>
      </c>
      <c r="AN170" t="str">
        <f t="shared" si="71"/>
        <v/>
      </c>
      <c r="AO170" t="str">
        <f>IF(AN170="","",MAX(AO$1:AO169)+1)</f>
        <v/>
      </c>
      <c r="AP170" t="str">
        <f t="shared" si="81"/>
        <v/>
      </c>
      <c r="AQ170" t="str">
        <f t="shared" si="72"/>
        <v/>
      </c>
      <c r="AR170" t="str">
        <f>IF(AQ170="","",MAX(AR$1:AR169)+1)</f>
        <v/>
      </c>
      <c r="AS170" t="str">
        <f t="shared" si="82"/>
        <v/>
      </c>
      <c r="AU170" s="153" t="str">
        <f t="shared" si="83"/>
        <v/>
      </c>
      <c r="AV170" s="153" t="str">
        <f t="shared" si="84"/>
        <v/>
      </c>
      <c r="AW170" s="153" t="str">
        <f t="shared" si="85"/>
        <v/>
      </c>
      <c r="AX170" s="153" t="str">
        <f t="shared" si="86"/>
        <v/>
      </c>
      <c r="AY170" s="153" t="str">
        <f t="shared" si="87"/>
        <v/>
      </c>
      <c r="AZ170" s="153" t="str">
        <f t="shared" si="88"/>
        <v/>
      </c>
      <c r="BA170" s="153" t="str">
        <f t="shared" si="89"/>
        <v/>
      </c>
      <c r="BB170" s="153" t="str">
        <f t="shared" si="90"/>
        <v/>
      </c>
      <c r="BC170" s="153" t="str">
        <f t="shared" si="91"/>
        <v/>
      </c>
      <c r="BD170" s="153" t="str">
        <f t="shared" si="92"/>
        <v/>
      </c>
    </row>
    <row r="171" spans="7:56" x14ac:dyDescent="0.3">
      <c r="G171" s="153" t="str">
        <f>IF(CMS_Identification!B193="","",CMS_Identification!B193)</f>
        <v/>
      </c>
      <c r="H171" s="153" t="str">
        <f>IF(CMS_Identification!F193="","",CMS_Identification!F193)</f>
        <v/>
      </c>
      <c r="L171" t="str">
        <f>IF(CMS_Identification!F193="","",CMS_Identification!F193)</f>
        <v/>
      </c>
      <c r="M171" t="str">
        <f>IF(CMS_Identification!G193="","",CMS_Identification!G193)</f>
        <v/>
      </c>
      <c r="N171" t="str">
        <f t="shared" si="73"/>
        <v/>
      </c>
      <c r="P171" t="str">
        <f t="shared" si="93"/>
        <v/>
      </c>
      <c r="Q171" t="str">
        <f>IF(P171="","",MAX(Q$1:Q170)+1)</f>
        <v/>
      </c>
      <c r="R171" t="str">
        <f t="shared" si="94"/>
        <v/>
      </c>
      <c r="S171" t="str">
        <f t="shared" si="64"/>
        <v/>
      </c>
      <c r="T171" t="str">
        <f>IF(S171="","",MAX(T$1:T170)+1)</f>
        <v/>
      </c>
      <c r="U171" t="str">
        <f t="shared" si="74"/>
        <v/>
      </c>
      <c r="V171" t="str">
        <f t="shared" si="65"/>
        <v/>
      </c>
      <c r="W171" t="str">
        <f>IF(V171="","",MAX(W$1:W170)+1)</f>
        <v/>
      </c>
      <c r="X171" t="str">
        <f t="shared" si="75"/>
        <v/>
      </c>
      <c r="Y171" t="str">
        <f t="shared" si="66"/>
        <v/>
      </c>
      <c r="Z171" t="str">
        <f>IF(Y171="","",MAX(Z$1:Z170)+1)</f>
        <v/>
      </c>
      <c r="AA171" t="str">
        <f t="shared" si="76"/>
        <v/>
      </c>
      <c r="AB171" t="str">
        <f t="shared" si="67"/>
        <v/>
      </c>
      <c r="AC171" t="str">
        <f>IF(AB171="","",MAX(AC$1:AC170)+1)</f>
        <v/>
      </c>
      <c r="AD171" t="str">
        <f t="shared" si="77"/>
        <v/>
      </c>
      <c r="AE171" t="str">
        <f t="shared" si="68"/>
        <v/>
      </c>
      <c r="AF171" t="str">
        <f>IF(AE171="","",MAX(AF$1:AF170)+1)</f>
        <v/>
      </c>
      <c r="AG171" t="str">
        <f t="shared" si="78"/>
        <v/>
      </c>
      <c r="AH171" t="str">
        <f t="shared" si="69"/>
        <v/>
      </c>
      <c r="AI171" t="str">
        <f>IF(AH171="","",MAX(AI$1:AI170)+1)</f>
        <v/>
      </c>
      <c r="AJ171" t="str">
        <f t="shared" si="79"/>
        <v/>
      </c>
      <c r="AK171" t="str">
        <f t="shared" si="70"/>
        <v/>
      </c>
      <c r="AL171" t="str">
        <f>IF(AK171="","",MAX(AL$1:AL170)+1)</f>
        <v/>
      </c>
      <c r="AM171" t="str">
        <f t="shared" si="80"/>
        <v/>
      </c>
      <c r="AN171" t="str">
        <f t="shared" si="71"/>
        <v/>
      </c>
      <c r="AO171" t="str">
        <f>IF(AN171="","",MAX(AO$1:AO170)+1)</f>
        <v/>
      </c>
      <c r="AP171" t="str">
        <f t="shared" si="81"/>
        <v/>
      </c>
      <c r="AQ171" t="str">
        <f t="shared" si="72"/>
        <v/>
      </c>
      <c r="AR171" t="str">
        <f>IF(AQ171="","",MAX(AR$1:AR170)+1)</f>
        <v/>
      </c>
      <c r="AS171" t="str">
        <f t="shared" si="82"/>
        <v/>
      </c>
      <c r="AU171" s="153" t="str">
        <f t="shared" si="83"/>
        <v/>
      </c>
      <c r="AV171" s="153" t="str">
        <f t="shared" si="84"/>
        <v/>
      </c>
      <c r="AW171" s="153" t="str">
        <f t="shared" si="85"/>
        <v/>
      </c>
      <c r="AX171" s="153" t="str">
        <f t="shared" si="86"/>
        <v/>
      </c>
      <c r="AY171" s="153" t="str">
        <f t="shared" si="87"/>
        <v/>
      </c>
      <c r="AZ171" s="153" t="str">
        <f t="shared" si="88"/>
        <v/>
      </c>
      <c r="BA171" s="153" t="str">
        <f t="shared" si="89"/>
        <v/>
      </c>
      <c r="BB171" s="153" t="str">
        <f t="shared" si="90"/>
        <v/>
      </c>
      <c r="BC171" s="153" t="str">
        <f t="shared" si="91"/>
        <v/>
      </c>
      <c r="BD171" s="153" t="str">
        <f t="shared" si="92"/>
        <v/>
      </c>
    </row>
    <row r="172" spans="7:56" x14ac:dyDescent="0.3">
      <c r="G172" s="153" t="str">
        <f>IF(CMS_Identification!B194="","",CMS_Identification!B194)</f>
        <v/>
      </c>
      <c r="H172" s="153" t="str">
        <f>IF(CMS_Identification!F194="","",CMS_Identification!F194)</f>
        <v/>
      </c>
      <c r="L172" t="str">
        <f>IF(CMS_Identification!F194="","",CMS_Identification!F194)</f>
        <v/>
      </c>
      <c r="M172" t="str">
        <f>IF(CMS_Identification!G194="","",CMS_Identification!G194)</f>
        <v/>
      </c>
      <c r="N172" t="str">
        <f t="shared" si="73"/>
        <v/>
      </c>
      <c r="P172" t="str">
        <f t="shared" si="93"/>
        <v/>
      </c>
      <c r="Q172" t="str">
        <f>IF(P172="","",MAX(Q$1:Q171)+1)</f>
        <v/>
      </c>
      <c r="R172" t="str">
        <f t="shared" si="94"/>
        <v/>
      </c>
      <c r="S172" t="str">
        <f t="shared" si="64"/>
        <v/>
      </c>
      <c r="T172" t="str">
        <f>IF(S172="","",MAX(T$1:T171)+1)</f>
        <v/>
      </c>
      <c r="U172" t="str">
        <f t="shared" si="74"/>
        <v/>
      </c>
      <c r="V172" t="str">
        <f t="shared" si="65"/>
        <v/>
      </c>
      <c r="W172" t="str">
        <f>IF(V172="","",MAX(W$1:W171)+1)</f>
        <v/>
      </c>
      <c r="X172" t="str">
        <f t="shared" si="75"/>
        <v/>
      </c>
      <c r="Y172" t="str">
        <f t="shared" si="66"/>
        <v/>
      </c>
      <c r="Z172" t="str">
        <f>IF(Y172="","",MAX(Z$1:Z171)+1)</f>
        <v/>
      </c>
      <c r="AA172" t="str">
        <f t="shared" si="76"/>
        <v/>
      </c>
      <c r="AB172" t="str">
        <f t="shared" si="67"/>
        <v/>
      </c>
      <c r="AC172" t="str">
        <f>IF(AB172="","",MAX(AC$1:AC171)+1)</f>
        <v/>
      </c>
      <c r="AD172" t="str">
        <f t="shared" si="77"/>
        <v/>
      </c>
      <c r="AE172" t="str">
        <f t="shared" si="68"/>
        <v/>
      </c>
      <c r="AF172" t="str">
        <f>IF(AE172="","",MAX(AF$1:AF171)+1)</f>
        <v/>
      </c>
      <c r="AG172" t="str">
        <f t="shared" si="78"/>
        <v/>
      </c>
      <c r="AH172" t="str">
        <f t="shared" si="69"/>
        <v/>
      </c>
      <c r="AI172" t="str">
        <f>IF(AH172="","",MAX(AI$1:AI171)+1)</f>
        <v/>
      </c>
      <c r="AJ172" t="str">
        <f t="shared" si="79"/>
        <v/>
      </c>
      <c r="AK172" t="str">
        <f t="shared" si="70"/>
        <v/>
      </c>
      <c r="AL172" t="str">
        <f>IF(AK172="","",MAX(AL$1:AL171)+1)</f>
        <v/>
      </c>
      <c r="AM172" t="str">
        <f t="shared" si="80"/>
        <v/>
      </c>
      <c r="AN172" t="str">
        <f t="shared" si="71"/>
        <v/>
      </c>
      <c r="AO172" t="str">
        <f>IF(AN172="","",MAX(AO$1:AO171)+1)</f>
        <v/>
      </c>
      <c r="AP172" t="str">
        <f t="shared" si="81"/>
        <v/>
      </c>
      <c r="AQ172" t="str">
        <f t="shared" si="72"/>
        <v/>
      </c>
      <c r="AR172" t="str">
        <f>IF(AQ172="","",MAX(AR$1:AR171)+1)</f>
        <v/>
      </c>
      <c r="AS172" t="str">
        <f t="shared" si="82"/>
        <v/>
      </c>
      <c r="AU172" s="153" t="str">
        <f t="shared" si="83"/>
        <v/>
      </c>
      <c r="AV172" s="153" t="str">
        <f t="shared" si="84"/>
        <v/>
      </c>
      <c r="AW172" s="153" t="str">
        <f t="shared" si="85"/>
        <v/>
      </c>
      <c r="AX172" s="153" t="str">
        <f t="shared" si="86"/>
        <v/>
      </c>
      <c r="AY172" s="153" t="str">
        <f t="shared" si="87"/>
        <v/>
      </c>
      <c r="AZ172" s="153" t="str">
        <f t="shared" si="88"/>
        <v/>
      </c>
      <c r="BA172" s="153" t="str">
        <f t="shared" si="89"/>
        <v/>
      </c>
      <c r="BB172" s="153" t="str">
        <f t="shared" si="90"/>
        <v/>
      </c>
      <c r="BC172" s="153" t="str">
        <f t="shared" si="91"/>
        <v/>
      </c>
      <c r="BD172" s="153" t="str">
        <f t="shared" si="92"/>
        <v/>
      </c>
    </row>
    <row r="173" spans="7:56" x14ac:dyDescent="0.3">
      <c r="G173" s="153" t="str">
        <f>IF(CMS_Identification!B195="","",CMS_Identification!B195)</f>
        <v/>
      </c>
      <c r="H173" s="153" t="str">
        <f>IF(CMS_Identification!F195="","",CMS_Identification!F195)</f>
        <v/>
      </c>
      <c r="L173" t="str">
        <f>IF(CMS_Identification!F195="","",CMS_Identification!F195)</f>
        <v/>
      </c>
      <c r="M173" t="str">
        <f>IF(CMS_Identification!G195="","",CMS_Identification!G195)</f>
        <v/>
      </c>
      <c r="N173" t="str">
        <f t="shared" si="73"/>
        <v/>
      </c>
      <c r="P173" t="str">
        <f t="shared" si="93"/>
        <v/>
      </c>
      <c r="Q173" t="str">
        <f>IF(P173="","",MAX(Q$1:Q172)+1)</f>
        <v/>
      </c>
      <c r="R173" t="str">
        <f t="shared" si="94"/>
        <v/>
      </c>
      <c r="S173" t="str">
        <f t="shared" si="64"/>
        <v/>
      </c>
      <c r="T173" t="str">
        <f>IF(S173="","",MAX(T$1:T172)+1)</f>
        <v/>
      </c>
      <c r="U173" t="str">
        <f t="shared" si="74"/>
        <v/>
      </c>
      <c r="V173" t="str">
        <f t="shared" si="65"/>
        <v/>
      </c>
      <c r="W173" t="str">
        <f>IF(V173="","",MAX(W$1:W172)+1)</f>
        <v/>
      </c>
      <c r="X173" t="str">
        <f t="shared" si="75"/>
        <v/>
      </c>
      <c r="Y173" t="str">
        <f t="shared" si="66"/>
        <v/>
      </c>
      <c r="Z173" t="str">
        <f>IF(Y173="","",MAX(Z$1:Z172)+1)</f>
        <v/>
      </c>
      <c r="AA173" t="str">
        <f t="shared" si="76"/>
        <v/>
      </c>
      <c r="AB173" t="str">
        <f t="shared" si="67"/>
        <v/>
      </c>
      <c r="AC173" t="str">
        <f>IF(AB173="","",MAX(AC$1:AC172)+1)</f>
        <v/>
      </c>
      <c r="AD173" t="str">
        <f t="shared" si="77"/>
        <v/>
      </c>
      <c r="AE173" t="str">
        <f t="shared" si="68"/>
        <v/>
      </c>
      <c r="AF173" t="str">
        <f>IF(AE173="","",MAX(AF$1:AF172)+1)</f>
        <v/>
      </c>
      <c r="AG173" t="str">
        <f t="shared" si="78"/>
        <v/>
      </c>
      <c r="AH173" t="str">
        <f t="shared" si="69"/>
        <v/>
      </c>
      <c r="AI173" t="str">
        <f>IF(AH173="","",MAX(AI$1:AI172)+1)</f>
        <v/>
      </c>
      <c r="AJ173" t="str">
        <f t="shared" si="79"/>
        <v/>
      </c>
      <c r="AK173" t="str">
        <f t="shared" si="70"/>
        <v/>
      </c>
      <c r="AL173" t="str">
        <f>IF(AK173="","",MAX(AL$1:AL172)+1)</f>
        <v/>
      </c>
      <c r="AM173" t="str">
        <f t="shared" si="80"/>
        <v/>
      </c>
      <c r="AN173" t="str">
        <f t="shared" si="71"/>
        <v/>
      </c>
      <c r="AO173" t="str">
        <f>IF(AN173="","",MAX(AO$1:AO172)+1)</f>
        <v/>
      </c>
      <c r="AP173" t="str">
        <f t="shared" si="81"/>
        <v/>
      </c>
      <c r="AQ173" t="str">
        <f t="shared" si="72"/>
        <v/>
      </c>
      <c r="AR173" t="str">
        <f>IF(AQ173="","",MAX(AR$1:AR172)+1)</f>
        <v/>
      </c>
      <c r="AS173" t="str">
        <f t="shared" si="82"/>
        <v/>
      </c>
      <c r="AU173" s="153" t="str">
        <f t="shared" si="83"/>
        <v/>
      </c>
      <c r="AV173" s="153" t="str">
        <f t="shared" si="84"/>
        <v/>
      </c>
      <c r="AW173" s="153" t="str">
        <f t="shared" si="85"/>
        <v/>
      </c>
      <c r="AX173" s="153" t="str">
        <f t="shared" si="86"/>
        <v/>
      </c>
      <c r="AY173" s="153" t="str">
        <f t="shared" si="87"/>
        <v/>
      </c>
      <c r="AZ173" s="153" t="str">
        <f t="shared" si="88"/>
        <v/>
      </c>
      <c r="BA173" s="153" t="str">
        <f t="shared" si="89"/>
        <v/>
      </c>
      <c r="BB173" s="153" t="str">
        <f t="shared" si="90"/>
        <v/>
      </c>
      <c r="BC173" s="153" t="str">
        <f t="shared" si="91"/>
        <v/>
      </c>
      <c r="BD173" s="153" t="str">
        <f t="shared" si="92"/>
        <v/>
      </c>
    </row>
    <row r="174" spans="7:56" x14ac:dyDescent="0.3">
      <c r="G174" s="153" t="str">
        <f>IF(CMS_Identification!B196="","",CMS_Identification!B196)</f>
        <v/>
      </c>
      <c r="H174" s="153" t="str">
        <f>IF(CMS_Identification!F196="","",CMS_Identification!F196)</f>
        <v/>
      </c>
      <c r="L174" t="str">
        <f>IF(CMS_Identification!F196="","",CMS_Identification!F196)</f>
        <v/>
      </c>
      <c r="M174" t="str">
        <f>IF(CMS_Identification!G196="","",CMS_Identification!G196)</f>
        <v/>
      </c>
      <c r="N174" t="str">
        <f t="shared" si="73"/>
        <v/>
      </c>
      <c r="P174" t="str">
        <f t="shared" si="93"/>
        <v/>
      </c>
      <c r="Q174" t="str">
        <f>IF(P174="","",MAX(Q$1:Q173)+1)</f>
        <v/>
      </c>
      <c r="R174" t="str">
        <f t="shared" si="94"/>
        <v/>
      </c>
      <c r="S174" t="str">
        <f t="shared" si="64"/>
        <v/>
      </c>
      <c r="T174" t="str">
        <f>IF(S174="","",MAX(T$1:T173)+1)</f>
        <v/>
      </c>
      <c r="U174" t="str">
        <f t="shared" si="74"/>
        <v/>
      </c>
      <c r="V174" t="str">
        <f t="shared" si="65"/>
        <v/>
      </c>
      <c r="W174" t="str">
        <f>IF(V174="","",MAX(W$1:W173)+1)</f>
        <v/>
      </c>
      <c r="X174" t="str">
        <f t="shared" si="75"/>
        <v/>
      </c>
      <c r="Y174" t="str">
        <f t="shared" si="66"/>
        <v/>
      </c>
      <c r="Z174" t="str">
        <f>IF(Y174="","",MAX(Z$1:Z173)+1)</f>
        <v/>
      </c>
      <c r="AA174" t="str">
        <f t="shared" si="76"/>
        <v/>
      </c>
      <c r="AB174" t="str">
        <f t="shared" si="67"/>
        <v/>
      </c>
      <c r="AC174" t="str">
        <f>IF(AB174="","",MAX(AC$1:AC173)+1)</f>
        <v/>
      </c>
      <c r="AD174" t="str">
        <f t="shared" si="77"/>
        <v/>
      </c>
      <c r="AE174" t="str">
        <f t="shared" si="68"/>
        <v/>
      </c>
      <c r="AF174" t="str">
        <f>IF(AE174="","",MAX(AF$1:AF173)+1)</f>
        <v/>
      </c>
      <c r="AG174" t="str">
        <f t="shared" si="78"/>
        <v/>
      </c>
      <c r="AH174" t="str">
        <f t="shared" si="69"/>
        <v/>
      </c>
      <c r="AI174" t="str">
        <f>IF(AH174="","",MAX(AI$1:AI173)+1)</f>
        <v/>
      </c>
      <c r="AJ174" t="str">
        <f t="shared" si="79"/>
        <v/>
      </c>
      <c r="AK174" t="str">
        <f t="shared" si="70"/>
        <v/>
      </c>
      <c r="AL174" t="str">
        <f>IF(AK174="","",MAX(AL$1:AL173)+1)</f>
        <v/>
      </c>
      <c r="AM174" t="str">
        <f t="shared" si="80"/>
        <v/>
      </c>
      <c r="AN174" t="str">
        <f t="shared" si="71"/>
        <v/>
      </c>
      <c r="AO174" t="str">
        <f>IF(AN174="","",MAX(AO$1:AO173)+1)</f>
        <v/>
      </c>
      <c r="AP174" t="str">
        <f t="shared" si="81"/>
        <v/>
      </c>
      <c r="AQ174" t="str">
        <f t="shared" si="72"/>
        <v/>
      </c>
      <c r="AR174" t="str">
        <f>IF(AQ174="","",MAX(AR$1:AR173)+1)</f>
        <v/>
      </c>
      <c r="AS174" t="str">
        <f t="shared" si="82"/>
        <v/>
      </c>
      <c r="AU174" s="153" t="str">
        <f t="shared" si="83"/>
        <v/>
      </c>
      <c r="AV174" s="153" t="str">
        <f t="shared" si="84"/>
        <v/>
      </c>
      <c r="AW174" s="153" t="str">
        <f t="shared" si="85"/>
        <v/>
      </c>
      <c r="AX174" s="153" t="str">
        <f t="shared" si="86"/>
        <v/>
      </c>
      <c r="AY174" s="153" t="str">
        <f t="shared" si="87"/>
        <v/>
      </c>
      <c r="AZ174" s="153" t="str">
        <f t="shared" si="88"/>
        <v/>
      </c>
      <c r="BA174" s="153" t="str">
        <f t="shared" si="89"/>
        <v/>
      </c>
      <c r="BB174" s="153" t="str">
        <f t="shared" si="90"/>
        <v/>
      </c>
      <c r="BC174" s="153" t="str">
        <f t="shared" si="91"/>
        <v/>
      </c>
      <c r="BD174" s="153" t="str">
        <f t="shared" si="92"/>
        <v/>
      </c>
    </row>
    <row r="175" spans="7:56" x14ac:dyDescent="0.3">
      <c r="G175" s="153" t="str">
        <f>IF(CMS_Identification!B197="","",CMS_Identification!B197)</f>
        <v/>
      </c>
      <c r="H175" s="153" t="str">
        <f>IF(CMS_Identification!F197="","",CMS_Identification!F197)</f>
        <v/>
      </c>
      <c r="L175" t="str">
        <f>IF(CMS_Identification!F197="","",CMS_Identification!F197)</f>
        <v/>
      </c>
      <c r="M175" t="str">
        <f>IF(CMS_Identification!G197="","",CMS_Identification!G197)</f>
        <v/>
      </c>
      <c r="N175" t="str">
        <f t="shared" si="73"/>
        <v/>
      </c>
      <c r="P175" t="str">
        <f t="shared" si="93"/>
        <v/>
      </c>
      <c r="Q175" t="str">
        <f>IF(P175="","",MAX(Q$1:Q174)+1)</f>
        <v/>
      </c>
      <c r="R175" t="str">
        <f t="shared" si="94"/>
        <v/>
      </c>
      <c r="S175" t="str">
        <f t="shared" si="64"/>
        <v/>
      </c>
      <c r="T175" t="str">
        <f>IF(S175="","",MAX(T$1:T174)+1)</f>
        <v/>
      </c>
      <c r="U175" t="str">
        <f t="shared" si="74"/>
        <v/>
      </c>
      <c r="V175" t="str">
        <f t="shared" si="65"/>
        <v/>
      </c>
      <c r="W175" t="str">
        <f>IF(V175="","",MAX(W$1:W174)+1)</f>
        <v/>
      </c>
      <c r="X175" t="str">
        <f t="shared" si="75"/>
        <v/>
      </c>
      <c r="Y175" t="str">
        <f t="shared" si="66"/>
        <v/>
      </c>
      <c r="Z175" t="str">
        <f>IF(Y175="","",MAX(Z$1:Z174)+1)</f>
        <v/>
      </c>
      <c r="AA175" t="str">
        <f t="shared" si="76"/>
        <v/>
      </c>
      <c r="AB175" t="str">
        <f t="shared" si="67"/>
        <v/>
      </c>
      <c r="AC175" t="str">
        <f>IF(AB175="","",MAX(AC$1:AC174)+1)</f>
        <v/>
      </c>
      <c r="AD175" t="str">
        <f t="shared" si="77"/>
        <v/>
      </c>
      <c r="AE175" t="str">
        <f t="shared" si="68"/>
        <v/>
      </c>
      <c r="AF175" t="str">
        <f>IF(AE175="","",MAX(AF$1:AF174)+1)</f>
        <v/>
      </c>
      <c r="AG175" t="str">
        <f t="shared" si="78"/>
        <v/>
      </c>
      <c r="AH175" t="str">
        <f t="shared" si="69"/>
        <v/>
      </c>
      <c r="AI175" t="str">
        <f>IF(AH175="","",MAX(AI$1:AI174)+1)</f>
        <v/>
      </c>
      <c r="AJ175" t="str">
        <f t="shared" si="79"/>
        <v/>
      </c>
      <c r="AK175" t="str">
        <f t="shared" si="70"/>
        <v/>
      </c>
      <c r="AL175" t="str">
        <f>IF(AK175="","",MAX(AL$1:AL174)+1)</f>
        <v/>
      </c>
      <c r="AM175" t="str">
        <f t="shared" si="80"/>
        <v/>
      </c>
      <c r="AN175" t="str">
        <f t="shared" si="71"/>
        <v/>
      </c>
      <c r="AO175" t="str">
        <f>IF(AN175="","",MAX(AO$1:AO174)+1)</f>
        <v/>
      </c>
      <c r="AP175" t="str">
        <f t="shared" si="81"/>
        <v/>
      </c>
      <c r="AQ175" t="str">
        <f t="shared" si="72"/>
        <v/>
      </c>
      <c r="AR175" t="str">
        <f>IF(AQ175="","",MAX(AR$1:AR174)+1)</f>
        <v/>
      </c>
      <c r="AS175" t="str">
        <f t="shared" si="82"/>
        <v/>
      </c>
      <c r="AU175" s="153" t="str">
        <f t="shared" si="83"/>
        <v/>
      </c>
      <c r="AV175" s="153" t="str">
        <f t="shared" si="84"/>
        <v/>
      </c>
      <c r="AW175" s="153" t="str">
        <f t="shared" si="85"/>
        <v/>
      </c>
      <c r="AX175" s="153" t="str">
        <f t="shared" si="86"/>
        <v/>
      </c>
      <c r="AY175" s="153" t="str">
        <f t="shared" si="87"/>
        <v/>
      </c>
      <c r="AZ175" s="153" t="str">
        <f t="shared" si="88"/>
        <v/>
      </c>
      <c r="BA175" s="153" t="str">
        <f t="shared" si="89"/>
        <v/>
      </c>
      <c r="BB175" s="153" t="str">
        <f t="shared" si="90"/>
        <v/>
      </c>
      <c r="BC175" s="153" t="str">
        <f t="shared" si="91"/>
        <v/>
      </c>
      <c r="BD175" s="153" t="str">
        <f t="shared" si="92"/>
        <v/>
      </c>
    </row>
    <row r="176" spans="7:56" x14ac:dyDescent="0.3">
      <c r="G176" s="153" t="str">
        <f>IF(CMS_Identification!B198="","",CMS_Identification!B198)</f>
        <v/>
      </c>
      <c r="H176" s="153" t="str">
        <f>IF(CMS_Identification!F198="","",CMS_Identification!F198)</f>
        <v/>
      </c>
      <c r="L176" t="str">
        <f>IF(CMS_Identification!F198="","",CMS_Identification!F198)</f>
        <v/>
      </c>
      <c r="M176" t="str">
        <f>IF(CMS_Identification!G198="","",CMS_Identification!G198)</f>
        <v/>
      </c>
      <c r="N176" t="str">
        <f t="shared" si="73"/>
        <v/>
      </c>
      <c r="P176" t="str">
        <f t="shared" si="93"/>
        <v/>
      </c>
      <c r="Q176" t="str">
        <f>IF(P176="","",MAX(Q$1:Q175)+1)</f>
        <v/>
      </c>
      <c r="R176" t="str">
        <f t="shared" si="94"/>
        <v/>
      </c>
      <c r="S176" t="str">
        <f t="shared" si="64"/>
        <v/>
      </c>
      <c r="T176" t="str">
        <f>IF(S176="","",MAX(T$1:T175)+1)</f>
        <v/>
      </c>
      <c r="U176" t="str">
        <f t="shared" si="74"/>
        <v/>
      </c>
      <c r="V176" t="str">
        <f t="shared" si="65"/>
        <v/>
      </c>
      <c r="W176" t="str">
        <f>IF(V176="","",MAX(W$1:W175)+1)</f>
        <v/>
      </c>
      <c r="X176" t="str">
        <f t="shared" si="75"/>
        <v/>
      </c>
      <c r="Y176" t="str">
        <f t="shared" si="66"/>
        <v/>
      </c>
      <c r="Z176" t="str">
        <f>IF(Y176="","",MAX(Z$1:Z175)+1)</f>
        <v/>
      </c>
      <c r="AA176" t="str">
        <f t="shared" si="76"/>
        <v/>
      </c>
      <c r="AB176" t="str">
        <f t="shared" si="67"/>
        <v/>
      </c>
      <c r="AC176" t="str">
        <f>IF(AB176="","",MAX(AC$1:AC175)+1)</f>
        <v/>
      </c>
      <c r="AD176" t="str">
        <f t="shared" si="77"/>
        <v/>
      </c>
      <c r="AE176" t="str">
        <f t="shared" si="68"/>
        <v/>
      </c>
      <c r="AF176" t="str">
        <f>IF(AE176="","",MAX(AF$1:AF175)+1)</f>
        <v/>
      </c>
      <c r="AG176" t="str">
        <f t="shared" si="78"/>
        <v/>
      </c>
      <c r="AH176" t="str">
        <f t="shared" si="69"/>
        <v/>
      </c>
      <c r="AI176" t="str">
        <f>IF(AH176="","",MAX(AI$1:AI175)+1)</f>
        <v/>
      </c>
      <c r="AJ176" t="str">
        <f t="shared" si="79"/>
        <v/>
      </c>
      <c r="AK176" t="str">
        <f t="shared" si="70"/>
        <v/>
      </c>
      <c r="AL176" t="str">
        <f>IF(AK176="","",MAX(AL$1:AL175)+1)</f>
        <v/>
      </c>
      <c r="AM176" t="str">
        <f t="shared" si="80"/>
        <v/>
      </c>
      <c r="AN176" t="str">
        <f t="shared" si="71"/>
        <v/>
      </c>
      <c r="AO176" t="str">
        <f>IF(AN176="","",MAX(AO$1:AO175)+1)</f>
        <v/>
      </c>
      <c r="AP176" t="str">
        <f t="shared" si="81"/>
        <v/>
      </c>
      <c r="AQ176" t="str">
        <f t="shared" si="72"/>
        <v/>
      </c>
      <c r="AR176" t="str">
        <f>IF(AQ176="","",MAX(AR$1:AR175)+1)</f>
        <v/>
      </c>
      <c r="AS176" t="str">
        <f t="shared" si="82"/>
        <v/>
      </c>
      <c r="AU176" s="153" t="str">
        <f t="shared" si="83"/>
        <v/>
      </c>
      <c r="AV176" s="153" t="str">
        <f t="shared" si="84"/>
        <v/>
      </c>
      <c r="AW176" s="153" t="str">
        <f t="shared" si="85"/>
        <v/>
      </c>
      <c r="AX176" s="153" t="str">
        <f t="shared" si="86"/>
        <v/>
      </c>
      <c r="AY176" s="153" t="str">
        <f t="shared" si="87"/>
        <v/>
      </c>
      <c r="AZ176" s="153" t="str">
        <f t="shared" si="88"/>
        <v/>
      </c>
      <c r="BA176" s="153" t="str">
        <f t="shared" si="89"/>
        <v/>
      </c>
      <c r="BB176" s="153" t="str">
        <f t="shared" si="90"/>
        <v/>
      </c>
      <c r="BC176" s="153" t="str">
        <f t="shared" si="91"/>
        <v/>
      </c>
      <c r="BD176" s="153" t="str">
        <f t="shared" si="92"/>
        <v/>
      </c>
    </row>
    <row r="177" spans="7:56" x14ac:dyDescent="0.3">
      <c r="G177" s="153" t="str">
        <f>IF(CMS_Identification!B199="","",CMS_Identification!B199)</f>
        <v/>
      </c>
      <c r="H177" s="153" t="str">
        <f>IF(CMS_Identification!F199="","",CMS_Identification!F199)</f>
        <v/>
      </c>
      <c r="L177" t="str">
        <f>IF(CMS_Identification!F199="","",CMS_Identification!F199)</f>
        <v/>
      </c>
      <c r="M177" t="str">
        <f>IF(CMS_Identification!G199="","",CMS_Identification!G199)</f>
        <v/>
      </c>
      <c r="N177" t="str">
        <f t="shared" si="73"/>
        <v/>
      </c>
      <c r="P177" t="str">
        <f t="shared" si="93"/>
        <v/>
      </c>
      <c r="Q177" t="str">
        <f>IF(P177="","",MAX(Q$1:Q176)+1)</f>
        <v/>
      </c>
      <c r="R177" t="str">
        <f t="shared" si="94"/>
        <v/>
      </c>
      <c r="S177" t="str">
        <f t="shared" si="64"/>
        <v/>
      </c>
      <c r="T177" t="str">
        <f>IF(S177="","",MAX(T$1:T176)+1)</f>
        <v/>
      </c>
      <c r="U177" t="str">
        <f t="shared" si="74"/>
        <v/>
      </c>
      <c r="V177" t="str">
        <f t="shared" si="65"/>
        <v/>
      </c>
      <c r="W177" t="str">
        <f>IF(V177="","",MAX(W$1:W176)+1)</f>
        <v/>
      </c>
      <c r="X177" t="str">
        <f t="shared" si="75"/>
        <v/>
      </c>
      <c r="Y177" t="str">
        <f t="shared" si="66"/>
        <v/>
      </c>
      <c r="Z177" t="str">
        <f>IF(Y177="","",MAX(Z$1:Z176)+1)</f>
        <v/>
      </c>
      <c r="AA177" t="str">
        <f t="shared" si="76"/>
        <v/>
      </c>
      <c r="AB177" t="str">
        <f t="shared" si="67"/>
        <v/>
      </c>
      <c r="AC177" t="str">
        <f>IF(AB177="","",MAX(AC$1:AC176)+1)</f>
        <v/>
      </c>
      <c r="AD177" t="str">
        <f t="shared" si="77"/>
        <v/>
      </c>
      <c r="AE177" t="str">
        <f t="shared" si="68"/>
        <v/>
      </c>
      <c r="AF177" t="str">
        <f>IF(AE177="","",MAX(AF$1:AF176)+1)</f>
        <v/>
      </c>
      <c r="AG177" t="str">
        <f t="shared" si="78"/>
        <v/>
      </c>
      <c r="AH177" t="str">
        <f t="shared" si="69"/>
        <v/>
      </c>
      <c r="AI177" t="str">
        <f>IF(AH177="","",MAX(AI$1:AI176)+1)</f>
        <v/>
      </c>
      <c r="AJ177" t="str">
        <f t="shared" si="79"/>
        <v/>
      </c>
      <c r="AK177" t="str">
        <f t="shared" si="70"/>
        <v/>
      </c>
      <c r="AL177" t="str">
        <f>IF(AK177="","",MAX(AL$1:AL176)+1)</f>
        <v/>
      </c>
      <c r="AM177" t="str">
        <f t="shared" si="80"/>
        <v/>
      </c>
      <c r="AN177" t="str">
        <f t="shared" si="71"/>
        <v/>
      </c>
      <c r="AO177" t="str">
        <f>IF(AN177="","",MAX(AO$1:AO176)+1)</f>
        <v/>
      </c>
      <c r="AP177" t="str">
        <f t="shared" si="81"/>
        <v/>
      </c>
      <c r="AQ177" t="str">
        <f t="shared" si="72"/>
        <v/>
      </c>
      <c r="AR177" t="str">
        <f>IF(AQ177="","",MAX(AR$1:AR176)+1)</f>
        <v/>
      </c>
      <c r="AS177" t="str">
        <f t="shared" si="82"/>
        <v/>
      </c>
      <c r="AU177" s="153" t="str">
        <f t="shared" si="83"/>
        <v/>
      </c>
      <c r="AV177" s="153" t="str">
        <f t="shared" si="84"/>
        <v/>
      </c>
      <c r="AW177" s="153" t="str">
        <f t="shared" si="85"/>
        <v/>
      </c>
      <c r="AX177" s="153" t="str">
        <f t="shared" si="86"/>
        <v/>
      </c>
      <c r="AY177" s="153" t="str">
        <f t="shared" si="87"/>
        <v/>
      </c>
      <c r="AZ177" s="153" t="str">
        <f t="shared" si="88"/>
        <v/>
      </c>
      <c r="BA177" s="153" t="str">
        <f t="shared" si="89"/>
        <v/>
      </c>
      <c r="BB177" s="153" t="str">
        <f t="shared" si="90"/>
        <v/>
      </c>
      <c r="BC177" s="153" t="str">
        <f t="shared" si="91"/>
        <v/>
      </c>
      <c r="BD177" s="153" t="str">
        <f t="shared" si="92"/>
        <v/>
      </c>
    </row>
    <row r="178" spans="7:56" x14ac:dyDescent="0.3">
      <c r="G178" s="153" t="str">
        <f>IF(CMS_Identification!B200="","",CMS_Identification!B200)</f>
        <v/>
      </c>
      <c r="H178" s="153" t="str">
        <f>IF(CMS_Identification!F200="","",CMS_Identification!F200)</f>
        <v/>
      </c>
      <c r="L178" t="str">
        <f>IF(CMS_Identification!F200="","",CMS_Identification!F200)</f>
        <v/>
      </c>
      <c r="M178" t="str">
        <f>IF(CMS_Identification!G200="","",CMS_Identification!G200)</f>
        <v/>
      </c>
      <c r="N178" t="str">
        <f t="shared" si="73"/>
        <v/>
      </c>
      <c r="P178" t="str">
        <f t="shared" si="93"/>
        <v/>
      </c>
      <c r="Q178" t="str">
        <f>IF(P178="","",MAX(Q$1:Q177)+1)</f>
        <v/>
      </c>
      <c r="R178" t="str">
        <f t="shared" si="94"/>
        <v/>
      </c>
      <c r="S178" t="str">
        <f t="shared" si="64"/>
        <v/>
      </c>
      <c r="T178" t="str">
        <f>IF(S178="","",MAX(T$1:T177)+1)</f>
        <v/>
      </c>
      <c r="U178" t="str">
        <f t="shared" si="74"/>
        <v/>
      </c>
      <c r="V178" t="str">
        <f t="shared" si="65"/>
        <v/>
      </c>
      <c r="W178" t="str">
        <f>IF(V178="","",MAX(W$1:W177)+1)</f>
        <v/>
      </c>
      <c r="X178" t="str">
        <f t="shared" si="75"/>
        <v/>
      </c>
      <c r="Y178" t="str">
        <f t="shared" si="66"/>
        <v/>
      </c>
      <c r="Z178" t="str">
        <f>IF(Y178="","",MAX(Z$1:Z177)+1)</f>
        <v/>
      </c>
      <c r="AA178" t="str">
        <f t="shared" si="76"/>
        <v/>
      </c>
      <c r="AB178" t="str">
        <f t="shared" si="67"/>
        <v/>
      </c>
      <c r="AC178" t="str">
        <f>IF(AB178="","",MAX(AC$1:AC177)+1)</f>
        <v/>
      </c>
      <c r="AD178" t="str">
        <f t="shared" si="77"/>
        <v/>
      </c>
      <c r="AE178" t="str">
        <f t="shared" si="68"/>
        <v/>
      </c>
      <c r="AF178" t="str">
        <f>IF(AE178="","",MAX(AF$1:AF177)+1)</f>
        <v/>
      </c>
      <c r="AG178" t="str">
        <f t="shared" si="78"/>
        <v/>
      </c>
      <c r="AH178" t="str">
        <f t="shared" si="69"/>
        <v/>
      </c>
      <c r="AI178" t="str">
        <f>IF(AH178="","",MAX(AI$1:AI177)+1)</f>
        <v/>
      </c>
      <c r="AJ178" t="str">
        <f t="shared" si="79"/>
        <v/>
      </c>
      <c r="AK178" t="str">
        <f t="shared" si="70"/>
        <v/>
      </c>
      <c r="AL178" t="str">
        <f>IF(AK178="","",MAX(AL$1:AL177)+1)</f>
        <v/>
      </c>
      <c r="AM178" t="str">
        <f t="shared" si="80"/>
        <v/>
      </c>
      <c r="AN178" t="str">
        <f t="shared" si="71"/>
        <v/>
      </c>
      <c r="AO178" t="str">
        <f>IF(AN178="","",MAX(AO$1:AO177)+1)</f>
        <v/>
      </c>
      <c r="AP178" t="str">
        <f t="shared" si="81"/>
        <v/>
      </c>
      <c r="AQ178" t="str">
        <f t="shared" si="72"/>
        <v/>
      </c>
      <c r="AR178" t="str">
        <f>IF(AQ178="","",MAX(AR$1:AR177)+1)</f>
        <v/>
      </c>
      <c r="AS178" t="str">
        <f t="shared" si="82"/>
        <v/>
      </c>
      <c r="AU178" s="153" t="str">
        <f t="shared" si="83"/>
        <v/>
      </c>
      <c r="AV178" s="153" t="str">
        <f t="shared" si="84"/>
        <v/>
      </c>
      <c r="AW178" s="153" t="str">
        <f t="shared" si="85"/>
        <v/>
      </c>
      <c r="AX178" s="153" t="str">
        <f t="shared" si="86"/>
        <v/>
      </c>
      <c r="AY178" s="153" t="str">
        <f t="shared" si="87"/>
        <v/>
      </c>
      <c r="AZ178" s="153" t="str">
        <f t="shared" si="88"/>
        <v/>
      </c>
      <c r="BA178" s="153" t="str">
        <f t="shared" si="89"/>
        <v/>
      </c>
      <c r="BB178" s="153" t="str">
        <f t="shared" si="90"/>
        <v/>
      </c>
      <c r="BC178" s="153" t="str">
        <f t="shared" si="91"/>
        <v/>
      </c>
      <c r="BD178" s="153" t="str">
        <f t="shared" si="92"/>
        <v/>
      </c>
    </row>
    <row r="179" spans="7:56" x14ac:dyDescent="0.3">
      <c r="G179" s="153" t="str">
        <f>IF(CMS_Identification!B201="","",CMS_Identification!B201)</f>
        <v/>
      </c>
      <c r="H179" s="153" t="str">
        <f>IF(CMS_Identification!F201="","",CMS_Identification!F201)</f>
        <v/>
      </c>
      <c r="L179" t="str">
        <f>IF(CMS_Identification!F201="","",CMS_Identification!F201)</f>
        <v/>
      </c>
      <c r="M179" t="str">
        <f>IF(CMS_Identification!G201="","",CMS_Identification!G201)</f>
        <v/>
      </c>
      <c r="N179" t="str">
        <f t="shared" si="73"/>
        <v/>
      </c>
      <c r="P179" t="str">
        <f t="shared" si="93"/>
        <v/>
      </c>
      <c r="Q179" t="str">
        <f>IF(P179="","",MAX(Q$1:Q178)+1)</f>
        <v/>
      </c>
      <c r="R179" t="str">
        <f t="shared" si="94"/>
        <v/>
      </c>
      <c r="S179" t="str">
        <f t="shared" si="64"/>
        <v/>
      </c>
      <c r="T179" t="str">
        <f>IF(S179="","",MAX(T$1:T178)+1)</f>
        <v/>
      </c>
      <c r="U179" t="str">
        <f t="shared" si="74"/>
        <v/>
      </c>
      <c r="V179" t="str">
        <f t="shared" si="65"/>
        <v/>
      </c>
      <c r="W179" t="str">
        <f>IF(V179="","",MAX(W$1:W178)+1)</f>
        <v/>
      </c>
      <c r="X179" t="str">
        <f t="shared" si="75"/>
        <v/>
      </c>
      <c r="Y179" t="str">
        <f t="shared" si="66"/>
        <v/>
      </c>
      <c r="Z179" t="str">
        <f>IF(Y179="","",MAX(Z$1:Z178)+1)</f>
        <v/>
      </c>
      <c r="AA179" t="str">
        <f t="shared" si="76"/>
        <v/>
      </c>
      <c r="AB179" t="str">
        <f t="shared" si="67"/>
        <v/>
      </c>
      <c r="AC179" t="str">
        <f>IF(AB179="","",MAX(AC$1:AC178)+1)</f>
        <v/>
      </c>
      <c r="AD179" t="str">
        <f t="shared" si="77"/>
        <v/>
      </c>
      <c r="AE179" t="str">
        <f t="shared" si="68"/>
        <v/>
      </c>
      <c r="AF179" t="str">
        <f>IF(AE179="","",MAX(AF$1:AF178)+1)</f>
        <v/>
      </c>
      <c r="AG179" t="str">
        <f t="shared" si="78"/>
        <v/>
      </c>
      <c r="AH179" t="str">
        <f t="shared" si="69"/>
        <v/>
      </c>
      <c r="AI179" t="str">
        <f>IF(AH179="","",MAX(AI$1:AI178)+1)</f>
        <v/>
      </c>
      <c r="AJ179" t="str">
        <f t="shared" si="79"/>
        <v/>
      </c>
      <c r="AK179" t="str">
        <f t="shared" si="70"/>
        <v/>
      </c>
      <c r="AL179" t="str">
        <f>IF(AK179="","",MAX(AL$1:AL178)+1)</f>
        <v/>
      </c>
      <c r="AM179" t="str">
        <f t="shared" si="80"/>
        <v/>
      </c>
      <c r="AN179" t="str">
        <f t="shared" si="71"/>
        <v/>
      </c>
      <c r="AO179" t="str">
        <f>IF(AN179="","",MAX(AO$1:AO178)+1)</f>
        <v/>
      </c>
      <c r="AP179" t="str">
        <f t="shared" si="81"/>
        <v/>
      </c>
      <c r="AQ179" t="str">
        <f t="shared" si="72"/>
        <v/>
      </c>
      <c r="AR179" t="str">
        <f>IF(AQ179="","",MAX(AR$1:AR178)+1)</f>
        <v/>
      </c>
      <c r="AS179" t="str">
        <f t="shared" si="82"/>
        <v/>
      </c>
      <c r="AU179" s="153" t="str">
        <f t="shared" si="83"/>
        <v/>
      </c>
      <c r="AV179" s="153" t="str">
        <f t="shared" si="84"/>
        <v/>
      </c>
      <c r="AW179" s="153" t="str">
        <f t="shared" si="85"/>
        <v/>
      </c>
      <c r="AX179" s="153" t="str">
        <f t="shared" si="86"/>
        <v/>
      </c>
      <c r="AY179" s="153" t="str">
        <f t="shared" si="87"/>
        <v/>
      </c>
      <c r="AZ179" s="153" t="str">
        <f t="shared" si="88"/>
        <v/>
      </c>
      <c r="BA179" s="153" t="str">
        <f t="shared" si="89"/>
        <v/>
      </c>
      <c r="BB179" s="153" t="str">
        <f t="shared" si="90"/>
        <v/>
      </c>
      <c r="BC179" s="153" t="str">
        <f t="shared" si="91"/>
        <v/>
      </c>
      <c r="BD179" s="153" t="str">
        <f t="shared" si="92"/>
        <v/>
      </c>
    </row>
    <row r="180" spans="7:56" x14ac:dyDescent="0.3">
      <c r="G180" s="153" t="str">
        <f>IF(CMS_Identification!B202="","",CMS_Identification!B202)</f>
        <v/>
      </c>
      <c r="H180" s="153" t="str">
        <f>IF(CMS_Identification!F202="","",CMS_Identification!F202)</f>
        <v/>
      </c>
      <c r="L180" t="str">
        <f>IF(CMS_Identification!F202="","",CMS_Identification!F202)</f>
        <v/>
      </c>
      <c r="M180" t="str">
        <f>IF(CMS_Identification!G202="","",CMS_Identification!G202)</f>
        <v/>
      </c>
      <c r="N180" t="str">
        <f t="shared" si="73"/>
        <v/>
      </c>
      <c r="P180" t="str">
        <f t="shared" si="93"/>
        <v/>
      </c>
      <c r="Q180" t="str">
        <f>IF(P180="","",MAX(Q$1:Q179)+1)</f>
        <v/>
      </c>
      <c r="R180" t="str">
        <f t="shared" si="94"/>
        <v/>
      </c>
      <c r="S180" t="str">
        <f t="shared" si="64"/>
        <v/>
      </c>
      <c r="T180" t="str">
        <f>IF(S180="","",MAX(T$1:T179)+1)</f>
        <v/>
      </c>
      <c r="U180" t="str">
        <f t="shared" si="74"/>
        <v/>
      </c>
      <c r="V180" t="str">
        <f t="shared" si="65"/>
        <v/>
      </c>
      <c r="W180" t="str">
        <f>IF(V180="","",MAX(W$1:W179)+1)</f>
        <v/>
      </c>
      <c r="X180" t="str">
        <f t="shared" si="75"/>
        <v/>
      </c>
      <c r="Y180" t="str">
        <f t="shared" si="66"/>
        <v/>
      </c>
      <c r="Z180" t="str">
        <f>IF(Y180="","",MAX(Z$1:Z179)+1)</f>
        <v/>
      </c>
      <c r="AA180" t="str">
        <f t="shared" si="76"/>
        <v/>
      </c>
      <c r="AB180" t="str">
        <f t="shared" si="67"/>
        <v/>
      </c>
      <c r="AC180" t="str">
        <f>IF(AB180="","",MAX(AC$1:AC179)+1)</f>
        <v/>
      </c>
      <c r="AD180" t="str">
        <f t="shared" si="77"/>
        <v/>
      </c>
      <c r="AE180" t="str">
        <f t="shared" si="68"/>
        <v/>
      </c>
      <c r="AF180" t="str">
        <f>IF(AE180="","",MAX(AF$1:AF179)+1)</f>
        <v/>
      </c>
      <c r="AG180" t="str">
        <f t="shared" si="78"/>
        <v/>
      </c>
      <c r="AH180" t="str">
        <f t="shared" si="69"/>
        <v/>
      </c>
      <c r="AI180" t="str">
        <f>IF(AH180="","",MAX(AI$1:AI179)+1)</f>
        <v/>
      </c>
      <c r="AJ180" t="str">
        <f t="shared" si="79"/>
        <v/>
      </c>
      <c r="AK180" t="str">
        <f t="shared" si="70"/>
        <v/>
      </c>
      <c r="AL180" t="str">
        <f>IF(AK180="","",MAX(AL$1:AL179)+1)</f>
        <v/>
      </c>
      <c r="AM180" t="str">
        <f t="shared" si="80"/>
        <v/>
      </c>
      <c r="AN180" t="str">
        <f t="shared" si="71"/>
        <v/>
      </c>
      <c r="AO180" t="str">
        <f>IF(AN180="","",MAX(AO$1:AO179)+1)</f>
        <v/>
      </c>
      <c r="AP180" t="str">
        <f t="shared" si="81"/>
        <v/>
      </c>
      <c r="AQ180" t="str">
        <f t="shared" si="72"/>
        <v/>
      </c>
      <c r="AR180" t="str">
        <f>IF(AQ180="","",MAX(AR$1:AR179)+1)</f>
        <v/>
      </c>
      <c r="AS180" t="str">
        <f t="shared" si="82"/>
        <v/>
      </c>
      <c r="AU180" s="153" t="str">
        <f t="shared" si="83"/>
        <v/>
      </c>
      <c r="AV180" s="153" t="str">
        <f t="shared" si="84"/>
        <v/>
      </c>
      <c r="AW180" s="153" t="str">
        <f t="shared" si="85"/>
        <v/>
      </c>
      <c r="AX180" s="153" t="str">
        <f t="shared" si="86"/>
        <v/>
      </c>
      <c r="AY180" s="153" t="str">
        <f t="shared" si="87"/>
        <v/>
      </c>
      <c r="AZ180" s="153" t="str">
        <f t="shared" si="88"/>
        <v/>
      </c>
      <c r="BA180" s="153" t="str">
        <f t="shared" si="89"/>
        <v/>
      </c>
      <c r="BB180" s="153" t="str">
        <f t="shared" si="90"/>
        <v/>
      </c>
      <c r="BC180" s="153" t="str">
        <f t="shared" si="91"/>
        <v/>
      </c>
      <c r="BD180" s="153" t="str">
        <f t="shared" si="92"/>
        <v/>
      </c>
    </row>
    <row r="181" spans="7:56" x14ac:dyDescent="0.3">
      <c r="G181" s="153" t="str">
        <f>IF(CMS_Identification!B203="","",CMS_Identification!B203)</f>
        <v/>
      </c>
      <c r="H181" s="153" t="str">
        <f>IF(CMS_Identification!F203="","",CMS_Identification!F203)</f>
        <v/>
      </c>
      <c r="L181" t="str">
        <f>IF(CMS_Identification!F203="","",CMS_Identification!F203)</f>
        <v/>
      </c>
      <c r="M181" t="str">
        <f>IF(CMS_Identification!G203="","",CMS_Identification!G203)</f>
        <v/>
      </c>
      <c r="N181" t="str">
        <f t="shared" si="73"/>
        <v/>
      </c>
      <c r="P181" t="str">
        <f t="shared" si="93"/>
        <v/>
      </c>
      <c r="Q181" t="str">
        <f>IF(P181="","",MAX(Q$1:Q180)+1)</f>
        <v/>
      </c>
      <c r="R181" t="str">
        <f t="shared" si="94"/>
        <v/>
      </c>
      <c r="S181" t="str">
        <f t="shared" si="64"/>
        <v/>
      </c>
      <c r="T181" t="str">
        <f>IF(S181="","",MAX(T$1:T180)+1)</f>
        <v/>
      </c>
      <c r="U181" t="str">
        <f t="shared" si="74"/>
        <v/>
      </c>
      <c r="V181" t="str">
        <f t="shared" si="65"/>
        <v/>
      </c>
      <c r="W181" t="str">
        <f>IF(V181="","",MAX(W$1:W180)+1)</f>
        <v/>
      </c>
      <c r="X181" t="str">
        <f t="shared" si="75"/>
        <v/>
      </c>
      <c r="Y181" t="str">
        <f t="shared" si="66"/>
        <v/>
      </c>
      <c r="Z181" t="str">
        <f>IF(Y181="","",MAX(Z$1:Z180)+1)</f>
        <v/>
      </c>
      <c r="AA181" t="str">
        <f t="shared" si="76"/>
        <v/>
      </c>
      <c r="AB181" t="str">
        <f t="shared" si="67"/>
        <v/>
      </c>
      <c r="AC181" t="str">
        <f>IF(AB181="","",MAX(AC$1:AC180)+1)</f>
        <v/>
      </c>
      <c r="AD181" t="str">
        <f t="shared" si="77"/>
        <v/>
      </c>
      <c r="AE181" t="str">
        <f t="shared" si="68"/>
        <v/>
      </c>
      <c r="AF181" t="str">
        <f>IF(AE181="","",MAX(AF$1:AF180)+1)</f>
        <v/>
      </c>
      <c r="AG181" t="str">
        <f t="shared" si="78"/>
        <v/>
      </c>
      <c r="AH181" t="str">
        <f t="shared" si="69"/>
        <v/>
      </c>
      <c r="AI181" t="str">
        <f>IF(AH181="","",MAX(AI$1:AI180)+1)</f>
        <v/>
      </c>
      <c r="AJ181" t="str">
        <f t="shared" si="79"/>
        <v/>
      </c>
      <c r="AK181" t="str">
        <f t="shared" si="70"/>
        <v/>
      </c>
      <c r="AL181" t="str">
        <f>IF(AK181="","",MAX(AL$1:AL180)+1)</f>
        <v/>
      </c>
      <c r="AM181" t="str">
        <f t="shared" si="80"/>
        <v/>
      </c>
      <c r="AN181" t="str">
        <f t="shared" si="71"/>
        <v/>
      </c>
      <c r="AO181" t="str">
        <f>IF(AN181="","",MAX(AO$1:AO180)+1)</f>
        <v/>
      </c>
      <c r="AP181" t="str">
        <f t="shared" si="81"/>
        <v/>
      </c>
      <c r="AQ181" t="str">
        <f t="shared" si="72"/>
        <v/>
      </c>
      <c r="AR181" t="str">
        <f>IF(AQ181="","",MAX(AR$1:AR180)+1)</f>
        <v/>
      </c>
      <c r="AS181" t="str">
        <f t="shared" si="82"/>
        <v/>
      </c>
      <c r="AU181" s="153" t="str">
        <f t="shared" si="83"/>
        <v/>
      </c>
      <c r="AV181" s="153" t="str">
        <f t="shared" si="84"/>
        <v/>
      </c>
      <c r="AW181" s="153" t="str">
        <f t="shared" si="85"/>
        <v/>
      </c>
      <c r="AX181" s="153" t="str">
        <f t="shared" si="86"/>
        <v/>
      </c>
      <c r="AY181" s="153" t="str">
        <f t="shared" si="87"/>
        <v/>
      </c>
      <c r="AZ181" s="153" t="str">
        <f t="shared" si="88"/>
        <v/>
      </c>
      <c r="BA181" s="153" t="str">
        <f t="shared" si="89"/>
        <v/>
      </c>
      <c r="BB181" s="153" t="str">
        <f t="shared" si="90"/>
        <v/>
      </c>
      <c r="BC181" s="153" t="str">
        <f t="shared" si="91"/>
        <v/>
      </c>
      <c r="BD181" s="153" t="str">
        <f t="shared" si="92"/>
        <v/>
      </c>
    </row>
    <row r="182" spans="7:56" x14ac:dyDescent="0.3">
      <c r="G182" s="153" t="str">
        <f>IF(CMS_Identification!B204="","",CMS_Identification!B204)</f>
        <v/>
      </c>
      <c r="H182" s="153" t="str">
        <f>IF(CMS_Identification!F204="","",CMS_Identification!F204)</f>
        <v/>
      </c>
      <c r="L182" t="str">
        <f>IF(CMS_Identification!F204="","",CMS_Identification!F204)</f>
        <v/>
      </c>
      <c r="M182" t="str">
        <f>IF(CMS_Identification!G204="","",CMS_Identification!G204)</f>
        <v/>
      </c>
      <c r="N182" t="str">
        <f t="shared" si="73"/>
        <v/>
      </c>
      <c r="P182" t="str">
        <f t="shared" si="93"/>
        <v/>
      </c>
      <c r="Q182" t="str">
        <f>IF(P182="","",MAX(Q$1:Q181)+1)</f>
        <v/>
      </c>
      <c r="R182" t="str">
        <f t="shared" si="94"/>
        <v/>
      </c>
      <c r="S182" t="str">
        <f t="shared" si="64"/>
        <v/>
      </c>
      <c r="T182" t="str">
        <f>IF(S182="","",MAX(T$1:T181)+1)</f>
        <v/>
      </c>
      <c r="U182" t="str">
        <f t="shared" si="74"/>
        <v/>
      </c>
      <c r="V182" t="str">
        <f t="shared" si="65"/>
        <v/>
      </c>
      <c r="W182" t="str">
        <f>IF(V182="","",MAX(W$1:W181)+1)</f>
        <v/>
      </c>
      <c r="X182" t="str">
        <f t="shared" si="75"/>
        <v/>
      </c>
      <c r="Y182" t="str">
        <f t="shared" si="66"/>
        <v/>
      </c>
      <c r="Z182" t="str">
        <f>IF(Y182="","",MAX(Z$1:Z181)+1)</f>
        <v/>
      </c>
      <c r="AA182" t="str">
        <f t="shared" si="76"/>
        <v/>
      </c>
      <c r="AB182" t="str">
        <f t="shared" si="67"/>
        <v/>
      </c>
      <c r="AC182" t="str">
        <f>IF(AB182="","",MAX(AC$1:AC181)+1)</f>
        <v/>
      </c>
      <c r="AD182" t="str">
        <f t="shared" si="77"/>
        <v/>
      </c>
      <c r="AE182" t="str">
        <f t="shared" si="68"/>
        <v/>
      </c>
      <c r="AF182" t="str">
        <f>IF(AE182="","",MAX(AF$1:AF181)+1)</f>
        <v/>
      </c>
      <c r="AG182" t="str">
        <f t="shared" si="78"/>
        <v/>
      </c>
      <c r="AH182" t="str">
        <f t="shared" si="69"/>
        <v/>
      </c>
      <c r="AI182" t="str">
        <f>IF(AH182="","",MAX(AI$1:AI181)+1)</f>
        <v/>
      </c>
      <c r="AJ182" t="str">
        <f t="shared" si="79"/>
        <v/>
      </c>
      <c r="AK182" t="str">
        <f t="shared" si="70"/>
        <v/>
      </c>
      <c r="AL182" t="str">
        <f>IF(AK182="","",MAX(AL$1:AL181)+1)</f>
        <v/>
      </c>
      <c r="AM182" t="str">
        <f t="shared" si="80"/>
        <v/>
      </c>
      <c r="AN182" t="str">
        <f t="shared" si="71"/>
        <v/>
      </c>
      <c r="AO182" t="str">
        <f>IF(AN182="","",MAX(AO$1:AO181)+1)</f>
        <v/>
      </c>
      <c r="AP182" t="str">
        <f t="shared" si="81"/>
        <v/>
      </c>
      <c r="AQ182" t="str">
        <f t="shared" si="72"/>
        <v/>
      </c>
      <c r="AR182" t="str">
        <f>IF(AQ182="","",MAX(AR$1:AR181)+1)</f>
        <v/>
      </c>
      <c r="AS182" t="str">
        <f t="shared" si="82"/>
        <v/>
      </c>
      <c r="AU182" s="153" t="str">
        <f t="shared" si="83"/>
        <v/>
      </c>
      <c r="AV182" s="153" t="str">
        <f t="shared" si="84"/>
        <v/>
      </c>
      <c r="AW182" s="153" t="str">
        <f t="shared" si="85"/>
        <v/>
      </c>
      <c r="AX182" s="153" t="str">
        <f t="shared" si="86"/>
        <v/>
      </c>
      <c r="AY182" s="153" t="str">
        <f t="shared" si="87"/>
        <v/>
      </c>
      <c r="AZ182" s="153" t="str">
        <f t="shared" si="88"/>
        <v/>
      </c>
      <c r="BA182" s="153" t="str">
        <f t="shared" si="89"/>
        <v/>
      </c>
      <c r="BB182" s="153" t="str">
        <f t="shared" si="90"/>
        <v/>
      </c>
      <c r="BC182" s="153" t="str">
        <f t="shared" si="91"/>
        <v/>
      </c>
      <c r="BD182" s="153" t="str">
        <f t="shared" si="92"/>
        <v/>
      </c>
    </row>
    <row r="183" spans="7:56" x14ac:dyDescent="0.3">
      <c r="G183" s="153" t="str">
        <f>IF(CMS_Identification!B205="","",CMS_Identification!B205)</f>
        <v/>
      </c>
      <c r="H183" s="153" t="str">
        <f>IF(CMS_Identification!F205="","",CMS_Identification!F205)</f>
        <v/>
      </c>
      <c r="L183" t="str">
        <f>IF(CMS_Identification!F205="","",CMS_Identification!F205)</f>
        <v/>
      </c>
      <c r="M183" t="str">
        <f>IF(CMS_Identification!G205="","",CMS_Identification!G205)</f>
        <v/>
      </c>
      <c r="N183" t="str">
        <f t="shared" si="73"/>
        <v/>
      </c>
      <c r="P183" t="str">
        <f t="shared" si="93"/>
        <v/>
      </c>
      <c r="Q183" t="str">
        <f>IF(P183="","",MAX(Q$1:Q182)+1)</f>
        <v/>
      </c>
      <c r="R183" t="str">
        <f t="shared" si="94"/>
        <v/>
      </c>
      <c r="S183" t="str">
        <f t="shared" si="64"/>
        <v/>
      </c>
      <c r="T183" t="str">
        <f>IF(S183="","",MAX(T$1:T182)+1)</f>
        <v/>
      </c>
      <c r="U183" t="str">
        <f t="shared" si="74"/>
        <v/>
      </c>
      <c r="V183" t="str">
        <f t="shared" si="65"/>
        <v/>
      </c>
      <c r="W183" t="str">
        <f>IF(V183="","",MAX(W$1:W182)+1)</f>
        <v/>
      </c>
      <c r="X183" t="str">
        <f t="shared" si="75"/>
        <v/>
      </c>
      <c r="Y183" t="str">
        <f t="shared" si="66"/>
        <v/>
      </c>
      <c r="Z183" t="str">
        <f>IF(Y183="","",MAX(Z$1:Z182)+1)</f>
        <v/>
      </c>
      <c r="AA183" t="str">
        <f t="shared" si="76"/>
        <v/>
      </c>
      <c r="AB183" t="str">
        <f t="shared" si="67"/>
        <v/>
      </c>
      <c r="AC183" t="str">
        <f>IF(AB183="","",MAX(AC$1:AC182)+1)</f>
        <v/>
      </c>
      <c r="AD183" t="str">
        <f t="shared" si="77"/>
        <v/>
      </c>
      <c r="AE183" t="str">
        <f t="shared" si="68"/>
        <v/>
      </c>
      <c r="AF183" t="str">
        <f>IF(AE183="","",MAX(AF$1:AF182)+1)</f>
        <v/>
      </c>
      <c r="AG183" t="str">
        <f t="shared" si="78"/>
        <v/>
      </c>
      <c r="AH183" t="str">
        <f t="shared" si="69"/>
        <v/>
      </c>
      <c r="AI183" t="str">
        <f>IF(AH183="","",MAX(AI$1:AI182)+1)</f>
        <v/>
      </c>
      <c r="AJ183" t="str">
        <f t="shared" si="79"/>
        <v/>
      </c>
      <c r="AK183" t="str">
        <f t="shared" si="70"/>
        <v/>
      </c>
      <c r="AL183" t="str">
        <f>IF(AK183="","",MAX(AL$1:AL182)+1)</f>
        <v/>
      </c>
      <c r="AM183" t="str">
        <f t="shared" si="80"/>
        <v/>
      </c>
      <c r="AN183" t="str">
        <f t="shared" si="71"/>
        <v/>
      </c>
      <c r="AO183" t="str">
        <f>IF(AN183="","",MAX(AO$1:AO182)+1)</f>
        <v/>
      </c>
      <c r="AP183" t="str">
        <f t="shared" si="81"/>
        <v/>
      </c>
      <c r="AQ183" t="str">
        <f t="shared" si="72"/>
        <v/>
      </c>
      <c r="AR183" t="str">
        <f>IF(AQ183="","",MAX(AR$1:AR182)+1)</f>
        <v/>
      </c>
      <c r="AS183" t="str">
        <f t="shared" si="82"/>
        <v/>
      </c>
      <c r="AU183" s="153" t="str">
        <f t="shared" si="83"/>
        <v/>
      </c>
      <c r="AV183" s="153" t="str">
        <f t="shared" si="84"/>
        <v/>
      </c>
      <c r="AW183" s="153" t="str">
        <f t="shared" si="85"/>
        <v/>
      </c>
      <c r="AX183" s="153" t="str">
        <f t="shared" si="86"/>
        <v/>
      </c>
      <c r="AY183" s="153" t="str">
        <f t="shared" si="87"/>
        <v/>
      </c>
      <c r="AZ183" s="153" t="str">
        <f t="shared" si="88"/>
        <v/>
      </c>
      <c r="BA183" s="153" t="str">
        <f t="shared" si="89"/>
        <v/>
      </c>
      <c r="BB183" s="153" t="str">
        <f t="shared" si="90"/>
        <v/>
      </c>
      <c r="BC183" s="153" t="str">
        <f t="shared" si="91"/>
        <v/>
      </c>
      <c r="BD183" s="153" t="str">
        <f t="shared" si="92"/>
        <v/>
      </c>
    </row>
    <row r="184" spans="7:56" x14ac:dyDescent="0.3">
      <c r="G184" s="153" t="str">
        <f>IF(CMS_Identification!B206="","",CMS_Identification!B206)</f>
        <v/>
      </c>
      <c r="H184" s="153" t="str">
        <f>IF(CMS_Identification!F206="","",CMS_Identification!F206)</f>
        <v/>
      </c>
      <c r="L184" t="str">
        <f>IF(CMS_Identification!F206="","",CMS_Identification!F206)</f>
        <v/>
      </c>
      <c r="M184" t="str">
        <f>IF(CMS_Identification!G206="","",CMS_Identification!G206)</f>
        <v/>
      </c>
      <c r="N184" t="str">
        <f t="shared" si="73"/>
        <v/>
      </c>
      <c r="P184" t="str">
        <f t="shared" si="93"/>
        <v/>
      </c>
      <c r="Q184" t="str">
        <f>IF(P184="","",MAX(Q$1:Q183)+1)</f>
        <v/>
      </c>
      <c r="R184" t="str">
        <f t="shared" si="94"/>
        <v/>
      </c>
      <c r="S184" t="str">
        <f t="shared" si="64"/>
        <v/>
      </c>
      <c r="T184" t="str">
        <f>IF(S184="","",MAX(T$1:T183)+1)</f>
        <v/>
      </c>
      <c r="U184" t="str">
        <f t="shared" si="74"/>
        <v/>
      </c>
      <c r="V184" t="str">
        <f t="shared" si="65"/>
        <v/>
      </c>
      <c r="W184" t="str">
        <f>IF(V184="","",MAX(W$1:W183)+1)</f>
        <v/>
      </c>
      <c r="X184" t="str">
        <f t="shared" si="75"/>
        <v/>
      </c>
      <c r="Y184" t="str">
        <f t="shared" si="66"/>
        <v/>
      </c>
      <c r="Z184" t="str">
        <f>IF(Y184="","",MAX(Z$1:Z183)+1)</f>
        <v/>
      </c>
      <c r="AA184" t="str">
        <f t="shared" si="76"/>
        <v/>
      </c>
      <c r="AB184" t="str">
        <f t="shared" si="67"/>
        <v/>
      </c>
      <c r="AC184" t="str">
        <f>IF(AB184="","",MAX(AC$1:AC183)+1)</f>
        <v/>
      </c>
      <c r="AD184" t="str">
        <f t="shared" si="77"/>
        <v/>
      </c>
      <c r="AE184" t="str">
        <f t="shared" si="68"/>
        <v/>
      </c>
      <c r="AF184" t="str">
        <f>IF(AE184="","",MAX(AF$1:AF183)+1)</f>
        <v/>
      </c>
      <c r="AG184" t="str">
        <f t="shared" si="78"/>
        <v/>
      </c>
      <c r="AH184" t="str">
        <f t="shared" si="69"/>
        <v/>
      </c>
      <c r="AI184" t="str">
        <f>IF(AH184="","",MAX(AI$1:AI183)+1)</f>
        <v/>
      </c>
      <c r="AJ184" t="str">
        <f t="shared" si="79"/>
        <v/>
      </c>
      <c r="AK184" t="str">
        <f t="shared" si="70"/>
        <v/>
      </c>
      <c r="AL184" t="str">
        <f>IF(AK184="","",MAX(AL$1:AL183)+1)</f>
        <v/>
      </c>
      <c r="AM184" t="str">
        <f t="shared" si="80"/>
        <v/>
      </c>
      <c r="AN184" t="str">
        <f t="shared" si="71"/>
        <v/>
      </c>
      <c r="AO184" t="str">
        <f>IF(AN184="","",MAX(AO$1:AO183)+1)</f>
        <v/>
      </c>
      <c r="AP184" t="str">
        <f t="shared" si="81"/>
        <v/>
      </c>
      <c r="AQ184" t="str">
        <f t="shared" si="72"/>
        <v/>
      </c>
      <c r="AR184" t="str">
        <f>IF(AQ184="","",MAX(AR$1:AR183)+1)</f>
        <v/>
      </c>
      <c r="AS184" t="str">
        <f t="shared" si="82"/>
        <v/>
      </c>
      <c r="AU184" s="153" t="str">
        <f t="shared" si="83"/>
        <v/>
      </c>
      <c r="AV184" s="153" t="str">
        <f t="shared" si="84"/>
        <v/>
      </c>
      <c r="AW184" s="153" t="str">
        <f t="shared" si="85"/>
        <v/>
      </c>
      <c r="AX184" s="153" t="str">
        <f t="shared" si="86"/>
        <v/>
      </c>
      <c r="AY184" s="153" t="str">
        <f t="shared" si="87"/>
        <v/>
      </c>
      <c r="AZ184" s="153" t="str">
        <f t="shared" si="88"/>
        <v/>
      </c>
      <c r="BA184" s="153" t="str">
        <f t="shared" si="89"/>
        <v/>
      </c>
      <c r="BB184" s="153" t="str">
        <f t="shared" si="90"/>
        <v/>
      </c>
      <c r="BC184" s="153" t="str">
        <f t="shared" si="91"/>
        <v/>
      </c>
      <c r="BD184" s="153" t="str">
        <f t="shared" si="92"/>
        <v/>
      </c>
    </row>
    <row r="185" spans="7:56" x14ac:dyDescent="0.3">
      <c r="G185" s="153" t="str">
        <f>IF(CMS_Identification!B207="","",CMS_Identification!B207)</f>
        <v/>
      </c>
      <c r="H185" s="153" t="str">
        <f>IF(CMS_Identification!F207="","",CMS_Identification!F207)</f>
        <v/>
      </c>
      <c r="L185" t="str">
        <f>IF(CMS_Identification!F207="","",CMS_Identification!F207)</f>
        <v/>
      </c>
      <c r="M185" t="str">
        <f>IF(CMS_Identification!G207="","",CMS_Identification!G207)</f>
        <v/>
      </c>
      <c r="N185" t="str">
        <f t="shared" si="73"/>
        <v/>
      </c>
      <c r="P185" t="str">
        <f t="shared" si="93"/>
        <v/>
      </c>
      <c r="Q185" t="str">
        <f>IF(P185="","",MAX(Q$1:Q184)+1)</f>
        <v/>
      </c>
      <c r="R185" t="str">
        <f t="shared" si="94"/>
        <v/>
      </c>
      <c r="S185" t="str">
        <f t="shared" si="64"/>
        <v/>
      </c>
      <c r="T185" t="str">
        <f>IF(S185="","",MAX(T$1:T184)+1)</f>
        <v/>
      </c>
      <c r="U185" t="str">
        <f t="shared" si="74"/>
        <v/>
      </c>
      <c r="V185" t="str">
        <f t="shared" si="65"/>
        <v/>
      </c>
      <c r="W185" t="str">
        <f>IF(V185="","",MAX(W$1:W184)+1)</f>
        <v/>
      </c>
      <c r="X185" t="str">
        <f t="shared" si="75"/>
        <v/>
      </c>
      <c r="Y185" t="str">
        <f t="shared" si="66"/>
        <v/>
      </c>
      <c r="Z185" t="str">
        <f>IF(Y185="","",MAX(Z$1:Z184)+1)</f>
        <v/>
      </c>
      <c r="AA185" t="str">
        <f t="shared" si="76"/>
        <v/>
      </c>
      <c r="AB185" t="str">
        <f t="shared" si="67"/>
        <v/>
      </c>
      <c r="AC185" t="str">
        <f>IF(AB185="","",MAX(AC$1:AC184)+1)</f>
        <v/>
      </c>
      <c r="AD185" t="str">
        <f t="shared" si="77"/>
        <v/>
      </c>
      <c r="AE185" t="str">
        <f t="shared" si="68"/>
        <v/>
      </c>
      <c r="AF185" t="str">
        <f>IF(AE185="","",MAX(AF$1:AF184)+1)</f>
        <v/>
      </c>
      <c r="AG185" t="str">
        <f t="shared" si="78"/>
        <v/>
      </c>
      <c r="AH185" t="str">
        <f t="shared" si="69"/>
        <v/>
      </c>
      <c r="AI185" t="str">
        <f>IF(AH185="","",MAX(AI$1:AI184)+1)</f>
        <v/>
      </c>
      <c r="AJ185" t="str">
        <f t="shared" si="79"/>
        <v/>
      </c>
      <c r="AK185" t="str">
        <f t="shared" si="70"/>
        <v/>
      </c>
      <c r="AL185" t="str">
        <f>IF(AK185="","",MAX(AL$1:AL184)+1)</f>
        <v/>
      </c>
      <c r="AM185" t="str">
        <f t="shared" si="80"/>
        <v/>
      </c>
      <c r="AN185" t="str">
        <f t="shared" si="71"/>
        <v/>
      </c>
      <c r="AO185" t="str">
        <f>IF(AN185="","",MAX(AO$1:AO184)+1)</f>
        <v/>
      </c>
      <c r="AP185" t="str">
        <f t="shared" si="81"/>
        <v/>
      </c>
      <c r="AQ185" t="str">
        <f t="shared" si="72"/>
        <v/>
      </c>
      <c r="AR185" t="str">
        <f>IF(AQ185="","",MAX(AR$1:AR184)+1)</f>
        <v/>
      </c>
      <c r="AS185" t="str">
        <f t="shared" si="82"/>
        <v/>
      </c>
      <c r="AU185" s="153" t="str">
        <f t="shared" si="83"/>
        <v/>
      </c>
      <c r="AV185" s="153" t="str">
        <f t="shared" si="84"/>
        <v/>
      </c>
      <c r="AW185" s="153" t="str">
        <f t="shared" si="85"/>
        <v/>
      </c>
      <c r="AX185" s="153" t="str">
        <f t="shared" si="86"/>
        <v/>
      </c>
      <c r="AY185" s="153" t="str">
        <f t="shared" si="87"/>
        <v/>
      </c>
      <c r="AZ185" s="153" t="str">
        <f t="shared" si="88"/>
        <v/>
      </c>
      <c r="BA185" s="153" t="str">
        <f t="shared" si="89"/>
        <v/>
      </c>
      <c r="BB185" s="153" t="str">
        <f t="shared" si="90"/>
        <v/>
      </c>
      <c r="BC185" s="153" t="str">
        <f t="shared" si="91"/>
        <v/>
      </c>
      <c r="BD185" s="153" t="str">
        <f t="shared" si="92"/>
        <v/>
      </c>
    </row>
    <row r="186" spans="7:56" x14ac:dyDescent="0.3">
      <c r="G186" s="153" t="str">
        <f>IF(CMS_Identification!B208="","",CMS_Identification!B208)</f>
        <v/>
      </c>
      <c r="H186" s="153" t="str">
        <f>IF(CMS_Identification!F208="","",CMS_Identification!F208)</f>
        <v/>
      </c>
      <c r="L186" t="str">
        <f>IF(CMS_Identification!F208="","",CMS_Identification!F208)</f>
        <v/>
      </c>
      <c r="M186" t="str">
        <f>IF(CMS_Identification!G208="","",CMS_Identification!G208)</f>
        <v/>
      </c>
      <c r="N186" t="str">
        <f t="shared" si="73"/>
        <v/>
      </c>
      <c r="P186" t="str">
        <f t="shared" si="93"/>
        <v/>
      </c>
      <c r="Q186" t="str">
        <f>IF(P186="","",MAX(Q$1:Q185)+1)</f>
        <v/>
      </c>
      <c r="R186" t="str">
        <f t="shared" si="94"/>
        <v/>
      </c>
      <c r="S186" t="str">
        <f t="shared" si="64"/>
        <v/>
      </c>
      <c r="T186" t="str">
        <f>IF(S186="","",MAX(T$1:T185)+1)</f>
        <v/>
      </c>
      <c r="U186" t="str">
        <f t="shared" si="74"/>
        <v/>
      </c>
      <c r="V186" t="str">
        <f t="shared" si="65"/>
        <v/>
      </c>
      <c r="W186" t="str">
        <f>IF(V186="","",MAX(W$1:W185)+1)</f>
        <v/>
      </c>
      <c r="X186" t="str">
        <f t="shared" si="75"/>
        <v/>
      </c>
      <c r="Y186" t="str">
        <f t="shared" si="66"/>
        <v/>
      </c>
      <c r="Z186" t="str">
        <f>IF(Y186="","",MAX(Z$1:Z185)+1)</f>
        <v/>
      </c>
      <c r="AA186" t="str">
        <f t="shared" si="76"/>
        <v/>
      </c>
      <c r="AB186" t="str">
        <f t="shared" si="67"/>
        <v/>
      </c>
      <c r="AC186" t="str">
        <f>IF(AB186="","",MAX(AC$1:AC185)+1)</f>
        <v/>
      </c>
      <c r="AD186" t="str">
        <f t="shared" si="77"/>
        <v/>
      </c>
      <c r="AE186" t="str">
        <f t="shared" si="68"/>
        <v/>
      </c>
      <c r="AF186" t="str">
        <f>IF(AE186="","",MAX(AF$1:AF185)+1)</f>
        <v/>
      </c>
      <c r="AG186" t="str">
        <f t="shared" si="78"/>
        <v/>
      </c>
      <c r="AH186" t="str">
        <f t="shared" si="69"/>
        <v/>
      </c>
      <c r="AI186" t="str">
        <f>IF(AH186="","",MAX(AI$1:AI185)+1)</f>
        <v/>
      </c>
      <c r="AJ186" t="str">
        <f t="shared" si="79"/>
        <v/>
      </c>
      <c r="AK186" t="str">
        <f t="shared" si="70"/>
        <v/>
      </c>
      <c r="AL186" t="str">
        <f>IF(AK186="","",MAX(AL$1:AL185)+1)</f>
        <v/>
      </c>
      <c r="AM186" t="str">
        <f t="shared" si="80"/>
        <v/>
      </c>
      <c r="AN186" t="str">
        <f t="shared" si="71"/>
        <v/>
      </c>
      <c r="AO186" t="str">
        <f>IF(AN186="","",MAX(AO$1:AO185)+1)</f>
        <v/>
      </c>
      <c r="AP186" t="str">
        <f t="shared" si="81"/>
        <v/>
      </c>
      <c r="AQ186" t="str">
        <f t="shared" si="72"/>
        <v/>
      </c>
      <c r="AR186" t="str">
        <f>IF(AQ186="","",MAX(AR$1:AR185)+1)</f>
        <v/>
      </c>
      <c r="AS186" t="str">
        <f t="shared" si="82"/>
        <v/>
      </c>
      <c r="AU186" s="153" t="str">
        <f t="shared" si="83"/>
        <v/>
      </c>
      <c r="AV186" s="153" t="str">
        <f t="shared" si="84"/>
        <v/>
      </c>
      <c r="AW186" s="153" t="str">
        <f t="shared" si="85"/>
        <v/>
      </c>
      <c r="AX186" s="153" t="str">
        <f t="shared" si="86"/>
        <v/>
      </c>
      <c r="AY186" s="153" t="str">
        <f t="shared" si="87"/>
        <v/>
      </c>
      <c r="AZ186" s="153" t="str">
        <f t="shared" si="88"/>
        <v/>
      </c>
      <c r="BA186" s="153" t="str">
        <f t="shared" si="89"/>
        <v/>
      </c>
      <c r="BB186" s="153" t="str">
        <f t="shared" si="90"/>
        <v/>
      </c>
      <c r="BC186" s="153" t="str">
        <f t="shared" si="91"/>
        <v/>
      </c>
      <c r="BD186" s="153" t="str">
        <f t="shared" si="92"/>
        <v/>
      </c>
    </row>
    <row r="187" spans="7:56" x14ac:dyDescent="0.3">
      <c r="G187" s="153" t="str">
        <f>IF(CMS_Identification!B209="","",CMS_Identification!B209)</f>
        <v/>
      </c>
      <c r="H187" s="153" t="str">
        <f>IF(CMS_Identification!F209="","",CMS_Identification!F209)</f>
        <v/>
      </c>
      <c r="L187" t="str">
        <f>IF(CMS_Identification!F209="","",CMS_Identification!F209)</f>
        <v/>
      </c>
      <c r="M187" t="str">
        <f>IF(CMS_Identification!G209="","",CMS_Identification!G209)</f>
        <v/>
      </c>
      <c r="N187" t="str">
        <f t="shared" si="73"/>
        <v/>
      </c>
      <c r="P187" t="str">
        <f t="shared" si="93"/>
        <v/>
      </c>
      <c r="Q187" t="str">
        <f>IF(P187="","",MAX(Q$1:Q186)+1)</f>
        <v/>
      </c>
      <c r="R187" t="str">
        <f t="shared" si="94"/>
        <v/>
      </c>
      <c r="S187" t="str">
        <f t="shared" si="64"/>
        <v/>
      </c>
      <c r="T187" t="str">
        <f>IF(S187="","",MAX(T$1:T186)+1)</f>
        <v/>
      </c>
      <c r="U187" t="str">
        <f t="shared" si="74"/>
        <v/>
      </c>
      <c r="V187" t="str">
        <f t="shared" si="65"/>
        <v/>
      </c>
      <c r="W187" t="str">
        <f>IF(V187="","",MAX(W$1:W186)+1)</f>
        <v/>
      </c>
      <c r="X187" t="str">
        <f t="shared" si="75"/>
        <v/>
      </c>
      <c r="Y187" t="str">
        <f t="shared" si="66"/>
        <v/>
      </c>
      <c r="Z187" t="str">
        <f>IF(Y187="","",MAX(Z$1:Z186)+1)</f>
        <v/>
      </c>
      <c r="AA187" t="str">
        <f t="shared" si="76"/>
        <v/>
      </c>
      <c r="AB187" t="str">
        <f t="shared" si="67"/>
        <v/>
      </c>
      <c r="AC187" t="str">
        <f>IF(AB187="","",MAX(AC$1:AC186)+1)</f>
        <v/>
      </c>
      <c r="AD187" t="str">
        <f t="shared" si="77"/>
        <v/>
      </c>
      <c r="AE187" t="str">
        <f t="shared" si="68"/>
        <v/>
      </c>
      <c r="AF187" t="str">
        <f>IF(AE187="","",MAX(AF$1:AF186)+1)</f>
        <v/>
      </c>
      <c r="AG187" t="str">
        <f t="shared" si="78"/>
        <v/>
      </c>
      <c r="AH187" t="str">
        <f t="shared" si="69"/>
        <v/>
      </c>
      <c r="AI187" t="str">
        <f>IF(AH187="","",MAX(AI$1:AI186)+1)</f>
        <v/>
      </c>
      <c r="AJ187" t="str">
        <f t="shared" si="79"/>
        <v/>
      </c>
      <c r="AK187" t="str">
        <f t="shared" si="70"/>
        <v/>
      </c>
      <c r="AL187" t="str">
        <f>IF(AK187="","",MAX(AL$1:AL186)+1)</f>
        <v/>
      </c>
      <c r="AM187" t="str">
        <f t="shared" si="80"/>
        <v/>
      </c>
      <c r="AN187" t="str">
        <f t="shared" si="71"/>
        <v/>
      </c>
      <c r="AO187" t="str">
        <f>IF(AN187="","",MAX(AO$1:AO186)+1)</f>
        <v/>
      </c>
      <c r="AP187" t="str">
        <f t="shared" si="81"/>
        <v/>
      </c>
      <c r="AQ187" t="str">
        <f t="shared" si="72"/>
        <v/>
      </c>
      <c r="AR187" t="str">
        <f>IF(AQ187="","",MAX(AR$1:AR186)+1)</f>
        <v/>
      </c>
      <c r="AS187" t="str">
        <f t="shared" si="82"/>
        <v/>
      </c>
      <c r="AU187" s="153" t="str">
        <f t="shared" si="83"/>
        <v/>
      </c>
      <c r="AV187" s="153" t="str">
        <f t="shared" si="84"/>
        <v/>
      </c>
      <c r="AW187" s="153" t="str">
        <f t="shared" si="85"/>
        <v/>
      </c>
      <c r="AX187" s="153" t="str">
        <f t="shared" si="86"/>
        <v/>
      </c>
      <c r="AY187" s="153" t="str">
        <f t="shared" si="87"/>
        <v/>
      </c>
      <c r="AZ187" s="153" t="str">
        <f t="shared" si="88"/>
        <v/>
      </c>
      <c r="BA187" s="153" t="str">
        <f t="shared" si="89"/>
        <v/>
      </c>
      <c r="BB187" s="153" t="str">
        <f t="shared" si="90"/>
        <v/>
      </c>
      <c r="BC187" s="153" t="str">
        <f t="shared" si="91"/>
        <v/>
      </c>
      <c r="BD187" s="153" t="str">
        <f t="shared" si="92"/>
        <v/>
      </c>
    </row>
    <row r="188" spans="7:56" x14ac:dyDescent="0.3">
      <c r="G188" s="153" t="str">
        <f>IF(CMS_Identification!B210="","",CMS_Identification!B210)</f>
        <v/>
      </c>
      <c r="H188" s="153" t="str">
        <f>IF(CMS_Identification!F210="","",CMS_Identification!F210)</f>
        <v/>
      </c>
      <c r="L188" t="str">
        <f>IF(CMS_Identification!F210="","",CMS_Identification!F210)</f>
        <v/>
      </c>
      <c r="M188" t="str">
        <f>IF(CMS_Identification!G210="","",CMS_Identification!G210)</f>
        <v/>
      </c>
      <c r="N188" t="str">
        <f t="shared" si="73"/>
        <v/>
      </c>
      <c r="P188" t="str">
        <f t="shared" si="93"/>
        <v/>
      </c>
      <c r="Q188" t="str">
        <f>IF(P188="","",MAX(Q$1:Q187)+1)</f>
        <v/>
      </c>
      <c r="R188" t="str">
        <f t="shared" si="94"/>
        <v/>
      </c>
      <c r="S188" t="str">
        <f t="shared" si="64"/>
        <v/>
      </c>
      <c r="T188" t="str">
        <f>IF(S188="","",MAX(T$1:T187)+1)</f>
        <v/>
      </c>
      <c r="U188" t="str">
        <f t="shared" si="74"/>
        <v/>
      </c>
      <c r="V188" t="str">
        <f t="shared" si="65"/>
        <v/>
      </c>
      <c r="W188" t="str">
        <f>IF(V188="","",MAX(W$1:W187)+1)</f>
        <v/>
      </c>
      <c r="X188" t="str">
        <f t="shared" si="75"/>
        <v/>
      </c>
      <c r="Y188" t="str">
        <f t="shared" si="66"/>
        <v/>
      </c>
      <c r="Z188" t="str">
        <f>IF(Y188="","",MAX(Z$1:Z187)+1)</f>
        <v/>
      </c>
      <c r="AA188" t="str">
        <f t="shared" si="76"/>
        <v/>
      </c>
      <c r="AB188" t="str">
        <f t="shared" si="67"/>
        <v/>
      </c>
      <c r="AC188" t="str">
        <f>IF(AB188="","",MAX(AC$1:AC187)+1)</f>
        <v/>
      </c>
      <c r="AD188" t="str">
        <f t="shared" si="77"/>
        <v/>
      </c>
      <c r="AE188" t="str">
        <f t="shared" si="68"/>
        <v/>
      </c>
      <c r="AF188" t="str">
        <f>IF(AE188="","",MAX(AF$1:AF187)+1)</f>
        <v/>
      </c>
      <c r="AG188" t="str">
        <f t="shared" si="78"/>
        <v/>
      </c>
      <c r="AH188" t="str">
        <f t="shared" si="69"/>
        <v/>
      </c>
      <c r="AI188" t="str">
        <f>IF(AH188="","",MAX(AI$1:AI187)+1)</f>
        <v/>
      </c>
      <c r="AJ188" t="str">
        <f t="shared" si="79"/>
        <v/>
      </c>
      <c r="AK188" t="str">
        <f t="shared" si="70"/>
        <v/>
      </c>
      <c r="AL188" t="str">
        <f>IF(AK188="","",MAX(AL$1:AL187)+1)</f>
        <v/>
      </c>
      <c r="AM188" t="str">
        <f t="shared" si="80"/>
        <v/>
      </c>
      <c r="AN188" t="str">
        <f t="shared" si="71"/>
        <v/>
      </c>
      <c r="AO188" t="str">
        <f>IF(AN188="","",MAX(AO$1:AO187)+1)</f>
        <v/>
      </c>
      <c r="AP188" t="str">
        <f t="shared" si="81"/>
        <v/>
      </c>
      <c r="AQ188" t="str">
        <f t="shared" si="72"/>
        <v/>
      </c>
      <c r="AR188" t="str">
        <f>IF(AQ188="","",MAX(AR$1:AR187)+1)</f>
        <v/>
      </c>
      <c r="AS188" t="str">
        <f t="shared" si="82"/>
        <v/>
      </c>
      <c r="AU188" s="153" t="str">
        <f t="shared" si="83"/>
        <v/>
      </c>
      <c r="AV188" s="153" t="str">
        <f t="shared" si="84"/>
        <v/>
      </c>
      <c r="AW188" s="153" t="str">
        <f t="shared" si="85"/>
        <v/>
      </c>
      <c r="AX188" s="153" t="str">
        <f t="shared" si="86"/>
        <v/>
      </c>
      <c r="AY188" s="153" t="str">
        <f t="shared" si="87"/>
        <v/>
      </c>
      <c r="AZ188" s="153" t="str">
        <f t="shared" si="88"/>
        <v/>
      </c>
      <c r="BA188" s="153" t="str">
        <f t="shared" si="89"/>
        <v/>
      </c>
      <c r="BB188" s="153" t="str">
        <f t="shared" si="90"/>
        <v/>
      </c>
      <c r="BC188" s="153" t="str">
        <f t="shared" si="91"/>
        <v/>
      </c>
      <c r="BD188" s="153" t="str">
        <f t="shared" si="92"/>
        <v/>
      </c>
    </row>
    <row r="189" spans="7:56" x14ac:dyDescent="0.3">
      <c r="G189" s="153" t="str">
        <f>IF(CMS_Identification!B211="","",CMS_Identification!B211)</f>
        <v/>
      </c>
      <c r="H189" s="153" t="str">
        <f>IF(CMS_Identification!F211="","",CMS_Identification!F211)</f>
        <v/>
      </c>
      <c r="L189" t="str">
        <f>IF(CMS_Identification!F211="","",CMS_Identification!F211)</f>
        <v/>
      </c>
      <c r="M189" t="str">
        <f>IF(CMS_Identification!G211="","",CMS_Identification!G211)</f>
        <v/>
      </c>
      <c r="N189" t="str">
        <f t="shared" si="73"/>
        <v/>
      </c>
      <c r="P189" t="str">
        <f t="shared" si="93"/>
        <v/>
      </c>
      <c r="Q189" t="str">
        <f>IF(P189="","",MAX(Q$1:Q188)+1)</f>
        <v/>
      </c>
      <c r="R189" t="str">
        <f t="shared" si="94"/>
        <v/>
      </c>
      <c r="S189" t="str">
        <f t="shared" si="64"/>
        <v/>
      </c>
      <c r="T189" t="str">
        <f>IF(S189="","",MAX(T$1:T188)+1)</f>
        <v/>
      </c>
      <c r="U189" t="str">
        <f t="shared" si="74"/>
        <v/>
      </c>
      <c r="V189" t="str">
        <f t="shared" si="65"/>
        <v/>
      </c>
      <c r="W189" t="str">
        <f>IF(V189="","",MAX(W$1:W188)+1)</f>
        <v/>
      </c>
      <c r="X189" t="str">
        <f t="shared" si="75"/>
        <v/>
      </c>
      <c r="Y189" t="str">
        <f t="shared" si="66"/>
        <v/>
      </c>
      <c r="Z189" t="str">
        <f>IF(Y189="","",MAX(Z$1:Z188)+1)</f>
        <v/>
      </c>
      <c r="AA189" t="str">
        <f t="shared" si="76"/>
        <v/>
      </c>
      <c r="AB189" t="str">
        <f t="shared" si="67"/>
        <v/>
      </c>
      <c r="AC189" t="str">
        <f>IF(AB189="","",MAX(AC$1:AC188)+1)</f>
        <v/>
      </c>
      <c r="AD189" t="str">
        <f t="shared" si="77"/>
        <v/>
      </c>
      <c r="AE189" t="str">
        <f t="shared" si="68"/>
        <v/>
      </c>
      <c r="AF189" t="str">
        <f>IF(AE189="","",MAX(AF$1:AF188)+1)</f>
        <v/>
      </c>
      <c r="AG189" t="str">
        <f t="shared" si="78"/>
        <v/>
      </c>
      <c r="AH189" t="str">
        <f t="shared" si="69"/>
        <v/>
      </c>
      <c r="AI189" t="str">
        <f>IF(AH189="","",MAX(AI$1:AI188)+1)</f>
        <v/>
      </c>
      <c r="AJ189" t="str">
        <f t="shared" si="79"/>
        <v/>
      </c>
      <c r="AK189" t="str">
        <f t="shared" si="70"/>
        <v/>
      </c>
      <c r="AL189" t="str">
        <f>IF(AK189="","",MAX(AL$1:AL188)+1)</f>
        <v/>
      </c>
      <c r="AM189" t="str">
        <f t="shared" si="80"/>
        <v/>
      </c>
      <c r="AN189" t="str">
        <f t="shared" si="71"/>
        <v/>
      </c>
      <c r="AO189" t="str">
        <f>IF(AN189="","",MAX(AO$1:AO188)+1)</f>
        <v/>
      </c>
      <c r="AP189" t="str">
        <f t="shared" si="81"/>
        <v/>
      </c>
      <c r="AQ189" t="str">
        <f t="shared" si="72"/>
        <v/>
      </c>
      <c r="AR189" t="str">
        <f>IF(AQ189="","",MAX(AR$1:AR188)+1)</f>
        <v/>
      </c>
      <c r="AS189" t="str">
        <f t="shared" si="82"/>
        <v/>
      </c>
      <c r="AU189" s="153" t="str">
        <f t="shared" si="83"/>
        <v/>
      </c>
      <c r="AV189" s="153" t="str">
        <f t="shared" si="84"/>
        <v/>
      </c>
      <c r="AW189" s="153" t="str">
        <f t="shared" si="85"/>
        <v/>
      </c>
      <c r="AX189" s="153" t="str">
        <f t="shared" si="86"/>
        <v/>
      </c>
      <c r="AY189" s="153" t="str">
        <f t="shared" si="87"/>
        <v/>
      </c>
      <c r="AZ189" s="153" t="str">
        <f t="shared" si="88"/>
        <v/>
      </c>
      <c r="BA189" s="153" t="str">
        <f t="shared" si="89"/>
        <v/>
      </c>
      <c r="BB189" s="153" t="str">
        <f t="shared" si="90"/>
        <v/>
      </c>
      <c r="BC189" s="153" t="str">
        <f t="shared" si="91"/>
        <v/>
      </c>
      <c r="BD189" s="153" t="str">
        <f t="shared" si="92"/>
        <v/>
      </c>
    </row>
    <row r="190" spans="7:56" x14ac:dyDescent="0.3">
      <c r="G190" s="153" t="str">
        <f>IF(CMS_Identification!B212="","",CMS_Identification!B212)</f>
        <v/>
      </c>
      <c r="H190" s="153" t="str">
        <f>IF(CMS_Identification!F212="","",CMS_Identification!F212)</f>
        <v/>
      </c>
      <c r="L190" t="str">
        <f>IF(CMS_Identification!F212="","",CMS_Identification!F212)</f>
        <v/>
      </c>
      <c r="M190" t="str">
        <f>IF(CMS_Identification!G212="","",CMS_Identification!G212)</f>
        <v/>
      </c>
      <c r="N190" t="str">
        <f t="shared" si="73"/>
        <v/>
      </c>
      <c r="P190" t="str">
        <f t="shared" si="93"/>
        <v/>
      </c>
      <c r="Q190" t="str">
        <f>IF(P190="","",MAX(Q$1:Q189)+1)</f>
        <v/>
      </c>
      <c r="R190" t="str">
        <f t="shared" si="94"/>
        <v/>
      </c>
      <c r="S190" t="str">
        <f t="shared" si="64"/>
        <v/>
      </c>
      <c r="T190" t="str">
        <f>IF(S190="","",MAX(T$1:T189)+1)</f>
        <v/>
      </c>
      <c r="U190" t="str">
        <f t="shared" si="74"/>
        <v/>
      </c>
      <c r="V190" t="str">
        <f t="shared" si="65"/>
        <v/>
      </c>
      <c r="W190" t="str">
        <f>IF(V190="","",MAX(W$1:W189)+1)</f>
        <v/>
      </c>
      <c r="X190" t="str">
        <f t="shared" si="75"/>
        <v/>
      </c>
      <c r="Y190" t="str">
        <f t="shared" si="66"/>
        <v/>
      </c>
      <c r="Z190" t="str">
        <f>IF(Y190="","",MAX(Z$1:Z189)+1)</f>
        <v/>
      </c>
      <c r="AA190" t="str">
        <f t="shared" si="76"/>
        <v/>
      </c>
      <c r="AB190" t="str">
        <f t="shared" si="67"/>
        <v/>
      </c>
      <c r="AC190" t="str">
        <f>IF(AB190="","",MAX(AC$1:AC189)+1)</f>
        <v/>
      </c>
      <c r="AD190" t="str">
        <f t="shared" si="77"/>
        <v/>
      </c>
      <c r="AE190" t="str">
        <f t="shared" si="68"/>
        <v/>
      </c>
      <c r="AF190" t="str">
        <f>IF(AE190="","",MAX(AF$1:AF189)+1)</f>
        <v/>
      </c>
      <c r="AG190" t="str">
        <f t="shared" si="78"/>
        <v/>
      </c>
      <c r="AH190" t="str">
        <f t="shared" si="69"/>
        <v/>
      </c>
      <c r="AI190" t="str">
        <f>IF(AH190="","",MAX(AI$1:AI189)+1)</f>
        <v/>
      </c>
      <c r="AJ190" t="str">
        <f t="shared" si="79"/>
        <v/>
      </c>
      <c r="AK190" t="str">
        <f t="shared" si="70"/>
        <v/>
      </c>
      <c r="AL190" t="str">
        <f>IF(AK190="","",MAX(AL$1:AL189)+1)</f>
        <v/>
      </c>
      <c r="AM190" t="str">
        <f t="shared" si="80"/>
        <v/>
      </c>
      <c r="AN190" t="str">
        <f t="shared" si="71"/>
        <v/>
      </c>
      <c r="AO190" t="str">
        <f>IF(AN190="","",MAX(AO$1:AO189)+1)</f>
        <v/>
      </c>
      <c r="AP190" t="str">
        <f t="shared" si="81"/>
        <v/>
      </c>
      <c r="AQ190" t="str">
        <f t="shared" si="72"/>
        <v/>
      </c>
      <c r="AR190" t="str">
        <f>IF(AQ190="","",MAX(AR$1:AR189)+1)</f>
        <v/>
      </c>
      <c r="AS190" t="str">
        <f t="shared" si="82"/>
        <v/>
      </c>
      <c r="AU190" s="153" t="str">
        <f t="shared" si="83"/>
        <v/>
      </c>
      <c r="AV190" s="153" t="str">
        <f t="shared" si="84"/>
        <v/>
      </c>
      <c r="AW190" s="153" t="str">
        <f t="shared" si="85"/>
        <v/>
      </c>
      <c r="AX190" s="153" t="str">
        <f t="shared" si="86"/>
        <v/>
      </c>
      <c r="AY190" s="153" t="str">
        <f t="shared" si="87"/>
        <v/>
      </c>
      <c r="AZ190" s="153" t="str">
        <f t="shared" si="88"/>
        <v/>
      </c>
      <c r="BA190" s="153" t="str">
        <f t="shared" si="89"/>
        <v/>
      </c>
      <c r="BB190" s="153" t="str">
        <f t="shared" si="90"/>
        <v/>
      </c>
      <c r="BC190" s="153" t="str">
        <f t="shared" si="91"/>
        <v/>
      </c>
      <c r="BD190" s="153" t="str">
        <f t="shared" si="92"/>
        <v/>
      </c>
    </row>
    <row r="191" spans="7:56" x14ac:dyDescent="0.3">
      <c r="G191" s="153" t="str">
        <f>IF(CMS_Identification!B213="","",CMS_Identification!B213)</f>
        <v/>
      </c>
      <c r="H191" s="153" t="str">
        <f>IF(CMS_Identification!F213="","",CMS_Identification!F213)</f>
        <v/>
      </c>
      <c r="L191" t="str">
        <f>IF(CMS_Identification!F213="","",CMS_Identification!F213)</f>
        <v/>
      </c>
      <c r="M191" t="str">
        <f>IF(CMS_Identification!G213="","",CMS_Identification!G213)</f>
        <v/>
      </c>
      <c r="N191" t="str">
        <f t="shared" si="73"/>
        <v/>
      </c>
      <c r="P191" t="str">
        <f t="shared" si="93"/>
        <v/>
      </c>
      <c r="Q191" t="str">
        <f>IF(P191="","",MAX(Q$1:Q190)+1)</f>
        <v/>
      </c>
      <c r="R191" t="str">
        <f t="shared" si="94"/>
        <v/>
      </c>
      <c r="S191" t="str">
        <f t="shared" si="64"/>
        <v/>
      </c>
      <c r="T191" t="str">
        <f>IF(S191="","",MAX(T$1:T190)+1)</f>
        <v/>
      </c>
      <c r="U191" t="str">
        <f t="shared" si="74"/>
        <v/>
      </c>
      <c r="V191" t="str">
        <f t="shared" si="65"/>
        <v/>
      </c>
      <c r="W191" t="str">
        <f>IF(V191="","",MAX(W$1:W190)+1)</f>
        <v/>
      </c>
      <c r="X191" t="str">
        <f t="shared" si="75"/>
        <v/>
      </c>
      <c r="Y191" t="str">
        <f t="shared" si="66"/>
        <v/>
      </c>
      <c r="Z191" t="str">
        <f>IF(Y191="","",MAX(Z$1:Z190)+1)</f>
        <v/>
      </c>
      <c r="AA191" t="str">
        <f t="shared" si="76"/>
        <v/>
      </c>
      <c r="AB191" t="str">
        <f t="shared" si="67"/>
        <v/>
      </c>
      <c r="AC191" t="str">
        <f>IF(AB191="","",MAX(AC$1:AC190)+1)</f>
        <v/>
      </c>
      <c r="AD191" t="str">
        <f t="shared" si="77"/>
        <v/>
      </c>
      <c r="AE191" t="str">
        <f t="shared" si="68"/>
        <v/>
      </c>
      <c r="AF191" t="str">
        <f>IF(AE191="","",MAX(AF$1:AF190)+1)</f>
        <v/>
      </c>
      <c r="AG191" t="str">
        <f t="shared" si="78"/>
        <v/>
      </c>
      <c r="AH191" t="str">
        <f t="shared" si="69"/>
        <v/>
      </c>
      <c r="AI191" t="str">
        <f>IF(AH191="","",MAX(AI$1:AI190)+1)</f>
        <v/>
      </c>
      <c r="AJ191" t="str">
        <f t="shared" si="79"/>
        <v/>
      </c>
      <c r="AK191" t="str">
        <f t="shared" si="70"/>
        <v/>
      </c>
      <c r="AL191" t="str">
        <f>IF(AK191="","",MAX(AL$1:AL190)+1)</f>
        <v/>
      </c>
      <c r="AM191" t="str">
        <f t="shared" si="80"/>
        <v/>
      </c>
      <c r="AN191" t="str">
        <f t="shared" si="71"/>
        <v/>
      </c>
      <c r="AO191" t="str">
        <f>IF(AN191="","",MAX(AO$1:AO190)+1)</f>
        <v/>
      </c>
      <c r="AP191" t="str">
        <f t="shared" si="81"/>
        <v/>
      </c>
      <c r="AQ191" t="str">
        <f t="shared" si="72"/>
        <v/>
      </c>
      <c r="AR191" t="str">
        <f>IF(AQ191="","",MAX(AR$1:AR190)+1)</f>
        <v/>
      </c>
      <c r="AS191" t="str">
        <f t="shared" si="82"/>
        <v/>
      </c>
      <c r="AU191" s="153" t="str">
        <f t="shared" si="83"/>
        <v/>
      </c>
      <c r="AV191" s="153" t="str">
        <f t="shared" si="84"/>
        <v/>
      </c>
      <c r="AW191" s="153" t="str">
        <f t="shared" si="85"/>
        <v/>
      </c>
      <c r="AX191" s="153" t="str">
        <f t="shared" si="86"/>
        <v/>
      </c>
      <c r="AY191" s="153" t="str">
        <f t="shared" si="87"/>
        <v/>
      </c>
      <c r="AZ191" s="153" t="str">
        <f t="shared" si="88"/>
        <v/>
      </c>
      <c r="BA191" s="153" t="str">
        <f t="shared" si="89"/>
        <v/>
      </c>
      <c r="BB191" s="153" t="str">
        <f t="shared" si="90"/>
        <v/>
      </c>
      <c r="BC191" s="153" t="str">
        <f t="shared" si="91"/>
        <v/>
      </c>
      <c r="BD191" s="153" t="str">
        <f t="shared" si="92"/>
        <v/>
      </c>
    </row>
    <row r="192" spans="7:56" x14ac:dyDescent="0.3">
      <c r="G192" s="153" t="str">
        <f>IF(CMS_Identification!B214="","",CMS_Identification!B214)</f>
        <v/>
      </c>
      <c r="H192" s="153" t="str">
        <f>IF(CMS_Identification!F214="","",CMS_Identification!F214)</f>
        <v/>
      </c>
      <c r="L192" t="str">
        <f>IF(CMS_Identification!F214="","",CMS_Identification!F214)</f>
        <v/>
      </c>
      <c r="M192" t="str">
        <f>IF(CMS_Identification!G214="","",CMS_Identification!G214)</f>
        <v/>
      </c>
      <c r="N192" t="str">
        <f t="shared" si="73"/>
        <v/>
      </c>
      <c r="P192" t="str">
        <f t="shared" si="93"/>
        <v/>
      </c>
      <c r="Q192" t="str">
        <f>IF(P192="","",MAX(Q$1:Q191)+1)</f>
        <v/>
      </c>
      <c r="R192" t="str">
        <f t="shared" si="94"/>
        <v/>
      </c>
      <c r="S192" t="str">
        <f t="shared" si="64"/>
        <v/>
      </c>
      <c r="T192" t="str">
        <f>IF(S192="","",MAX(T$1:T191)+1)</f>
        <v/>
      </c>
      <c r="U192" t="str">
        <f t="shared" si="74"/>
        <v/>
      </c>
      <c r="V192" t="str">
        <f t="shared" si="65"/>
        <v/>
      </c>
      <c r="W192" t="str">
        <f>IF(V192="","",MAX(W$1:W191)+1)</f>
        <v/>
      </c>
      <c r="X192" t="str">
        <f t="shared" si="75"/>
        <v/>
      </c>
      <c r="Y192" t="str">
        <f t="shared" si="66"/>
        <v/>
      </c>
      <c r="Z192" t="str">
        <f>IF(Y192="","",MAX(Z$1:Z191)+1)</f>
        <v/>
      </c>
      <c r="AA192" t="str">
        <f t="shared" si="76"/>
        <v/>
      </c>
      <c r="AB192" t="str">
        <f t="shared" si="67"/>
        <v/>
      </c>
      <c r="AC192" t="str">
        <f>IF(AB192="","",MAX(AC$1:AC191)+1)</f>
        <v/>
      </c>
      <c r="AD192" t="str">
        <f t="shared" si="77"/>
        <v/>
      </c>
      <c r="AE192" t="str">
        <f t="shared" si="68"/>
        <v/>
      </c>
      <c r="AF192" t="str">
        <f>IF(AE192="","",MAX(AF$1:AF191)+1)</f>
        <v/>
      </c>
      <c r="AG192" t="str">
        <f t="shared" si="78"/>
        <v/>
      </c>
      <c r="AH192" t="str">
        <f t="shared" si="69"/>
        <v/>
      </c>
      <c r="AI192" t="str">
        <f>IF(AH192="","",MAX(AI$1:AI191)+1)</f>
        <v/>
      </c>
      <c r="AJ192" t="str">
        <f t="shared" si="79"/>
        <v/>
      </c>
      <c r="AK192" t="str">
        <f t="shared" si="70"/>
        <v/>
      </c>
      <c r="AL192" t="str">
        <f>IF(AK192="","",MAX(AL$1:AL191)+1)</f>
        <v/>
      </c>
      <c r="AM192" t="str">
        <f t="shared" si="80"/>
        <v/>
      </c>
      <c r="AN192" t="str">
        <f t="shared" si="71"/>
        <v/>
      </c>
      <c r="AO192" t="str">
        <f>IF(AN192="","",MAX(AO$1:AO191)+1)</f>
        <v/>
      </c>
      <c r="AP192" t="str">
        <f t="shared" si="81"/>
        <v/>
      </c>
      <c r="AQ192" t="str">
        <f t="shared" si="72"/>
        <v/>
      </c>
      <c r="AR192" t="str">
        <f>IF(AQ192="","",MAX(AR$1:AR191)+1)</f>
        <v/>
      </c>
      <c r="AS192" t="str">
        <f t="shared" si="82"/>
        <v/>
      </c>
      <c r="AU192" s="153" t="str">
        <f t="shared" si="83"/>
        <v/>
      </c>
      <c r="AV192" s="153" t="str">
        <f t="shared" si="84"/>
        <v/>
      </c>
      <c r="AW192" s="153" t="str">
        <f t="shared" si="85"/>
        <v/>
      </c>
      <c r="AX192" s="153" t="str">
        <f t="shared" si="86"/>
        <v/>
      </c>
      <c r="AY192" s="153" t="str">
        <f t="shared" si="87"/>
        <v/>
      </c>
      <c r="AZ192" s="153" t="str">
        <f t="shared" si="88"/>
        <v/>
      </c>
      <c r="BA192" s="153" t="str">
        <f t="shared" si="89"/>
        <v/>
      </c>
      <c r="BB192" s="153" t="str">
        <f t="shared" si="90"/>
        <v/>
      </c>
      <c r="BC192" s="153" t="str">
        <f t="shared" si="91"/>
        <v/>
      </c>
      <c r="BD192" s="153" t="str">
        <f t="shared" si="92"/>
        <v/>
      </c>
    </row>
    <row r="193" spans="7:56" x14ac:dyDescent="0.3">
      <c r="G193" s="153" t="str">
        <f>IF(CMS_Identification!B215="","",CMS_Identification!B215)</f>
        <v/>
      </c>
      <c r="H193" s="153" t="str">
        <f>IF(CMS_Identification!F215="","",CMS_Identification!F215)</f>
        <v/>
      </c>
      <c r="L193" t="str">
        <f>IF(CMS_Identification!F215="","",CMS_Identification!F215)</f>
        <v/>
      </c>
      <c r="M193" t="str">
        <f>IF(CMS_Identification!G215="","",CMS_Identification!G215)</f>
        <v/>
      </c>
      <c r="N193" t="str">
        <f t="shared" si="73"/>
        <v/>
      </c>
      <c r="P193" t="str">
        <f t="shared" si="93"/>
        <v/>
      </c>
      <c r="Q193" t="str">
        <f>IF(P193="","",MAX(Q$1:Q192)+1)</f>
        <v/>
      </c>
      <c r="R193" t="str">
        <f t="shared" si="94"/>
        <v/>
      </c>
      <c r="S193" t="str">
        <f t="shared" si="64"/>
        <v/>
      </c>
      <c r="T193" t="str">
        <f>IF(S193="","",MAX(T$1:T192)+1)</f>
        <v/>
      </c>
      <c r="U193" t="str">
        <f t="shared" si="74"/>
        <v/>
      </c>
      <c r="V193" t="str">
        <f t="shared" si="65"/>
        <v/>
      </c>
      <c r="W193" t="str">
        <f>IF(V193="","",MAX(W$1:W192)+1)</f>
        <v/>
      </c>
      <c r="X193" t="str">
        <f t="shared" si="75"/>
        <v/>
      </c>
      <c r="Y193" t="str">
        <f t="shared" si="66"/>
        <v/>
      </c>
      <c r="Z193" t="str">
        <f>IF(Y193="","",MAX(Z$1:Z192)+1)</f>
        <v/>
      </c>
      <c r="AA193" t="str">
        <f t="shared" si="76"/>
        <v/>
      </c>
      <c r="AB193" t="str">
        <f t="shared" si="67"/>
        <v/>
      </c>
      <c r="AC193" t="str">
        <f>IF(AB193="","",MAX(AC$1:AC192)+1)</f>
        <v/>
      </c>
      <c r="AD193" t="str">
        <f t="shared" si="77"/>
        <v/>
      </c>
      <c r="AE193" t="str">
        <f t="shared" si="68"/>
        <v/>
      </c>
      <c r="AF193" t="str">
        <f>IF(AE193="","",MAX(AF$1:AF192)+1)</f>
        <v/>
      </c>
      <c r="AG193" t="str">
        <f t="shared" si="78"/>
        <v/>
      </c>
      <c r="AH193" t="str">
        <f t="shared" si="69"/>
        <v/>
      </c>
      <c r="AI193" t="str">
        <f>IF(AH193="","",MAX(AI$1:AI192)+1)</f>
        <v/>
      </c>
      <c r="AJ193" t="str">
        <f t="shared" si="79"/>
        <v/>
      </c>
      <c r="AK193" t="str">
        <f t="shared" si="70"/>
        <v/>
      </c>
      <c r="AL193" t="str">
        <f>IF(AK193="","",MAX(AL$1:AL192)+1)</f>
        <v/>
      </c>
      <c r="AM193" t="str">
        <f t="shared" si="80"/>
        <v/>
      </c>
      <c r="AN193" t="str">
        <f t="shared" si="71"/>
        <v/>
      </c>
      <c r="AO193" t="str">
        <f>IF(AN193="","",MAX(AO$1:AO192)+1)</f>
        <v/>
      </c>
      <c r="AP193" t="str">
        <f t="shared" si="81"/>
        <v/>
      </c>
      <c r="AQ193" t="str">
        <f t="shared" si="72"/>
        <v/>
      </c>
      <c r="AR193" t="str">
        <f>IF(AQ193="","",MAX(AR$1:AR192)+1)</f>
        <v/>
      </c>
      <c r="AS193" t="str">
        <f t="shared" si="82"/>
        <v/>
      </c>
      <c r="AU193" s="153" t="str">
        <f t="shared" si="83"/>
        <v/>
      </c>
      <c r="AV193" s="153" t="str">
        <f t="shared" si="84"/>
        <v/>
      </c>
      <c r="AW193" s="153" t="str">
        <f t="shared" si="85"/>
        <v/>
      </c>
      <c r="AX193" s="153" t="str">
        <f t="shared" si="86"/>
        <v/>
      </c>
      <c r="AY193" s="153" t="str">
        <f t="shared" si="87"/>
        <v/>
      </c>
      <c r="AZ193" s="153" t="str">
        <f t="shared" si="88"/>
        <v/>
      </c>
      <c r="BA193" s="153" t="str">
        <f t="shared" si="89"/>
        <v/>
      </c>
      <c r="BB193" s="153" t="str">
        <f t="shared" si="90"/>
        <v/>
      </c>
      <c r="BC193" s="153" t="str">
        <f t="shared" si="91"/>
        <v/>
      </c>
      <c r="BD193" s="153" t="str">
        <f t="shared" si="92"/>
        <v/>
      </c>
    </row>
    <row r="194" spans="7:56" x14ac:dyDescent="0.3">
      <c r="G194" s="153" t="str">
        <f>IF(CMS_Identification!B216="","",CMS_Identification!B216)</f>
        <v/>
      </c>
      <c r="H194" s="153" t="str">
        <f>IF(CMS_Identification!F216="","",CMS_Identification!F216)</f>
        <v/>
      </c>
      <c r="L194" t="str">
        <f>IF(CMS_Identification!F216="","",CMS_Identification!F216)</f>
        <v/>
      </c>
      <c r="M194" t="str">
        <f>IF(CMS_Identification!G216="","",CMS_Identification!G216)</f>
        <v/>
      </c>
      <c r="N194" t="str">
        <f t="shared" si="73"/>
        <v/>
      </c>
      <c r="P194" t="str">
        <f t="shared" si="93"/>
        <v/>
      </c>
      <c r="Q194" t="str">
        <f>IF(P194="","",MAX(Q$1:Q193)+1)</f>
        <v/>
      </c>
      <c r="R194" t="str">
        <f t="shared" si="94"/>
        <v/>
      </c>
      <c r="S194" t="str">
        <f t="shared" ref="S194:S224" si="95">IF($G194=S$1,$H194,"")</f>
        <v/>
      </c>
      <c r="T194" t="str">
        <f>IF(S194="","",MAX(T$1:T193)+1)</f>
        <v/>
      </c>
      <c r="U194" t="str">
        <f t="shared" si="74"/>
        <v/>
      </c>
      <c r="V194" t="str">
        <f t="shared" ref="V194:V224" si="96">IF($G194=V$1,$H194,"")</f>
        <v/>
      </c>
      <c r="W194" t="str">
        <f>IF(V194="","",MAX(W$1:W193)+1)</f>
        <v/>
      </c>
      <c r="X194" t="str">
        <f t="shared" si="75"/>
        <v/>
      </c>
      <c r="Y194" t="str">
        <f t="shared" ref="Y194:Y224" si="97">IF($G194=Y$1,$H194,"")</f>
        <v/>
      </c>
      <c r="Z194" t="str">
        <f>IF(Y194="","",MAX(Z$1:Z193)+1)</f>
        <v/>
      </c>
      <c r="AA194" t="str">
        <f t="shared" si="76"/>
        <v/>
      </c>
      <c r="AB194" t="str">
        <f t="shared" ref="AB194:AB224" si="98">IF($G194=AB$1,$H194,"")</f>
        <v/>
      </c>
      <c r="AC194" t="str">
        <f>IF(AB194="","",MAX(AC$1:AC193)+1)</f>
        <v/>
      </c>
      <c r="AD194" t="str">
        <f t="shared" si="77"/>
        <v/>
      </c>
      <c r="AE194" t="str">
        <f t="shared" ref="AE194:AE224" si="99">IF($G194=AE$1,$H194,"")</f>
        <v/>
      </c>
      <c r="AF194" t="str">
        <f>IF(AE194="","",MAX(AF$1:AF193)+1)</f>
        <v/>
      </c>
      <c r="AG194" t="str">
        <f t="shared" si="78"/>
        <v/>
      </c>
      <c r="AH194" t="str">
        <f t="shared" ref="AH194:AH224" si="100">IF($G194=AH$1,$H194,"")</f>
        <v/>
      </c>
      <c r="AI194" t="str">
        <f>IF(AH194="","",MAX(AI$1:AI193)+1)</f>
        <v/>
      </c>
      <c r="AJ194" t="str">
        <f t="shared" si="79"/>
        <v/>
      </c>
      <c r="AK194" t="str">
        <f t="shared" ref="AK194:AK224" si="101">IF($G194=AK$1,$H194,"")</f>
        <v/>
      </c>
      <c r="AL194" t="str">
        <f>IF(AK194="","",MAX(AL$1:AL193)+1)</f>
        <v/>
      </c>
      <c r="AM194" t="str">
        <f t="shared" si="80"/>
        <v/>
      </c>
      <c r="AN194" t="str">
        <f t="shared" ref="AN194:AN224" si="102">IF($G194=AN$1,$H194,"")</f>
        <v/>
      </c>
      <c r="AO194" t="str">
        <f>IF(AN194="","",MAX(AO$1:AO193)+1)</f>
        <v/>
      </c>
      <c r="AP194" t="str">
        <f t="shared" si="81"/>
        <v/>
      </c>
      <c r="AQ194" t="str">
        <f t="shared" ref="AQ194:AQ224" si="103">IF($G194=AQ$1,$H194,"")</f>
        <v/>
      </c>
      <c r="AR194" t="str">
        <f>IF(AQ194="","",MAX(AR$1:AR193)+1)</f>
        <v/>
      </c>
      <c r="AS194" t="str">
        <f t="shared" si="82"/>
        <v/>
      </c>
      <c r="AU194" s="153" t="str">
        <f t="shared" si="83"/>
        <v/>
      </c>
      <c r="AV194" s="153" t="str">
        <f t="shared" si="84"/>
        <v/>
      </c>
      <c r="AW194" s="153" t="str">
        <f t="shared" si="85"/>
        <v/>
      </c>
      <c r="AX194" s="153" t="str">
        <f t="shared" si="86"/>
        <v/>
      </c>
      <c r="AY194" s="153" t="str">
        <f t="shared" si="87"/>
        <v/>
      </c>
      <c r="AZ194" s="153" t="str">
        <f t="shared" si="88"/>
        <v/>
      </c>
      <c r="BA194" s="153" t="str">
        <f t="shared" si="89"/>
        <v/>
      </c>
      <c r="BB194" s="153" t="str">
        <f t="shared" si="90"/>
        <v/>
      </c>
      <c r="BC194" s="153" t="str">
        <f t="shared" si="91"/>
        <v/>
      </c>
      <c r="BD194" s="153" t="str">
        <f t="shared" si="92"/>
        <v/>
      </c>
    </row>
    <row r="195" spans="7:56" x14ac:dyDescent="0.3">
      <c r="G195" s="153" t="str">
        <f>IF(CMS_Identification!B217="","",CMS_Identification!B217)</f>
        <v/>
      </c>
      <c r="H195" s="153" t="str">
        <f>IF(CMS_Identification!F217="","",CMS_Identification!F217)</f>
        <v/>
      </c>
      <c r="L195" t="str">
        <f>IF(CMS_Identification!F217="","",CMS_Identification!F217)</f>
        <v/>
      </c>
      <c r="M195" t="str">
        <f>IF(CMS_Identification!G217="","",CMS_Identification!G217)</f>
        <v/>
      </c>
      <c r="N195" t="str">
        <f t="shared" ref="N195:N200" si="104">IF(M195="","",IF(M195="opacity","yes",IF(M195="Opacity","yes","no")))</f>
        <v/>
      </c>
      <c r="P195" t="str">
        <f t="shared" si="93"/>
        <v/>
      </c>
      <c r="Q195" t="str">
        <f>IF(P195="","",MAX(Q$1:Q194)+1)</f>
        <v/>
      </c>
      <c r="R195" t="str">
        <f t="shared" si="94"/>
        <v/>
      </c>
      <c r="S195" t="str">
        <f t="shared" si="95"/>
        <v/>
      </c>
      <c r="T195" t="str">
        <f>IF(S195="","",MAX(T$1:T194)+1)</f>
        <v/>
      </c>
      <c r="U195" t="str">
        <f t="shared" ref="U195:U224" si="105">+IFERROR(INDEX(S$2:S$224,MATCH(ROW()-ROW(U$1),T$2:T$224,0)),"")</f>
        <v/>
      </c>
      <c r="V195" t="str">
        <f t="shared" si="96"/>
        <v/>
      </c>
      <c r="W195" t="str">
        <f>IF(V195="","",MAX(W$1:W194)+1)</f>
        <v/>
      </c>
      <c r="X195" t="str">
        <f t="shared" ref="X195:X224" si="106">+IFERROR(INDEX(V$2:V$224,MATCH(ROW()-ROW(X$1),W$2:W$224,0)),"")</f>
        <v/>
      </c>
      <c r="Y195" t="str">
        <f t="shared" si="97"/>
        <v/>
      </c>
      <c r="Z195" t="str">
        <f>IF(Y195="","",MAX(Z$1:Z194)+1)</f>
        <v/>
      </c>
      <c r="AA195" t="str">
        <f t="shared" ref="AA195:AA224" si="107">+IFERROR(INDEX(Y$2:Y$224,MATCH(ROW()-ROW(AA$1),Z$2:Z$224,0)),"")</f>
        <v/>
      </c>
      <c r="AB195" t="str">
        <f t="shared" si="98"/>
        <v/>
      </c>
      <c r="AC195" t="str">
        <f>IF(AB195="","",MAX(AC$1:AC194)+1)</f>
        <v/>
      </c>
      <c r="AD195" t="str">
        <f t="shared" ref="AD195:AD224" si="108">+IFERROR(INDEX(AB$2:AB$224,MATCH(ROW()-ROW(AD$1),AC$2:AC$224,0)),"")</f>
        <v/>
      </c>
      <c r="AE195" t="str">
        <f t="shared" si="99"/>
        <v/>
      </c>
      <c r="AF195" t="str">
        <f>IF(AE195="","",MAX(AF$1:AF194)+1)</f>
        <v/>
      </c>
      <c r="AG195" t="str">
        <f t="shared" ref="AG195:AG224" si="109">+IFERROR(INDEX(AE$2:AE$224,MATCH(ROW()-ROW(AG$1),AF$2:AF$224,0)),"")</f>
        <v/>
      </c>
      <c r="AH195" t="str">
        <f t="shared" si="100"/>
        <v/>
      </c>
      <c r="AI195" t="str">
        <f>IF(AH195="","",MAX(AI$1:AI194)+1)</f>
        <v/>
      </c>
      <c r="AJ195" t="str">
        <f t="shared" ref="AJ195:AJ224" si="110">+IFERROR(INDEX(AH$2:AH$224,MATCH(ROW()-ROW(AJ$1),AI$2:AI$224,0)),"")</f>
        <v/>
      </c>
      <c r="AK195" t="str">
        <f t="shared" si="101"/>
        <v/>
      </c>
      <c r="AL195" t="str">
        <f>IF(AK195="","",MAX(AL$1:AL194)+1)</f>
        <v/>
      </c>
      <c r="AM195" t="str">
        <f t="shared" ref="AM195:AM224" si="111">+IFERROR(INDEX(AK$2:AK$224,MATCH(ROW()-ROW(AM$1),AL$2:AL$224,0)),"")</f>
        <v/>
      </c>
      <c r="AN195" t="str">
        <f t="shared" si="102"/>
        <v/>
      </c>
      <c r="AO195" t="str">
        <f>IF(AN195="","",MAX(AO$1:AO194)+1)</f>
        <v/>
      </c>
      <c r="AP195" t="str">
        <f t="shared" ref="AP195:AP224" si="112">+IFERROR(INDEX(AN$2:AN$224,MATCH(ROW()-ROW(AP$1),AO$2:AO$224,0)),"")</f>
        <v/>
      </c>
      <c r="AQ195" t="str">
        <f t="shared" si="103"/>
        <v/>
      </c>
      <c r="AR195" t="str">
        <f>IF(AQ195="","",MAX(AR$1:AR194)+1)</f>
        <v/>
      </c>
      <c r="AS195" t="str">
        <f t="shared" ref="AS195:AS224" si="113">+IFERROR(INDEX(AQ$2:AQ$224,MATCH(ROW()-ROW(AS$1),AR$2:AR$224,0)),"")</f>
        <v/>
      </c>
      <c r="AU195" s="153" t="str">
        <f t="shared" ref="AU195:AU224" si="114">R195</f>
        <v/>
      </c>
      <c r="AV195" s="153" t="str">
        <f t="shared" ref="AV195:AV224" si="115">U195</f>
        <v/>
      </c>
      <c r="AW195" s="153" t="str">
        <f t="shared" ref="AW195:AW224" si="116">X195</f>
        <v/>
      </c>
      <c r="AX195" s="153" t="str">
        <f t="shared" ref="AX195:AX224" si="117">AA195</f>
        <v/>
      </c>
      <c r="AY195" s="153" t="str">
        <f t="shared" ref="AY195:AY224" si="118">AD195</f>
        <v/>
      </c>
      <c r="AZ195" s="153" t="str">
        <f t="shared" ref="AZ195:AZ224" si="119">AG195</f>
        <v/>
      </c>
      <c r="BA195" s="153" t="str">
        <f t="shared" ref="BA195:BA224" si="120">AJ195</f>
        <v/>
      </c>
      <c r="BB195" s="153" t="str">
        <f t="shared" ref="BB195:BB224" si="121">AM195</f>
        <v/>
      </c>
      <c r="BC195" s="153" t="str">
        <f t="shared" ref="BC195:BC224" si="122">AP195</f>
        <v/>
      </c>
      <c r="BD195" s="153" t="str">
        <f t="shared" ref="BD195:BD224" si="123">AS195</f>
        <v/>
      </c>
    </row>
    <row r="196" spans="7:56" x14ac:dyDescent="0.3">
      <c r="G196" s="153" t="str">
        <f>IF(CMS_Identification!B218="","",CMS_Identification!B218)</f>
        <v/>
      </c>
      <c r="H196" s="153" t="str">
        <f>IF(CMS_Identification!F218="","",CMS_Identification!F218)</f>
        <v/>
      </c>
      <c r="L196" t="str">
        <f>IF(CMS_Identification!F218="","",CMS_Identification!F218)</f>
        <v/>
      </c>
      <c r="M196" t="str">
        <f>IF(CMS_Identification!G218="","",CMS_Identification!G218)</f>
        <v/>
      </c>
      <c r="N196" t="str">
        <f t="shared" si="104"/>
        <v/>
      </c>
      <c r="P196" t="str">
        <f t="shared" ref="P196:P224" si="124">IF($G196=P$1,$H196,"")</f>
        <v/>
      </c>
      <c r="Q196" t="str">
        <f>IF(P196="","",MAX(Q$1:Q195)+1)</f>
        <v/>
      </c>
      <c r="R196" t="str">
        <f t="shared" si="94"/>
        <v/>
      </c>
      <c r="S196" t="str">
        <f t="shared" si="95"/>
        <v/>
      </c>
      <c r="T196" t="str">
        <f>IF(S196="","",MAX(T$1:T195)+1)</f>
        <v/>
      </c>
      <c r="U196" t="str">
        <f t="shared" si="105"/>
        <v/>
      </c>
      <c r="V196" t="str">
        <f t="shared" si="96"/>
        <v/>
      </c>
      <c r="W196" t="str">
        <f>IF(V196="","",MAX(W$1:W195)+1)</f>
        <v/>
      </c>
      <c r="X196" t="str">
        <f t="shared" si="106"/>
        <v/>
      </c>
      <c r="Y196" t="str">
        <f t="shared" si="97"/>
        <v/>
      </c>
      <c r="Z196" t="str">
        <f>IF(Y196="","",MAX(Z$1:Z195)+1)</f>
        <v/>
      </c>
      <c r="AA196" t="str">
        <f t="shared" si="107"/>
        <v/>
      </c>
      <c r="AB196" t="str">
        <f t="shared" si="98"/>
        <v/>
      </c>
      <c r="AC196" t="str">
        <f>IF(AB196="","",MAX(AC$1:AC195)+1)</f>
        <v/>
      </c>
      <c r="AD196" t="str">
        <f t="shared" si="108"/>
        <v/>
      </c>
      <c r="AE196" t="str">
        <f t="shared" si="99"/>
        <v/>
      </c>
      <c r="AF196" t="str">
        <f>IF(AE196="","",MAX(AF$1:AF195)+1)</f>
        <v/>
      </c>
      <c r="AG196" t="str">
        <f t="shared" si="109"/>
        <v/>
      </c>
      <c r="AH196" t="str">
        <f t="shared" si="100"/>
        <v/>
      </c>
      <c r="AI196" t="str">
        <f>IF(AH196="","",MAX(AI$1:AI195)+1)</f>
        <v/>
      </c>
      <c r="AJ196" t="str">
        <f t="shared" si="110"/>
        <v/>
      </c>
      <c r="AK196" t="str">
        <f t="shared" si="101"/>
        <v/>
      </c>
      <c r="AL196" t="str">
        <f>IF(AK196="","",MAX(AL$1:AL195)+1)</f>
        <v/>
      </c>
      <c r="AM196" t="str">
        <f t="shared" si="111"/>
        <v/>
      </c>
      <c r="AN196" t="str">
        <f t="shared" si="102"/>
        <v/>
      </c>
      <c r="AO196" t="str">
        <f>IF(AN196="","",MAX(AO$1:AO195)+1)</f>
        <v/>
      </c>
      <c r="AP196" t="str">
        <f t="shared" si="112"/>
        <v/>
      </c>
      <c r="AQ196" t="str">
        <f t="shared" si="103"/>
        <v/>
      </c>
      <c r="AR196" t="str">
        <f>IF(AQ196="","",MAX(AR$1:AR195)+1)</f>
        <v/>
      </c>
      <c r="AS196" t="str">
        <f t="shared" si="113"/>
        <v/>
      </c>
      <c r="AU196" s="153" t="str">
        <f t="shared" si="114"/>
        <v/>
      </c>
      <c r="AV196" s="153" t="str">
        <f t="shared" si="115"/>
        <v/>
      </c>
      <c r="AW196" s="153" t="str">
        <f t="shared" si="116"/>
        <v/>
      </c>
      <c r="AX196" s="153" t="str">
        <f t="shared" si="117"/>
        <v/>
      </c>
      <c r="AY196" s="153" t="str">
        <f t="shared" si="118"/>
        <v/>
      </c>
      <c r="AZ196" s="153" t="str">
        <f t="shared" si="119"/>
        <v/>
      </c>
      <c r="BA196" s="153" t="str">
        <f t="shared" si="120"/>
        <v/>
      </c>
      <c r="BB196" s="153" t="str">
        <f t="shared" si="121"/>
        <v/>
      </c>
      <c r="BC196" s="153" t="str">
        <f t="shared" si="122"/>
        <v/>
      </c>
      <c r="BD196" s="153" t="str">
        <f t="shared" si="123"/>
        <v/>
      </c>
    </row>
    <row r="197" spans="7:56" x14ac:dyDescent="0.3">
      <c r="G197" s="153" t="str">
        <f>IF(CMS_Identification!B219="","",CMS_Identification!B219)</f>
        <v/>
      </c>
      <c r="H197" s="153" t="str">
        <f>IF(CMS_Identification!F219="","",CMS_Identification!F219)</f>
        <v/>
      </c>
      <c r="L197" t="str">
        <f>IF(CMS_Identification!F219="","",CMS_Identification!F219)</f>
        <v/>
      </c>
      <c r="M197" t="str">
        <f>IF(CMS_Identification!G219="","",CMS_Identification!G219)</f>
        <v/>
      </c>
      <c r="N197" t="str">
        <f t="shared" si="104"/>
        <v/>
      </c>
      <c r="P197" t="str">
        <f t="shared" si="124"/>
        <v/>
      </c>
      <c r="Q197" t="str">
        <f>IF(P197="","",MAX(Q$1:Q196)+1)</f>
        <v/>
      </c>
      <c r="R197" t="str">
        <f t="shared" si="94"/>
        <v/>
      </c>
      <c r="S197" t="str">
        <f t="shared" si="95"/>
        <v/>
      </c>
      <c r="T197" t="str">
        <f>IF(S197="","",MAX(T$1:T196)+1)</f>
        <v/>
      </c>
      <c r="U197" t="str">
        <f t="shared" si="105"/>
        <v/>
      </c>
      <c r="V197" t="str">
        <f t="shared" si="96"/>
        <v/>
      </c>
      <c r="W197" t="str">
        <f>IF(V197="","",MAX(W$1:W196)+1)</f>
        <v/>
      </c>
      <c r="X197" t="str">
        <f t="shared" si="106"/>
        <v/>
      </c>
      <c r="Y197" t="str">
        <f t="shared" si="97"/>
        <v/>
      </c>
      <c r="Z197" t="str">
        <f>IF(Y197="","",MAX(Z$1:Z196)+1)</f>
        <v/>
      </c>
      <c r="AA197" t="str">
        <f t="shared" si="107"/>
        <v/>
      </c>
      <c r="AB197" t="str">
        <f t="shared" si="98"/>
        <v/>
      </c>
      <c r="AC197" t="str">
        <f>IF(AB197="","",MAX(AC$1:AC196)+1)</f>
        <v/>
      </c>
      <c r="AD197" t="str">
        <f t="shared" si="108"/>
        <v/>
      </c>
      <c r="AE197" t="str">
        <f t="shared" si="99"/>
        <v/>
      </c>
      <c r="AF197" t="str">
        <f>IF(AE197="","",MAX(AF$1:AF196)+1)</f>
        <v/>
      </c>
      <c r="AG197" t="str">
        <f t="shared" si="109"/>
        <v/>
      </c>
      <c r="AH197" t="str">
        <f t="shared" si="100"/>
        <v/>
      </c>
      <c r="AI197" t="str">
        <f>IF(AH197="","",MAX(AI$1:AI196)+1)</f>
        <v/>
      </c>
      <c r="AJ197" t="str">
        <f t="shared" si="110"/>
        <v/>
      </c>
      <c r="AK197" t="str">
        <f t="shared" si="101"/>
        <v/>
      </c>
      <c r="AL197" t="str">
        <f>IF(AK197="","",MAX(AL$1:AL196)+1)</f>
        <v/>
      </c>
      <c r="AM197" t="str">
        <f t="shared" si="111"/>
        <v/>
      </c>
      <c r="AN197" t="str">
        <f t="shared" si="102"/>
        <v/>
      </c>
      <c r="AO197" t="str">
        <f>IF(AN197="","",MAX(AO$1:AO196)+1)</f>
        <v/>
      </c>
      <c r="AP197" t="str">
        <f t="shared" si="112"/>
        <v/>
      </c>
      <c r="AQ197" t="str">
        <f t="shared" si="103"/>
        <v/>
      </c>
      <c r="AR197" t="str">
        <f>IF(AQ197="","",MAX(AR$1:AR196)+1)</f>
        <v/>
      </c>
      <c r="AS197" t="str">
        <f t="shared" si="113"/>
        <v/>
      </c>
      <c r="AU197" s="153" t="str">
        <f t="shared" si="114"/>
        <v/>
      </c>
      <c r="AV197" s="153" t="str">
        <f t="shared" si="115"/>
        <v/>
      </c>
      <c r="AW197" s="153" t="str">
        <f t="shared" si="116"/>
        <v/>
      </c>
      <c r="AX197" s="153" t="str">
        <f t="shared" si="117"/>
        <v/>
      </c>
      <c r="AY197" s="153" t="str">
        <f t="shared" si="118"/>
        <v/>
      </c>
      <c r="AZ197" s="153" t="str">
        <f t="shared" si="119"/>
        <v/>
      </c>
      <c r="BA197" s="153" t="str">
        <f t="shared" si="120"/>
        <v/>
      </c>
      <c r="BB197" s="153" t="str">
        <f t="shared" si="121"/>
        <v/>
      </c>
      <c r="BC197" s="153" t="str">
        <f t="shared" si="122"/>
        <v/>
      </c>
      <c r="BD197" s="153" t="str">
        <f t="shared" si="123"/>
        <v/>
      </c>
    </row>
    <row r="198" spans="7:56" x14ac:dyDescent="0.3">
      <c r="G198" s="153" t="str">
        <f>IF(CMS_Identification!B220="","",CMS_Identification!B220)</f>
        <v/>
      </c>
      <c r="H198" s="153" t="str">
        <f>IF(CMS_Identification!F220="","",CMS_Identification!F220)</f>
        <v/>
      </c>
      <c r="L198" t="str">
        <f>IF(CMS_Identification!F220="","",CMS_Identification!F220)</f>
        <v/>
      </c>
      <c r="M198" t="str">
        <f>IF(CMS_Identification!G220="","",CMS_Identification!G220)</f>
        <v/>
      </c>
      <c r="N198" t="str">
        <f t="shared" si="104"/>
        <v/>
      </c>
      <c r="P198" t="str">
        <f t="shared" si="124"/>
        <v/>
      </c>
      <c r="Q198" t="str">
        <f>IF(P198="","",MAX(Q$1:Q197)+1)</f>
        <v/>
      </c>
      <c r="R198" t="str">
        <f t="shared" ref="R198:R224" si="125">+IFERROR(INDEX(P$2:P$224,MATCH(ROW()-ROW(R$1),Q$2:Q$224,0)),"")</f>
        <v/>
      </c>
      <c r="S198" t="str">
        <f t="shared" si="95"/>
        <v/>
      </c>
      <c r="T198" t="str">
        <f>IF(S198="","",MAX(T$1:T197)+1)</f>
        <v/>
      </c>
      <c r="U198" t="str">
        <f t="shared" si="105"/>
        <v/>
      </c>
      <c r="V198" t="str">
        <f t="shared" si="96"/>
        <v/>
      </c>
      <c r="W198" t="str">
        <f>IF(V198="","",MAX(W$1:W197)+1)</f>
        <v/>
      </c>
      <c r="X198" t="str">
        <f t="shared" si="106"/>
        <v/>
      </c>
      <c r="Y198" t="str">
        <f t="shared" si="97"/>
        <v/>
      </c>
      <c r="Z198" t="str">
        <f>IF(Y198="","",MAX(Z$1:Z197)+1)</f>
        <v/>
      </c>
      <c r="AA198" t="str">
        <f t="shared" si="107"/>
        <v/>
      </c>
      <c r="AB198" t="str">
        <f t="shared" si="98"/>
        <v/>
      </c>
      <c r="AC198" t="str">
        <f>IF(AB198="","",MAX(AC$1:AC197)+1)</f>
        <v/>
      </c>
      <c r="AD198" t="str">
        <f t="shared" si="108"/>
        <v/>
      </c>
      <c r="AE198" t="str">
        <f t="shared" si="99"/>
        <v/>
      </c>
      <c r="AF198" t="str">
        <f>IF(AE198="","",MAX(AF$1:AF197)+1)</f>
        <v/>
      </c>
      <c r="AG198" t="str">
        <f t="shared" si="109"/>
        <v/>
      </c>
      <c r="AH198" t="str">
        <f t="shared" si="100"/>
        <v/>
      </c>
      <c r="AI198" t="str">
        <f>IF(AH198="","",MAX(AI$1:AI197)+1)</f>
        <v/>
      </c>
      <c r="AJ198" t="str">
        <f t="shared" si="110"/>
        <v/>
      </c>
      <c r="AK198" t="str">
        <f t="shared" si="101"/>
        <v/>
      </c>
      <c r="AL198" t="str">
        <f>IF(AK198="","",MAX(AL$1:AL197)+1)</f>
        <v/>
      </c>
      <c r="AM198" t="str">
        <f t="shared" si="111"/>
        <v/>
      </c>
      <c r="AN198" t="str">
        <f t="shared" si="102"/>
        <v/>
      </c>
      <c r="AO198" t="str">
        <f>IF(AN198="","",MAX(AO$1:AO197)+1)</f>
        <v/>
      </c>
      <c r="AP198" t="str">
        <f t="shared" si="112"/>
        <v/>
      </c>
      <c r="AQ198" t="str">
        <f t="shared" si="103"/>
        <v/>
      </c>
      <c r="AR198" t="str">
        <f>IF(AQ198="","",MAX(AR$1:AR197)+1)</f>
        <v/>
      </c>
      <c r="AS198" t="str">
        <f t="shared" si="113"/>
        <v/>
      </c>
      <c r="AU198" s="153" t="str">
        <f t="shared" si="114"/>
        <v/>
      </c>
      <c r="AV198" s="153" t="str">
        <f t="shared" si="115"/>
        <v/>
      </c>
      <c r="AW198" s="153" t="str">
        <f t="shared" si="116"/>
        <v/>
      </c>
      <c r="AX198" s="153" t="str">
        <f t="shared" si="117"/>
        <v/>
      </c>
      <c r="AY198" s="153" t="str">
        <f t="shared" si="118"/>
        <v/>
      </c>
      <c r="AZ198" s="153" t="str">
        <f t="shared" si="119"/>
        <v/>
      </c>
      <c r="BA198" s="153" t="str">
        <f t="shared" si="120"/>
        <v/>
      </c>
      <c r="BB198" s="153" t="str">
        <f t="shared" si="121"/>
        <v/>
      </c>
      <c r="BC198" s="153" t="str">
        <f t="shared" si="122"/>
        <v/>
      </c>
      <c r="BD198" s="153" t="str">
        <f t="shared" si="123"/>
        <v/>
      </c>
    </row>
    <row r="199" spans="7:56" x14ac:dyDescent="0.3">
      <c r="G199" s="153" t="str">
        <f>IF(CMS_Identification!B221="","",CMS_Identification!B221)</f>
        <v/>
      </c>
      <c r="H199" s="153" t="str">
        <f>IF(CMS_Identification!F221="","",CMS_Identification!F221)</f>
        <v/>
      </c>
      <c r="L199" t="str">
        <f>IF(CMS_Identification!F221="","",CMS_Identification!F221)</f>
        <v/>
      </c>
      <c r="M199" t="str">
        <f>IF(CMS_Identification!G221="","",CMS_Identification!G221)</f>
        <v/>
      </c>
      <c r="N199" t="str">
        <f t="shared" si="104"/>
        <v/>
      </c>
      <c r="P199" t="str">
        <f t="shared" si="124"/>
        <v/>
      </c>
      <c r="Q199" t="str">
        <f>IF(P199="","",MAX(Q$1:Q198)+1)</f>
        <v/>
      </c>
      <c r="R199" t="str">
        <f t="shared" si="125"/>
        <v/>
      </c>
      <c r="S199" t="str">
        <f t="shared" si="95"/>
        <v/>
      </c>
      <c r="T199" t="str">
        <f>IF(S199="","",MAX(T$1:T198)+1)</f>
        <v/>
      </c>
      <c r="U199" t="str">
        <f t="shared" si="105"/>
        <v/>
      </c>
      <c r="V199" t="str">
        <f t="shared" si="96"/>
        <v/>
      </c>
      <c r="W199" t="str">
        <f>IF(V199="","",MAX(W$1:W198)+1)</f>
        <v/>
      </c>
      <c r="X199" t="str">
        <f t="shared" si="106"/>
        <v/>
      </c>
      <c r="Y199" t="str">
        <f t="shared" si="97"/>
        <v/>
      </c>
      <c r="Z199" t="str">
        <f>IF(Y199="","",MAX(Z$1:Z198)+1)</f>
        <v/>
      </c>
      <c r="AA199" t="str">
        <f t="shared" si="107"/>
        <v/>
      </c>
      <c r="AB199" t="str">
        <f t="shared" si="98"/>
        <v/>
      </c>
      <c r="AC199" t="str">
        <f>IF(AB199="","",MAX(AC$1:AC198)+1)</f>
        <v/>
      </c>
      <c r="AD199" t="str">
        <f t="shared" si="108"/>
        <v/>
      </c>
      <c r="AE199" t="str">
        <f t="shared" si="99"/>
        <v/>
      </c>
      <c r="AF199" t="str">
        <f>IF(AE199="","",MAX(AF$1:AF198)+1)</f>
        <v/>
      </c>
      <c r="AG199" t="str">
        <f t="shared" si="109"/>
        <v/>
      </c>
      <c r="AH199" t="str">
        <f t="shared" si="100"/>
        <v/>
      </c>
      <c r="AI199" t="str">
        <f>IF(AH199="","",MAX(AI$1:AI198)+1)</f>
        <v/>
      </c>
      <c r="AJ199" t="str">
        <f t="shared" si="110"/>
        <v/>
      </c>
      <c r="AK199" t="str">
        <f t="shared" si="101"/>
        <v/>
      </c>
      <c r="AL199" t="str">
        <f>IF(AK199="","",MAX(AL$1:AL198)+1)</f>
        <v/>
      </c>
      <c r="AM199" t="str">
        <f t="shared" si="111"/>
        <v/>
      </c>
      <c r="AN199" t="str">
        <f t="shared" si="102"/>
        <v/>
      </c>
      <c r="AO199" t="str">
        <f>IF(AN199="","",MAX(AO$1:AO198)+1)</f>
        <v/>
      </c>
      <c r="AP199" t="str">
        <f t="shared" si="112"/>
        <v/>
      </c>
      <c r="AQ199" t="str">
        <f t="shared" si="103"/>
        <v/>
      </c>
      <c r="AR199" t="str">
        <f>IF(AQ199="","",MAX(AR$1:AR198)+1)</f>
        <v/>
      </c>
      <c r="AS199" t="str">
        <f t="shared" si="113"/>
        <v/>
      </c>
      <c r="AU199" s="153" t="str">
        <f t="shared" si="114"/>
        <v/>
      </c>
      <c r="AV199" s="153" t="str">
        <f t="shared" si="115"/>
        <v/>
      </c>
      <c r="AW199" s="153" t="str">
        <f t="shared" si="116"/>
        <v/>
      </c>
      <c r="AX199" s="153" t="str">
        <f t="shared" si="117"/>
        <v/>
      </c>
      <c r="AY199" s="153" t="str">
        <f t="shared" si="118"/>
        <v/>
      </c>
      <c r="AZ199" s="153" t="str">
        <f t="shared" si="119"/>
        <v/>
      </c>
      <c r="BA199" s="153" t="str">
        <f t="shared" si="120"/>
        <v/>
      </c>
      <c r="BB199" s="153" t="str">
        <f t="shared" si="121"/>
        <v/>
      </c>
      <c r="BC199" s="153" t="str">
        <f t="shared" si="122"/>
        <v/>
      </c>
      <c r="BD199" s="153" t="str">
        <f t="shared" si="123"/>
        <v/>
      </c>
    </row>
    <row r="200" spans="7:56" x14ac:dyDescent="0.3">
      <c r="G200" s="153" t="str">
        <f>IF(CMS_Identification!B222="","",CMS_Identification!B222)</f>
        <v/>
      </c>
      <c r="H200" s="153" t="str">
        <f>IF(CMS_Identification!F222="","",CMS_Identification!F222)</f>
        <v/>
      </c>
      <c r="L200" t="str">
        <f>IF(CMS_Identification!F222="","",CMS_Identification!F222)</f>
        <v/>
      </c>
      <c r="M200" t="str">
        <f>IF(CMS_Identification!G222="","",CMS_Identification!G222)</f>
        <v/>
      </c>
      <c r="N200" t="str">
        <f t="shared" si="104"/>
        <v/>
      </c>
      <c r="P200" t="str">
        <f t="shared" si="124"/>
        <v/>
      </c>
      <c r="Q200" t="str">
        <f>IF(P200="","",MAX(Q$1:Q199)+1)</f>
        <v/>
      </c>
      <c r="R200" t="str">
        <f t="shared" si="125"/>
        <v/>
      </c>
      <c r="S200" t="str">
        <f t="shared" si="95"/>
        <v/>
      </c>
      <c r="T200" t="str">
        <f>IF(S200="","",MAX(T$1:T199)+1)</f>
        <v/>
      </c>
      <c r="U200" t="str">
        <f t="shared" si="105"/>
        <v/>
      </c>
      <c r="V200" t="str">
        <f t="shared" si="96"/>
        <v/>
      </c>
      <c r="W200" t="str">
        <f>IF(V200="","",MAX(W$1:W199)+1)</f>
        <v/>
      </c>
      <c r="X200" t="str">
        <f t="shared" si="106"/>
        <v/>
      </c>
      <c r="Y200" t="str">
        <f t="shared" si="97"/>
        <v/>
      </c>
      <c r="Z200" t="str">
        <f>IF(Y200="","",MAX(Z$1:Z199)+1)</f>
        <v/>
      </c>
      <c r="AA200" t="str">
        <f t="shared" si="107"/>
        <v/>
      </c>
      <c r="AB200" t="str">
        <f t="shared" si="98"/>
        <v/>
      </c>
      <c r="AC200" t="str">
        <f>IF(AB200="","",MAX(AC$1:AC199)+1)</f>
        <v/>
      </c>
      <c r="AD200" t="str">
        <f t="shared" si="108"/>
        <v/>
      </c>
      <c r="AE200" t="str">
        <f t="shared" si="99"/>
        <v/>
      </c>
      <c r="AF200" t="str">
        <f>IF(AE200="","",MAX(AF$1:AF199)+1)</f>
        <v/>
      </c>
      <c r="AG200" t="str">
        <f t="shared" si="109"/>
        <v/>
      </c>
      <c r="AH200" t="str">
        <f t="shared" si="100"/>
        <v/>
      </c>
      <c r="AI200" t="str">
        <f>IF(AH200="","",MAX(AI$1:AI199)+1)</f>
        <v/>
      </c>
      <c r="AJ200" t="str">
        <f t="shared" si="110"/>
        <v/>
      </c>
      <c r="AK200" t="str">
        <f t="shared" si="101"/>
        <v/>
      </c>
      <c r="AL200" t="str">
        <f>IF(AK200="","",MAX(AL$1:AL199)+1)</f>
        <v/>
      </c>
      <c r="AM200" t="str">
        <f t="shared" si="111"/>
        <v/>
      </c>
      <c r="AN200" t="str">
        <f t="shared" si="102"/>
        <v/>
      </c>
      <c r="AO200" t="str">
        <f>IF(AN200="","",MAX(AO$1:AO199)+1)</f>
        <v/>
      </c>
      <c r="AP200" t="str">
        <f t="shared" si="112"/>
        <v/>
      </c>
      <c r="AQ200" t="str">
        <f t="shared" si="103"/>
        <v/>
      </c>
      <c r="AR200" t="str">
        <f>IF(AQ200="","",MAX(AR$1:AR199)+1)</f>
        <v/>
      </c>
      <c r="AS200" t="str">
        <f t="shared" si="113"/>
        <v/>
      </c>
      <c r="AU200" s="153" t="str">
        <f t="shared" si="114"/>
        <v/>
      </c>
      <c r="AV200" s="153" t="str">
        <f t="shared" si="115"/>
        <v/>
      </c>
      <c r="AW200" s="153" t="str">
        <f t="shared" si="116"/>
        <v/>
      </c>
      <c r="AX200" s="153" t="str">
        <f t="shared" si="117"/>
        <v/>
      </c>
      <c r="AY200" s="153" t="str">
        <f t="shared" si="118"/>
        <v/>
      </c>
      <c r="AZ200" s="153" t="str">
        <f t="shared" si="119"/>
        <v/>
      </c>
      <c r="BA200" s="153" t="str">
        <f t="shared" si="120"/>
        <v/>
      </c>
      <c r="BB200" s="153" t="str">
        <f t="shared" si="121"/>
        <v/>
      </c>
      <c r="BC200" s="153" t="str">
        <f t="shared" si="122"/>
        <v/>
      </c>
      <c r="BD200" s="153" t="str">
        <f t="shared" si="123"/>
        <v/>
      </c>
    </row>
    <row r="201" spans="7:56" x14ac:dyDescent="0.3">
      <c r="G201" s="153" t="str">
        <f>IF(CMS_Identification!B223="","",CMS_Identification!B223)</f>
        <v/>
      </c>
      <c r="H201" s="153" t="str">
        <f>IF(CMS_Identification!F223="","",CMS_Identification!F223)</f>
        <v/>
      </c>
      <c r="L201" t="str">
        <f>IF(CMS_Identification!F223="","",CMS_Identification!F223)</f>
        <v/>
      </c>
      <c r="M201" t="str">
        <f>IF(CMS_Identification!G223="","",CMS_Identification!G223)</f>
        <v/>
      </c>
      <c r="N201" t="str">
        <f>IF(M201="","",IF(M201="opacity","yes",IF(M201="Opacity","yes","no")))</f>
        <v/>
      </c>
      <c r="P201" t="str">
        <f t="shared" si="124"/>
        <v/>
      </c>
      <c r="Q201" t="str">
        <f>IF(P201="","",MAX(Q$1:Q200)+1)</f>
        <v/>
      </c>
      <c r="R201" t="str">
        <f t="shared" si="125"/>
        <v/>
      </c>
      <c r="S201" t="str">
        <f t="shared" si="95"/>
        <v/>
      </c>
      <c r="T201" t="str">
        <f>IF(S201="","",MAX(T$1:T200)+1)</f>
        <v/>
      </c>
      <c r="U201" t="str">
        <f t="shared" si="105"/>
        <v/>
      </c>
      <c r="V201" t="str">
        <f t="shared" si="96"/>
        <v/>
      </c>
      <c r="W201" t="str">
        <f>IF(V201="","",MAX(W$1:W200)+1)</f>
        <v/>
      </c>
      <c r="X201" t="str">
        <f t="shared" si="106"/>
        <v/>
      </c>
      <c r="Y201" t="str">
        <f t="shared" si="97"/>
        <v/>
      </c>
      <c r="Z201" t="str">
        <f>IF(Y201="","",MAX(Z$1:Z200)+1)</f>
        <v/>
      </c>
      <c r="AA201" t="str">
        <f t="shared" si="107"/>
        <v/>
      </c>
      <c r="AB201" t="str">
        <f t="shared" si="98"/>
        <v/>
      </c>
      <c r="AC201" t="str">
        <f>IF(AB201="","",MAX(AC$1:AC200)+1)</f>
        <v/>
      </c>
      <c r="AD201" t="str">
        <f t="shared" si="108"/>
        <v/>
      </c>
      <c r="AE201" t="str">
        <f t="shared" si="99"/>
        <v/>
      </c>
      <c r="AF201" t="str">
        <f>IF(AE201="","",MAX(AF$1:AF200)+1)</f>
        <v/>
      </c>
      <c r="AG201" t="str">
        <f t="shared" si="109"/>
        <v/>
      </c>
      <c r="AH201" t="str">
        <f t="shared" si="100"/>
        <v/>
      </c>
      <c r="AI201" t="str">
        <f>IF(AH201="","",MAX(AI$1:AI200)+1)</f>
        <v/>
      </c>
      <c r="AJ201" t="str">
        <f t="shared" si="110"/>
        <v/>
      </c>
      <c r="AK201" t="str">
        <f t="shared" si="101"/>
        <v/>
      </c>
      <c r="AL201" t="str">
        <f>IF(AK201="","",MAX(AL$1:AL200)+1)</f>
        <v/>
      </c>
      <c r="AM201" t="str">
        <f t="shared" si="111"/>
        <v/>
      </c>
      <c r="AN201" t="str">
        <f t="shared" si="102"/>
        <v/>
      </c>
      <c r="AO201" t="str">
        <f>IF(AN201="","",MAX(AO$1:AO200)+1)</f>
        <v/>
      </c>
      <c r="AP201" t="str">
        <f t="shared" si="112"/>
        <v/>
      </c>
      <c r="AQ201" t="str">
        <f t="shared" si="103"/>
        <v/>
      </c>
      <c r="AR201" t="str">
        <f>IF(AQ201="","",MAX(AR$1:AR200)+1)</f>
        <v/>
      </c>
      <c r="AS201" t="str">
        <f t="shared" si="113"/>
        <v/>
      </c>
      <c r="AU201" s="153" t="str">
        <f t="shared" si="114"/>
        <v/>
      </c>
      <c r="AV201" s="153" t="str">
        <f t="shared" si="115"/>
        <v/>
      </c>
      <c r="AW201" s="153" t="str">
        <f t="shared" si="116"/>
        <v/>
      </c>
      <c r="AX201" s="153" t="str">
        <f t="shared" si="117"/>
        <v/>
      </c>
      <c r="AY201" s="153" t="str">
        <f t="shared" si="118"/>
        <v/>
      </c>
      <c r="AZ201" s="153" t="str">
        <f t="shared" si="119"/>
        <v/>
      </c>
      <c r="BA201" s="153" t="str">
        <f t="shared" si="120"/>
        <v/>
      </c>
      <c r="BB201" s="153" t="str">
        <f t="shared" si="121"/>
        <v/>
      </c>
      <c r="BC201" s="153" t="str">
        <f t="shared" si="122"/>
        <v/>
      </c>
      <c r="BD201" s="153" t="str">
        <f t="shared" si="123"/>
        <v/>
      </c>
    </row>
    <row r="202" spans="7:56" x14ac:dyDescent="0.3">
      <c r="G202" s="153" t="str">
        <f>IF(CMS_Identification!B224="","",CMS_Identification!B224)</f>
        <v/>
      </c>
      <c r="H202" s="153" t="str">
        <f>IF(CMS_Identification!F224="","",CMS_Identification!F224)</f>
        <v/>
      </c>
      <c r="P202" t="str">
        <f t="shared" si="124"/>
        <v/>
      </c>
      <c r="Q202" t="str">
        <f>IF(P202="","",MAX(Q$1:Q201)+1)</f>
        <v/>
      </c>
      <c r="R202" t="str">
        <f t="shared" si="125"/>
        <v/>
      </c>
      <c r="S202" t="str">
        <f t="shared" si="95"/>
        <v/>
      </c>
      <c r="T202" t="str">
        <f>IF(S202="","",MAX(T$1:T201)+1)</f>
        <v/>
      </c>
      <c r="U202" t="str">
        <f t="shared" si="105"/>
        <v/>
      </c>
      <c r="V202" t="str">
        <f t="shared" si="96"/>
        <v/>
      </c>
      <c r="W202" t="str">
        <f>IF(V202="","",MAX(W$1:W201)+1)</f>
        <v/>
      </c>
      <c r="X202" t="str">
        <f t="shared" si="106"/>
        <v/>
      </c>
      <c r="Y202" t="str">
        <f t="shared" si="97"/>
        <v/>
      </c>
      <c r="Z202" t="str">
        <f>IF(Y202="","",MAX(Z$1:Z201)+1)</f>
        <v/>
      </c>
      <c r="AA202" t="str">
        <f t="shared" si="107"/>
        <v/>
      </c>
      <c r="AB202" t="str">
        <f t="shared" si="98"/>
        <v/>
      </c>
      <c r="AC202" t="str">
        <f>IF(AB202="","",MAX(AC$1:AC201)+1)</f>
        <v/>
      </c>
      <c r="AD202" t="str">
        <f t="shared" si="108"/>
        <v/>
      </c>
      <c r="AE202" t="str">
        <f t="shared" si="99"/>
        <v/>
      </c>
      <c r="AF202" t="str">
        <f>IF(AE202="","",MAX(AF$1:AF201)+1)</f>
        <v/>
      </c>
      <c r="AG202" t="str">
        <f t="shared" si="109"/>
        <v/>
      </c>
      <c r="AH202" t="str">
        <f t="shared" si="100"/>
        <v/>
      </c>
      <c r="AI202" t="str">
        <f>IF(AH202="","",MAX(AI$1:AI201)+1)</f>
        <v/>
      </c>
      <c r="AJ202" t="str">
        <f t="shared" si="110"/>
        <v/>
      </c>
      <c r="AK202" t="str">
        <f t="shared" si="101"/>
        <v/>
      </c>
      <c r="AL202" t="str">
        <f>IF(AK202="","",MAX(AL$1:AL201)+1)</f>
        <v/>
      </c>
      <c r="AM202" t="str">
        <f t="shared" si="111"/>
        <v/>
      </c>
      <c r="AN202" t="str">
        <f t="shared" si="102"/>
        <v/>
      </c>
      <c r="AO202" t="str">
        <f>IF(AN202="","",MAX(AO$1:AO201)+1)</f>
        <v/>
      </c>
      <c r="AP202" t="str">
        <f t="shared" si="112"/>
        <v/>
      </c>
      <c r="AQ202" t="str">
        <f t="shared" si="103"/>
        <v/>
      </c>
      <c r="AR202" t="str">
        <f>IF(AQ202="","",MAX(AR$1:AR201)+1)</f>
        <v/>
      </c>
      <c r="AS202" t="str">
        <f t="shared" si="113"/>
        <v/>
      </c>
      <c r="AU202" s="153" t="str">
        <f t="shared" si="114"/>
        <v/>
      </c>
      <c r="AV202" s="153" t="str">
        <f t="shared" si="115"/>
        <v/>
      </c>
      <c r="AW202" s="153" t="str">
        <f t="shared" si="116"/>
        <v/>
      </c>
      <c r="AX202" s="153" t="str">
        <f t="shared" si="117"/>
        <v/>
      </c>
      <c r="AY202" s="153" t="str">
        <f t="shared" si="118"/>
        <v/>
      </c>
      <c r="AZ202" s="153" t="str">
        <f t="shared" si="119"/>
        <v/>
      </c>
      <c r="BA202" s="153" t="str">
        <f t="shared" si="120"/>
        <v/>
      </c>
      <c r="BB202" s="153" t="str">
        <f t="shared" si="121"/>
        <v/>
      </c>
      <c r="BC202" s="153" t="str">
        <f t="shared" si="122"/>
        <v/>
      </c>
      <c r="BD202" s="153" t="str">
        <f t="shared" si="123"/>
        <v/>
      </c>
    </row>
    <row r="203" spans="7:56" x14ac:dyDescent="0.3">
      <c r="G203" s="153" t="str">
        <f>IF(CMS_Identification!B225="","",CMS_Identification!B225)</f>
        <v/>
      </c>
      <c r="H203" s="153" t="str">
        <f>IF(CMS_Identification!F225="","",CMS_Identification!F225)</f>
        <v/>
      </c>
      <c r="P203" t="str">
        <f t="shared" si="124"/>
        <v/>
      </c>
      <c r="Q203" t="str">
        <f>IF(P203="","",MAX(Q$1:Q202)+1)</f>
        <v/>
      </c>
      <c r="R203" t="str">
        <f t="shared" si="125"/>
        <v/>
      </c>
      <c r="S203" t="str">
        <f t="shared" si="95"/>
        <v/>
      </c>
      <c r="T203" t="str">
        <f>IF(S203="","",MAX(T$1:T202)+1)</f>
        <v/>
      </c>
      <c r="U203" t="str">
        <f t="shared" si="105"/>
        <v/>
      </c>
      <c r="V203" t="str">
        <f t="shared" si="96"/>
        <v/>
      </c>
      <c r="W203" t="str">
        <f>IF(V203="","",MAX(W$1:W202)+1)</f>
        <v/>
      </c>
      <c r="X203" t="str">
        <f t="shared" si="106"/>
        <v/>
      </c>
      <c r="Y203" t="str">
        <f t="shared" si="97"/>
        <v/>
      </c>
      <c r="Z203" t="str">
        <f>IF(Y203="","",MAX(Z$1:Z202)+1)</f>
        <v/>
      </c>
      <c r="AA203" t="str">
        <f t="shared" si="107"/>
        <v/>
      </c>
      <c r="AB203" t="str">
        <f t="shared" si="98"/>
        <v/>
      </c>
      <c r="AC203" t="str">
        <f>IF(AB203="","",MAX(AC$1:AC202)+1)</f>
        <v/>
      </c>
      <c r="AD203" t="str">
        <f t="shared" si="108"/>
        <v/>
      </c>
      <c r="AE203" t="str">
        <f t="shared" si="99"/>
        <v/>
      </c>
      <c r="AF203" t="str">
        <f>IF(AE203="","",MAX(AF$1:AF202)+1)</f>
        <v/>
      </c>
      <c r="AG203" t="str">
        <f t="shared" si="109"/>
        <v/>
      </c>
      <c r="AH203" t="str">
        <f t="shared" si="100"/>
        <v/>
      </c>
      <c r="AI203" t="str">
        <f>IF(AH203="","",MAX(AI$1:AI202)+1)</f>
        <v/>
      </c>
      <c r="AJ203" t="str">
        <f t="shared" si="110"/>
        <v/>
      </c>
      <c r="AK203" t="str">
        <f t="shared" si="101"/>
        <v/>
      </c>
      <c r="AL203" t="str">
        <f>IF(AK203="","",MAX(AL$1:AL202)+1)</f>
        <v/>
      </c>
      <c r="AM203" t="str">
        <f t="shared" si="111"/>
        <v/>
      </c>
      <c r="AN203" t="str">
        <f t="shared" si="102"/>
        <v/>
      </c>
      <c r="AO203" t="str">
        <f>IF(AN203="","",MAX(AO$1:AO202)+1)</f>
        <v/>
      </c>
      <c r="AP203" t="str">
        <f t="shared" si="112"/>
        <v/>
      </c>
      <c r="AQ203" t="str">
        <f t="shared" si="103"/>
        <v/>
      </c>
      <c r="AR203" t="str">
        <f>IF(AQ203="","",MAX(AR$1:AR202)+1)</f>
        <v/>
      </c>
      <c r="AS203" t="str">
        <f t="shared" si="113"/>
        <v/>
      </c>
      <c r="AU203" s="153" t="str">
        <f t="shared" si="114"/>
        <v/>
      </c>
      <c r="AV203" s="153" t="str">
        <f t="shared" si="115"/>
        <v/>
      </c>
      <c r="AW203" s="153" t="str">
        <f t="shared" si="116"/>
        <v/>
      </c>
      <c r="AX203" s="153" t="str">
        <f t="shared" si="117"/>
        <v/>
      </c>
      <c r="AY203" s="153" t="str">
        <f t="shared" si="118"/>
        <v/>
      </c>
      <c r="AZ203" s="153" t="str">
        <f t="shared" si="119"/>
        <v/>
      </c>
      <c r="BA203" s="153" t="str">
        <f t="shared" si="120"/>
        <v/>
      </c>
      <c r="BB203" s="153" t="str">
        <f t="shared" si="121"/>
        <v/>
      </c>
      <c r="BC203" s="153" t="str">
        <f t="shared" si="122"/>
        <v/>
      </c>
      <c r="BD203" s="153" t="str">
        <f t="shared" si="123"/>
        <v/>
      </c>
    </row>
    <row r="204" spans="7:56" x14ac:dyDescent="0.3">
      <c r="G204" s="153" t="str">
        <f>IF(CMS_Identification!B226="","",CMS_Identification!B226)</f>
        <v/>
      </c>
      <c r="H204" s="153" t="str">
        <f>IF(CMS_Identification!F226="","",CMS_Identification!F226)</f>
        <v/>
      </c>
      <c r="P204" t="str">
        <f t="shared" si="124"/>
        <v/>
      </c>
      <c r="Q204" t="str">
        <f>IF(P204="","",MAX(Q$1:Q203)+1)</f>
        <v/>
      </c>
      <c r="R204" t="str">
        <f t="shared" si="125"/>
        <v/>
      </c>
      <c r="S204" t="str">
        <f t="shared" si="95"/>
        <v/>
      </c>
      <c r="T204" t="str">
        <f>IF(S204="","",MAX(T$1:T203)+1)</f>
        <v/>
      </c>
      <c r="U204" t="str">
        <f t="shared" si="105"/>
        <v/>
      </c>
      <c r="V204" t="str">
        <f t="shared" si="96"/>
        <v/>
      </c>
      <c r="W204" t="str">
        <f>IF(V204="","",MAX(W$1:W203)+1)</f>
        <v/>
      </c>
      <c r="X204" t="str">
        <f t="shared" si="106"/>
        <v/>
      </c>
      <c r="Y204" t="str">
        <f t="shared" si="97"/>
        <v/>
      </c>
      <c r="Z204" t="str">
        <f>IF(Y204="","",MAX(Z$1:Z203)+1)</f>
        <v/>
      </c>
      <c r="AA204" t="str">
        <f t="shared" si="107"/>
        <v/>
      </c>
      <c r="AB204" t="str">
        <f t="shared" si="98"/>
        <v/>
      </c>
      <c r="AC204" t="str">
        <f>IF(AB204="","",MAX(AC$1:AC203)+1)</f>
        <v/>
      </c>
      <c r="AD204" t="str">
        <f t="shared" si="108"/>
        <v/>
      </c>
      <c r="AE204" t="str">
        <f t="shared" si="99"/>
        <v/>
      </c>
      <c r="AF204" t="str">
        <f>IF(AE204="","",MAX(AF$1:AF203)+1)</f>
        <v/>
      </c>
      <c r="AG204" t="str">
        <f t="shared" si="109"/>
        <v/>
      </c>
      <c r="AH204" t="str">
        <f t="shared" si="100"/>
        <v/>
      </c>
      <c r="AI204" t="str">
        <f>IF(AH204="","",MAX(AI$1:AI203)+1)</f>
        <v/>
      </c>
      <c r="AJ204" t="str">
        <f t="shared" si="110"/>
        <v/>
      </c>
      <c r="AK204" t="str">
        <f t="shared" si="101"/>
        <v/>
      </c>
      <c r="AL204" t="str">
        <f>IF(AK204="","",MAX(AL$1:AL203)+1)</f>
        <v/>
      </c>
      <c r="AM204" t="str">
        <f t="shared" si="111"/>
        <v/>
      </c>
      <c r="AN204" t="str">
        <f t="shared" si="102"/>
        <v/>
      </c>
      <c r="AO204" t="str">
        <f>IF(AN204="","",MAX(AO$1:AO203)+1)</f>
        <v/>
      </c>
      <c r="AP204" t="str">
        <f t="shared" si="112"/>
        <v/>
      </c>
      <c r="AQ204" t="str">
        <f t="shared" si="103"/>
        <v/>
      </c>
      <c r="AR204" t="str">
        <f>IF(AQ204="","",MAX(AR$1:AR203)+1)</f>
        <v/>
      </c>
      <c r="AS204" t="str">
        <f t="shared" si="113"/>
        <v/>
      </c>
      <c r="AU204" s="153" t="str">
        <f t="shared" si="114"/>
        <v/>
      </c>
      <c r="AV204" s="153" t="str">
        <f t="shared" si="115"/>
        <v/>
      </c>
      <c r="AW204" s="153" t="str">
        <f t="shared" si="116"/>
        <v/>
      </c>
      <c r="AX204" s="153" t="str">
        <f t="shared" si="117"/>
        <v/>
      </c>
      <c r="AY204" s="153" t="str">
        <f t="shared" si="118"/>
        <v/>
      </c>
      <c r="AZ204" s="153" t="str">
        <f t="shared" si="119"/>
        <v/>
      </c>
      <c r="BA204" s="153" t="str">
        <f t="shared" si="120"/>
        <v/>
      </c>
      <c r="BB204" s="153" t="str">
        <f t="shared" si="121"/>
        <v/>
      </c>
      <c r="BC204" s="153" t="str">
        <f t="shared" si="122"/>
        <v/>
      </c>
      <c r="BD204" s="153" t="str">
        <f t="shared" si="123"/>
        <v/>
      </c>
    </row>
    <row r="205" spans="7:56" x14ac:dyDescent="0.3">
      <c r="G205" s="153" t="str">
        <f>IF(CMS_Identification!B227="","",CMS_Identification!B227)</f>
        <v/>
      </c>
      <c r="H205" s="153" t="str">
        <f>IF(CMS_Identification!F227="","",CMS_Identification!F227)</f>
        <v/>
      </c>
      <c r="P205" t="str">
        <f t="shared" si="124"/>
        <v/>
      </c>
      <c r="Q205" t="str">
        <f>IF(P205="","",MAX(Q$1:Q204)+1)</f>
        <v/>
      </c>
      <c r="R205" t="str">
        <f t="shared" si="125"/>
        <v/>
      </c>
      <c r="S205" t="str">
        <f t="shared" si="95"/>
        <v/>
      </c>
      <c r="T205" t="str">
        <f>IF(S205="","",MAX(T$1:T204)+1)</f>
        <v/>
      </c>
      <c r="U205" t="str">
        <f t="shared" si="105"/>
        <v/>
      </c>
      <c r="V205" t="str">
        <f t="shared" si="96"/>
        <v/>
      </c>
      <c r="W205" t="str">
        <f>IF(V205="","",MAX(W$1:W204)+1)</f>
        <v/>
      </c>
      <c r="X205" t="str">
        <f t="shared" si="106"/>
        <v/>
      </c>
      <c r="Y205" t="str">
        <f t="shared" si="97"/>
        <v/>
      </c>
      <c r="Z205" t="str">
        <f>IF(Y205="","",MAX(Z$1:Z204)+1)</f>
        <v/>
      </c>
      <c r="AA205" t="str">
        <f t="shared" si="107"/>
        <v/>
      </c>
      <c r="AB205" t="str">
        <f t="shared" si="98"/>
        <v/>
      </c>
      <c r="AC205" t="str">
        <f>IF(AB205="","",MAX(AC$1:AC204)+1)</f>
        <v/>
      </c>
      <c r="AD205" t="str">
        <f t="shared" si="108"/>
        <v/>
      </c>
      <c r="AE205" t="str">
        <f t="shared" si="99"/>
        <v/>
      </c>
      <c r="AF205" t="str">
        <f>IF(AE205="","",MAX(AF$1:AF204)+1)</f>
        <v/>
      </c>
      <c r="AG205" t="str">
        <f t="shared" si="109"/>
        <v/>
      </c>
      <c r="AH205" t="str">
        <f t="shared" si="100"/>
        <v/>
      </c>
      <c r="AI205" t="str">
        <f>IF(AH205="","",MAX(AI$1:AI204)+1)</f>
        <v/>
      </c>
      <c r="AJ205" t="str">
        <f t="shared" si="110"/>
        <v/>
      </c>
      <c r="AK205" t="str">
        <f t="shared" si="101"/>
        <v/>
      </c>
      <c r="AL205" t="str">
        <f>IF(AK205="","",MAX(AL$1:AL204)+1)</f>
        <v/>
      </c>
      <c r="AM205" t="str">
        <f t="shared" si="111"/>
        <v/>
      </c>
      <c r="AN205" t="str">
        <f t="shared" si="102"/>
        <v/>
      </c>
      <c r="AO205" t="str">
        <f>IF(AN205="","",MAX(AO$1:AO204)+1)</f>
        <v/>
      </c>
      <c r="AP205" t="str">
        <f t="shared" si="112"/>
        <v/>
      </c>
      <c r="AQ205" t="str">
        <f t="shared" si="103"/>
        <v/>
      </c>
      <c r="AR205" t="str">
        <f>IF(AQ205="","",MAX(AR$1:AR204)+1)</f>
        <v/>
      </c>
      <c r="AS205" t="str">
        <f t="shared" si="113"/>
        <v/>
      </c>
      <c r="AU205" s="153" t="str">
        <f t="shared" si="114"/>
        <v/>
      </c>
      <c r="AV205" s="153" t="str">
        <f t="shared" si="115"/>
        <v/>
      </c>
      <c r="AW205" s="153" t="str">
        <f t="shared" si="116"/>
        <v/>
      </c>
      <c r="AX205" s="153" t="str">
        <f t="shared" si="117"/>
        <v/>
      </c>
      <c r="AY205" s="153" t="str">
        <f t="shared" si="118"/>
        <v/>
      </c>
      <c r="AZ205" s="153" t="str">
        <f t="shared" si="119"/>
        <v/>
      </c>
      <c r="BA205" s="153" t="str">
        <f t="shared" si="120"/>
        <v/>
      </c>
      <c r="BB205" s="153" t="str">
        <f t="shared" si="121"/>
        <v/>
      </c>
      <c r="BC205" s="153" t="str">
        <f t="shared" si="122"/>
        <v/>
      </c>
      <c r="BD205" s="153" t="str">
        <f t="shared" si="123"/>
        <v/>
      </c>
    </row>
    <row r="206" spans="7:56" x14ac:dyDescent="0.3">
      <c r="G206" s="153" t="str">
        <f>IF(CMS_Identification!B228="","",CMS_Identification!B228)</f>
        <v/>
      </c>
      <c r="H206" s="153" t="str">
        <f>IF(CMS_Identification!F228="","",CMS_Identification!F228)</f>
        <v/>
      </c>
      <c r="P206" t="str">
        <f t="shared" si="124"/>
        <v/>
      </c>
      <c r="Q206" t="str">
        <f>IF(P206="","",MAX(Q$1:Q205)+1)</f>
        <v/>
      </c>
      <c r="R206" t="str">
        <f t="shared" si="125"/>
        <v/>
      </c>
      <c r="S206" t="str">
        <f t="shared" si="95"/>
        <v/>
      </c>
      <c r="T206" t="str">
        <f>IF(S206="","",MAX(T$1:T205)+1)</f>
        <v/>
      </c>
      <c r="U206" t="str">
        <f t="shared" si="105"/>
        <v/>
      </c>
      <c r="V206" t="str">
        <f t="shared" si="96"/>
        <v/>
      </c>
      <c r="W206" t="str">
        <f>IF(V206="","",MAX(W$1:W205)+1)</f>
        <v/>
      </c>
      <c r="X206" t="str">
        <f t="shared" si="106"/>
        <v/>
      </c>
      <c r="Y206" t="str">
        <f t="shared" si="97"/>
        <v/>
      </c>
      <c r="Z206" t="str">
        <f>IF(Y206="","",MAX(Z$1:Z205)+1)</f>
        <v/>
      </c>
      <c r="AA206" t="str">
        <f t="shared" si="107"/>
        <v/>
      </c>
      <c r="AB206" t="str">
        <f t="shared" si="98"/>
        <v/>
      </c>
      <c r="AC206" t="str">
        <f>IF(AB206="","",MAX(AC$1:AC205)+1)</f>
        <v/>
      </c>
      <c r="AD206" t="str">
        <f t="shared" si="108"/>
        <v/>
      </c>
      <c r="AE206" t="str">
        <f t="shared" si="99"/>
        <v/>
      </c>
      <c r="AF206" t="str">
        <f>IF(AE206="","",MAX(AF$1:AF205)+1)</f>
        <v/>
      </c>
      <c r="AG206" t="str">
        <f t="shared" si="109"/>
        <v/>
      </c>
      <c r="AH206" t="str">
        <f t="shared" si="100"/>
        <v/>
      </c>
      <c r="AI206" t="str">
        <f>IF(AH206="","",MAX(AI$1:AI205)+1)</f>
        <v/>
      </c>
      <c r="AJ206" t="str">
        <f t="shared" si="110"/>
        <v/>
      </c>
      <c r="AK206" t="str">
        <f t="shared" si="101"/>
        <v/>
      </c>
      <c r="AL206" t="str">
        <f>IF(AK206="","",MAX(AL$1:AL205)+1)</f>
        <v/>
      </c>
      <c r="AM206" t="str">
        <f t="shared" si="111"/>
        <v/>
      </c>
      <c r="AN206" t="str">
        <f t="shared" si="102"/>
        <v/>
      </c>
      <c r="AO206" t="str">
        <f>IF(AN206="","",MAX(AO$1:AO205)+1)</f>
        <v/>
      </c>
      <c r="AP206" t="str">
        <f t="shared" si="112"/>
        <v/>
      </c>
      <c r="AQ206" t="str">
        <f t="shared" si="103"/>
        <v/>
      </c>
      <c r="AR206" t="str">
        <f>IF(AQ206="","",MAX(AR$1:AR205)+1)</f>
        <v/>
      </c>
      <c r="AS206" t="str">
        <f t="shared" si="113"/>
        <v/>
      </c>
      <c r="AU206" s="153" t="str">
        <f t="shared" si="114"/>
        <v/>
      </c>
      <c r="AV206" s="153" t="str">
        <f t="shared" si="115"/>
        <v/>
      </c>
      <c r="AW206" s="153" t="str">
        <f t="shared" si="116"/>
        <v/>
      </c>
      <c r="AX206" s="153" t="str">
        <f t="shared" si="117"/>
        <v/>
      </c>
      <c r="AY206" s="153" t="str">
        <f t="shared" si="118"/>
        <v/>
      </c>
      <c r="AZ206" s="153" t="str">
        <f t="shared" si="119"/>
        <v/>
      </c>
      <c r="BA206" s="153" t="str">
        <f t="shared" si="120"/>
        <v/>
      </c>
      <c r="BB206" s="153" t="str">
        <f t="shared" si="121"/>
        <v/>
      </c>
      <c r="BC206" s="153" t="str">
        <f t="shared" si="122"/>
        <v/>
      </c>
      <c r="BD206" s="153" t="str">
        <f t="shared" si="123"/>
        <v/>
      </c>
    </row>
    <row r="207" spans="7:56" x14ac:dyDescent="0.3">
      <c r="G207" s="153" t="str">
        <f>IF(CMS_Identification!B229="","",CMS_Identification!B229)</f>
        <v/>
      </c>
      <c r="H207" s="153" t="str">
        <f>IF(CMS_Identification!F229="","",CMS_Identification!F229)</f>
        <v/>
      </c>
      <c r="P207" t="str">
        <f t="shared" si="124"/>
        <v/>
      </c>
      <c r="Q207" t="str">
        <f>IF(P207="","",MAX(Q$1:Q206)+1)</f>
        <v/>
      </c>
      <c r="R207" t="str">
        <f t="shared" si="125"/>
        <v/>
      </c>
      <c r="S207" t="str">
        <f t="shared" si="95"/>
        <v/>
      </c>
      <c r="T207" t="str">
        <f>IF(S207="","",MAX(T$1:T206)+1)</f>
        <v/>
      </c>
      <c r="U207" t="str">
        <f t="shared" si="105"/>
        <v/>
      </c>
      <c r="V207" t="str">
        <f t="shared" si="96"/>
        <v/>
      </c>
      <c r="W207" t="str">
        <f>IF(V207="","",MAX(W$1:W206)+1)</f>
        <v/>
      </c>
      <c r="X207" t="str">
        <f t="shared" si="106"/>
        <v/>
      </c>
      <c r="Y207" t="str">
        <f t="shared" si="97"/>
        <v/>
      </c>
      <c r="Z207" t="str">
        <f>IF(Y207="","",MAX(Z$1:Z206)+1)</f>
        <v/>
      </c>
      <c r="AA207" t="str">
        <f t="shared" si="107"/>
        <v/>
      </c>
      <c r="AB207" t="str">
        <f t="shared" si="98"/>
        <v/>
      </c>
      <c r="AC207" t="str">
        <f>IF(AB207="","",MAX(AC$1:AC206)+1)</f>
        <v/>
      </c>
      <c r="AD207" t="str">
        <f t="shared" si="108"/>
        <v/>
      </c>
      <c r="AE207" t="str">
        <f t="shared" si="99"/>
        <v/>
      </c>
      <c r="AF207" t="str">
        <f>IF(AE207="","",MAX(AF$1:AF206)+1)</f>
        <v/>
      </c>
      <c r="AG207" t="str">
        <f t="shared" si="109"/>
        <v/>
      </c>
      <c r="AH207" t="str">
        <f t="shared" si="100"/>
        <v/>
      </c>
      <c r="AI207" t="str">
        <f>IF(AH207="","",MAX(AI$1:AI206)+1)</f>
        <v/>
      </c>
      <c r="AJ207" t="str">
        <f t="shared" si="110"/>
        <v/>
      </c>
      <c r="AK207" t="str">
        <f t="shared" si="101"/>
        <v/>
      </c>
      <c r="AL207" t="str">
        <f>IF(AK207="","",MAX(AL$1:AL206)+1)</f>
        <v/>
      </c>
      <c r="AM207" t="str">
        <f t="shared" si="111"/>
        <v/>
      </c>
      <c r="AN207" t="str">
        <f t="shared" si="102"/>
        <v/>
      </c>
      <c r="AO207" t="str">
        <f>IF(AN207="","",MAX(AO$1:AO206)+1)</f>
        <v/>
      </c>
      <c r="AP207" t="str">
        <f t="shared" si="112"/>
        <v/>
      </c>
      <c r="AQ207" t="str">
        <f t="shared" si="103"/>
        <v/>
      </c>
      <c r="AR207" t="str">
        <f>IF(AQ207="","",MAX(AR$1:AR206)+1)</f>
        <v/>
      </c>
      <c r="AS207" t="str">
        <f t="shared" si="113"/>
        <v/>
      </c>
      <c r="AU207" s="153" t="str">
        <f t="shared" si="114"/>
        <v/>
      </c>
      <c r="AV207" s="153" t="str">
        <f t="shared" si="115"/>
        <v/>
      </c>
      <c r="AW207" s="153" t="str">
        <f t="shared" si="116"/>
        <v/>
      </c>
      <c r="AX207" s="153" t="str">
        <f t="shared" si="117"/>
        <v/>
      </c>
      <c r="AY207" s="153" t="str">
        <f t="shared" si="118"/>
        <v/>
      </c>
      <c r="AZ207" s="153" t="str">
        <f t="shared" si="119"/>
        <v/>
      </c>
      <c r="BA207" s="153" t="str">
        <f t="shared" si="120"/>
        <v/>
      </c>
      <c r="BB207" s="153" t="str">
        <f t="shared" si="121"/>
        <v/>
      </c>
      <c r="BC207" s="153" t="str">
        <f t="shared" si="122"/>
        <v/>
      </c>
      <c r="BD207" s="153" t="str">
        <f t="shared" si="123"/>
        <v/>
      </c>
    </row>
    <row r="208" spans="7:56" x14ac:dyDescent="0.3">
      <c r="G208" s="153" t="str">
        <f>IF(CMS_Identification!B230="","",CMS_Identification!B230)</f>
        <v/>
      </c>
      <c r="H208" s="153" t="str">
        <f>IF(CMS_Identification!F230="","",CMS_Identification!F230)</f>
        <v/>
      </c>
      <c r="P208" t="str">
        <f t="shared" si="124"/>
        <v/>
      </c>
      <c r="Q208" t="str">
        <f>IF(P208="","",MAX(Q$1:Q207)+1)</f>
        <v/>
      </c>
      <c r="R208" t="str">
        <f t="shared" si="125"/>
        <v/>
      </c>
      <c r="S208" t="str">
        <f t="shared" si="95"/>
        <v/>
      </c>
      <c r="T208" t="str">
        <f>IF(S208="","",MAX(T$1:T207)+1)</f>
        <v/>
      </c>
      <c r="U208" t="str">
        <f t="shared" si="105"/>
        <v/>
      </c>
      <c r="V208" t="str">
        <f t="shared" si="96"/>
        <v/>
      </c>
      <c r="W208" t="str">
        <f>IF(V208="","",MAX(W$1:W207)+1)</f>
        <v/>
      </c>
      <c r="X208" t="str">
        <f t="shared" si="106"/>
        <v/>
      </c>
      <c r="Y208" t="str">
        <f t="shared" si="97"/>
        <v/>
      </c>
      <c r="Z208" t="str">
        <f>IF(Y208="","",MAX(Z$1:Z207)+1)</f>
        <v/>
      </c>
      <c r="AA208" t="str">
        <f t="shared" si="107"/>
        <v/>
      </c>
      <c r="AB208" t="str">
        <f t="shared" si="98"/>
        <v/>
      </c>
      <c r="AC208" t="str">
        <f>IF(AB208="","",MAX(AC$1:AC207)+1)</f>
        <v/>
      </c>
      <c r="AD208" t="str">
        <f t="shared" si="108"/>
        <v/>
      </c>
      <c r="AE208" t="str">
        <f t="shared" si="99"/>
        <v/>
      </c>
      <c r="AF208" t="str">
        <f>IF(AE208="","",MAX(AF$1:AF207)+1)</f>
        <v/>
      </c>
      <c r="AG208" t="str">
        <f t="shared" si="109"/>
        <v/>
      </c>
      <c r="AH208" t="str">
        <f t="shared" si="100"/>
        <v/>
      </c>
      <c r="AI208" t="str">
        <f>IF(AH208="","",MAX(AI$1:AI207)+1)</f>
        <v/>
      </c>
      <c r="AJ208" t="str">
        <f t="shared" si="110"/>
        <v/>
      </c>
      <c r="AK208" t="str">
        <f t="shared" si="101"/>
        <v/>
      </c>
      <c r="AL208" t="str">
        <f>IF(AK208="","",MAX(AL$1:AL207)+1)</f>
        <v/>
      </c>
      <c r="AM208" t="str">
        <f t="shared" si="111"/>
        <v/>
      </c>
      <c r="AN208" t="str">
        <f t="shared" si="102"/>
        <v/>
      </c>
      <c r="AO208" t="str">
        <f>IF(AN208="","",MAX(AO$1:AO207)+1)</f>
        <v/>
      </c>
      <c r="AP208" t="str">
        <f t="shared" si="112"/>
        <v/>
      </c>
      <c r="AQ208" t="str">
        <f t="shared" si="103"/>
        <v/>
      </c>
      <c r="AR208" t="str">
        <f>IF(AQ208="","",MAX(AR$1:AR207)+1)</f>
        <v/>
      </c>
      <c r="AS208" t="str">
        <f t="shared" si="113"/>
        <v/>
      </c>
      <c r="AU208" s="153" t="str">
        <f t="shared" si="114"/>
        <v/>
      </c>
      <c r="AV208" s="153" t="str">
        <f t="shared" si="115"/>
        <v/>
      </c>
      <c r="AW208" s="153" t="str">
        <f t="shared" si="116"/>
        <v/>
      </c>
      <c r="AX208" s="153" t="str">
        <f t="shared" si="117"/>
        <v/>
      </c>
      <c r="AY208" s="153" t="str">
        <f t="shared" si="118"/>
        <v/>
      </c>
      <c r="AZ208" s="153" t="str">
        <f t="shared" si="119"/>
        <v/>
      </c>
      <c r="BA208" s="153" t="str">
        <f t="shared" si="120"/>
        <v/>
      </c>
      <c r="BB208" s="153" t="str">
        <f t="shared" si="121"/>
        <v/>
      </c>
      <c r="BC208" s="153" t="str">
        <f t="shared" si="122"/>
        <v/>
      </c>
      <c r="BD208" s="153" t="str">
        <f t="shared" si="123"/>
        <v/>
      </c>
    </row>
    <row r="209" spans="7:56" x14ac:dyDescent="0.3">
      <c r="G209" s="153" t="str">
        <f>IF(CMS_Identification!B231="","",CMS_Identification!B231)</f>
        <v/>
      </c>
      <c r="H209" s="153" t="str">
        <f>IF(CMS_Identification!F231="","",CMS_Identification!F231)</f>
        <v/>
      </c>
      <c r="P209" t="str">
        <f t="shared" si="124"/>
        <v/>
      </c>
      <c r="Q209" t="str">
        <f>IF(P209="","",MAX(Q$1:Q208)+1)</f>
        <v/>
      </c>
      <c r="R209" t="str">
        <f t="shared" si="125"/>
        <v/>
      </c>
      <c r="S209" t="str">
        <f t="shared" si="95"/>
        <v/>
      </c>
      <c r="T209" t="str">
        <f>IF(S209="","",MAX(T$1:T208)+1)</f>
        <v/>
      </c>
      <c r="U209" t="str">
        <f t="shared" si="105"/>
        <v/>
      </c>
      <c r="V209" t="str">
        <f t="shared" si="96"/>
        <v/>
      </c>
      <c r="W209" t="str">
        <f>IF(V209="","",MAX(W$1:W208)+1)</f>
        <v/>
      </c>
      <c r="X209" t="str">
        <f t="shared" si="106"/>
        <v/>
      </c>
      <c r="Y209" t="str">
        <f t="shared" si="97"/>
        <v/>
      </c>
      <c r="Z209" t="str">
        <f>IF(Y209="","",MAX(Z$1:Z208)+1)</f>
        <v/>
      </c>
      <c r="AA209" t="str">
        <f t="shared" si="107"/>
        <v/>
      </c>
      <c r="AB209" t="str">
        <f t="shared" si="98"/>
        <v/>
      </c>
      <c r="AC209" t="str">
        <f>IF(AB209="","",MAX(AC$1:AC208)+1)</f>
        <v/>
      </c>
      <c r="AD209" t="str">
        <f t="shared" si="108"/>
        <v/>
      </c>
      <c r="AE209" t="str">
        <f t="shared" si="99"/>
        <v/>
      </c>
      <c r="AF209" t="str">
        <f>IF(AE209="","",MAX(AF$1:AF208)+1)</f>
        <v/>
      </c>
      <c r="AG209" t="str">
        <f t="shared" si="109"/>
        <v/>
      </c>
      <c r="AH209" t="str">
        <f t="shared" si="100"/>
        <v/>
      </c>
      <c r="AI209" t="str">
        <f>IF(AH209="","",MAX(AI$1:AI208)+1)</f>
        <v/>
      </c>
      <c r="AJ209" t="str">
        <f t="shared" si="110"/>
        <v/>
      </c>
      <c r="AK209" t="str">
        <f t="shared" si="101"/>
        <v/>
      </c>
      <c r="AL209" t="str">
        <f>IF(AK209="","",MAX(AL$1:AL208)+1)</f>
        <v/>
      </c>
      <c r="AM209" t="str">
        <f t="shared" si="111"/>
        <v/>
      </c>
      <c r="AN209" t="str">
        <f t="shared" si="102"/>
        <v/>
      </c>
      <c r="AO209" t="str">
        <f>IF(AN209="","",MAX(AO$1:AO208)+1)</f>
        <v/>
      </c>
      <c r="AP209" t="str">
        <f t="shared" si="112"/>
        <v/>
      </c>
      <c r="AQ209" t="str">
        <f t="shared" si="103"/>
        <v/>
      </c>
      <c r="AR209" t="str">
        <f>IF(AQ209="","",MAX(AR$1:AR208)+1)</f>
        <v/>
      </c>
      <c r="AS209" t="str">
        <f t="shared" si="113"/>
        <v/>
      </c>
      <c r="AU209" s="153" t="str">
        <f t="shared" si="114"/>
        <v/>
      </c>
      <c r="AV209" s="153" t="str">
        <f t="shared" si="115"/>
        <v/>
      </c>
      <c r="AW209" s="153" t="str">
        <f t="shared" si="116"/>
        <v/>
      </c>
      <c r="AX209" s="153" t="str">
        <f t="shared" si="117"/>
        <v/>
      </c>
      <c r="AY209" s="153" t="str">
        <f t="shared" si="118"/>
        <v/>
      </c>
      <c r="AZ209" s="153" t="str">
        <f t="shared" si="119"/>
        <v/>
      </c>
      <c r="BA209" s="153" t="str">
        <f t="shared" si="120"/>
        <v/>
      </c>
      <c r="BB209" s="153" t="str">
        <f t="shared" si="121"/>
        <v/>
      </c>
      <c r="BC209" s="153" t="str">
        <f t="shared" si="122"/>
        <v/>
      </c>
      <c r="BD209" s="153" t="str">
        <f t="shared" si="123"/>
        <v/>
      </c>
    </row>
    <row r="210" spans="7:56" x14ac:dyDescent="0.3">
      <c r="G210" s="153" t="str">
        <f>IF(CMS_Identification!B232="","",CMS_Identification!B232)</f>
        <v/>
      </c>
      <c r="H210" s="153" t="str">
        <f>IF(CMS_Identification!F232="","",CMS_Identification!F232)</f>
        <v/>
      </c>
      <c r="P210" t="str">
        <f t="shared" si="124"/>
        <v/>
      </c>
      <c r="Q210" t="str">
        <f>IF(P210="","",MAX(Q$1:Q209)+1)</f>
        <v/>
      </c>
      <c r="R210" t="str">
        <f t="shared" si="125"/>
        <v/>
      </c>
      <c r="S210" t="str">
        <f t="shared" si="95"/>
        <v/>
      </c>
      <c r="T210" t="str">
        <f>IF(S210="","",MAX(T$1:T209)+1)</f>
        <v/>
      </c>
      <c r="U210" t="str">
        <f t="shared" si="105"/>
        <v/>
      </c>
      <c r="V210" t="str">
        <f t="shared" si="96"/>
        <v/>
      </c>
      <c r="W210" t="str">
        <f>IF(V210="","",MAX(W$1:W209)+1)</f>
        <v/>
      </c>
      <c r="X210" t="str">
        <f t="shared" si="106"/>
        <v/>
      </c>
      <c r="Y210" t="str">
        <f t="shared" si="97"/>
        <v/>
      </c>
      <c r="Z210" t="str">
        <f>IF(Y210="","",MAX(Z$1:Z209)+1)</f>
        <v/>
      </c>
      <c r="AA210" t="str">
        <f t="shared" si="107"/>
        <v/>
      </c>
      <c r="AB210" t="str">
        <f t="shared" si="98"/>
        <v/>
      </c>
      <c r="AC210" t="str">
        <f>IF(AB210="","",MAX(AC$1:AC209)+1)</f>
        <v/>
      </c>
      <c r="AD210" t="str">
        <f t="shared" si="108"/>
        <v/>
      </c>
      <c r="AE210" t="str">
        <f t="shared" si="99"/>
        <v/>
      </c>
      <c r="AF210" t="str">
        <f>IF(AE210="","",MAX(AF$1:AF209)+1)</f>
        <v/>
      </c>
      <c r="AG210" t="str">
        <f t="shared" si="109"/>
        <v/>
      </c>
      <c r="AH210" t="str">
        <f t="shared" si="100"/>
        <v/>
      </c>
      <c r="AI210" t="str">
        <f>IF(AH210="","",MAX(AI$1:AI209)+1)</f>
        <v/>
      </c>
      <c r="AJ210" t="str">
        <f t="shared" si="110"/>
        <v/>
      </c>
      <c r="AK210" t="str">
        <f t="shared" si="101"/>
        <v/>
      </c>
      <c r="AL210" t="str">
        <f>IF(AK210="","",MAX(AL$1:AL209)+1)</f>
        <v/>
      </c>
      <c r="AM210" t="str">
        <f t="shared" si="111"/>
        <v/>
      </c>
      <c r="AN210" t="str">
        <f t="shared" si="102"/>
        <v/>
      </c>
      <c r="AO210" t="str">
        <f>IF(AN210="","",MAX(AO$1:AO209)+1)</f>
        <v/>
      </c>
      <c r="AP210" t="str">
        <f t="shared" si="112"/>
        <v/>
      </c>
      <c r="AQ210" t="str">
        <f t="shared" si="103"/>
        <v/>
      </c>
      <c r="AR210" t="str">
        <f>IF(AQ210="","",MAX(AR$1:AR209)+1)</f>
        <v/>
      </c>
      <c r="AS210" t="str">
        <f t="shared" si="113"/>
        <v/>
      </c>
      <c r="AU210" s="153" t="str">
        <f t="shared" si="114"/>
        <v/>
      </c>
      <c r="AV210" s="153" t="str">
        <f t="shared" si="115"/>
        <v/>
      </c>
      <c r="AW210" s="153" t="str">
        <f t="shared" si="116"/>
        <v/>
      </c>
      <c r="AX210" s="153" t="str">
        <f t="shared" si="117"/>
        <v/>
      </c>
      <c r="AY210" s="153" t="str">
        <f t="shared" si="118"/>
        <v/>
      </c>
      <c r="AZ210" s="153" t="str">
        <f t="shared" si="119"/>
        <v/>
      </c>
      <c r="BA210" s="153" t="str">
        <f t="shared" si="120"/>
        <v/>
      </c>
      <c r="BB210" s="153" t="str">
        <f t="shared" si="121"/>
        <v/>
      </c>
      <c r="BC210" s="153" t="str">
        <f t="shared" si="122"/>
        <v/>
      </c>
      <c r="BD210" s="153" t="str">
        <f t="shared" si="123"/>
        <v/>
      </c>
    </row>
    <row r="211" spans="7:56" x14ac:dyDescent="0.3">
      <c r="G211" s="153" t="str">
        <f>IF(CMS_Identification!B233="","",CMS_Identification!B233)</f>
        <v/>
      </c>
      <c r="H211" s="153" t="str">
        <f>IF(CMS_Identification!F233="","",CMS_Identification!F233)</f>
        <v/>
      </c>
      <c r="P211" t="str">
        <f t="shared" si="124"/>
        <v/>
      </c>
      <c r="Q211" t="str">
        <f>IF(P211="","",MAX(Q$1:Q210)+1)</f>
        <v/>
      </c>
      <c r="R211" t="str">
        <f t="shared" si="125"/>
        <v/>
      </c>
      <c r="S211" t="str">
        <f t="shared" si="95"/>
        <v/>
      </c>
      <c r="T211" t="str">
        <f>IF(S211="","",MAX(T$1:T210)+1)</f>
        <v/>
      </c>
      <c r="U211" t="str">
        <f t="shared" si="105"/>
        <v/>
      </c>
      <c r="V211" t="str">
        <f t="shared" si="96"/>
        <v/>
      </c>
      <c r="W211" t="str">
        <f>IF(V211="","",MAX(W$1:W210)+1)</f>
        <v/>
      </c>
      <c r="X211" t="str">
        <f t="shared" si="106"/>
        <v/>
      </c>
      <c r="Y211" t="str">
        <f t="shared" si="97"/>
        <v/>
      </c>
      <c r="Z211" t="str">
        <f>IF(Y211="","",MAX(Z$1:Z210)+1)</f>
        <v/>
      </c>
      <c r="AA211" t="str">
        <f t="shared" si="107"/>
        <v/>
      </c>
      <c r="AB211" t="str">
        <f t="shared" si="98"/>
        <v/>
      </c>
      <c r="AC211" t="str">
        <f>IF(AB211="","",MAX(AC$1:AC210)+1)</f>
        <v/>
      </c>
      <c r="AD211" t="str">
        <f t="shared" si="108"/>
        <v/>
      </c>
      <c r="AE211" t="str">
        <f t="shared" si="99"/>
        <v/>
      </c>
      <c r="AF211" t="str">
        <f>IF(AE211="","",MAX(AF$1:AF210)+1)</f>
        <v/>
      </c>
      <c r="AG211" t="str">
        <f t="shared" si="109"/>
        <v/>
      </c>
      <c r="AH211" t="str">
        <f t="shared" si="100"/>
        <v/>
      </c>
      <c r="AI211" t="str">
        <f>IF(AH211="","",MAX(AI$1:AI210)+1)</f>
        <v/>
      </c>
      <c r="AJ211" t="str">
        <f t="shared" si="110"/>
        <v/>
      </c>
      <c r="AK211" t="str">
        <f t="shared" si="101"/>
        <v/>
      </c>
      <c r="AL211" t="str">
        <f>IF(AK211="","",MAX(AL$1:AL210)+1)</f>
        <v/>
      </c>
      <c r="AM211" t="str">
        <f t="shared" si="111"/>
        <v/>
      </c>
      <c r="AN211" t="str">
        <f t="shared" si="102"/>
        <v/>
      </c>
      <c r="AO211" t="str">
        <f>IF(AN211="","",MAX(AO$1:AO210)+1)</f>
        <v/>
      </c>
      <c r="AP211" t="str">
        <f t="shared" si="112"/>
        <v/>
      </c>
      <c r="AQ211" t="str">
        <f t="shared" si="103"/>
        <v/>
      </c>
      <c r="AR211" t="str">
        <f>IF(AQ211="","",MAX(AR$1:AR210)+1)</f>
        <v/>
      </c>
      <c r="AS211" t="str">
        <f t="shared" si="113"/>
        <v/>
      </c>
      <c r="AU211" s="153" t="str">
        <f t="shared" si="114"/>
        <v/>
      </c>
      <c r="AV211" s="153" t="str">
        <f t="shared" si="115"/>
        <v/>
      </c>
      <c r="AW211" s="153" t="str">
        <f t="shared" si="116"/>
        <v/>
      </c>
      <c r="AX211" s="153" t="str">
        <f t="shared" si="117"/>
        <v/>
      </c>
      <c r="AY211" s="153" t="str">
        <f t="shared" si="118"/>
        <v/>
      </c>
      <c r="AZ211" s="153" t="str">
        <f t="shared" si="119"/>
        <v/>
      </c>
      <c r="BA211" s="153" t="str">
        <f t="shared" si="120"/>
        <v/>
      </c>
      <c r="BB211" s="153" t="str">
        <f t="shared" si="121"/>
        <v/>
      </c>
      <c r="BC211" s="153" t="str">
        <f t="shared" si="122"/>
        <v/>
      </c>
      <c r="BD211" s="153" t="str">
        <f t="shared" si="123"/>
        <v/>
      </c>
    </row>
    <row r="212" spans="7:56" x14ac:dyDescent="0.3">
      <c r="G212" s="153" t="str">
        <f>IF(CMS_Identification!B234="","",CMS_Identification!B234)</f>
        <v/>
      </c>
      <c r="H212" s="153" t="str">
        <f>IF(CMS_Identification!F234="","",CMS_Identification!F234)</f>
        <v/>
      </c>
      <c r="P212" t="str">
        <f t="shared" si="124"/>
        <v/>
      </c>
      <c r="Q212" t="str">
        <f>IF(P212="","",MAX(Q$1:Q211)+1)</f>
        <v/>
      </c>
      <c r="R212" t="str">
        <f t="shared" si="125"/>
        <v/>
      </c>
      <c r="S212" t="str">
        <f t="shared" si="95"/>
        <v/>
      </c>
      <c r="T212" t="str">
        <f>IF(S212="","",MAX(T$1:T211)+1)</f>
        <v/>
      </c>
      <c r="U212" t="str">
        <f t="shared" si="105"/>
        <v/>
      </c>
      <c r="V212" t="str">
        <f t="shared" si="96"/>
        <v/>
      </c>
      <c r="W212" t="str">
        <f>IF(V212="","",MAX(W$1:W211)+1)</f>
        <v/>
      </c>
      <c r="X212" t="str">
        <f t="shared" si="106"/>
        <v/>
      </c>
      <c r="Y212" t="str">
        <f t="shared" si="97"/>
        <v/>
      </c>
      <c r="Z212" t="str">
        <f>IF(Y212="","",MAX(Z$1:Z211)+1)</f>
        <v/>
      </c>
      <c r="AA212" t="str">
        <f t="shared" si="107"/>
        <v/>
      </c>
      <c r="AB212" t="str">
        <f t="shared" si="98"/>
        <v/>
      </c>
      <c r="AC212" t="str">
        <f>IF(AB212="","",MAX(AC$1:AC211)+1)</f>
        <v/>
      </c>
      <c r="AD212" t="str">
        <f t="shared" si="108"/>
        <v/>
      </c>
      <c r="AE212" t="str">
        <f t="shared" si="99"/>
        <v/>
      </c>
      <c r="AF212" t="str">
        <f>IF(AE212="","",MAX(AF$1:AF211)+1)</f>
        <v/>
      </c>
      <c r="AG212" t="str">
        <f t="shared" si="109"/>
        <v/>
      </c>
      <c r="AH212" t="str">
        <f t="shared" si="100"/>
        <v/>
      </c>
      <c r="AI212" t="str">
        <f>IF(AH212="","",MAX(AI$1:AI211)+1)</f>
        <v/>
      </c>
      <c r="AJ212" t="str">
        <f t="shared" si="110"/>
        <v/>
      </c>
      <c r="AK212" t="str">
        <f t="shared" si="101"/>
        <v/>
      </c>
      <c r="AL212" t="str">
        <f>IF(AK212="","",MAX(AL$1:AL211)+1)</f>
        <v/>
      </c>
      <c r="AM212" t="str">
        <f t="shared" si="111"/>
        <v/>
      </c>
      <c r="AN212" t="str">
        <f t="shared" si="102"/>
        <v/>
      </c>
      <c r="AO212" t="str">
        <f>IF(AN212="","",MAX(AO$1:AO211)+1)</f>
        <v/>
      </c>
      <c r="AP212" t="str">
        <f t="shared" si="112"/>
        <v/>
      </c>
      <c r="AQ212" t="str">
        <f t="shared" si="103"/>
        <v/>
      </c>
      <c r="AR212" t="str">
        <f>IF(AQ212="","",MAX(AR$1:AR211)+1)</f>
        <v/>
      </c>
      <c r="AS212" t="str">
        <f t="shared" si="113"/>
        <v/>
      </c>
      <c r="AU212" s="153" t="str">
        <f t="shared" si="114"/>
        <v/>
      </c>
      <c r="AV212" s="153" t="str">
        <f t="shared" si="115"/>
        <v/>
      </c>
      <c r="AW212" s="153" t="str">
        <f t="shared" si="116"/>
        <v/>
      </c>
      <c r="AX212" s="153" t="str">
        <f t="shared" si="117"/>
        <v/>
      </c>
      <c r="AY212" s="153" t="str">
        <f t="shared" si="118"/>
        <v/>
      </c>
      <c r="AZ212" s="153" t="str">
        <f t="shared" si="119"/>
        <v/>
      </c>
      <c r="BA212" s="153" t="str">
        <f t="shared" si="120"/>
        <v/>
      </c>
      <c r="BB212" s="153" t="str">
        <f t="shared" si="121"/>
        <v/>
      </c>
      <c r="BC212" s="153" t="str">
        <f t="shared" si="122"/>
        <v/>
      </c>
      <c r="BD212" s="153" t="str">
        <f t="shared" si="123"/>
        <v/>
      </c>
    </row>
    <row r="213" spans="7:56" x14ac:dyDescent="0.3">
      <c r="G213" s="153" t="str">
        <f>IF(CMS_Identification!B235="","",CMS_Identification!B235)</f>
        <v/>
      </c>
      <c r="H213" s="153" t="str">
        <f>IF(CMS_Identification!F235="","",CMS_Identification!F235)</f>
        <v/>
      </c>
      <c r="P213" t="str">
        <f t="shared" si="124"/>
        <v/>
      </c>
      <c r="Q213" t="str">
        <f>IF(P213="","",MAX(Q$1:Q212)+1)</f>
        <v/>
      </c>
      <c r="R213" t="str">
        <f t="shared" si="125"/>
        <v/>
      </c>
      <c r="S213" t="str">
        <f t="shared" si="95"/>
        <v/>
      </c>
      <c r="T213" t="str">
        <f>IF(S213="","",MAX(T$1:T212)+1)</f>
        <v/>
      </c>
      <c r="U213" t="str">
        <f t="shared" si="105"/>
        <v/>
      </c>
      <c r="V213" t="str">
        <f t="shared" si="96"/>
        <v/>
      </c>
      <c r="W213" t="str">
        <f>IF(V213="","",MAX(W$1:W212)+1)</f>
        <v/>
      </c>
      <c r="X213" t="str">
        <f t="shared" si="106"/>
        <v/>
      </c>
      <c r="Y213" t="str">
        <f t="shared" si="97"/>
        <v/>
      </c>
      <c r="Z213" t="str">
        <f>IF(Y213="","",MAX(Z$1:Z212)+1)</f>
        <v/>
      </c>
      <c r="AA213" t="str">
        <f t="shared" si="107"/>
        <v/>
      </c>
      <c r="AB213" t="str">
        <f t="shared" si="98"/>
        <v/>
      </c>
      <c r="AC213" t="str">
        <f>IF(AB213="","",MAX(AC$1:AC212)+1)</f>
        <v/>
      </c>
      <c r="AD213" t="str">
        <f t="shared" si="108"/>
        <v/>
      </c>
      <c r="AE213" t="str">
        <f t="shared" si="99"/>
        <v/>
      </c>
      <c r="AF213" t="str">
        <f>IF(AE213="","",MAX(AF$1:AF212)+1)</f>
        <v/>
      </c>
      <c r="AG213" t="str">
        <f t="shared" si="109"/>
        <v/>
      </c>
      <c r="AH213" t="str">
        <f t="shared" si="100"/>
        <v/>
      </c>
      <c r="AI213" t="str">
        <f>IF(AH213="","",MAX(AI$1:AI212)+1)</f>
        <v/>
      </c>
      <c r="AJ213" t="str">
        <f t="shared" si="110"/>
        <v/>
      </c>
      <c r="AK213" t="str">
        <f t="shared" si="101"/>
        <v/>
      </c>
      <c r="AL213" t="str">
        <f>IF(AK213="","",MAX(AL$1:AL212)+1)</f>
        <v/>
      </c>
      <c r="AM213" t="str">
        <f t="shared" si="111"/>
        <v/>
      </c>
      <c r="AN213" t="str">
        <f t="shared" si="102"/>
        <v/>
      </c>
      <c r="AO213" t="str">
        <f>IF(AN213="","",MAX(AO$1:AO212)+1)</f>
        <v/>
      </c>
      <c r="AP213" t="str">
        <f t="shared" si="112"/>
        <v/>
      </c>
      <c r="AQ213" t="str">
        <f t="shared" si="103"/>
        <v/>
      </c>
      <c r="AR213" t="str">
        <f>IF(AQ213="","",MAX(AR$1:AR212)+1)</f>
        <v/>
      </c>
      <c r="AS213" t="str">
        <f t="shared" si="113"/>
        <v/>
      </c>
      <c r="AU213" s="153" t="str">
        <f t="shared" si="114"/>
        <v/>
      </c>
      <c r="AV213" s="153" t="str">
        <f t="shared" si="115"/>
        <v/>
      </c>
      <c r="AW213" s="153" t="str">
        <f t="shared" si="116"/>
        <v/>
      </c>
      <c r="AX213" s="153" t="str">
        <f t="shared" si="117"/>
        <v/>
      </c>
      <c r="AY213" s="153" t="str">
        <f t="shared" si="118"/>
        <v/>
      </c>
      <c r="AZ213" s="153" t="str">
        <f t="shared" si="119"/>
        <v/>
      </c>
      <c r="BA213" s="153" t="str">
        <f t="shared" si="120"/>
        <v/>
      </c>
      <c r="BB213" s="153" t="str">
        <f t="shared" si="121"/>
        <v/>
      </c>
      <c r="BC213" s="153" t="str">
        <f t="shared" si="122"/>
        <v/>
      </c>
      <c r="BD213" s="153" t="str">
        <f t="shared" si="123"/>
        <v/>
      </c>
    </row>
    <row r="214" spans="7:56" x14ac:dyDescent="0.3">
      <c r="G214" s="153" t="str">
        <f>IF(CMS_Identification!B236="","",CMS_Identification!B236)</f>
        <v/>
      </c>
      <c r="H214" s="153" t="str">
        <f>IF(CMS_Identification!F236="","",CMS_Identification!F236)</f>
        <v/>
      </c>
      <c r="P214" t="str">
        <f t="shared" si="124"/>
        <v/>
      </c>
      <c r="Q214" t="str">
        <f>IF(P214="","",MAX(Q$1:Q213)+1)</f>
        <v/>
      </c>
      <c r="R214" t="str">
        <f t="shared" si="125"/>
        <v/>
      </c>
      <c r="S214" t="str">
        <f t="shared" si="95"/>
        <v/>
      </c>
      <c r="T214" t="str">
        <f>IF(S214="","",MAX(T$1:T213)+1)</f>
        <v/>
      </c>
      <c r="U214" t="str">
        <f t="shared" si="105"/>
        <v/>
      </c>
      <c r="V214" t="str">
        <f t="shared" si="96"/>
        <v/>
      </c>
      <c r="W214" t="str">
        <f>IF(V214="","",MAX(W$1:W213)+1)</f>
        <v/>
      </c>
      <c r="X214" t="str">
        <f t="shared" si="106"/>
        <v/>
      </c>
      <c r="Y214" t="str">
        <f t="shared" si="97"/>
        <v/>
      </c>
      <c r="Z214" t="str">
        <f>IF(Y214="","",MAX(Z$1:Z213)+1)</f>
        <v/>
      </c>
      <c r="AA214" t="str">
        <f t="shared" si="107"/>
        <v/>
      </c>
      <c r="AB214" t="str">
        <f t="shared" si="98"/>
        <v/>
      </c>
      <c r="AC214" t="str">
        <f>IF(AB214="","",MAX(AC$1:AC213)+1)</f>
        <v/>
      </c>
      <c r="AD214" t="str">
        <f t="shared" si="108"/>
        <v/>
      </c>
      <c r="AE214" t="str">
        <f t="shared" si="99"/>
        <v/>
      </c>
      <c r="AF214" t="str">
        <f>IF(AE214="","",MAX(AF$1:AF213)+1)</f>
        <v/>
      </c>
      <c r="AG214" t="str">
        <f t="shared" si="109"/>
        <v/>
      </c>
      <c r="AH214" t="str">
        <f t="shared" si="100"/>
        <v/>
      </c>
      <c r="AI214" t="str">
        <f>IF(AH214="","",MAX(AI$1:AI213)+1)</f>
        <v/>
      </c>
      <c r="AJ214" t="str">
        <f t="shared" si="110"/>
        <v/>
      </c>
      <c r="AK214" t="str">
        <f t="shared" si="101"/>
        <v/>
      </c>
      <c r="AL214" t="str">
        <f>IF(AK214="","",MAX(AL$1:AL213)+1)</f>
        <v/>
      </c>
      <c r="AM214" t="str">
        <f t="shared" si="111"/>
        <v/>
      </c>
      <c r="AN214" t="str">
        <f t="shared" si="102"/>
        <v/>
      </c>
      <c r="AO214" t="str">
        <f>IF(AN214="","",MAX(AO$1:AO213)+1)</f>
        <v/>
      </c>
      <c r="AP214" t="str">
        <f t="shared" si="112"/>
        <v/>
      </c>
      <c r="AQ214" t="str">
        <f t="shared" si="103"/>
        <v/>
      </c>
      <c r="AR214" t="str">
        <f>IF(AQ214="","",MAX(AR$1:AR213)+1)</f>
        <v/>
      </c>
      <c r="AS214" t="str">
        <f t="shared" si="113"/>
        <v/>
      </c>
      <c r="AU214" s="153" t="str">
        <f t="shared" si="114"/>
        <v/>
      </c>
      <c r="AV214" s="153" t="str">
        <f t="shared" si="115"/>
        <v/>
      </c>
      <c r="AW214" s="153" t="str">
        <f t="shared" si="116"/>
        <v/>
      </c>
      <c r="AX214" s="153" t="str">
        <f t="shared" si="117"/>
        <v/>
      </c>
      <c r="AY214" s="153" t="str">
        <f t="shared" si="118"/>
        <v/>
      </c>
      <c r="AZ214" s="153" t="str">
        <f t="shared" si="119"/>
        <v/>
      </c>
      <c r="BA214" s="153" t="str">
        <f t="shared" si="120"/>
        <v/>
      </c>
      <c r="BB214" s="153" t="str">
        <f t="shared" si="121"/>
        <v/>
      </c>
      <c r="BC214" s="153" t="str">
        <f t="shared" si="122"/>
        <v/>
      </c>
      <c r="BD214" s="153" t="str">
        <f t="shared" si="123"/>
        <v/>
      </c>
    </row>
    <row r="215" spans="7:56" x14ac:dyDescent="0.3">
      <c r="G215" s="153" t="str">
        <f>IF(CMS_Identification!B237="","",CMS_Identification!B237)</f>
        <v/>
      </c>
      <c r="H215" s="153" t="str">
        <f>IF(CMS_Identification!F237="","",CMS_Identification!F237)</f>
        <v/>
      </c>
      <c r="P215" t="str">
        <f t="shared" si="124"/>
        <v/>
      </c>
      <c r="Q215" t="str">
        <f>IF(P215="","",MAX(Q$1:Q214)+1)</f>
        <v/>
      </c>
      <c r="R215" t="str">
        <f t="shared" si="125"/>
        <v/>
      </c>
      <c r="S215" t="str">
        <f t="shared" si="95"/>
        <v/>
      </c>
      <c r="T215" t="str">
        <f>IF(S215="","",MAX(T$1:T214)+1)</f>
        <v/>
      </c>
      <c r="U215" t="str">
        <f t="shared" si="105"/>
        <v/>
      </c>
      <c r="V215" t="str">
        <f t="shared" si="96"/>
        <v/>
      </c>
      <c r="W215" t="str">
        <f>IF(V215="","",MAX(W$1:W214)+1)</f>
        <v/>
      </c>
      <c r="X215" t="str">
        <f t="shared" si="106"/>
        <v/>
      </c>
      <c r="Y215" t="str">
        <f t="shared" si="97"/>
        <v/>
      </c>
      <c r="Z215" t="str">
        <f>IF(Y215="","",MAX(Z$1:Z214)+1)</f>
        <v/>
      </c>
      <c r="AA215" t="str">
        <f t="shared" si="107"/>
        <v/>
      </c>
      <c r="AB215" t="str">
        <f t="shared" si="98"/>
        <v/>
      </c>
      <c r="AC215" t="str">
        <f>IF(AB215="","",MAX(AC$1:AC214)+1)</f>
        <v/>
      </c>
      <c r="AD215" t="str">
        <f t="shared" si="108"/>
        <v/>
      </c>
      <c r="AE215" t="str">
        <f t="shared" si="99"/>
        <v/>
      </c>
      <c r="AF215" t="str">
        <f>IF(AE215="","",MAX(AF$1:AF214)+1)</f>
        <v/>
      </c>
      <c r="AG215" t="str">
        <f t="shared" si="109"/>
        <v/>
      </c>
      <c r="AH215" t="str">
        <f t="shared" si="100"/>
        <v/>
      </c>
      <c r="AI215" t="str">
        <f>IF(AH215="","",MAX(AI$1:AI214)+1)</f>
        <v/>
      </c>
      <c r="AJ215" t="str">
        <f t="shared" si="110"/>
        <v/>
      </c>
      <c r="AK215" t="str">
        <f t="shared" si="101"/>
        <v/>
      </c>
      <c r="AL215" t="str">
        <f>IF(AK215="","",MAX(AL$1:AL214)+1)</f>
        <v/>
      </c>
      <c r="AM215" t="str">
        <f t="shared" si="111"/>
        <v/>
      </c>
      <c r="AN215" t="str">
        <f t="shared" si="102"/>
        <v/>
      </c>
      <c r="AO215" t="str">
        <f>IF(AN215="","",MAX(AO$1:AO214)+1)</f>
        <v/>
      </c>
      <c r="AP215" t="str">
        <f t="shared" si="112"/>
        <v/>
      </c>
      <c r="AQ215" t="str">
        <f t="shared" si="103"/>
        <v/>
      </c>
      <c r="AR215" t="str">
        <f>IF(AQ215="","",MAX(AR$1:AR214)+1)</f>
        <v/>
      </c>
      <c r="AS215" t="str">
        <f t="shared" si="113"/>
        <v/>
      </c>
      <c r="AU215" s="153" t="str">
        <f t="shared" si="114"/>
        <v/>
      </c>
      <c r="AV215" s="153" t="str">
        <f t="shared" si="115"/>
        <v/>
      </c>
      <c r="AW215" s="153" t="str">
        <f t="shared" si="116"/>
        <v/>
      </c>
      <c r="AX215" s="153" t="str">
        <f t="shared" si="117"/>
        <v/>
      </c>
      <c r="AY215" s="153" t="str">
        <f t="shared" si="118"/>
        <v/>
      </c>
      <c r="AZ215" s="153" t="str">
        <f t="shared" si="119"/>
        <v/>
      </c>
      <c r="BA215" s="153" t="str">
        <f t="shared" si="120"/>
        <v/>
      </c>
      <c r="BB215" s="153" t="str">
        <f t="shared" si="121"/>
        <v/>
      </c>
      <c r="BC215" s="153" t="str">
        <f t="shared" si="122"/>
        <v/>
      </c>
      <c r="BD215" s="153" t="str">
        <f t="shared" si="123"/>
        <v/>
      </c>
    </row>
    <row r="216" spans="7:56" x14ac:dyDescent="0.3">
      <c r="G216" s="153" t="str">
        <f>IF(CMS_Identification!B238="","",CMS_Identification!B238)</f>
        <v/>
      </c>
      <c r="H216" s="153" t="str">
        <f>IF(CMS_Identification!F238="","",CMS_Identification!F238)</f>
        <v/>
      </c>
      <c r="P216" t="str">
        <f t="shared" si="124"/>
        <v/>
      </c>
      <c r="Q216" t="str">
        <f>IF(P216="","",MAX(Q$1:Q215)+1)</f>
        <v/>
      </c>
      <c r="R216" t="str">
        <f t="shared" si="125"/>
        <v/>
      </c>
      <c r="S216" t="str">
        <f t="shared" si="95"/>
        <v/>
      </c>
      <c r="T216" t="str">
        <f>IF(S216="","",MAX(T$1:T215)+1)</f>
        <v/>
      </c>
      <c r="U216" t="str">
        <f t="shared" si="105"/>
        <v/>
      </c>
      <c r="V216" t="str">
        <f t="shared" si="96"/>
        <v/>
      </c>
      <c r="W216" t="str">
        <f>IF(V216="","",MAX(W$1:W215)+1)</f>
        <v/>
      </c>
      <c r="X216" t="str">
        <f t="shared" si="106"/>
        <v/>
      </c>
      <c r="Y216" t="str">
        <f t="shared" si="97"/>
        <v/>
      </c>
      <c r="Z216" t="str">
        <f>IF(Y216="","",MAX(Z$1:Z215)+1)</f>
        <v/>
      </c>
      <c r="AA216" t="str">
        <f t="shared" si="107"/>
        <v/>
      </c>
      <c r="AB216" t="str">
        <f t="shared" si="98"/>
        <v/>
      </c>
      <c r="AC216" t="str">
        <f>IF(AB216="","",MAX(AC$1:AC215)+1)</f>
        <v/>
      </c>
      <c r="AD216" t="str">
        <f t="shared" si="108"/>
        <v/>
      </c>
      <c r="AE216" t="str">
        <f t="shared" si="99"/>
        <v/>
      </c>
      <c r="AF216" t="str">
        <f>IF(AE216="","",MAX(AF$1:AF215)+1)</f>
        <v/>
      </c>
      <c r="AG216" t="str">
        <f t="shared" si="109"/>
        <v/>
      </c>
      <c r="AH216" t="str">
        <f t="shared" si="100"/>
        <v/>
      </c>
      <c r="AI216" t="str">
        <f>IF(AH216="","",MAX(AI$1:AI215)+1)</f>
        <v/>
      </c>
      <c r="AJ216" t="str">
        <f t="shared" si="110"/>
        <v/>
      </c>
      <c r="AK216" t="str">
        <f t="shared" si="101"/>
        <v/>
      </c>
      <c r="AL216" t="str">
        <f>IF(AK216="","",MAX(AL$1:AL215)+1)</f>
        <v/>
      </c>
      <c r="AM216" t="str">
        <f t="shared" si="111"/>
        <v/>
      </c>
      <c r="AN216" t="str">
        <f t="shared" si="102"/>
        <v/>
      </c>
      <c r="AO216" t="str">
        <f>IF(AN216="","",MAX(AO$1:AO215)+1)</f>
        <v/>
      </c>
      <c r="AP216" t="str">
        <f t="shared" si="112"/>
        <v/>
      </c>
      <c r="AQ216" t="str">
        <f t="shared" si="103"/>
        <v/>
      </c>
      <c r="AR216" t="str">
        <f>IF(AQ216="","",MAX(AR$1:AR215)+1)</f>
        <v/>
      </c>
      <c r="AS216" t="str">
        <f t="shared" si="113"/>
        <v/>
      </c>
      <c r="AU216" s="153" t="str">
        <f t="shared" si="114"/>
        <v/>
      </c>
      <c r="AV216" s="153" t="str">
        <f t="shared" si="115"/>
        <v/>
      </c>
      <c r="AW216" s="153" t="str">
        <f t="shared" si="116"/>
        <v/>
      </c>
      <c r="AX216" s="153" t="str">
        <f t="shared" si="117"/>
        <v/>
      </c>
      <c r="AY216" s="153" t="str">
        <f t="shared" si="118"/>
        <v/>
      </c>
      <c r="AZ216" s="153" t="str">
        <f t="shared" si="119"/>
        <v/>
      </c>
      <c r="BA216" s="153" t="str">
        <f t="shared" si="120"/>
        <v/>
      </c>
      <c r="BB216" s="153" t="str">
        <f t="shared" si="121"/>
        <v/>
      </c>
      <c r="BC216" s="153" t="str">
        <f t="shared" si="122"/>
        <v/>
      </c>
      <c r="BD216" s="153" t="str">
        <f t="shared" si="123"/>
        <v/>
      </c>
    </row>
    <row r="217" spans="7:56" x14ac:dyDescent="0.3">
      <c r="G217" s="153" t="str">
        <f>IF(CMS_Identification!B239="","",CMS_Identification!B239)</f>
        <v/>
      </c>
      <c r="H217" s="153" t="str">
        <f>IF(CMS_Identification!F239="","",CMS_Identification!F239)</f>
        <v/>
      </c>
      <c r="P217" t="str">
        <f t="shared" si="124"/>
        <v/>
      </c>
      <c r="Q217" t="str">
        <f>IF(P217="","",MAX(Q$1:Q216)+1)</f>
        <v/>
      </c>
      <c r="R217" t="str">
        <f t="shared" si="125"/>
        <v/>
      </c>
      <c r="S217" t="str">
        <f t="shared" si="95"/>
        <v/>
      </c>
      <c r="T217" t="str">
        <f>IF(S217="","",MAX(T$1:T216)+1)</f>
        <v/>
      </c>
      <c r="U217" t="str">
        <f t="shared" si="105"/>
        <v/>
      </c>
      <c r="V217" t="str">
        <f t="shared" si="96"/>
        <v/>
      </c>
      <c r="W217" t="str">
        <f>IF(V217="","",MAX(W$1:W216)+1)</f>
        <v/>
      </c>
      <c r="X217" t="str">
        <f t="shared" si="106"/>
        <v/>
      </c>
      <c r="Y217" t="str">
        <f t="shared" si="97"/>
        <v/>
      </c>
      <c r="Z217" t="str">
        <f>IF(Y217="","",MAX(Z$1:Z216)+1)</f>
        <v/>
      </c>
      <c r="AA217" t="str">
        <f t="shared" si="107"/>
        <v/>
      </c>
      <c r="AB217" t="str">
        <f t="shared" si="98"/>
        <v/>
      </c>
      <c r="AC217" t="str">
        <f>IF(AB217="","",MAX(AC$1:AC216)+1)</f>
        <v/>
      </c>
      <c r="AD217" t="str">
        <f t="shared" si="108"/>
        <v/>
      </c>
      <c r="AE217" t="str">
        <f t="shared" si="99"/>
        <v/>
      </c>
      <c r="AF217" t="str">
        <f>IF(AE217="","",MAX(AF$1:AF216)+1)</f>
        <v/>
      </c>
      <c r="AG217" t="str">
        <f t="shared" si="109"/>
        <v/>
      </c>
      <c r="AH217" t="str">
        <f t="shared" si="100"/>
        <v/>
      </c>
      <c r="AI217" t="str">
        <f>IF(AH217="","",MAX(AI$1:AI216)+1)</f>
        <v/>
      </c>
      <c r="AJ217" t="str">
        <f t="shared" si="110"/>
        <v/>
      </c>
      <c r="AK217" t="str">
        <f t="shared" si="101"/>
        <v/>
      </c>
      <c r="AL217" t="str">
        <f>IF(AK217="","",MAX(AL$1:AL216)+1)</f>
        <v/>
      </c>
      <c r="AM217" t="str">
        <f t="shared" si="111"/>
        <v/>
      </c>
      <c r="AN217" t="str">
        <f t="shared" si="102"/>
        <v/>
      </c>
      <c r="AO217" t="str">
        <f>IF(AN217="","",MAX(AO$1:AO216)+1)</f>
        <v/>
      </c>
      <c r="AP217" t="str">
        <f t="shared" si="112"/>
        <v/>
      </c>
      <c r="AQ217" t="str">
        <f t="shared" si="103"/>
        <v/>
      </c>
      <c r="AR217" t="str">
        <f>IF(AQ217="","",MAX(AR$1:AR216)+1)</f>
        <v/>
      </c>
      <c r="AS217" t="str">
        <f t="shared" si="113"/>
        <v/>
      </c>
      <c r="AU217" s="153" t="str">
        <f t="shared" si="114"/>
        <v/>
      </c>
      <c r="AV217" s="153" t="str">
        <f t="shared" si="115"/>
        <v/>
      </c>
      <c r="AW217" s="153" t="str">
        <f t="shared" si="116"/>
        <v/>
      </c>
      <c r="AX217" s="153" t="str">
        <f t="shared" si="117"/>
        <v/>
      </c>
      <c r="AY217" s="153" t="str">
        <f t="shared" si="118"/>
        <v/>
      </c>
      <c r="AZ217" s="153" t="str">
        <f t="shared" si="119"/>
        <v/>
      </c>
      <c r="BA217" s="153" t="str">
        <f t="shared" si="120"/>
        <v/>
      </c>
      <c r="BB217" s="153" t="str">
        <f t="shared" si="121"/>
        <v/>
      </c>
      <c r="BC217" s="153" t="str">
        <f t="shared" si="122"/>
        <v/>
      </c>
      <c r="BD217" s="153" t="str">
        <f t="shared" si="123"/>
        <v/>
      </c>
    </row>
    <row r="218" spans="7:56" x14ac:dyDescent="0.3">
      <c r="G218" s="153" t="str">
        <f>IF(CMS_Identification!B240="","",CMS_Identification!B240)</f>
        <v/>
      </c>
      <c r="H218" s="153" t="str">
        <f>IF(CMS_Identification!F240="","",CMS_Identification!F240)</f>
        <v/>
      </c>
      <c r="P218" t="str">
        <f t="shared" si="124"/>
        <v/>
      </c>
      <c r="Q218" t="str">
        <f>IF(P218="","",MAX(Q$1:Q217)+1)</f>
        <v/>
      </c>
      <c r="R218" t="str">
        <f t="shared" si="125"/>
        <v/>
      </c>
      <c r="S218" t="str">
        <f t="shared" si="95"/>
        <v/>
      </c>
      <c r="T218" t="str">
        <f>IF(S218="","",MAX(T$1:T217)+1)</f>
        <v/>
      </c>
      <c r="U218" t="str">
        <f t="shared" si="105"/>
        <v/>
      </c>
      <c r="V218" t="str">
        <f t="shared" si="96"/>
        <v/>
      </c>
      <c r="W218" t="str">
        <f>IF(V218="","",MAX(W$1:W217)+1)</f>
        <v/>
      </c>
      <c r="X218" t="str">
        <f t="shared" si="106"/>
        <v/>
      </c>
      <c r="Y218" t="str">
        <f t="shared" si="97"/>
        <v/>
      </c>
      <c r="Z218" t="str">
        <f>IF(Y218="","",MAX(Z$1:Z217)+1)</f>
        <v/>
      </c>
      <c r="AA218" t="str">
        <f t="shared" si="107"/>
        <v/>
      </c>
      <c r="AB218" t="str">
        <f t="shared" si="98"/>
        <v/>
      </c>
      <c r="AC218" t="str">
        <f>IF(AB218="","",MAX(AC$1:AC217)+1)</f>
        <v/>
      </c>
      <c r="AD218" t="str">
        <f t="shared" si="108"/>
        <v/>
      </c>
      <c r="AE218" t="str">
        <f t="shared" si="99"/>
        <v/>
      </c>
      <c r="AF218" t="str">
        <f>IF(AE218="","",MAX(AF$1:AF217)+1)</f>
        <v/>
      </c>
      <c r="AG218" t="str">
        <f t="shared" si="109"/>
        <v/>
      </c>
      <c r="AH218" t="str">
        <f t="shared" si="100"/>
        <v/>
      </c>
      <c r="AI218" t="str">
        <f>IF(AH218="","",MAX(AI$1:AI217)+1)</f>
        <v/>
      </c>
      <c r="AJ218" t="str">
        <f t="shared" si="110"/>
        <v/>
      </c>
      <c r="AK218" t="str">
        <f t="shared" si="101"/>
        <v/>
      </c>
      <c r="AL218" t="str">
        <f>IF(AK218="","",MAX(AL$1:AL217)+1)</f>
        <v/>
      </c>
      <c r="AM218" t="str">
        <f t="shared" si="111"/>
        <v/>
      </c>
      <c r="AN218" t="str">
        <f t="shared" si="102"/>
        <v/>
      </c>
      <c r="AO218" t="str">
        <f>IF(AN218="","",MAX(AO$1:AO217)+1)</f>
        <v/>
      </c>
      <c r="AP218" t="str">
        <f t="shared" si="112"/>
        <v/>
      </c>
      <c r="AQ218" t="str">
        <f t="shared" si="103"/>
        <v/>
      </c>
      <c r="AR218" t="str">
        <f>IF(AQ218="","",MAX(AR$1:AR217)+1)</f>
        <v/>
      </c>
      <c r="AS218" t="str">
        <f t="shared" si="113"/>
        <v/>
      </c>
      <c r="AU218" s="153" t="str">
        <f t="shared" si="114"/>
        <v/>
      </c>
      <c r="AV218" s="153" t="str">
        <f t="shared" si="115"/>
        <v/>
      </c>
      <c r="AW218" s="153" t="str">
        <f t="shared" si="116"/>
        <v/>
      </c>
      <c r="AX218" s="153" t="str">
        <f t="shared" si="117"/>
        <v/>
      </c>
      <c r="AY218" s="153" t="str">
        <f t="shared" si="118"/>
        <v/>
      </c>
      <c r="AZ218" s="153" t="str">
        <f t="shared" si="119"/>
        <v/>
      </c>
      <c r="BA218" s="153" t="str">
        <f t="shared" si="120"/>
        <v/>
      </c>
      <c r="BB218" s="153" t="str">
        <f t="shared" si="121"/>
        <v/>
      </c>
      <c r="BC218" s="153" t="str">
        <f t="shared" si="122"/>
        <v/>
      </c>
      <c r="BD218" s="153" t="str">
        <f t="shared" si="123"/>
        <v/>
      </c>
    </row>
    <row r="219" spans="7:56" x14ac:dyDescent="0.3">
      <c r="G219" s="153" t="str">
        <f>IF(CMS_Identification!B241="","",CMS_Identification!B241)</f>
        <v/>
      </c>
      <c r="H219" s="153" t="str">
        <f>IF(CMS_Identification!F241="","",CMS_Identification!F241)</f>
        <v/>
      </c>
      <c r="P219" t="str">
        <f t="shared" si="124"/>
        <v/>
      </c>
      <c r="Q219" t="str">
        <f>IF(P219="","",MAX(Q$1:Q218)+1)</f>
        <v/>
      </c>
      <c r="R219" t="str">
        <f t="shared" si="125"/>
        <v/>
      </c>
      <c r="S219" t="str">
        <f t="shared" si="95"/>
        <v/>
      </c>
      <c r="T219" t="str">
        <f>IF(S219="","",MAX(T$1:T218)+1)</f>
        <v/>
      </c>
      <c r="U219" t="str">
        <f t="shared" si="105"/>
        <v/>
      </c>
      <c r="V219" t="str">
        <f t="shared" si="96"/>
        <v/>
      </c>
      <c r="W219" t="str">
        <f>IF(V219="","",MAX(W$1:W218)+1)</f>
        <v/>
      </c>
      <c r="X219" t="str">
        <f t="shared" si="106"/>
        <v/>
      </c>
      <c r="Y219" t="str">
        <f t="shared" si="97"/>
        <v/>
      </c>
      <c r="Z219" t="str">
        <f>IF(Y219="","",MAX(Z$1:Z218)+1)</f>
        <v/>
      </c>
      <c r="AA219" t="str">
        <f t="shared" si="107"/>
        <v/>
      </c>
      <c r="AB219" t="str">
        <f t="shared" si="98"/>
        <v/>
      </c>
      <c r="AC219" t="str">
        <f>IF(AB219="","",MAX(AC$1:AC218)+1)</f>
        <v/>
      </c>
      <c r="AD219" t="str">
        <f t="shared" si="108"/>
        <v/>
      </c>
      <c r="AE219" t="str">
        <f t="shared" si="99"/>
        <v/>
      </c>
      <c r="AF219" t="str">
        <f>IF(AE219="","",MAX(AF$1:AF218)+1)</f>
        <v/>
      </c>
      <c r="AG219" t="str">
        <f t="shared" si="109"/>
        <v/>
      </c>
      <c r="AH219" t="str">
        <f t="shared" si="100"/>
        <v/>
      </c>
      <c r="AI219" t="str">
        <f>IF(AH219="","",MAX(AI$1:AI218)+1)</f>
        <v/>
      </c>
      <c r="AJ219" t="str">
        <f t="shared" si="110"/>
        <v/>
      </c>
      <c r="AK219" t="str">
        <f t="shared" si="101"/>
        <v/>
      </c>
      <c r="AL219" t="str">
        <f>IF(AK219="","",MAX(AL$1:AL218)+1)</f>
        <v/>
      </c>
      <c r="AM219" t="str">
        <f t="shared" si="111"/>
        <v/>
      </c>
      <c r="AN219" t="str">
        <f t="shared" si="102"/>
        <v/>
      </c>
      <c r="AO219" t="str">
        <f>IF(AN219="","",MAX(AO$1:AO218)+1)</f>
        <v/>
      </c>
      <c r="AP219" t="str">
        <f t="shared" si="112"/>
        <v/>
      </c>
      <c r="AQ219" t="str">
        <f t="shared" si="103"/>
        <v/>
      </c>
      <c r="AR219" t="str">
        <f>IF(AQ219="","",MAX(AR$1:AR218)+1)</f>
        <v/>
      </c>
      <c r="AS219" t="str">
        <f t="shared" si="113"/>
        <v/>
      </c>
      <c r="AU219" s="153" t="str">
        <f t="shared" si="114"/>
        <v/>
      </c>
      <c r="AV219" s="153" t="str">
        <f t="shared" si="115"/>
        <v/>
      </c>
      <c r="AW219" s="153" t="str">
        <f t="shared" si="116"/>
        <v/>
      </c>
      <c r="AX219" s="153" t="str">
        <f t="shared" si="117"/>
        <v/>
      </c>
      <c r="AY219" s="153" t="str">
        <f t="shared" si="118"/>
        <v/>
      </c>
      <c r="AZ219" s="153" t="str">
        <f t="shared" si="119"/>
        <v/>
      </c>
      <c r="BA219" s="153" t="str">
        <f t="shared" si="120"/>
        <v/>
      </c>
      <c r="BB219" s="153" t="str">
        <f t="shared" si="121"/>
        <v/>
      </c>
      <c r="BC219" s="153" t="str">
        <f t="shared" si="122"/>
        <v/>
      </c>
      <c r="BD219" s="153" t="str">
        <f t="shared" si="123"/>
        <v/>
      </c>
    </row>
    <row r="220" spans="7:56" x14ac:dyDescent="0.3">
      <c r="G220" s="153" t="str">
        <f>IF(CMS_Identification!B242="","",CMS_Identification!B242)</f>
        <v/>
      </c>
      <c r="H220" s="153" t="str">
        <f>IF(CMS_Identification!F242="","",CMS_Identification!F242)</f>
        <v/>
      </c>
      <c r="P220" t="str">
        <f t="shared" si="124"/>
        <v/>
      </c>
      <c r="Q220" t="str">
        <f>IF(P220="","",MAX(Q$1:Q219)+1)</f>
        <v/>
      </c>
      <c r="R220" t="str">
        <f t="shared" si="125"/>
        <v/>
      </c>
      <c r="S220" t="str">
        <f t="shared" si="95"/>
        <v/>
      </c>
      <c r="T220" t="str">
        <f>IF(S220="","",MAX(T$1:T219)+1)</f>
        <v/>
      </c>
      <c r="U220" t="str">
        <f t="shared" si="105"/>
        <v/>
      </c>
      <c r="V220" t="str">
        <f t="shared" si="96"/>
        <v/>
      </c>
      <c r="W220" t="str">
        <f>IF(V220="","",MAX(W$1:W219)+1)</f>
        <v/>
      </c>
      <c r="X220" t="str">
        <f t="shared" si="106"/>
        <v/>
      </c>
      <c r="Y220" t="str">
        <f t="shared" si="97"/>
        <v/>
      </c>
      <c r="Z220" t="str">
        <f>IF(Y220="","",MAX(Z$1:Z219)+1)</f>
        <v/>
      </c>
      <c r="AA220" t="str">
        <f t="shared" si="107"/>
        <v/>
      </c>
      <c r="AB220" t="str">
        <f t="shared" si="98"/>
        <v/>
      </c>
      <c r="AC220" t="str">
        <f>IF(AB220="","",MAX(AC$1:AC219)+1)</f>
        <v/>
      </c>
      <c r="AD220" t="str">
        <f t="shared" si="108"/>
        <v/>
      </c>
      <c r="AE220" t="str">
        <f t="shared" si="99"/>
        <v/>
      </c>
      <c r="AF220" t="str">
        <f>IF(AE220="","",MAX(AF$1:AF219)+1)</f>
        <v/>
      </c>
      <c r="AG220" t="str">
        <f t="shared" si="109"/>
        <v/>
      </c>
      <c r="AH220" t="str">
        <f t="shared" si="100"/>
        <v/>
      </c>
      <c r="AI220" t="str">
        <f>IF(AH220="","",MAX(AI$1:AI219)+1)</f>
        <v/>
      </c>
      <c r="AJ220" t="str">
        <f t="shared" si="110"/>
        <v/>
      </c>
      <c r="AK220" t="str">
        <f t="shared" si="101"/>
        <v/>
      </c>
      <c r="AL220" t="str">
        <f>IF(AK220="","",MAX(AL$1:AL219)+1)</f>
        <v/>
      </c>
      <c r="AM220" t="str">
        <f t="shared" si="111"/>
        <v/>
      </c>
      <c r="AN220" t="str">
        <f t="shared" si="102"/>
        <v/>
      </c>
      <c r="AO220" t="str">
        <f>IF(AN220="","",MAX(AO$1:AO219)+1)</f>
        <v/>
      </c>
      <c r="AP220" t="str">
        <f t="shared" si="112"/>
        <v/>
      </c>
      <c r="AQ220" t="str">
        <f t="shared" si="103"/>
        <v/>
      </c>
      <c r="AR220" t="str">
        <f>IF(AQ220="","",MAX(AR$1:AR219)+1)</f>
        <v/>
      </c>
      <c r="AS220" t="str">
        <f t="shared" si="113"/>
        <v/>
      </c>
      <c r="AU220" s="153" t="str">
        <f t="shared" si="114"/>
        <v/>
      </c>
      <c r="AV220" s="153" t="str">
        <f t="shared" si="115"/>
        <v/>
      </c>
      <c r="AW220" s="153" t="str">
        <f t="shared" si="116"/>
        <v/>
      </c>
      <c r="AX220" s="153" t="str">
        <f t="shared" si="117"/>
        <v/>
      </c>
      <c r="AY220" s="153" t="str">
        <f t="shared" si="118"/>
        <v/>
      </c>
      <c r="AZ220" s="153" t="str">
        <f t="shared" si="119"/>
        <v/>
      </c>
      <c r="BA220" s="153" t="str">
        <f t="shared" si="120"/>
        <v/>
      </c>
      <c r="BB220" s="153" t="str">
        <f t="shared" si="121"/>
        <v/>
      </c>
      <c r="BC220" s="153" t="str">
        <f t="shared" si="122"/>
        <v/>
      </c>
      <c r="BD220" s="153" t="str">
        <f t="shared" si="123"/>
        <v/>
      </c>
    </row>
    <row r="221" spans="7:56" x14ac:dyDescent="0.3">
      <c r="G221" s="153" t="str">
        <f>IF(CMS_Identification!B243="","",CMS_Identification!B243)</f>
        <v/>
      </c>
      <c r="H221" s="153" t="str">
        <f>IF(CMS_Identification!F243="","",CMS_Identification!F243)</f>
        <v/>
      </c>
      <c r="P221" t="str">
        <f t="shared" si="124"/>
        <v/>
      </c>
      <c r="Q221" t="str">
        <f>IF(P221="","",MAX(Q$1:Q220)+1)</f>
        <v/>
      </c>
      <c r="R221" t="str">
        <f t="shared" si="125"/>
        <v/>
      </c>
      <c r="S221" t="str">
        <f t="shared" si="95"/>
        <v/>
      </c>
      <c r="T221" t="str">
        <f>IF(S221="","",MAX(T$1:T220)+1)</f>
        <v/>
      </c>
      <c r="U221" t="str">
        <f t="shared" si="105"/>
        <v/>
      </c>
      <c r="V221" t="str">
        <f t="shared" si="96"/>
        <v/>
      </c>
      <c r="W221" t="str">
        <f>IF(V221="","",MAX(W$1:W220)+1)</f>
        <v/>
      </c>
      <c r="X221" t="str">
        <f t="shared" si="106"/>
        <v/>
      </c>
      <c r="Y221" t="str">
        <f t="shared" si="97"/>
        <v/>
      </c>
      <c r="Z221" t="str">
        <f>IF(Y221="","",MAX(Z$1:Z220)+1)</f>
        <v/>
      </c>
      <c r="AA221" t="str">
        <f t="shared" si="107"/>
        <v/>
      </c>
      <c r="AB221" t="str">
        <f t="shared" si="98"/>
        <v/>
      </c>
      <c r="AC221" t="str">
        <f>IF(AB221="","",MAX(AC$1:AC220)+1)</f>
        <v/>
      </c>
      <c r="AD221" t="str">
        <f t="shared" si="108"/>
        <v/>
      </c>
      <c r="AE221" t="str">
        <f t="shared" si="99"/>
        <v/>
      </c>
      <c r="AF221" t="str">
        <f>IF(AE221="","",MAX(AF$1:AF220)+1)</f>
        <v/>
      </c>
      <c r="AG221" t="str">
        <f t="shared" si="109"/>
        <v/>
      </c>
      <c r="AH221" t="str">
        <f t="shared" si="100"/>
        <v/>
      </c>
      <c r="AI221" t="str">
        <f>IF(AH221="","",MAX(AI$1:AI220)+1)</f>
        <v/>
      </c>
      <c r="AJ221" t="str">
        <f t="shared" si="110"/>
        <v/>
      </c>
      <c r="AK221" t="str">
        <f t="shared" si="101"/>
        <v/>
      </c>
      <c r="AL221" t="str">
        <f>IF(AK221="","",MAX(AL$1:AL220)+1)</f>
        <v/>
      </c>
      <c r="AM221" t="str">
        <f t="shared" si="111"/>
        <v/>
      </c>
      <c r="AN221" t="str">
        <f t="shared" si="102"/>
        <v/>
      </c>
      <c r="AO221" t="str">
        <f>IF(AN221="","",MAX(AO$1:AO220)+1)</f>
        <v/>
      </c>
      <c r="AP221" t="str">
        <f t="shared" si="112"/>
        <v/>
      </c>
      <c r="AQ221" t="str">
        <f t="shared" si="103"/>
        <v/>
      </c>
      <c r="AR221" t="str">
        <f>IF(AQ221="","",MAX(AR$1:AR220)+1)</f>
        <v/>
      </c>
      <c r="AS221" t="str">
        <f t="shared" si="113"/>
        <v/>
      </c>
      <c r="AU221" s="153" t="str">
        <f t="shared" si="114"/>
        <v/>
      </c>
      <c r="AV221" s="153" t="str">
        <f t="shared" si="115"/>
        <v/>
      </c>
      <c r="AW221" s="153" t="str">
        <f t="shared" si="116"/>
        <v/>
      </c>
      <c r="AX221" s="153" t="str">
        <f t="shared" si="117"/>
        <v/>
      </c>
      <c r="AY221" s="153" t="str">
        <f t="shared" si="118"/>
        <v/>
      </c>
      <c r="AZ221" s="153" t="str">
        <f t="shared" si="119"/>
        <v/>
      </c>
      <c r="BA221" s="153" t="str">
        <f t="shared" si="120"/>
        <v/>
      </c>
      <c r="BB221" s="153" t="str">
        <f t="shared" si="121"/>
        <v/>
      </c>
      <c r="BC221" s="153" t="str">
        <f t="shared" si="122"/>
        <v/>
      </c>
      <c r="BD221" s="153" t="str">
        <f t="shared" si="123"/>
        <v/>
      </c>
    </row>
    <row r="222" spans="7:56" x14ac:dyDescent="0.3">
      <c r="G222" s="153" t="str">
        <f>IF(CMS_Identification!B244="","",CMS_Identification!B244)</f>
        <v/>
      </c>
      <c r="H222" s="153" t="str">
        <f>IF(CMS_Identification!F244="","",CMS_Identification!F244)</f>
        <v/>
      </c>
      <c r="P222" t="str">
        <f t="shared" si="124"/>
        <v/>
      </c>
      <c r="Q222" t="str">
        <f>IF(P222="","",MAX(Q$1:Q221)+1)</f>
        <v/>
      </c>
      <c r="R222" t="str">
        <f t="shared" si="125"/>
        <v/>
      </c>
      <c r="S222" t="str">
        <f t="shared" si="95"/>
        <v/>
      </c>
      <c r="T222" t="str">
        <f>IF(S222="","",MAX(T$1:T221)+1)</f>
        <v/>
      </c>
      <c r="U222" t="str">
        <f t="shared" si="105"/>
        <v/>
      </c>
      <c r="V222" t="str">
        <f t="shared" si="96"/>
        <v/>
      </c>
      <c r="W222" t="str">
        <f>IF(V222="","",MAX(W$1:W221)+1)</f>
        <v/>
      </c>
      <c r="X222" t="str">
        <f t="shared" si="106"/>
        <v/>
      </c>
      <c r="Y222" t="str">
        <f t="shared" si="97"/>
        <v/>
      </c>
      <c r="Z222" t="str">
        <f>IF(Y222="","",MAX(Z$1:Z221)+1)</f>
        <v/>
      </c>
      <c r="AA222" t="str">
        <f t="shared" si="107"/>
        <v/>
      </c>
      <c r="AB222" t="str">
        <f t="shared" si="98"/>
        <v/>
      </c>
      <c r="AC222" t="str">
        <f>IF(AB222="","",MAX(AC$1:AC221)+1)</f>
        <v/>
      </c>
      <c r="AD222" t="str">
        <f t="shared" si="108"/>
        <v/>
      </c>
      <c r="AE222" t="str">
        <f t="shared" si="99"/>
        <v/>
      </c>
      <c r="AF222" t="str">
        <f>IF(AE222="","",MAX(AF$1:AF221)+1)</f>
        <v/>
      </c>
      <c r="AG222" t="str">
        <f t="shared" si="109"/>
        <v/>
      </c>
      <c r="AH222" t="str">
        <f t="shared" si="100"/>
        <v/>
      </c>
      <c r="AI222" t="str">
        <f>IF(AH222="","",MAX(AI$1:AI221)+1)</f>
        <v/>
      </c>
      <c r="AJ222" t="str">
        <f t="shared" si="110"/>
        <v/>
      </c>
      <c r="AK222" t="str">
        <f t="shared" si="101"/>
        <v/>
      </c>
      <c r="AL222" t="str">
        <f>IF(AK222="","",MAX(AL$1:AL221)+1)</f>
        <v/>
      </c>
      <c r="AM222" t="str">
        <f t="shared" si="111"/>
        <v/>
      </c>
      <c r="AN222" t="str">
        <f t="shared" si="102"/>
        <v/>
      </c>
      <c r="AO222" t="str">
        <f>IF(AN222="","",MAX(AO$1:AO221)+1)</f>
        <v/>
      </c>
      <c r="AP222" t="str">
        <f t="shared" si="112"/>
        <v/>
      </c>
      <c r="AQ222" t="str">
        <f t="shared" si="103"/>
        <v/>
      </c>
      <c r="AR222" t="str">
        <f>IF(AQ222="","",MAX(AR$1:AR221)+1)</f>
        <v/>
      </c>
      <c r="AS222" t="str">
        <f t="shared" si="113"/>
        <v/>
      </c>
      <c r="AU222" s="153" t="str">
        <f t="shared" si="114"/>
        <v/>
      </c>
      <c r="AV222" s="153" t="str">
        <f t="shared" si="115"/>
        <v/>
      </c>
      <c r="AW222" s="153" t="str">
        <f t="shared" si="116"/>
        <v/>
      </c>
      <c r="AX222" s="153" t="str">
        <f t="shared" si="117"/>
        <v/>
      </c>
      <c r="AY222" s="153" t="str">
        <f t="shared" si="118"/>
        <v/>
      </c>
      <c r="AZ222" s="153" t="str">
        <f t="shared" si="119"/>
        <v/>
      </c>
      <c r="BA222" s="153" t="str">
        <f t="shared" si="120"/>
        <v/>
      </c>
      <c r="BB222" s="153" t="str">
        <f t="shared" si="121"/>
        <v/>
      </c>
      <c r="BC222" s="153" t="str">
        <f t="shared" si="122"/>
        <v/>
      </c>
      <c r="BD222" s="153" t="str">
        <f t="shared" si="123"/>
        <v/>
      </c>
    </row>
    <row r="223" spans="7:56" x14ac:dyDescent="0.3">
      <c r="G223" s="153" t="str">
        <f>IF(CMS_Identification!B245="","",CMS_Identification!B245)</f>
        <v/>
      </c>
      <c r="H223" s="153" t="str">
        <f>IF(CMS_Identification!F245="","",CMS_Identification!F245)</f>
        <v/>
      </c>
      <c r="P223" t="str">
        <f t="shared" si="124"/>
        <v/>
      </c>
      <c r="Q223" t="str">
        <f>IF(P223="","",MAX(Q$1:Q222)+1)</f>
        <v/>
      </c>
      <c r="R223" t="str">
        <f t="shared" si="125"/>
        <v/>
      </c>
      <c r="S223" t="str">
        <f t="shared" si="95"/>
        <v/>
      </c>
      <c r="T223" t="str">
        <f>IF(S223="","",MAX(T$1:T222)+1)</f>
        <v/>
      </c>
      <c r="U223" t="str">
        <f t="shared" si="105"/>
        <v/>
      </c>
      <c r="V223" t="str">
        <f t="shared" si="96"/>
        <v/>
      </c>
      <c r="W223" t="str">
        <f>IF(V223="","",MAX(W$1:W222)+1)</f>
        <v/>
      </c>
      <c r="X223" t="str">
        <f t="shared" si="106"/>
        <v/>
      </c>
      <c r="Y223" t="str">
        <f t="shared" si="97"/>
        <v/>
      </c>
      <c r="Z223" t="str">
        <f>IF(Y223="","",MAX(Z$1:Z222)+1)</f>
        <v/>
      </c>
      <c r="AA223" t="str">
        <f t="shared" si="107"/>
        <v/>
      </c>
      <c r="AB223" t="str">
        <f t="shared" si="98"/>
        <v/>
      </c>
      <c r="AC223" t="str">
        <f>IF(AB223="","",MAX(AC$1:AC222)+1)</f>
        <v/>
      </c>
      <c r="AD223" t="str">
        <f t="shared" si="108"/>
        <v/>
      </c>
      <c r="AE223" t="str">
        <f t="shared" si="99"/>
        <v/>
      </c>
      <c r="AF223" t="str">
        <f>IF(AE223="","",MAX(AF$1:AF222)+1)</f>
        <v/>
      </c>
      <c r="AG223" t="str">
        <f t="shared" si="109"/>
        <v/>
      </c>
      <c r="AH223" t="str">
        <f t="shared" si="100"/>
        <v/>
      </c>
      <c r="AI223" t="str">
        <f>IF(AH223="","",MAX(AI$1:AI222)+1)</f>
        <v/>
      </c>
      <c r="AJ223" t="str">
        <f t="shared" si="110"/>
        <v/>
      </c>
      <c r="AK223" t="str">
        <f t="shared" si="101"/>
        <v/>
      </c>
      <c r="AL223" t="str">
        <f>IF(AK223="","",MAX(AL$1:AL222)+1)</f>
        <v/>
      </c>
      <c r="AM223" t="str">
        <f t="shared" si="111"/>
        <v/>
      </c>
      <c r="AN223" t="str">
        <f t="shared" si="102"/>
        <v/>
      </c>
      <c r="AO223" t="str">
        <f>IF(AN223="","",MAX(AO$1:AO222)+1)</f>
        <v/>
      </c>
      <c r="AP223" t="str">
        <f t="shared" si="112"/>
        <v/>
      </c>
      <c r="AQ223" t="str">
        <f t="shared" si="103"/>
        <v/>
      </c>
      <c r="AR223" t="str">
        <f>IF(AQ223="","",MAX(AR$1:AR222)+1)</f>
        <v/>
      </c>
      <c r="AS223" t="str">
        <f t="shared" si="113"/>
        <v/>
      </c>
      <c r="AU223" s="153" t="str">
        <f t="shared" si="114"/>
        <v/>
      </c>
      <c r="AV223" s="153" t="str">
        <f t="shared" si="115"/>
        <v/>
      </c>
      <c r="AW223" s="153" t="str">
        <f t="shared" si="116"/>
        <v/>
      </c>
      <c r="AX223" s="153" t="str">
        <f t="shared" si="117"/>
        <v/>
      </c>
      <c r="AY223" s="153" t="str">
        <f t="shared" si="118"/>
        <v/>
      </c>
      <c r="AZ223" s="153" t="str">
        <f t="shared" si="119"/>
        <v/>
      </c>
      <c r="BA223" s="153" t="str">
        <f t="shared" si="120"/>
        <v/>
      </c>
      <c r="BB223" s="153" t="str">
        <f t="shared" si="121"/>
        <v/>
      </c>
      <c r="BC223" s="153" t="str">
        <f t="shared" si="122"/>
        <v/>
      </c>
      <c r="BD223" s="153" t="str">
        <f t="shared" si="123"/>
        <v/>
      </c>
    </row>
    <row r="224" spans="7:56" x14ac:dyDescent="0.3">
      <c r="G224" s="153" t="str">
        <f>IF(CMS_Identification!B246="","",CMS_Identification!B246)</f>
        <v/>
      </c>
      <c r="H224" s="153" t="str">
        <f>IF(CMS_Identification!F246="","",CMS_Identification!F246)</f>
        <v/>
      </c>
      <c r="P224" t="str">
        <f t="shared" si="124"/>
        <v/>
      </c>
      <c r="Q224" t="str">
        <f>IF(P224="","",MAX(Q$1:Q223)+1)</f>
        <v/>
      </c>
      <c r="R224" t="str">
        <f t="shared" si="125"/>
        <v/>
      </c>
      <c r="S224" t="str">
        <f t="shared" si="95"/>
        <v/>
      </c>
      <c r="T224" t="str">
        <f>IF(S224="","",MAX(T$1:T223)+1)</f>
        <v/>
      </c>
      <c r="U224" t="str">
        <f t="shared" si="105"/>
        <v/>
      </c>
      <c r="V224" t="str">
        <f t="shared" si="96"/>
        <v/>
      </c>
      <c r="W224" t="str">
        <f>IF(V224="","",MAX(W$1:W223)+1)</f>
        <v/>
      </c>
      <c r="X224" t="str">
        <f t="shared" si="106"/>
        <v/>
      </c>
      <c r="Y224" t="str">
        <f t="shared" si="97"/>
        <v/>
      </c>
      <c r="Z224" t="str">
        <f>IF(Y224="","",MAX(Z$1:Z223)+1)</f>
        <v/>
      </c>
      <c r="AA224" t="str">
        <f t="shared" si="107"/>
        <v/>
      </c>
      <c r="AB224" t="str">
        <f t="shared" si="98"/>
        <v/>
      </c>
      <c r="AC224" t="str">
        <f>IF(AB224="","",MAX(AC$1:AC223)+1)</f>
        <v/>
      </c>
      <c r="AD224" t="str">
        <f t="shared" si="108"/>
        <v/>
      </c>
      <c r="AE224" t="str">
        <f t="shared" si="99"/>
        <v/>
      </c>
      <c r="AF224" t="str">
        <f>IF(AE224="","",MAX(AF$1:AF223)+1)</f>
        <v/>
      </c>
      <c r="AG224" t="str">
        <f t="shared" si="109"/>
        <v/>
      </c>
      <c r="AH224" t="str">
        <f t="shared" si="100"/>
        <v/>
      </c>
      <c r="AI224" t="str">
        <f>IF(AH224="","",MAX(AI$1:AI223)+1)</f>
        <v/>
      </c>
      <c r="AJ224" t="str">
        <f t="shared" si="110"/>
        <v/>
      </c>
      <c r="AK224" t="str">
        <f t="shared" si="101"/>
        <v/>
      </c>
      <c r="AL224" t="str">
        <f>IF(AK224="","",MAX(AL$1:AL223)+1)</f>
        <v/>
      </c>
      <c r="AM224" t="str">
        <f t="shared" si="111"/>
        <v/>
      </c>
      <c r="AN224" t="str">
        <f t="shared" si="102"/>
        <v/>
      </c>
      <c r="AO224" t="str">
        <f>IF(AN224="","",MAX(AO$1:AO223)+1)</f>
        <v/>
      </c>
      <c r="AP224" t="str">
        <f t="shared" si="112"/>
        <v/>
      </c>
      <c r="AQ224" t="str">
        <f t="shared" si="103"/>
        <v/>
      </c>
      <c r="AR224" t="str">
        <f>IF(AQ224="","",MAX(AR$1:AR223)+1)</f>
        <v/>
      </c>
      <c r="AS224" t="str">
        <f t="shared" si="113"/>
        <v/>
      </c>
      <c r="AU224" s="153" t="str">
        <f t="shared" si="114"/>
        <v/>
      </c>
      <c r="AV224" s="153" t="str">
        <f t="shared" si="115"/>
        <v/>
      </c>
      <c r="AW224" s="153" t="str">
        <f t="shared" si="116"/>
        <v/>
      </c>
      <c r="AX224" s="153" t="str">
        <f t="shared" si="117"/>
        <v/>
      </c>
      <c r="AY224" s="153" t="str">
        <f t="shared" si="118"/>
        <v/>
      </c>
      <c r="AZ224" s="153" t="str">
        <f t="shared" si="119"/>
        <v/>
      </c>
      <c r="BA224" s="153" t="str">
        <f t="shared" si="120"/>
        <v/>
      </c>
      <c r="BB224" s="153" t="str">
        <f t="shared" si="121"/>
        <v/>
      </c>
      <c r="BC224" s="153" t="str">
        <f t="shared" si="122"/>
        <v/>
      </c>
      <c r="BD224" s="153" t="str">
        <f t="shared" si="123"/>
        <v/>
      </c>
    </row>
    <row r="225" spans="7:7" x14ac:dyDescent="0.3">
      <c r="G225" t="str">
        <f>IF(CMS_Identification!B247="","",CMS_Identification!B247)</f>
        <v/>
      </c>
    </row>
    <row r="226" spans="7:7" x14ac:dyDescent="0.3">
      <c r="G226" t="str">
        <f>IF(CMS_Identification!B248="","",CMS_Identification!B248)</f>
        <v/>
      </c>
    </row>
    <row r="227" spans="7:7" x14ac:dyDescent="0.3">
      <c r="G227" t="str">
        <f>IF(CMS_Identification!B249="","",CMS_Identification!B249)</f>
        <v/>
      </c>
    </row>
    <row r="228" spans="7:7" x14ac:dyDescent="0.3">
      <c r="G228" t="str">
        <f>IF(CMS_Identification!B250="","",CMS_Identification!B250)</f>
        <v/>
      </c>
    </row>
    <row r="229" spans="7:7" x14ac:dyDescent="0.3">
      <c r="G229" t="str">
        <f>IF(CMS_Identification!B251="","",CMS_Identification!B251)</f>
        <v/>
      </c>
    </row>
    <row r="230" spans="7:7" x14ac:dyDescent="0.3">
      <c r="G230" t="str">
        <f>IF(CMS_Identification!B252="","",CMS_Identification!B252)</f>
        <v/>
      </c>
    </row>
    <row r="231" spans="7:7" x14ac:dyDescent="0.3">
      <c r="G231" t="str">
        <f>IF(CMS_Identification!B253="","",CMS_Identification!B253)</f>
        <v/>
      </c>
    </row>
    <row r="232" spans="7:7" x14ac:dyDescent="0.3">
      <c r="G232" t="str">
        <f>IF(CMS_Identification!B254="","",CMS_Identification!B254)</f>
        <v/>
      </c>
    </row>
    <row r="233" spans="7:7" x14ac:dyDescent="0.3">
      <c r="G233" t="str">
        <f>IF(CMS_Identification!B255="","",CMS_Identification!B255)</f>
        <v/>
      </c>
    </row>
    <row r="234" spans="7:7" x14ac:dyDescent="0.3">
      <c r="G234" t="str">
        <f>IF(CMS_Identification!B256="","",CMS_Identification!B256)</f>
        <v/>
      </c>
    </row>
    <row r="235" spans="7:7" x14ac:dyDescent="0.3">
      <c r="G235" t="str">
        <f>IF(CMS_Identification!B257="","",CMS_Identification!B257)</f>
        <v/>
      </c>
    </row>
    <row r="236" spans="7:7" x14ac:dyDescent="0.3">
      <c r="G236" t="str">
        <f>IF(CMS_Identification!B258="","",CMS_Identification!B258)</f>
        <v/>
      </c>
    </row>
    <row r="237" spans="7:7" x14ac:dyDescent="0.3">
      <c r="G237" t="str">
        <f>IF(CMS_Identification!B259="","",CMS_Identification!B259)</f>
        <v/>
      </c>
    </row>
    <row r="238" spans="7:7" x14ac:dyDescent="0.3">
      <c r="G238" t="str">
        <f>IF(CMS_Identification!B260="","",CMS_Identification!B260)</f>
        <v/>
      </c>
    </row>
    <row r="239" spans="7:7" x14ac:dyDescent="0.3">
      <c r="G239" t="str">
        <f>IF(CMS_Identification!B261="","",CMS_Identification!B261)</f>
        <v/>
      </c>
    </row>
    <row r="240" spans="7:7" x14ac:dyDescent="0.3">
      <c r="G240" t="str">
        <f>IF(CMS_Identification!B262="","",CMS_Identification!B262)</f>
        <v/>
      </c>
    </row>
    <row r="241" spans="7:7" x14ac:dyDescent="0.3">
      <c r="G241" t="str">
        <f>IF(CMS_Identification!B263="","",CMS_Identification!B263)</f>
        <v/>
      </c>
    </row>
    <row r="242" spans="7:7" x14ac:dyDescent="0.3">
      <c r="G242" t="str">
        <f>IF(CMS_Identification!B264="","",CMS_Identification!B264)</f>
        <v/>
      </c>
    </row>
    <row r="243" spans="7:7" x14ac:dyDescent="0.3">
      <c r="G243" t="str">
        <f>IF(CMS_Identification!B265="","",CMS_Identification!B265)</f>
        <v/>
      </c>
    </row>
    <row r="244" spans="7:7" x14ac:dyDescent="0.3">
      <c r="G244" t="str">
        <f>IF(CMS_Identification!B266="","",CMS_Identification!B266)</f>
        <v/>
      </c>
    </row>
    <row r="245" spans="7:7" x14ac:dyDescent="0.3">
      <c r="G245" t="str">
        <f>IF(CMS_Identification!B267="","",CMS_Identification!B267)</f>
        <v/>
      </c>
    </row>
    <row r="246" spans="7:7" x14ac:dyDescent="0.3">
      <c r="G246" t="str">
        <f>IF(CMS_Identification!B268="","",CMS_Identification!B268)</f>
        <v/>
      </c>
    </row>
    <row r="247" spans="7:7" x14ac:dyDescent="0.3">
      <c r="G247" t="str">
        <f>IF(CMS_Identification!B269="","",CMS_Identification!B269)</f>
        <v/>
      </c>
    </row>
    <row r="248" spans="7:7" x14ac:dyDescent="0.3">
      <c r="G248" t="str">
        <f>IF(CMS_Identification!B270="","",CMS_Identification!B270)</f>
        <v/>
      </c>
    </row>
    <row r="249" spans="7:7" x14ac:dyDescent="0.3">
      <c r="G249" t="str">
        <f>IF(CMS_Identification!B271="","",CMS_Identification!B271)</f>
        <v/>
      </c>
    </row>
    <row r="250" spans="7:7" x14ac:dyDescent="0.3">
      <c r="G250" t="str">
        <f>IF(CMS_Identification!B272="","",CMS_Identification!B272)</f>
        <v/>
      </c>
    </row>
    <row r="251" spans="7:7" x14ac:dyDescent="0.3">
      <c r="G251" t="str">
        <f>IF(CMS_Identification!B273="","",CMS_Identification!B273)</f>
        <v/>
      </c>
    </row>
    <row r="252" spans="7:7" x14ac:dyDescent="0.3">
      <c r="G252" t="str">
        <f>IF(CMS_Identification!B274="","",CMS_Identification!B274)</f>
        <v/>
      </c>
    </row>
    <row r="253" spans="7:7" x14ac:dyDescent="0.3">
      <c r="G253" t="str">
        <f>IF(CMS_Identification!B275="","",CMS_Identification!B275)</f>
        <v/>
      </c>
    </row>
    <row r="254" spans="7:7" x14ac:dyDescent="0.3">
      <c r="G254" t="str">
        <f>IF(CMS_Identification!B276="","",CMS_Identification!B276)</f>
        <v/>
      </c>
    </row>
    <row r="255" spans="7:7" x14ac:dyDescent="0.3">
      <c r="G255" t="str">
        <f>IF(CMS_Identification!B277="","",CMS_Identification!B277)</f>
        <v/>
      </c>
    </row>
    <row r="256" spans="7:7" x14ac:dyDescent="0.3">
      <c r="G256" t="str">
        <f>IF(CMS_Identification!B278="","",CMS_Identification!B278)</f>
        <v/>
      </c>
    </row>
    <row r="257" spans="7:7" x14ac:dyDescent="0.3">
      <c r="G257" t="str">
        <f>IF(CMS_Identification!B279="","",CMS_Identification!B279)</f>
        <v/>
      </c>
    </row>
    <row r="258" spans="7:7" x14ac:dyDescent="0.3">
      <c r="G258" t="str">
        <f>IF(CMS_Identification!B280="","",CMS_Identification!B280)</f>
        <v/>
      </c>
    </row>
    <row r="259" spans="7:7" x14ac:dyDescent="0.3">
      <c r="G259" t="str">
        <f>IF(CMS_Identification!B281="","",CMS_Identification!B281)</f>
        <v/>
      </c>
    </row>
    <row r="260" spans="7:7" x14ac:dyDescent="0.3">
      <c r="G260" t="str">
        <f>IF(CMS_Identification!B282="","",CMS_Identification!B282)</f>
        <v/>
      </c>
    </row>
    <row r="261" spans="7:7" x14ac:dyDescent="0.3">
      <c r="G261" t="str">
        <f>IF(CMS_Identification!B283="","",CMS_Identification!B283)</f>
        <v/>
      </c>
    </row>
    <row r="262" spans="7:7" x14ac:dyDescent="0.3">
      <c r="G262" t="str">
        <f>IF(CMS_Identification!B284="","",CMS_Identification!B284)</f>
        <v/>
      </c>
    </row>
    <row r="263" spans="7:7" x14ac:dyDescent="0.3">
      <c r="G263" t="str">
        <f>IF(CMS_Identification!B285="","",CMS_Identification!B285)</f>
        <v/>
      </c>
    </row>
    <row r="264" spans="7:7" x14ac:dyDescent="0.3">
      <c r="G264" t="str">
        <f>IF(CMS_Identification!B286="","",CMS_Identification!B286)</f>
        <v/>
      </c>
    </row>
    <row r="265" spans="7:7" x14ac:dyDescent="0.3">
      <c r="G265" t="str">
        <f>IF(CMS_Identification!B287="","",CMS_Identification!B287)</f>
        <v/>
      </c>
    </row>
    <row r="266" spans="7:7" x14ac:dyDescent="0.3">
      <c r="G266" t="str">
        <f>IF(CMS_Identification!B288="","",CMS_Identification!B288)</f>
        <v/>
      </c>
    </row>
    <row r="267" spans="7:7" x14ac:dyDescent="0.3">
      <c r="G267" t="str">
        <f>IF(CMS_Identification!B289="","",CMS_Identification!B289)</f>
        <v/>
      </c>
    </row>
    <row r="268" spans="7:7" x14ac:dyDescent="0.3">
      <c r="G268" t="str">
        <f>IF(CMS_Identification!B290="","",CMS_Identification!B290)</f>
        <v/>
      </c>
    </row>
    <row r="269" spans="7:7" x14ac:dyDescent="0.3">
      <c r="G269" t="str">
        <f>IF(CMS_Identification!B291="","",CMS_Identification!B291)</f>
        <v/>
      </c>
    </row>
    <row r="270" spans="7:7" x14ac:dyDescent="0.3">
      <c r="G270" t="str">
        <f>IF(CMS_Identification!B292="","",CMS_Identification!B292)</f>
        <v/>
      </c>
    </row>
    <row r="271" spans="7:7" x14ac:dyDescent="0.3">
      <c r="G271" t="str">
        <f>IF(CMS_Identification!B293="","",CMS_Identification!B293)</f>
        <v/>
      </c>
    </row>
    <row r="272" spans="7:7" x14ac:dyDescent="0.3">
      <c r="G272" t="str">
        <f>IF(CMS_Identification!B294="","",CMS_Identification!B294)</f>
        <v/>
      </c>
    </row>
    <row r="273" spans="7:7" x14ac:dyDescent="0.3">
      <c r="G273" t="str">
        <f>IF(CMS_Identification!B295="","",CMS_Identification!B295)</f>
        <v/>
      </c>
    </row>
    <row r="274" spans="7:7" x14ac:dyDescent="0.3">
      <c r="G274" t="str">
        <f>IF(CMS_Identification!B296="","",CMS_Identification!B296)</f>
        <v/>
      </c>
    </row>
    <row r="275" spans="7:7" x14ac:dyDescent="0.3">
      <c r="G275" t="str">
        <f>IF(CMS_Identification!B297="","",CMS_Identification!B297)</f>
        <v/>
      </c>
    </row>
    <row r="276" spans="7:7" x14ac:dyDescent="0.3">
      <c r="G276" t="str">
        <f>IF(CMS_Identification!B298="","",CMS_Identification!B298)</f>
        <v/>
      </c>
    </row>
    <row r="277" spans="7:7" x14ac:dyDescent="0.3">
      <c r="G277" t="str">
        <f>IF(CMS_Identification!B299="","",CMS_Identification!B299)</f>
        <v/>
      </c>
    </row>
    <row r="278" spans="7:7" x14ac:dyDescent="0.3">
      <c r="G278" t="str">
        <f>IF(CMS_Identification!B300="","",CMS_Identification!B300)</f>
        <v/>
      </c>
    </row>
    <row r="279" spans="7:7" x14ac:dyDescent="0.3">
      <c r="G279" t="str">
        <f>IF(CMS_Identification!B301="","",CMS_Identification!B301)</f>
        <v/>
      </c>
    </row>
    <row r="280" spans="7:7" x14ac:dyDescent="0.3">
      <c r="G280" t="str">
        <f>IF(CMS_Identification!B302="","",CMS_Identification!B302)</f>
        <v/>
      </c>
    </row>
    <row r="281" spans="7:7" x14ac:dyDescent="0.3">
      <c r="G281" t="str">
        <f>IF(CMS_Identification!B303="","",CMS_Identification!B303)</f>
        <v/>
      </c>
    </row>
    <row r="282" spans="7:7" x14ac:dyDescent="0.3">
      <c r="G282" t="str">
        <f>IF(CMS_Identification!B304="","",CMS_Identification!B304)</f>
        <v/>
      </c>
    </row>
    <row r="283" spans="7:7" x14ac:dyDescent="0.3">
      <c r="G283" t="str">
        <f>IF(CMS_Identification!B305="","",CMS_Identification!B305)</f>
        <v/>
      </c>
    </row>
    <row r="284" spans="7:7" x14ac:dyDescent="0.3">
      <c r="G284" t="str">
        <f>IF(CMS_Identification!B306="","",CMS_Identification!B306)</f>
        <v/>
      </c>
    </row>
    <row r="285" spans="7:7" x14ac:dyDescent="0.3">
      <c r="G285" t="str">
        <f>IF(CMS_Identification!B307="","",CMS_Identification!B307)</f>
        <v/>
      </c>
    </row>
    <row r="286" spans="7:7" x14ac:dyDescent="0.3">
      <c r="G286" t="str">
        <f>IF(CMS_Identification!B308="","",CMS_Identification!B308)</f>
        <v/>
      </c>
    </row>
    <row r="287" spans="7:7" x14ac:dyDescent="0.3">
      <c r="G287" t="str">
        <f>IF(CMS_Identification!B309="","",CMS_Identification!B309)</f>
        <v/>
      </c>
    </row>
    <row r="288" spans="7:7" x14ac:dyDescent="0.3">
      <c r="G288" t="str">
        <f>IF(CMS_Identification!B310="","",CMS_Identification!B310)</f>
        <v/>
      </c>
    </row>
    <row r="289" spans="7:7" x14ac:dyDescent="0.3">
      <c r="G289" t="str">
        <f>IF(CMS_Identification!B311="","",CMS_Identification!B311)</f>
        <v/>
      </c>
    </row>
    <row r="290" spans="7:7" x14ac:dyDescent="0.3">
      <c r="G290" t="str">
        <f>IF(CMS_Identification!B312="","",CMS_Identification!B312)</f>
        <v/>
      </c>
    </row>
    <row r="291" spans="7:7" x14ac:dyDescent="0.3">
      <c r="G291" t="str">
        <f>IF(CMS_Identification!B313="","",CMS_Identification!B313)</f>
        <v/>
      </c>
    </row>
    <row r="292" spans="7:7" x14ac:dyDescent="0.3">
      <c r="G292" t="str">
        <f>IF(CMS_Identification!B314="","",CMS_Identification!B314)</f>
        <v/>
      </c>
    </row>
    <row r="293" spans="7:7" x14ac:dyDescent="0.3">
      <c r="G293" t="str">
        <f>IF(CMS_Identification!B315="","",CMS_Identification!B315)</f>
        <v/>
      </c>
    </row>
    <row r="294" spans="7:7" x14ac:dyDescent="0.3">
      <c r="G294" t="str">
        <f>IF(CMS_Identification!B316="","",CMS_Identification!B316)</f>
        <v/>
      </c>
    </row>
    <row r="295" spans="7:7" x14ac:dyDescent="0.3">
      <c r="G295" t="str">
        <f>IF(CMS_Identification!B317="","",CMS_Identification!B317)</f>
        <v/>
      </c>
    </row>
    <row r="296" spans="7:7" x14ac:dyDescent="0.3">
      <c r="G296" t="str">
        <f>IF(CMS_Identification!B318="","",CMS_Identification!B318)</f>
        <v/>
      </c>
    </row>
    <row r="297" spans="7:7" x14ac:dyDescent="0.3">
      <c r="G297" t="str">
        <f>IF(CMS_Identification!B319="","",CMS_Identification!B319)</f>
        <v/>
      </c>
    </row>
    <row r="298" spans="7:7" x14ac:dyDescent="0.3">
      <c r="G298" t="str">
        <f>IF(CMS_Identification!B320="","",CMS_Identification!B320)</f>
        <v/>
      </c>
    </row>
    <row r="299" spans="7:7" x14ac:dyDescent="0.3">
      <c r="G299" t="str">
        <f>IF(CMS_Identification!B321="","",CMS_Identification!B321)</f>
        <v/>
      </c>
    </row>
    <row r="300" spans="7:7" x14ac:dyDescent="0.3">
      <c r="G300" t="str">
        <f>IF(CMS_Identification!B322="","",CMS_Identification!B322)</f>
        <v/>
      </c>
    </row>
    <row r="301" spans="7:7" x14ac:dyDescent="0.3">
      <c r="G301" t="str">
        <f>IF(CMS_Identification!B323="","",CMS_Identification!B323)</f>
        <v/>
      </c>
    </row>
    <row r="302" spans="7:7" x14ac:dyDescent="0.3">
      <c r="G302" t="str">
        <f>IF(CMS_Identification!B324="","",CMS_Identification!B324)</f>
        <v/>
      </c>
    </row>
    <row r="303" spans="7:7" x14ac:dyDescent="0.3">
      <c r="G303" t="str">
        <f>IF(CMS_Identification!B325="","",CMS_Identification!B325)</f>
        <v/>
      </c>
    </row>
    <row r="304" spans="7:7" x14ac:dyDescent="0.3">
      <c r="G304" t="str">
        <f>IF(CMS_Identification!B326="","",CMS_Identification!B326)</f>
        <v/>
      </c>
    </row>
    <row r="305" spans="7:7" x14ac:dyDescent="0.3">
      <c r="G305" t="str">
        <f>IF(CMS_Identification!B327="","",CMS_Identification!B327)</f>
        <v/>
      </c>
    </row>
    <row r="306" spans="7:7" x14ac:dyDescent="0.3">
      <c r="G306" t="str">
        <f>IF(CMS_Identification!B328="","",CMS_Identification!B328)</f>
        <v/>
      </c>
    </row>
    <row r="307" spans="7:7" x14ac:dyDescent="0.3">
      <c r="G307" t="str">
        <f>IF(CMS_Identification!B329="","",CMS_Identification!B329)</f>
        <v/>
      </c>
    </row>
    <row r="308" spans="7:7" x14ac:dyDescent="0.3">
      <c r="G308" t="str">
        <f>IF(CMS_Identification!B330="","",CMS_Identification!B330)</f>
        <v/>
      </c>
    </row>
    <row r="309" spans="7:7" x14ac:dyDescent="0.3">
      <c r="G309" t="str">
        <f>IF(CMS_Identification!B331="","",CMS_Identification!B331)</f>
        <v/>
      </c>
    </row>
    <row r="310" spans="7:7" x14ac:dyDescent="0.3">
      <c r="G310" t="str">
        <f>IF(CMS_Identification!B332="","",CMS_Identification!B332)</f>
        <v/>
      </c>
    </row>
    <row r="311" spans="7:7" x14ac:dyDescent="0.3">
      <c r="G311" t="str">
        <f>IF(CMS_Identification!B333="","",CMS_Identification!B333)</f>
        <v/>
      </c>
    </row>
    <row r="312" spans="7:7" x14ac:dyDescent="0.3">
      <c r="G312" t="str">
        <f>IF(CMS_Identification!B334="","",CMS_Identification!B334)</f>
        <v/>
      </c>
    </row>
    <row r="313" spans="7:7" x14ac:dyDescent="0.3">
      <c r="G313" t="str">
        <f>IF(CMS_Identification!B335="","",CMS_Identification!B335)</f>
        <v/>
      </c>
    </row>
    <row r="314" spans="7:7" x14ac:dyDescent="0.3">
      <c r="G314" t="str">
        <f>IF(CMS_Identification!B336="","",CMS_Identification!B336)</f>
        <v/>
      </c>
    </row>
    <row r="315" spans="7:7" x14ac:dyDescent="0.3">
      <c r="G315" t="str">
        <f>IF(CMS_Identification!B337="","",CMS_Identification!B337)</f>
        <v/>
      </c>
    </row>
    <row r="316" spans="7:7" x14ac:dyDescent="0.3">
      <c r="G316" t="str">
        <f>IF(CMS_Identification!B338="","",CMS_Identification!B338)</f>
        <v/>
      </c>
    </row>
    <row r="317" spans="7:7" x14ac:dyDescent="0.3">
      <c r="G317" t="str">
        <f>IF(CMS_Identification!B339="","",CMS_Identification!B339)</f>
        <v/>
      </c>
    </row>
    <row r="318" spans="7:7" x14ac:dyDescent="0.3">
      <c r="G318" t="str">
        <f>IF(CMS_Identification!B340="","",CMS_Identification!B340)</f>
        <v/>
      </c>
    </row>
    <row r="319" spans="7:7" x14ac:dyDescent="0.3">
      <c r="G319" t="str">
        <f>IF(CMS_Identification!B341="","",CMS_Identification!B341)</f>
        <v/>
      </c>
    </row>
    <row r="320" spans="7:7" x14ac:dyDescent="0.3">
      <c r="G320" t="str">
        <f>IF(CMS_Identification!B342="","",CMS_Identification!B342)</f>
        <v/>
      </c>
    </row>
    <row r="321" spans="7:7" x14ac:dyDescent="0.3">
      <c r="G321" t="str">
        <f>IF(CMS_Identification!B343="","",CMS_Identification!B343)</f>
        <v/>
      </c>
    </row>
    <row r="322" spans="7:7" x14ac:dyDescent="0.3">
      <c r="G322" t="str">
        <f>IF(CMS_Identification!B344="","",CMS_Identification!B344)</f>
        <v/>
      </c>
    </row>
    <row r="323" spans="7:7" x14ac:dyDescent="0.3">
      <c r="G323" t="str">
        <f>IF(CMS_Identification!B345="","",CMS_Identification!B345)</f>
        <v/>
      </c>
    </row>
    <row r="324" spans="7:7" x14ac:dyDescent="0.3">
      <c r="G324" t="str">
        <f>IF(CMS_Identification!B346="","",CMS_Identification!B346)</f>
        <v/>
      </c>
    </row>
    <row r="325" spans="7:7" x14ac:dyDescent="0.3">
      <c r="G325" t="str">
        <f>IF(CMS_Identification!B347="","",CMS_Identification!B347)</f>
        <v/>
      </c>
    </row>
    <row r="326" spans="7:7" x14ac:dyDescent="0.3">
      <c r="G326" t="str">
        <f>IF(CMS_Identification!B348="","",CMS_Identification!B348)</f>
        <v/>
      </c>
    </row>
    <row r="327" spans="7:7" x14ac:dyDescent="0.3">
      <c r="G327" t="str">
        <f>IF(CMS_Identification!B349="","",CMS_Identification!B349)</f>
        <v/>
      </c>
    </row>
    <row r="328" spans="7:7" x14ac:dyDescent="0.3">
      <c r="G328" t="str">
        <f>IF(CMS_Identification!B350="","",CMS_Identification!B350)</f>
        <v/>
      </c>
    </row>
    <row r="329" spans="7:7" x14ac:dyDescent="0.3">
      <c r="G329" t="str">
        <f>IF(CMS_Identification!B351="","",CMS_Identification!B351)</f>
        <v/>
      </c>
    </row>
    <row r="330" spans="7:7" x14ac:dyDescent="0.3">
      <c r="G330" t="str">
        <f>IF(CMS_Identification!B352="","",CMS_Identification!B352)</f>
        <v/>
      </c>
    </row>
    <row r="331" spans="7:7" x14ac:dyDescent="0.3">
      <c r="G331" t="str">
        <f>IF(CMS_Identification!B353="","",CMS_Identification!B353)</f>
        <v/>
      </c>
    </row>
    <row r="332" spans="7:7" x14ac:dyDescent="0.3">
      <c r="G332" t="str">
        <f>IF(CMS_Identification!B354="","",CMS_Identification!B354)</f>
        <v/>
      </c>
    </row>
    <row r="333" spans="7:7" x14ac:dyDescent="0.3">
      <c r="G333" t="str">
        <f>IF(CMS_Identification!B355="","",CMS_Identification!B355)</f>
        <v/>
      </c>
    </row>
    <row r="334" spans="7:7" x14ac:dyDescent="0.3">
      <c r="G334" t="str">
        <f>IF(CMS_Identification!B356="","",CMS_Identification!B356)</f>
        <v/>
      </c>
    </row>
    <row r="335" spans="7:7" x14ac:dyDescent="0.3">
      <c r="G335" t="str">
        <f>IF(CMS_Identification!B357="","",CMS_Identification!B357)</f>
        <v/>
      </c>
    </row>
    <row r="336" spans="7:7" x14ac:dyDescent="0.3">
      <c r="G336" t="str">
        <f>IF(CMS_Identification!B358="","",CMS_Identification!B358)</f>
        <v/>
      </c>
    </row>
    <row r="337" spans="7:7" x14ac:dyDescent="0.3">
      <c r="G337" t="str">
        <f>IF(CMS_Identification!B359="","",CMS_Identification!B359)</f>
        <v/>
      </c>
    </row>
    <row r="338" spans="7:7" x14ac:dyDescent="0.3">
      <c r="G338" t="str">
        <f>IF(CMS_Identification!B360="","",CMS_Identification!B360)</f>
        <v/>
      </c>
    </row>
    <row r="339" spans="7:7" x14ac:dyDescent="0.3">
      <c r="G339" t="str">
        <f>IF(CMS_Identification!B361="","",CMS_Identification!B361)</f>
        <v/>
      </c>
    </row>
    <row r="340" spans="7:7" x14ac:dyDescent="0.3">
      <c r="G340" t="str">
        <f>IF(CMS_Identification!B362="","",CMS_Identification!B362)</f>
        <v/>
      </c>
    </row>
    <row r="341" spans="7:7" x14ac:dyDescent="0.3">
      <c r="G341" t="str">
        <f>IF(CMS_Identification!B363="","",CMS_Identification!B363)</f>
        <v/>
      </c>
    </row>
    <row r="342" spans="7:7" x14ac:dyDescent="0.3">
      <c r="G342" t="str">
        <f>IF(CMS_Identification!B364="","",CMS_Identification!B364)</f>
        <v/>
      </c>
    </row>
    <row r="343" spans="7:7" x14ac:dyDescent="0.3">
      <c r="G343" t="str">
        <f>IF(CMS_Identification!B365="","",CMS_Identification!B365)</f>
        <v/>
      </c>
    </row>
    <row r="344" spans="7:7" x14ac:dyDescent="0.3">
      <c r="G344" t="str">
        <f>IF(CMS_Identification!B366="","",CMS_Identification!B366)</f>
        <v/>
      </c>
    </row>
    <row r="345" spans="7:7" x14ac:dyDescent="0.3">
      <c r="G345" t="str">
        <f>IF(CMS_Identification!B367="","",CMS_Identification!B367)</f>
        <v/>
      </c>
    </row>
    <row r="346" spans="7:7" x14ac:dyDescent="0.3">
      <c r="G346" t="str">
        <f>IF(CMS_Identification!B368="","",CMS_Identification!B368)</f>
        <v/>
      </c>
    </row>
    <row r="347" spans="7:7" x14ac:dyDescent="0.3">
      <c r="G347" t="str">
        <f>IF(CMS_Identification!B369="","",CMS_Identification!B369)</f>
        <v/>
      </c>
    </row>
    <row r="348" spans="7:7" x14ac:dyDescent="0.3">
      <c r="G348" t="str">
        <f>IF(CMS_Identification!B370="","",CMS_Identification!B370)</f>
        <v/>
      </c>
    </row>
    <row r="349" spans="7:7" x14ac:dyDescent="0.3">
      <c r="G349" t="str">
        <f>IF(CMS_Identification!B371="","",CMS_Identification!B371)</f>
        <v/>
      </c>
    </row>
    <row r="350" spans="7:7" x14ac:dyDescent="0.3">
      <c r="G350" t="str">
        <f>IF(CMS_Identification!B372="","",CMS_Identification!B372)</f>
        <v/>
      </c>
    </row>
    <row r="351" spans="7:7" x14ac:dyDescent="0.3">
      <c r="G351" t="str">
        <f>IF(CMS_Identification!B373="","",CMS_Identification!B373)</f>
        <v/>
      </c>
    </row>
    <row r="352" spans="7:7" x14ac:dyDescent="0.3">
      <c r="G352" t="str">
        <f>IF(CMS_Identification!B374="","",CMS_Identification!B374)</f>
        <v/>
      </c>
    </row>
    <row r="353" spans="7:7" x14ac:dyDescent="0.3">
      <c r="G353" t="str">
        <f>IF(CMS_Identification!B375="","",CMS_Identification!B375)</f>
        <v/>
      </c>
    </row>
    <row r="354" spans="7:7" x14ac:dyDescent="0.3">
      <c r="G354" t="str">
        <f>IF(CMS_Identification!B376="","",CMS_Identification!B376)</f>
        <v/>
      </c>
    </row>
    <row r="355" spans="7:7" x14ac:dyDescent="0.3">
      <c r="G355" t="str">
        <f>IF(CMS_Identification!B377="","",CMS_Identification!B377)</f>
        <v/>
      </c>
    </row>
    <row r="356" spans="7:7" x14ac:dyDescent="0.3">
      <c r="G356" t="str">
        <f>IF(CMS_Identification!B378="","",CMS_Identification!B378)</f>
        <v/>
      </c>
    </row>
    <row r="357" spans="7:7" x14ac:dyDescent="0.3">
      <c r="G357" t="str">
        <f>IF(CMS_Identification!B379="","",CMS_Identification!B379)</f>
        <v/>
      </c>
    </row>
    <row r="358" spans="7:7" x14ac:dyDescent="0.3">
      <c r="G358" t="str">
        <f>IF(CMS_Identification!B380="","",CMS_Identification!B380)</f>
        <v/>
      </c>
    </row>
    <row r="359" spans="7:7" x14ac:dyDescent="0.3">
      <c r="G359" t="str">
        <f>IF(CMS_Identification!B381="","",CMS_Identification!B381)</f>
        <v/>
      </c>
    </row>
    <row r="360" spans="7:7" x14ac:dyDescent="0.3">
      <c r="G360" t="str">
        <f>IF(CMS_Identification!B382="","",CMS_Identification!B382)</f>
        <v/>
      </c>
    </row>
    <row r="361" spans="7:7" x14ac:dyDescent="0.3">
      <c r="G361" t="str">
        <f>IF(CMS_Identification!B383="","",CMS_Identification!B383)</f>
        <v/>
      </c>
    </row>
    <row r="362" spans="7:7" x14ac:dyDescent="0.3">
      <c r="G362" t="str">
        <f>IF(CMS_Identification!B384="","",CMS_Identification!B384)</f>
        <v/>
      </c>
    </row>
    <row r="363" spans="7:7" x14ac:dyDescent="0.3">
      <c r="G363" t="str">
        <f>IF(CMS_Identification!B385="","",CMS_Identification!B385)</f>
        <v/>
      </c>
    </row>
    <row r="364" spans="7:7" x14ac:dyDescent="0.3">
      <c r="G364" t="str">
        <f>IF(CMS_Identification!B386="","",CMS_Identification!B386)</f>
        <v/>
      </c>
    </row>
    <row r="365" spans="7:7" x14ac:dyDescent="0.3">
      <c r="G365" t="str">
        <f>IF(CMS_Identification!B387="","",CMS_Identification!B387)</f>
        <v/>
      </c>
    </row>
    <row r="366" spans="7:7" x14ac:dyDescent="0.3">
      <c r="G366" t="str">
        <f>IF(CMS_Identification!B388="","",CMS_Identification!B388)</f>
        <v/>
      </c>
    </row>
    <row r="367" spans="7:7" x14ac:dyDescent="0.3">
      <c r="G367" t="str">
        <f>IF(CMS_Identification!B389="","",CMS_Identification!B389)</f>
        <v/>
      </c>
    </row>
    <row r="368" spans="7:7" x14ac:dyDescent="0.3">
      <c r="G368" t="str">
        <f>IF(CMS_Identification!B390="","",CMS_Identification!B390)</f>
        <v/>
      </c>
    </row>
    <row r="369" spans="7:7" x14ac:dyDescent="0.3">
      <c r="G369" t="str">
        <f>IF(CMS_Identification!B391="","",CMS_Identification!B391)</f>
        <v/>
      </c>
    </row>
    <row r="370" spans="7:7" x14ac:dyDescent="0.3">
      <c r="G370" t="str">
        <f>IF(CMS_Identification!B392="","",CMS_Identification!B392)</f>
        <v/>
      </c>
    </row>
    <row r="371" spans="7:7" x14ac:dyDescent="0.3">
      <c r="G371" t="str">
        <f>IF(CMS_Identification!B393="","",CMS_Identification!B393)</f>
        <v/>
      </c>
    </row>
    <row r="372" spans="7:7" x14ac:dyDescent="0.3">
      <c r="G372" t="str">
        <f>IF(CMS_Identification!B394="","",CMS_Identification!B394)</f>
        <v/>
      </c>
    </row>
    <row r="373" spans="7:7" x14ac:dyDescent="0.3">
      <c r="G373" t="str">
        <f>IF(CMS_Identification!B395="","",CMS_Identification!B395)</f>
        <v/>
      </c>
    </row>
    <row r="374" spans="7:7" x14ac:dyDescent="0.3">
      <c r="G374" t="str">
        <f>IF(CMS_Identification!B396="","",CMS_Identification!B396)</f>
        <v/>
      </c>
    </row>
    <row r="375" spans="7:7" x14ac:dyDescent="0.3">
      <c r="G375" t="str">
        <f>IF(CMS_Identification!B397="","",CMS_Identification!B397)</f>
        <v/>
      </c>
    </row>
    <row r="376" spans="7:7" x14ac:dyDescent="0.3">
      <c r="G376" t="str">
        <f>IF(CMS_Identification!B398="","",CMS_Identification!B398)</f>
        <v/>
      </c>
    </row>
    <row r="377" spans="7:7" x14ac:dyDescent="0.3">
      <c r="G377" t="str">
        <f>IF(CMS_Identification!B399="","",CMS_Identification!B399)</f>
        <v/>
      </c>
    </row>
    <row r="378" spans="7:7" x14ac:dyDescent="0.3">
      <c r="G378" t="str">
        <f>IF(CMS_Identification!B400="","",CMS_Identification!B400)</f>
        <v/>
      </c>
    </row>
    <row r="379" spans="7:7" x14ac:dyDescent="0.3">
      <c r="G379" t="str">
        <f>IF(CMS_Identification!B401="","",CMS_Identification!B401)</f>
        <v/>
      </c>
    </row>
    <row r="380" spans="7:7" x14ac:dyDescent="0.3">
      <c r="G380" t="str">
        <f>IF(CMS_Identification!B402="","",CMS_Identification!B402)</f>
        <v/>
      </c>
    </row>
    <row r="381" spans="7:7" x14ac:dyDescent="0.3">
      <c r="G381" t="str">
        <f>IF(CMS_Identification!B403="","",CMS_Identification!B403)</f>
        <v/>
      </c>
    </row>
    <row r="382" spans="7:7" x14ac:dyDescent="0.3">
      <c r="G382" t="str">
        <f>IF(CMS_Identification!B404="","",CMS_Identification!B404)</f>
        <v/>
      </c>
    </row>
    <row r="383" spans="7:7" x14ac:dyDescent="0.3">
      <c r="G383" t="str">
        <f>IF(CMS_Identification!B405="","",CMS_Identification!B405)</f>
        <v/>
      </c>
    </row>
    <row r="384" spans="7:7" x14ac:dyDescent="0.3">
      <c r="G384" t="str">
        <f>IF(CMS_Identification!B406="","",CMS_Identification!B406)</f>
        <v/>
      </c>
    </row>
    <row r="385" spans="7:7" x14ac:dyDescent="0.3">
      <c r="G385" t="str">
        <f>IF(CMS_Identification!B407="","",CMS_Identification!B407)</f>
        <v/>
      </c>
    </row>
    <row r="386" spans="7:7" x14ac:dyDescent="0.3">
      <c r="G386" t="str">
        <f>IF(CMS_Identification!B408="","",CMS_Identification!B408)</f>
        <v/>
      </c>
    </row>
    <row r="387" spans="7:7" x14ac:dyDescent="0.3">
      <c r="G387" t="str">
        <f>IF(CMS_Identification!B409="","",CMS_Identification!B409)</f>
        <v/>
      </c>
    </row>
    <row r="388" spans="7:7" x14ac:dyDescent="0.3">
      <c r="G388" t="str">
        <f>IF(CMS_Identification!B410="","",CMS_Identification!B410)</f>
        <v/>
      </c>
    </row>
    <row r="389" spans="7:7" x14ac:dyDescent="0.3">
      <c r="G389" t="str">
        <f>IF(CMS_Identification!B411="","",CMS_Identification!B411)</f>
        <v/>
      </c>
    </row>
    <row r="390" spans="7:7" x14ac:dyDescent="0.3">
      <c r="G390" t="str">
        <f>IF(CMS_Identification!B412="","",CMS_Identification!B412)</f>
        <v/>
      </c>
    </row>
    <row r="391" spans="7:7" x14ac:dyDescent="0.3">
      <c r="G391" t="str">
        <f>IF(CMS_Identification!B413="","",CMS_Identification!B413)</f>
        <v/>
      </c>
    </row>
    <row r="392" spans="7:7" x14ac:dyDescent="0.3">
      <c r="G392" t="str">
        <f>IF(CMS_Identification!B414="","",CMS_Identification!B414)</f>
        <v/>
      </c>
    </row>
    <row r="393" spans="7:7" x14ac:dyDescent="0.3">
      <c r="G393" t="str">
        <f>IF(CMS_Identification!B415="","",CMS_Identification!B415)</f>
        <v/>
      </c>
    </row>
    <row r="394" spans="7:7" x14ac:dyDescent="0.3">
      <c r="G394" t="str">
        <f>IF(CMS_Identification!B416="","",CMS_Identification!B416)</f>
        <v/>
      </c>
    </row>
    <row r="395" spans="7:7" x14ac:dyDescent="0.3">
      <c r="G395" t="str">
        <f>IF(CMS_Identification!B417="","",CMS_Identification!B417)</f>
        <v/>
      </c>
    </row>
    <row r="396" spans="7:7" x14ac:dyDescent="0.3">
      <c r="G396" t="str">
        <f>IF(CMS_Identification!B418="","",CMS_Identification!B418)</f>
        <v/>
      </c>
    </row>
    <row r="397" spans="7:7" x14ac:dyDescent="0.3">
      <c r="G397" t="str">
        <f>IF(CMS_Identification!B419="","",CMS_Identification!B419)</f>
        <v/>
      </c>
    </row>
    <row r="398" spans="7:7" x14ac:dyDescent="0.3">
      <c r="G398" t="str">
        <f>IF(CMS_Identification!B420="","",CMS_Identification!B420)</f>
        <v/>
      </c>
    </row>
    <row r="399" spans="7:7" x14ac:dyDescent="0.3">
      <c r="G399" t="str">
        <f>IF(CMS_Identification!B421="","",CMS_Identification!B421)</f>
        <v/>
      </c>
    </row>
    <row r="400" spans="7:7" x14ac:dyDescent="0.3">
      <c r="G400" t="str">
        <f>IF(CMS_Identification!B422="","",CMS_Identification!B422)</f>
        <v/>
      </c>
    </row>
    <row r="401" spans="7:7" x14ac:dyDescent="0.3">
      <c r="G401" t="str">
        <f>IF(CMS_Identification!B423="","",CMS_Identification!B423)</f>
        <v/>
      </c>
    </row>
    <row r="402" spans="7:7" x14ac:dyDescent="0.3">
      <c r="G402" t="str">
        <f>IF(CMS_Identification!B424="","",CMS_Identification!B424)</f>
        <v/>
      </c>
    </row>
    <row r="403" spans="7:7" x14ac:dyDescent="0.3">
      <c r="G403" t="str">
        <f>IF(CMS_Identification!B425="","",CMS_Identification!B425)</f>
        <v/>
      </c>
    </row>
    <row r="404" spans="7:7" x14ac:dyDescent="0.3">
      <c r="G404" t="str">
        <f>IF(CMS_Identification!B426="","",CMS_Identification!B426)</f>
        <v/>
      </c>
    </row>
    <row r="405" spans="7:7" x14ac:dyDescent="0.3">
      <c r="G405" t="str">
        <f>IF(CMS_Identification!B427="","",CMS_Identification!B427)</f>
        <v/>
      </c>
    </row>
    <row r="406" spans="7:7" x14ac:dyDescent="0.3">
      <c r="G406" t="str">
        <f>IF(CMS_Identification!B428="","",CMS_Identification!B428)</f>
        <v/>
      </c>
    </row>
    <row r="407" spans="7:7" x14ac:dyDescent="0.3">
      <c r="G407" t="str">
        <f>IF(CMS_Identification!B429="","",CMS_Identification!B429)</f>
        <v/>
      </c>
    </row>
    <row r="408" spans="7:7" x14ac:dyDescent="0.3">
      <c r="G408" t="str">
        <f>IF(CMS_Identification!B430="","",CMS_Identification!B430)</f>
        <v/>
      </c>
    </row>
    <row r="409" spans="7:7" x14ac:dyDescent="0.3">
      <c r="G409" t="str">
        <f>IF(CMS_Identification!B431="","",CMS_Identification!B431)</f>
        <v/>
      </c>
    </row>
    <row r="410" spans="7:7" x14ac:dyDescent="0.3">
      <c r="G410" t="str">
        <f>IF(CMS_Identification!B432="","",CMS_Identification!B432)</f>
        <v/>
      </c>
    </row>
    <row r="411" spans="7:7" x14ac:dyDescent="0.3">
      <c r="G411" t="str">
        <f>IF(CMS_Identification!B433="","",CMS_Identification!B433)</f>
        <v/>
      </c>
    </row>
    <row r="412" spans="7:7" x14ac:dyDescent="0.3">
      <c r="G412" t="str">
        <f>IF(CMS_Identification!B434="","",CMS_Identification!B434)</f>
        <v/>
      </c>
    </row>
    <row r="413" spans="7:7" x14ac:dyDescent="0.3">
      <c r="G413" t="str">
        <f>IF(CMS_Identification!B435="","",CMS_Identification!B435)</f>
        <v/>
      </c>
    </row>
    <row r="414" spans="7:7" x14ac:dyDescent="0.3">
      <c r="G414" t="str">
        <f>IF(CMS_Identification!B436="","",CMS_Identification!B436)</f>
        <v/>
      </c>
    </row>
    <row r="415" spans="7:7" x14ac:dyDescent="0.3">
      <c r="G415" t="str">
        <f>IF(CMS_Identification!B437="","",CMS_Identification!B437)</f>
        <v/>
      </c>
    </row>
    <row r="416" spans="7:7" x14ac:dyDescent="0.3">
      <c r="G416" t="str">
        <f>IF(CMS_Identification!B438="","",CMS_Identification!B438)</f>
        <v/>
      </c>
    </row>
    <row r="417" spans="7:7" x14ac:dyDescent="0.3">
      <c r="G417" t="str">
        <f>IF(CMS_Identification!B439="","",CMS_Identification!B439)</f>
        <v/>
      </c>
    </row>
    <row r="418" spans="7:7" x14ac:dyDescent="0.3">
      <c r="G418" t="str">
        <f>IF(CMS_Identification!B440="","",CMS_Identification!B440)</f>
        <v/>
      </c>
    </row>
    <row r="419" spans="7:7" x14ac:dyDescent="0.3">
      <c r="G419" t="str">
        <f>IF(CMS_Identification!B441="","",CMS_Identification!B441)</f>
        <v/>
      </c>
    </row>
    <row r="420" spans="7:7" x14ac:dyDescent="0.3">
      <c r="G420" t="str">
        <f>IF(CMS_Identification!B442="","",CMS_Identification!B442)</f>
        <v/>
      </c>
    </row>
    <row r="421" spans="7:7" x14ac:dyDescent="0.3">
      <c r="G421" t="str">
        <f>IF(CMS_Identification!B443="","",CMS_Identification!B443)</f>
        <v/>
      </c>
    </row>
    <row r="422" spans="7:7" x14ac:dyDescent="0.3">
      <c r="G422" t="str">
        <f>IF(CMS_Identification!B444="","",CMS_Identification!B444)</f>
        <v/>
      </c>
    </row>
    <row r="423" spans="7:7" x14ac:dyDescent="0.3">
      <c r="G423" t="str">
        <f>IF(CMS_Identification!B445="","",CMS_Identification!B445)</f>
        <v/>
      </c>
    </row>
    <row r="424" spans="7:7" x14ac:dyDescent="0.3">
      <c r="G424" t="str">
        <f>IF(CMS_Identification!B446="","",CMS_Identification!B446)</f>
        <v/>
      </c>
    </row>
    <row r="425" spans="7:7" x14ac:dyDescent="0.3">
      <c r="G425" t="str">
        <f>IF(CMS_Identification!B447="","",CMS_Identification!B447)</f>
        <v/>
      </c>
    </row>
    <row r="426" spans="7:7" x14ac:dyDescent="0.3">
      <c r="G426" t="str">
        <f>IF(CMS_Identification!B448="","",CMS_Identification!B448)</f>
        <v/>
      </c>
    </row>
    <row r="427" spans="7:7" x14ac:dyDescent="0.3">
      <c r="G427" t="str">
        <f>IF(CMS_Identification!B449="","",CMS_Identification!B449)</f>
        <v/>
      </c>
    </row>
    <row r="428" spans="7:7" x14ac:dyDescent="0.3">
      <c r="G428" t="str">
        <f>IF(CMS_Identification!B450="","",CMS_Identification!B450)</f>
        <v/>
      </c>
    </row>
    <row r="429" spans="7:7" x14ac:dyDescent="0.3">
      <c r="G429" t="str">
        <f>IF(CMS_Identification!B451="","",CMS_Identification!B451)</f>
        <v/>
      </c>
    </row>
    <row r="430" spans="7:7" x14ac:dyDescent="0.3">
      <c r="G430" t="str">
        <f>IF(CMS_Identification!B452="","",CMS_Identification!B452)</f>
        <v/>
      </c>
    </row>
    <row r="431" spans="7:7" x14ac:dyDescent="0.3">
      <c r="G431" t="str">
        <f>IF(CMS_Identification!B453="","",CMS_Identification!B453)</f>
        <v/>
      </c>
    </row>
    <row r="432" spans="7:7" x14ac:dyDescent="0.3">
      <c r="G432" t="str">
        <f>IF(CMS_Identification!B454="","",CMS_Identification!B454)</f>
        <v/>
      </c>
    </row>
    <row r="433" spans="7:7" x14ac:dyDescent="0.3">
      <c r="G433" t="str">
        <f>IF(CMS_Identification!B455="","",CMS_Identification!B455)</f>
        <v/>
      </c>
    </row>
    <row r="434" spans="7:7" x14ac:dyDescent="0.3">
      <c r="G434" t="str">
        <f>IF(CMS_Identification!B456="","",CMS_Identification!B456)</f>
        <v/>
      </c>
    </row>
    <row r="435" spans="7:7" x14ac:dyDescent="0.3">
      <c r="G435" t="str">
        <f>IF(CMS_Identification!B457="","",CMS_Identification!B457)</f>
        <v/>
      </c>
    </row>
    <row r="436" spans="7:7" x14ac:dyDescent="0.3">
      <c r="G436" t="str">
        <f>IF(CMS_Identification!B458="","",CMS_Identification!B458)</f>
        <v/>
      </c>
    </row>
    <row r="437" spans="7:7" x14ac:dyDescent="0.3">
      <c r="G437" t="str">
        <f>IF(CMS_Identification!B459="","",CMS_Identification!B459)</f>
        <v/>
      </c>
    </row>
    <row r="438" spans="7:7" x14ac:dyDescent="0.3">
      <c r="G438" t="str">
        <f>IF(CMS_Identification!B460="","",CMS_Identification!B460)</f>
        <v/>
      </c>
    </row>
    <row r="439" spans="7:7" x14ac:dyDescent="0.3">
      <c r="G439" t="str">
        <f>IF(CMS_Identification!B461="","",CMS_Identification!B461)</f>
        <v/>
      </c>
    </row>
    <row r="440" spans="7:7" x14ac:dyDescent="0.3">
      <c r="G440" t="str">
        <f>IF(CMS_Identification!B462="","",CMS_Identification!B462)</f>
        <v/>
      </c>
    </row>
    <row r="441" spans="7:7" x14ac:dyDescent="0.3">
      <c r="G441" t="str">
        <f>IF(CMS_Identification!B463="","",CMS_Identification!B463)</f>
        <v/>
      </c>
    </row>
    <row r="442" spans="7:7" x14ac:dyDescent="0.3">
      <c r="G442" t="str">
        <f>IF(CMS_Identification!B464="","",CMS_Identification!B464)</f>
        <v/>
      </c>
    </row>
    <row r="443" spans="7:7" x14ac:dyDescent="0.3">
      <c r="G443" t="str">
        <f>IF(CMS_Identification!B465="","",CMS_Identification!B465)</f>
        <v/>
      </c>
    </row>
    <row r="444" spans="7:7" x14ac:dyDescent="0.3">
      <c r="G444" t="str">
        <f>IF(CMS_Identification!B466="","",CMS_Identification!B466)</f>
        <v/>
      </c>
    </row>
    <row r="445" spans="7:7" x14ac:dyDescent="0.3">
      <c r="G445" t="str">
        <f>IF(CMS_Identification!B467="","",CMS_Identification!B467)</f>
        <v/>
      </c>
    </row>
    <row r="446" spans="7:7" x14ac:dyDescent="0.3">
      <c r="G446" t="str">
        <f>IF(CMS_Identification!B468="","",CMS_Identification!B468)</f>
        <v/>
      </c>
    </row>
    <row r="447" spans="7:7" x14ac:dyDescent="0.3">
      <c r="G447" t="str">
        <f>IF(CMS_Identification!B469="","",CMS_Identification!B469)</f>
        <v/>
      </c>
    </row>
    <row r="448" spans="7:7" x14ac:dyDescent="0.3">
      <c r="G448" t="str">
        <f>IF(CMS_Identification!B470="","",CMS_Identification!B470)</f>
        <v/>
      </c>
    </row>
    <row r="449" spans="7:7" x14ac:dyDescent="0.3">
      <c r="G449" t="str">
        <f>IF(CMS_Identification!B471="","",CMS_Identification!B471)</f>
        <v/>
      </c>
    </row>
    <row r="450" spans="7:7" x14ac:dyDescent="0.3">
      <c r="G450" t="str">
        <f>IF(CMS_Identification!B472="","",CMS_Identification!B472)</f>
        <v/>
      </c>
    </row>
    <row r="451" spans="7:7" x14ac:dyDescent="0.3">
      <c r="G451" t="str">
        <f>IF(CMS_Identification!B473="","",CMS_Identification!B473)</f>
        <v/>
      </c>
    </row>
    <row r="452" spans="7:7" x14ac:dyDescent="0.3">
      <c r="G452" t="str">
        <f>IF(CMS_Identification!B474="","",CMS_Identification!B474)</f>
        <v/>
      </c>
    </row>
    <row r="453" spans="7:7" x14ac:dyDescent="0.3">
      <c r="G453" t="str">
        <f>IF(CMS_Identification!B475="","",CMS_Identification!B475)</f>
        <v/>
      </c>
    </row>
    <row r="454" spans="7:7" x14ac:dyDescent="0.3">
      <c r="G454" t="str">
        <f>IF(CMS_Identification!B476="","",CMS_Identification!B476)</f>
        <v/>
      </c>
    </row>
    <row r="455" spans="7:7" x14ac:dyDescent="0.3">
      <c r="G455" t="str">
        <f>IF(CMS_Identification!B477="","",CMS_Identification!B477)</f>
        <v/>
      </c>
    </row>
    <row r="456" spans="7:7" x14ac:dyDescent="0.3">
      <c r="G456" t="str">
        <f>IF(CMS_Identification!B478="","",CMS_Identification!B478)</f>
        <v/>
      </c>
    </row>
    <row r="457" spans="7:7" x14ac:dyDescent="0.3">
      <c r="G457" t="str">
        <f>IF(CMS_Identification!B479="","",CMS_Identification!B479)</f>
        <v/>
      </c>
    </row>
    <row r="458" spans="7:7" x14ac:dyDescent="0.3">
      <c r="G458" t="str">
        <f>IF(CMS_Identification!B480="","",CMS_Identification!B480)</f>
        <v/>
      </c>
    </row>
    <row r="459" spans="7:7" x14ac:dyDescent="0.3">
      <c r="G459" t="str">
        <f>IF(CMS_Identification!B481="","",CMS_Identification!B481)</f>
        <v/>
      </c>
    </row>
    <row r="460" spans="7:7" x14ac:dyDescent="0.3">
      <c r="G460" t="str">
        <f>IF(CMS_Identification!B482="","",CMS_Identification!B482)</f>
        <v/>
      </c>
    </row>
    <row r="461" spans="7:7" x14ac:dyDescent="0.3">
      <c r="G461" t="str">
        <f>IF(CMS_Identification!B483="","",CMS_Identification!B483)</f>
        <v/>
      </c>
    </row>
    <row r="462" spans="7:7" x14ac:dyDescent="0.3">
      <c r="G462" t="str">
        <f>IF(CMS_Identification!B484="","",CMS_Identification!B484)</f>
        <v/>
      </c>
    </row>
    <row r="463" spans="7:7" x14ac:dyDescent="0.3">
      <c r="G463" t="str">
        <f>IF(CMS_Identification!B485="","",CMS_Identification!B485)</f>
        <v/>
      </c>
    </row>
    <row r="464" spans="7:7" x14ac:dyDescent="0.3">
      <c r="G464" t="str">
        <f>IF(CMS_Identification!B486="","",CMS_Identification!B486)</f>
        <v/>
      </c>
    </row>
    <row r="465" spans="7:7" x14ac:dyDescent="0.3">
      <c r="G465" t="str">
        <f>IF(CMS_Identification!B487="","",CMS_Identification!B487)</f>
        <v/>
      </c>
    </row>
    <row r="466" spans="7:7" x14ac:dyDescent="0.3">
      <c r="G466" t="str">
        <f>IF(CMS_Identification!B488="","",CMS_Identification!B488)</f>
        <v/>
      </c>
    </row>
    <row r="467" spans="7:7" x14ac:dyDescent="0.3">
      <c r="G467" t="str">
        <f>IF(CMS_Identification!B489="","",CMS_Identification!B489)</f>
        <v/>
      </c>
    </row>
    <row r="468" spans="7:7" x14ac:dyDescent="0.3">
      <c r="G468" t="str">
        <f>IF(CMS_Identification!B490="","",CMS_Identification!B490)</f>
        <v/>
      </c>
    </row>
    <row r="469" spans="7:7" x14ac:dyDescent="0.3">
      <c r="G469" t="str">
        <f>IF(CMS_Identification!B491="","",CMS_Identification!B491)</f>
        <v/>
      </c>
    </row>
    <row r="470" spans="7:7" x14ac:dyDescent="0.3">
      <c r="G470" t="str">
        <f>IF(CMS_Identification!B492="","",CMS_Identification!B492)</f>
        <v/>
      </c>
    </row>
    <row r="471" spans="7:7" x14ac:dyDescent="0.3">
      <c r="G471" t="str">
        <f>IF(CMS_Identification!B493="","",CMS_Identification!B493)</f>
        <v/>
      </c>
    </row>
    <row r="472" spans="7:7" x14ac:dyDescent="0.3">
      <c r="G472" t="str">
        <f>IF(CMS_Identification!B494="","",CMS_Identification!B494)</f>
        <v/>
      </c>
    </row>
    <row r="473" spans="7:7" x14ac:dyDescent="0.3">
      <c r="G473" t="str">
        <f>IF(CMS_Identification!B495="","",CMS_Identification!B495)</f>
        <v/>
      </c>
    </row>
    <row r="474" spans="7:7" x14ac:dyDescent="0.3">
      <c r="G474" t="str">
        <f>IF(CMS_Identification!B496="","",CMS_Identification!B496)</f>
        <v/>
      </c>
    </row>
    <row r="475" spans="7:7" x14ac:dyDescent="0.3">
      <c r="G475" t="str">
        <f>IF(CMS_Identification!B497="","",CMS_Identification!B497)</f>
        <v/>
      </c>
    </row>
    <row r="476" spans="7:7" x14ac:dyDescent="0.3">
      <c r="G476" t="str">
        <f>IF(CMS_Identification!B498="","",CMS_Identification!B498)</f>
        <v/>
      </c>
    </row>
    <row r="477" spans="7:7" x14ac:dyDescent="0.3">
      <c r="G477" t="str">
        <f>IF(CMS_Identification!B499="","",CMS_Identification!B499)</f>
        <v/>
      </c>
    </row>
    <row r="478" spans="7:7" x14ac:dyDescent="0.3">
      <c r="G478" t="str">
        <f>IF(CMS_Identification!B500="","",CMS_Identification!B500)</f>
        <v/>
      </c>
    </row>
    <row r="479" spans="7:7" x14ac:dyDescent="0.3">
      <c r="G479" t="str">
        <f>IF(CMS_Identification!B501="","",CMS_Identification!B501)</f>
        <v/>
      </c>
    </row>
    <row r="480" spans="7:7" x14ac:dyDescent="0.3">
      <c r="G480" t="str">
        <f>IF(CMS_Identification!B502="","",CMS_Identification!B502)</f>
        <v/>
      </c>
    </row>
    <row r="481" spans="7:7" x14ac:dyDescent="0.3">
      <c r="G481" t="str">
        <f>IF(CMS_Identification!B503="","",CMS_Identification!B503)</f>
        <v/>
      </c>
    </row>
    <row r="482" spans="7:7" x14ac:dyDescent="0.3">
      <c r="G482" t="str">
        <f>IF(CMS_Identification!B504="","",CMS_Identification!B504)</f>
        <v/>
      </c>
    </row>
    <row r="483" spans="7:7" x14ac:dyDescent="0.3">
      <c r="G483" t="str">
        <f>IF(CMS_Identification!B505="","",CMS_Identification!B505)</f>
        <v/>
      </c>
    </row>
    <row r="484" spans="7:7" x14ac:dyDescent="0.3">
      <c r="G484" t="str">
        <f>IF(CMS_Identification!B506="","",CMS_Identification!B506)</f>
        <v/>
      </c>
    </row>
    <row r="485" spans="7:7" x14ac:dyDescent="0.3">
      <c r="G485" t="str">
        <f>IF(CMS_Identification!B507="","",CMS_Identification!B507)</f>
        <v/>
      </c>
    </row>
    <row r="486" spans="7:7" x14ac:dyDescent="0.3">
      <c r="G486" t="str">
        <f>IF(CMS_Identification!B508="","",CMS_Identification!B508)</f>
        <v/>
      </c>
    </row>
    <row r="487" spans="7:7" x14ac:dyDescent="0.3">
      <c r="G487" t="str">
        <f>IF(CMS_Identification!B509="","",CMS_Identification!B509)</f>
        <v/>
      </c>
    </row>
    <row r="488" spans="7:7" x14ac:dyDescent="0.3">
      <c r="G488" t="str">
        <f>IF(CMS_Identification!B510="","",CMS_Identification!B510)</f>
        <v/>
      </c>
    </row>
    <row r="489" spans="7:7" x14ac:dyDescent="0.3">
      <c r="G489" t="str">
        <f>IF(CMS_Identification!B511="","",CMS_Identification!B511)</f>
        <v/>
      </c>
    </row>
    <row r="490" spans="7:7" x14ac:dyDescent="0.3">
      <c r="G490" t="str">
        <f>IF(CMS_Identification!B512="","",CMS_Identification!B512)</f>
        <v/>
      </c>
    </row>
    <row r="491" spans="7:7" x14ac:dyDescent="0.3">
      <c r="G491" t="str">
        <f>IF(CMS_Identification!B513="","",CMS_Identification!B513)</f>
        <v/>
      </c>
    </row>
    <row r="492" spans="7:7" x14ac:dyDescent="0.3">
      <c r="G492" t="str">
        <f>IF(CMS_Identification!B514="","",CMS_Identification!B514)</f>
        <v/>
      </c>
    </row>
    <row r="493" spans="7:7" x14ac:dyDescent="0.3">
      <c r="G493" t="str">
        <f>IF(CMS_Identification!B515="","",CMS_Identification!B515)</f>
        <v/>
      </c>
    </row>
    <row r="494" spans="7:7" x14ac:dyDescent="0.3">
      <c r="G494" t="str">
        <f>IF(CMS_Identification!B516="","",CMS_Identification!B516)</f>
        <v/>
      </c>
    </row>
    <row r="495" spans="7:7" x14ac:dyDescent="0.3">
      <c r="G495" t="str">
        <f>IF(CMS_Identification!B517="","",CMS_Identification!B517)</f>
        <v/>
      </c>
    </row>
    <row r="496" spans="7:7" x14ac:dyDescent="0.3">
      <c r="G496" t="str">
        <f>IF(CMS_Identification!B518="","",CMS_Identification!B518)</f>
        <v/>
      </c>
    </row>
    <row r="497" spans="7:7" x14ac:dyDescent="0.3">
      <c r="G497" t="str">
        <f>IF(CMS_Identification!B519="","",CMS_Identification!B519)</f>
        <v/>
      </c>
    </row>
    <row r="498" spans="7:7" x14ac:dyDescent="0.3">
      <c r="G498" t="str">
        <f>IF(CMS_Identification!B520="","",CMS_Identification!B520)</f>
        <v/>
      </c>
    </row>
    <row r="499" spans="7:7" x14ac:dyDescent="0.3">
      <c r="G499" t="str">
        <f>IF(CMS_Identification!B521="","",CMS_Identification!B521)</f>
        <v/>
      </c>
    </row>
    <row r="500" spans="7:7" x14ac:dyDescent="0.3">
      <c r="G500" t="str">
        <f>IF(CMS_Identification!B522="","",CMS_Identification!B522)</f>
        <v/>
      </c>
    </row>
    <row r="501" spans="7:7" x14ac:dyDescent="0.3">
      <c r="G501" t="str">
        <f>IF(CMS_Identification!B523="","",CMS_Identification!B523)</f>
        <v/>
      </c>
    </row>
    <row r="502" spans="7:7" x14ac:dyDescent="0.3">
      <c r="G502" t="str">
        <f>IF(CMS_Identification!B524="","",CMS_Identification!B524)</f>
        <v/>
      </c>
    </row>
    <row r="503" spans="7:7" x14ac:dyDescent="0.3">
      <c r="G503" t="str">
        <f>IF(CMS_Identification!B525="","",CMS_Identification!B525)</f>
        <v/>
      </c>
    </row>
    <row r="504" spans="7:7" x14ac:dyDescent="0.3">
      <c r="G504" t="str">
        <f>IF(CMS_Identification!B526="","",CMS_Identification!B526)</f>
        <v/>
      </c>
    </row>
    <row r="505" spans="7:7" x14ac:dyDescent="0.3">
      <c r="G505" t="str">
        <f>IF(CMS_Identification!B527="","",CMS_Identification!B527)</f>
        <v/>
      </c>
    </row>
    <row r="506" spans="7:7" x14ac:dyDescent="0.3">
      <c r="G506" t="str">
        <f>IF(CMS_Identification!B528="","",CMS_Identification!B528)</f>
        <v/>
      </c>
    </row>
    <row r="507" spans="7:7" x14ac:dyDescent="0.3">
      <c r="G507" t="str">
        <f>IF(CMS_Identification!B529="","",CMS_Identification!B529)</f>
        <v/>
      </c>
    </row>
    <row r="508" spans="7:7" x14ac:dyDescent="0.3">
      <c r="G508" t="str">
        <f>IF(CMS_Identification!B530="","",CMS_Identification!B530)</f>
        <v/>
      </c>
    </row>
    <row r="509" spans="7:7" x14ac:dyDescent="0.3">
      <c r="G509" t="str">
        <f>IF(CMS_Identification!B531="","",CMS_Identification!B531)</f>
        <v/>
      </c>
    </row>
    <row r="510" spans="7:7" x14ac:dyDescent="0.3">
      <c r="G510" t="str">
        <f>IF(CMS_Identification!B532="","",CMS_Identification!B532)</f>
        <v/>
      </c>
    </row>
    <row r="511" spans="7:7" x14ac:dyDescent="0.3">
      <c r="G511" t="str">
        <f>IF(CMS_Identification!B533="","",CMS_Identification!B533)</f>
        <v/>
      </c>
    </row>
    <row r="512" spans="7:7" x14ac:dyDescent="0.3">
      <c r="G512" t="str">
        <f>IF(CMS_Identification!B534="","",CMS_Identification!B534)</f>
        <v/>
      </c>
    </row>
    <row r="513" spans="7:7" x14ac:dyDescent="0.3">
      <c r="G513" t="str">
        <f>IF(CMS_Identification!B535="","",CMS_Identification!B535)</f>
        <v/>
      </c>
    </row>
    <row r="514" spans="7:7" x14ac:dyDescent="0.3">
      <c r="G514" t="str">
        <f>IF(CMS_Identification!B536="","",CMS_Identification!B536)</f>
        <v/>
      </c>
    </row>
    <row r="515" spans="7:7" x14ac:dyDescent="0.3">
      <c r="G515" t="str">
        <f>IF(CMS_Identification!B537="","",CMS_Identification!B537)</f>
        <v/>
      </c>
    </row>
    <row r="516" spans="7:7" x14ac:dyDescent="0.3">
      <c r="G516" t="str">
        <f>IF(CMS_Identification!B538="","",CMS_Identification!B538)</f>
        <v/>
      </c>
    </row>
    <row r="517" spans="7:7" x14ac:dyDescent="0.3">
      <c r="G517" t="str">
        <f>IF(CMS_Identification!B539="","",CMS_Identification!B539)</f>
        <v/>
      </c>
    </row>
    <row r="518" spans="7:7" x14ac:dyDescent="0.3">
      <c r="G518" t="str">
        <f>IF(CMS_Identification!B540="","",CMS_Identification!B540)</f>
        <v/>
      </c>
    </row>
    <row r="519" spans="7:7" x14ac:dyDescent="0.3">
      <c r="G519" t="str">
        <f>IF(CMS_Identification!B541="","",CMS_Identification!B541)</f>
        <v/>
      </c>
    </row>
    <row r="520" spans="7:7" x14ac:dyDescent="0.3">
      <c r="G520" t="str">
        <f>IF(CMS_Identification!B542="","",CMS_Identification!B542)</f>
        <v/>
      </c>
    </row>
    <row r="521" spans="7:7" x14ac:dyDescent="0.3">
      <c r="G521" t="str">
        <f>IF(CMS_Identification!B543="","",CMS_Identification!B543)</f>
        <v/>
      </c>
    </row>
    <row r="522" spans="7:7" x14ac:dyDescent="0.3">
      <c r="G522" t="str">
        <f>IF(CMS_Identification!B544="","",CMS_Identification!B544)</f>
        <v/>
      </c>
    </row>
    <row r="523" spans="7:7" x14ac:dyDescent="0.3">
      <c r="G523" t="str">
        <f>IF(CMS_Identification!B545="","",CMS_Identification!B545)</f>
        <v/>
      </c>
    </row>
    <row r="524" spans="7:7" x14ac:dyDescent="0.3">
      <c r="G524" t="str">
        <f>IF(CMS_Identification!B546="","",CMS_Identification!B546)</f>
        <v/>
      </c>
    </row>
  </sheetData>
  <pageMargins left="0.7" right="0.7" top="0.75" bottom="0.75" header="0.3" footer="0.3"/>
  <pageSetup orientation="portrait" r:id="rId1"/>
  <tableParts count="3">
    <tablePart r:id="rId2"/>
    <tablePart r:id="rId3"/>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C10"/>
  <sheetViews>
    <sheetView workbookViewId="0">
      <selection activeCell="B3" sqref="B3"/>
    </sheetView>
  </sheetViews>
  <sheetFormatPr defaultRowHeight="14.4" x14ac:dyDescent="0.3"/>
  <cols>
    <col min="1" max="1" width="16.44140625" style="159" bestFit="1" customWidth="1"/>
    <col min="2" max="2" width="9.6640625" style="159" bestFit="1" customWidth="1"/>
    <col min="3" max="3" width="74.109375" style="159" bestFit="1" customWidth="1"/>
  </cols>
  <sheetData>
    <row r="1" spans="1:3" x14ac:dyDescent="0.3">
      <c r="A1" s="157" t="s">
        <v>234</v>
      </c>
      <c r="B1" s="157" t="s">
        <v>196</v>
      </c>
      <c r="C1" s="157" t="s">
        <v>197</v>
      </c>
    </row>
    <row r="2" spans="1:3" x14ac:dyDescent="0.3">
      <c r="A2" s="160">
        <v>1</v>
      </c>
      <c r="B2" s="158">
        <v>44042</v>
      </c>
      <c r="C2" s="161" t="s">
        <v>235</v>
      </c>
    </row>
    <row r="3" spans="1:3" x14ac:dyDescent="0.3">
      <c r="A3" s="156"/>
      <c r="B3" s="158"/>
      <c r="C3" s="156"/>
    </row>
    <row r="4" spans="1:3" x14ac:dyDescent="0.3">
      <c r="A4" s="156"/>
      <c r="B4" s="156"/>
      <c r="C4" s="156"/>
    </row>
    <row r="5" spans="1:3" x14ac:dyDescent="0.3">
      <c r="A5" s="156"/>
      <c r="B5" s="156"/>
      <c r="C5" s="156"/>
    </row>
    <row r="6" spans="1:3" x14ac:dyDescent="0.3">
      <c r="A6" s="156"/>
      <c r="B6" s="156"/>
      <c r="C6" s="156"/>
    </row>
    <row r="7" spans="1:3" x14ac:dyDescent="0.3">
      <c r="A7" s="156"/>
      <c r="B7" s="156"/>
      <c r="C7" s="156"/>
    </row>
    <row r="8" spans="1:3" x14ac:dyDescent="0.3">
      <c r="A8" s="156"/>
      <c r="B8" s="156"/>
      <c r="C8" s="156"/>
    </row>
    <row r="9" spans="1:3" x14ac:dyDescent="0.3">
      <c r="A9" s="156"/>
      <c r="B9" s="156"/>
      <c r="C9" s="156"/>
    </row>
    <row r="10" spans="1:3" x14ac:dyDescent="0.3">
      <c r="A10" s="156"/>
      <c r="B10" s="156"/>
      <c r="C10" s="156"/>
    </row>
  </sheetData>
  <sheetProtection algorithmName="SHA-512" hashValue="tCYJC47UZxPSj0Y0eCXqNm8bneWMiB2kXtBecXIRyWQ62DcqlduOEs84whgmRTrmrWEl+P8C656hUAjQBV+Muw==" saltValue="liqI+mc+l0fWi5u/51MPDA=="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F9"/>
  <sheetViews>
    <sheetView workbookViewId="0"/>
  </sheetViews>
  <sheetFormatPr defaultRowHeight="14.4" x14ac:dyDescent="0.3"/>
  <cols>
    <col min="1" max="1" width="26" bestFit="1" customWidth="1"/>
    <col min="3" max="3" width="22.88671875" bestFit="1" customWidth="1"/>
    <col min="4" max="4" width="18.109375" bestFit="1" customWidth="1"/>
    <col min="5" max="5" width="16.5546875" bestFit="1" customWidth="1"/>
    <col min="6" max="6" width="73.6640625" customWidth="1"/>
  </cols>
  <sheetData>
    <row r="1" spans="1:6" x14ac:dyDescent="0.3">
      <c r="A1" s="140" t="s">
        <v>189</v>
      </c>
      <c r="B1" s="140" t="s">
        <v>190</v>
      </c>
      <c r="C1" s="140" t="s">
        <v>191</v>
      </c>
      <c r="D1" s="140" t="s">
        <v>192</v>
      </c>
      <c r="E1" s="140" t="s">
        <v>193</v>
      </c>
    </row>
    <row r="2" spans="1:6" x14ac:dyDescent="0.3">
      <c r="A2" s="141" t="s">
        <v>199</v>
      </c>
      <c r="B2" s="141"/>
      <c r="C2" s="141" t="s">
        <v>194</v>
      </c>
      <c r="D2" s="141"/>
      <c r="E2" s="141"/>
    </row>
    <row r="3" spans="1:6" x14ac:dyDescent="0.3">
      <c r="A3" s="142" t="s">
        <v>198</v>
      </c>
      <c r="B3" s="141" t="s">
        <v>194</v>
      </c>
      <c r="C3" s="141" t="s">
        <v>206</v>
      </c>
      <c r="D3" s="141" t="s">
        <v>195</v>
      </c>
      <c r="E3" s="141" t="s">
        <v>195</v>
      </c>
    </row>
    <row r="4" spans="1:6" x14ac:dyDescent="0.3">
      <c r="A4" s="142" t="s">
        <v>200</v>
      </c>
      <c r="B4" s="141" t="s">
        <v>194</v>
      </c>
      <c r="C4" s="141" t="s">
        <v>207</v>
      </c>
      <c r="D4" s="141" t="s">
        <v>195</v>
      </c>
      <c r="E4" s="141" t="s">
        <v>195</v>
      </c>
    </row>
    <row r="5" spans="1:6" x14ac:dyDescent="0.3">
      <c r="A5" s="142" t="s">
        <v>201</v>
      </c>
      <c r="B5" s="141" t="s">
        <v>194</v>
      </c>
      <c r="C5" s="141" t="s">
        <v>208</v>
      </c>
      <c r="D5" s="141" t="s">
        <v>195</v>
      </c>
      <c r="E5" s="141" t="s">
        <v>195</v>
      </c>
    </row>
    <row r="6" spans="1:6" x14ac:dyDescent="0.3">
      <c r="A6" s="142" t="s">
        <v>202</v>
      </c>
      <c r="B6" s="141" t="s">
        <v>194</v>
      </c>
      <c r="C6" s="141" t="s">
        <v>209</v>
      </c>
      <c r="D6" s="141" t="s">
        <v>195</v>
      </c>
      <c r="E6" s="141" t="s">
        <v>195</v>
      </c>
    </row>
    <row r="7" spans="1:6" x14ac:dyDescent="0.3">
      <c r="A7" s="142" t="s">
        <v>203</v>
      </c>
      <c r="B7" s="141" t="s">
        <v>194</v>
      </c>
      <c r="C7" s="141" t="s">
        <v>210</v>
      </c>
      <c r="D7" s="141" t="s">
        <v>195</v>
      </c>
      <c r="E7" s="141" t="s">
        <v>195</v>
      </c>
      <c r="F7" s="17"/>
    </row>
    <row r="8" spans="1:6" x14ac:dyDescent="0.3">
      <c r="A8" s="142" t="s">
        <v>204</v>
      </c>
      <c r="B8" s="141" t="s">
        <v>194</v>
      </c>
      <c r="C8" s="141" t="s">
        <v>211</v>
      </c>
      <c r="D8" s="141" t="s">
        <v>195</v>
      </c>
      <c r="E8" s="141" t="s">
        <v>195</v>
      </c>
    </row>
    <row r="9" spans="1:6" x14ac:dyDescent="0.3">
      <c r="A9" s="142" t="s">
        <v>205</v>
      </c>
      <c r="B9" s="141" t="s">
        <v>194</v>
      </c>
      <c r="C9" s="141" t="s">
        <v>212</v>
      </c>
      <c r="D9" s="141" t="s">
        <v>195</v>
      </c>
      <c r="E9" s="141" t="s">
        <v>195</v>
      </c>
    </row>
  </sheetData>
  <sheetProtection algorithmName="SHA-512" hashValue="73WDGK2gAxlmV4Axn56b2zYZbWsa+yuzA+aljNgzXBKQlBjDiGA0W5baMi6EgUz+iMgJJwk/bGeUIuJFopMZbA==" saltValue="MQiYjhS9tN7+hdbN6qmDR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N33"/>
  <sheetViews>
    <sheetView showGridLines="0" topLeftCell="B7" workbookViewId="0">
      <selection activeCell="B8" sqref="B8"/>
    </sheetView>
  </sheetViews>
  <sheetFormatPr defaultColWidth="0" defaultRowHeight="14.4" zeroHeight="1" x14ac:dyDescent="0.3"/>
  <cols>
    <col min="1" max="1" width="0" style="91" hidden="1" customWidth="1"/>
    <col min="2" max="2" width="17.88671875" style="254" customWidth="1"/>
    <col min="3" max="3" width="24.6640625" style="254" customWidth="1"/>
    <col min="4" max="4" width="27.5546875" style="254" customWidth="1"/>
    <col min="5" max="5" width="25" style="254" customWidth="1"/>
    <col min="6" max="7" width="17.6640625" style="254" customWidth="1"/>
    <col min="8" max="8" width="19.6640625" style="254" customWidth="1"/>
    <col min="9" max="9" width="17.6640625" style="254" customWidth="1"/>
    <col min="10" max="10" width="17" style="254" customWidth="1"/>
    <col min="11" max="12" width="18.33203125" style="254" customWidth="1"/>
    <col min="13" max="13" width="47.44140625" style="254" customWidth="1"/>
    <col min="14" max="14" width="36.5546875" style="254" customWidth="1"/>
    <col min="15" max="16384" width="9.109375" style="254" hidden="1"/>
  </cols>
  <sheetData>
    <row r="1" spans="2:14" s="91" customFormat="1" ht="28.8" hidden="1" x14ac:dyDescent="0.3">
      <c r="B1" s="209" t="s">
        <v>0</v>
      </c>
      <c r="C1" s="209"/>
      <c r="D1" s="209"/>
      <c r="E1" s="209"/>
      <c r="F1" s="209"/>
      <c r="G1" s="209"/>
      <c r="H1" s="209"/>
      <c r="I1" s="220"/>
      <c r="J1" s="220"/>
      <c r="K1" s="241"/>
      <c r="L1" s="220"/>
      <c r="M1" s="220"/>
      <c r="N1" s="220"/>
    </row>
    <row r="2" spans="2:14" s="91" customFormat="1" hidden="1" x14ac:dyDescent="0.3">
      <c r="B2" s="186" t="s">
        <v>1</v>
      </c>
      <c r="C2" s="187" t="str">
        <f>Welcome!B2</f>
        <v>63.9641(b) Semiannual Compliance Reports (Spreadsheet Template)</v>
      </c>
      <c r="D2" s="211"/>
      <c r="E2" s="211"/>
      <c r="F2" s="211"/>
      <c r="G2" s="211"/>
      <c r="H2" s="211"/>
      <c r="I2" s="221"/>
      <c r="J2" s="221"/>
      <c r="K2" s="242"/>
      <c r="L2" s="221"/>
      <c r="M2" s="221"/>
      <c r="N2" s="221"/>
    </row>
    <row r="3" spans="2:14" s="91" customFormat="1" hidden="1" x14ac:dyDescent="0.3">
      <c r="B3" s="188" t="s">
        <v>3</v>
      </c>
      <c r="C3" s="189" t="str">
        <f>Welcome!B3</f>
        <v>63.9641(b)</v>
      </c>
      <c r="D3" s="212"/>
      <c r="E3" s="212"/>
      <c r="F3" s="212"/>
      <c r="G3" s="212"/>
      <c r="H3" s="212"/>
      <c r="I3" s="221"/>
      <c r="J3" s="221"/>
      <c r="K3" s="242"/>
      <c r="L3" s="221"/>
      <c r="M3" s="221"/>
      <c r="N3" s="221"/>
    </row>
    <row r="4" spans="2:14" s="91" customFormat="1" hidden="1" x14ac:dyDescent="0.3">
      <c r="B4" s="188" t="s">
        <v>5</v>
      </c>
      <c r="C4" s="190" t="str">
        <f>Welcome!B4</f>
        <v>v1.00</v>
      </c>
      <c r="D4" s="213"/>
      <c r="E4" s="213"/>
      <c r="F4" s="213"/>
      <c r="G4" s="213"/>
      <c r="H4" s="213"/>
      <c r="I4" s="221"/>
      <c r="J4" s="221"/>
      <c r="K4" s="242"/>
      <c r="L4" s="221"/>
      <c r="M4" s="221"/>
      <c r="N4" s="221"/>
    </row>
    <row r="5" spans="2:14" s="91" customFormat="1" hidden="1" x14ac:dyDescent="0.3">
      <c r="B5" s="188" t="s">
        <v>7</v>
      </c>
      <c r="C5" s="191">
        <f>Welcome!B5</f>
        <v>44042</v>
      </c>
      <c r="D5" s="214"/>
      <c r="E5" s="214"/>
      <c r="F5" s="214"/>
      <c r="G5" s="214"/>
      <c r="H5" s="214"/>
      <c r="I5" s="221"/>
      <c r="J5" s="221"/>
      <c r="K5" s="242"/>
      <c r="L5" s="221"/>
      <c r="M5" s="221"/>
      <c r="N5" s="221"/>
    </row>
    <row r="6" spans="2:14" s="91" customFormat="1" hidden="1" x14ac:dyDescent="0.3">
      <c r="B6" s="30"/>
      <c r="C6" s="204"/>
      <c r="D6" s="204"/>
      <c r="E6" s="204"/>
      <c r="F6" s="204"/>
      <c r="G6" s="204"/>
      <c r="H6" s="204"/>
      <c r="I6" s="204"/>
      <c r="J6" s="204"/>
      <c r="K6" s="238"/>
      <c r="L6" s="204"/>
      <c r="M6" s="204"/>
      <c r="N6" s="204"/>
    </row>
    <row r="7" spans="2:14" s="91" customFormat="1" x14ac:dyDescent="0.3">
      <c r="B7" s="164" t="s">
        <v>159</v>
      </c>
      <c r="C7" s="32"/>
      <c r="D7" s="32"/>
      <c r="E7" s="32"/>
      <c r="F7" s="32"/>
      <c r="G7" s="32"/>
      <c r="H7" s="32"/>
      <c r="I7" s="32"/>
      <c r="J7" s="32"/>
      <c r="K7" s="33"/>
      <c r="L7" s="33"/>
      <c r="M7" s="33"/>
      <c r="N7" s="33"/>
    </row>
    <row r="8" spans="2:14" s="91" customFormat="1" x14ac:dyDescent="0.3">
      <c r="B8" s="166" t="s">
        <v>10</v>
      </c>
      <c r="C8" s="34"/>
      <c r="D8" s="34"/>
      <c r="E8" s="34"/>
      <c r="F8" s="34"/>
      <c r="G8" s="34"/>
      <c r="H8" s="34"/>
      <c r="I8" s="34"/>
      <c r="J8" s="34"/>
      <c r="K8" s="34"/>
      <c r="L8" s="34"/>
      <c r="M8" s="34"/>
      <c r="N8" s="34"/>
    </row>
    <row r="9" spans="2:14" s="91" customFormat="1" hidden="1" x14ac:dyDescent="0.3">
      <c r="B9" s="35"/>
      <c r="C9" s="35"/>
      <c r="D9" s="35"/>
      <c r="E9" s="35"/>
      <c r="F9" s="35"/>
      <c r="G9" s="35"/>
      <c r="H9" s="35"/>
      <c r="I9" s="35"/>
      <c r="J9" s="35"/>
      <c r="K9" s="35"/>
      <c r="L9" s="35"/>
      <c r="M9" s="35"/>
      <c r="N9" s="35"/>
    </row>
    <row r="10" spans="2:14" s="91" customFormat="1" ht="15" thickBot="1" x14ac:dyDescent="0.35">
      <c r="B10" s="36" t="s">
        <v>11</v>
      </c>
      <c r="C10" s="36"/>
      <c r="D10" s="36"/>
      <c r="E10" s="36"/>
      <c r="F10" s="36"/>
      <c r="G10" s="36"/>
      <c r="H10" s="36"/>
      <c r="I10" s="36"/>
      <c r="J10" s="36"/>
      <c r="K10" s="37"/>
      <c r="L10" s="36"/>
      <c r="M10" s="36"/>
      <c r="N10" s="36"/>
    </row>
    <row r="11" spans="2:14" s="91" customFormat="1" ht="15" thickBot="1" x14ac:dyDescent="0.35">
      <c r="B11" s="38"/>
      <c r="C11" s="39" t="s">
        <v>12</v>
      </c>
      <c r="D11" s="39"/>
      <c r="E11" s="39"/>
      <c r="F11" s="39"/>
      <c r="G11" s="39"/>
      <c r="H11" s="39"/>
      <c r="I11" s="39"/>
      <c r="J11" s="40"/>
      <c r="K11" s="41" t="s">
        <v>13</v>
      </c>
      <c r="L11" s="239"/>
      <c r="M11" s="42" t="s">
        <v>14</v>
      </c>
      <c r="N11" s="43"/>
    </row>
    <row r="12" spans="2:14" s="91" customFormat="1" ht="87" thickBot="1" x14ac:dyDescent="0.35">
      <c r="B12" s="51" t="s">
        <v>15</v>
      </c>
      <c r="C12" s="52" t="s">
        <v>16</v>
      </c>
      <c r="D12" s="52" t="s">
        <v>17</v>
      </c>
      <c r="E12" s="52" t="s">
        <v>18</v>
      </c>
      <c r="F12" s="52" t="s">
        <v>19</v>
      </c>
      <c r="G12" s="52" t="s">
        <v>20</v>
      </c>
      <c r="H12" s="52" t="s">
        <v>38</v>
      </c>
      <c r="I12" s="52" t="s">
        <v>21</v>
      </c>
      <c r="J12" s="52" t="s">
        <v>22</v>
      </c>
      <c r="K12" s="51" t="s">
        <v>239</v>
      </c>
      <c r="L12" s="52" t="s">
        <v>240</v>
      </c>
      <c r="M12" s="51" t="s">
        <v>23</v>
      </c>
      <c r="N12" s="52" t="s">
        <v>24</v>
      </c>
    </row>
    <row r="13" spans="2:14" s="91" customFormat="1" x14ac:dyDescent="0.3">
      <c r="B13" s="44" t="s">
        <v>195</v>
      </c>
      <c r="C13" s="73" t="s">
        <v>247</v>
      </c>
      <c r="D13" s="168" t="s">
        <v>248</v>
      </c>
      <c r="E13" s="168" t="s">
        <v>249</v>
      </c>
      <c r="F13" s="168" t="s">
        <v>250</v>
      </c>
      <c r="G13" s="168" t="s">
        <v>251</v>
      </c>
      <c r="H13" s="168" t="s">
        <v>252</v>
      </c>
      <c r="I13" s="168" t="s">
        <v>253</v>
      </c>
      <c r="J13" s="168" t="s">
        <v>254</v>
      </c>
      <c r="K13" s="168" t="s">
        <v>255</v>
      </c>
      <c r="L13" s="168" t="s">
        <v>256</v>
      </c>
      <c r="M13" s="168" t="s">
        <v>257</v>
      </c>
      <c r="N13" s="168" t="s">
        <v>258</v>
      </c>
    </row>
    <row r="14" spans="2:14" s="240" customFormat="1" x14ac:dyDescent="0.3">
      <c r="B14" s="53" t="s">
        <v>25</v>
      </c>
      <c r="C14" s="54" t="s">
        <v>26</v>
      </c>
      <c r="D14" s="55" t="s">
        <v>27</v>
      </c>
      <c r="E14" s="55" t="s">
        <v>28</v>
      </c>
      <c r="F14" s="55" t="s">
        <v>29</v>
      </c>
      <c r="G14" s="55" t="s">
        <v>30</v>
      </c>
      <c r="H14" s="55" t="s">
        <v>31</v>
      </c>
      <c r="I14" s="55" t="s">
        <v>32</v>
      </c>
      <c r="J14" s="55" t="s">
        <v>33</v>
      </c>
      <c r="K14" s="56" t="s">
        <v>220</v>
      </c>
      <c r="L14" s="60" t="s">
        <v>221</v>
      </c>
      <c r="M14" s="58"/>
      <c r="N14" s="57" t="s">
        <v>34</v>
      </c>
    </row>
    <row r="15" spans="2:14" s="91" customFormat="1" hidden="1" x14ac:dyDescent="0.3">
      <c r="B15" s="45"/>
      <c r="C15" s="46"/>
      <c r="D15" s="47"/>
      <c r="E15" s="47"/>
      <c r="F15" s="47"/>
      <c r="G15" s="47"/>
      <c r="H15" s="47"/>
      <c r="I15" s="47"/>
      <c r="J15" s="47"/>
      <c r="K15" s="48"/>
      <c r="L15" s="61"/>
      <c r="M15" s="59"/>
      <c r="N15" s="49"/>
    </row>
    <row r="16" spans="2:14" s="91" customFormat="1" hidden="1" x14ac:dyDescent="0.3">
      <c r="B16" s="45"/>
      <c r="C16" s="46"/>
      <c r="D16" s="47"/>
      <c r="E16" s="47"/>
      <c r="F16" s="47"/>
      <c r="G16" s="47"/>
      <c r="H16" s="47"/>
      <c r="I16" s="47"/>
      <c r="J16" s="47"/>
      <c r="K16" s="48"/>
      <c r="L16" s="61"/>
      <c r="M16" s="59"/>
      <c r="N16" s="49"/>
    </row>
    <row r="17" spans="2:14" s="91" customFormat="1" hidden="1" x14ac:dyDescent="0.3">
      <c r="B17" s="45"/>
      <c r="C17" s="46"/>
      <c r="D17" s="47"/>
      <c r="E17" s="47"/>
      <c r="F17" s="47"/>
      <c r="G17" s="47"/>
      <c r="H17" s="47"/>
      <c r="I17" s="47"/>
      <c r="J17" s="47"/>
      <c r="K17" s="48"/>
      <c r="L17" s="61"/>
      <c r="M17" s="59"/>
      <c r="N17" s="49"/>
    </row>
    <row r="18" spans="2:14" s="91" customFormat="1" hidden="1" x14ac:dyDescent="0.3">
      <c r="B18" s="45"/>
      <c r="C18" s="46"/>
      <c r="D18" s="47"/>
      <c r="E18" s="47"/>
      <c r="F18" s="47"/>
      <c r="G18" s="47"/>
      <c r="H18" s="47"/>
      <c r="I18" s="47"/>
      <c r="J18" s="47"/>
      <c r="K18" s="48"/>
      <c r="L18" s="61"/>
      <c r="M18" s="59"/>
      <c r="N18" s="49"/>
    </row>
    <row r="19" spans="2:14" s="91" customFormat="1" hidden="1" x14ac:dyDescent="0.3">
      <c r="B19" s="45"/>
      <c r="C19" s="46"/>
      <c r="D19" s="47"/>
      <c r="E19" s="47"/>
      <c r="F19" s="47"/>
      <c r="G19" s="47"/>
      <c r="H19" s="47"/>
      <c r="I19" s="47"/>
      <c r="J19" s="47"/>
      <c r="K19" s="48"/>
      <c r="L19" s="61"/>
      <c r="M19" s="59"/>
      <c r="N19" s="49"/>
    </row>
    <row r="20" spans="2:14" s="91" customFormat="1" hidden="1" x14ac:dyDescent="0.3">
      <c r="B20" s="45"/>
      <c r="C20" s="46"/>
      <c r="D20" s="47"/>
      <c r="E20" s="47"/>
      <c r="F20" s="47"/>
      <c r="G20" s="47"/>
      <c r="H20" s="47"/>
      <c r="I20" s="47"/>
      <c r="J20" s="47"/>
      <c r="K20" s="48"/>
      <c r="L20" s="61"/>
      <c r="M20" s="59"/>
      <c r="N20" s="49"/>
    </row>
    <row r="21" spans="2:14" s="91" customFormat="1" hidden="1" x14ac:dyDescent="0.3">
      <c r="B21" s="45"/>
      <c r="C21" s="46"/>
      <c r="D21" s="47"/>
      <c r="E21" s="47"/>
      <c r="F21" s="47"/>
      <c r="G21" s="47"/>
      <c r="H21" s="47"/>
      <c r="I21" s="47"/>
      <c r="J21" s="47"/>
      <c r="K21" s="48"/>
      <c r="L21" s="61"/>
      <c r="M21" s="59"/>
      <c r="N21" s="49"/>
    </row>
    <row r="22" spans="2:14" s="91" customFormat="1" hidden="1" x14ac:dyDescent="0.3">
      <c r="B22" s="45"/>
      <c r="C22" s="46"/>
      <c r="D22" s="47"/>
      <c r="E22" s="47"/>
      <c r="F22" s="47"/>
      <c r="G22" s="47"/>
      <c r="H22" s="47"/>
      <c r="I22" s="47"/>
      <c r="J22" s="47"/>
      <c r="K22" s="48"/>
      <c r="L22" s="61"/>
      <c r="M22" s="59"/>
      <c r="N22" s="49"/>
    </row>
    <row r="23" spans="2:14" s="91" customFormat="1" hidden="1" x14ac:dyDescent="0.3">
      <c r="B23" s="45"/>
      <c r="C23" s="46"/>
      <c r="D23" s="47"/>
      <c r="E23" s="47"/>
      <c r="F23" s="47"/>
      <c r="G23" s="47"/>
      <c r="H23" s="47"/>
      <c r="I23" s="47"/>
      <c r="J23" s="47"/>
      <c r="K23" s="48"/>
      <c r="L23" s="61"/>
      <c r="M23" s="59"/>
      <c r="N23" s="49"/>
    </row>
    <row r="24" spans="2:14" x14ac:dyDescent="0.3">
      <c r="B24" s="252" t="str">
        <f>IF(C24="","",ROW(B24)-23)</f>
        <v/>
      </c>
      <c r="C24" s="252"/>
      <c r="D24" s="252"/>
      <c r="E24" s="252"/>
      <c r="F24" s="252"/>
      <c r="G24" s="252"/>
      <c r="H24" s="252"/>
      <c r="I24" s="252"/>
      <c r="J24" s="252"/>
      <c r="K24" s="253"/>
      <c r="L24" s="253"/>
      <c r="M24" s="252"/>
      <c r="N24" s="252"/>
    </row>
    <row r="25" spans="2:14" x14ac:dyDescent="0.3">
      <c r="B25" s="252" t="str">
        <f t="shared" ref="B25:B33" si="0">IF(C25="","",ROW(B25)-23)</f>
        <v/>
      </c>
      <c r="C25" s="252"/>
      <c r="D25" s="252"/>
      <c r="E25" s="252"/>
      <c r="F25" s="252"/>
      <c r="G25" s="252"/>
      <c r="H25" s="252"/>
      <c r="I25" s="252"/>
      <c r="J25" s="252"/>
      <c r="K25" s="253"/>
      <c r="L25" s="253"/>
      <c r="M25" s="252"/>
      <c r="N25" s="252"/>
    </row>
    <row r="26" spans="2:14" x14ac:dyDescent="0.3">
      <c r="B26" s="252" t="str">
        <f t="shared" si="0"/>
        <v/>
      </c>
      <c r="C26" s="252"/>
      <c r="D26" s="252"/>
      <c r="E26" s="252"/>
      <c r="F26" s="252"/>
      <c r="G26" s="252"/>
      <c r="H26" s="252"/>
      <c r="I26" s="252"/>
      <c r="J26" s="252"/>
      <c r="K26" s="253"/>
      <c r="L26" s="253"/>
      <c r="M26" s="252"/>
      <c r="N26" s="252"/>
    </row>
    <row r="27" spans="2:14" x14ac:dyDescent="0.3">
      <c r="B27" s="252" t="str">
        <f t="shared" si="0"/>
        <v/>
      </c>
      <c r="C27" s="252"/>
      <c r="D27" s="252"/>
      <c r="E27" s="252"/>
      <c r="F27" s="252"/>
      <c r="G27" s="252"/>
      <c r="H27" s="252"/>
      <c r="I27" s="252"/>
      <c r="J27" s="252"/>
      <c r="K27" s="253"/>
      <c r="L27" s="253"/>
      <c r="M27" s="252"/>
      <c r="N27" s="252"/>
    </row>
    <row r="28" spans="2:14" x14ac:dyDescent="0.3">
      <c r="B28" s="252" t="str">
        <f t="shared" si="0"/>
        <v/>
      </c>
      <c r="C28" s="252"/>
      <c r="D28" s="252"/>
      <c r="E28" s="252"/>
      <c r="F28" s="252"/>
      <c r="G28" s="252"/>
      <c r="H28" s="252"/>
      <c r="I28" s="252"/>
      <c r="J28" s="252"/>
      <c r="K28" s="253"/>
      <c r="L28" s="253"/>
      <c r="M28" s="252"/>
      <c r="N28" s="252"/>
    </row>
    <row r="29" spans="2:14" x14ac:dyDescent="0.3">
      <c r="B29" s="252" t="str">
        <f t="shared" si="0"/>
        <v/>
      </c>
      <c r="C29" s="252"/>
      <c r="D29" s="252"/>
      <c r="E29" s="252"/>
      <c r="F29" s="252"/>
      <c r="G29" s="252"/>
      <c r="H29" s="252"/>
      <c r="I29" s="252"/>
      <c r="J29" s="252"/>
      <c r="K29" s="253"/>
      <c r="L29" s="253"/>
      <c r="M29" s="252"/>
      <c r="N29" s="252"/>
    </row>
    <row r="30" spans="2:14" x14ac:dyDescent="0.3">
      <c r="B30" s="252" t="str">
        <f t="shared" si="0"/>
        <v/>
      </c>
      <c r="C30" s="252"/>
      <c r="D30" s="252"/>
      <c r="E30" s="252"/>
      <c r="F30" s="252"/>
      <c r="G30" s="252"/>
      <c r="H30" s="252"/>
      <c r="I30" s="252"/>
      <c r="J30" s="252"/>
      <c r="K30" s="253"/>
      <c r="L30" s="253"/>
      <c r="M30" s="252"/>
      <c r="N30" s="252"/>
    </row>
    <row r="31" spans="2:14" x14ac:dyDescent="0.3">
      <c r="B31" s="252" t="str">
        <f t="shared" si="0"/>
        <v/>
      </c>
      <c r="C31" s="252"/>
      <c r="D31" s="252"/>
      <c r="E31" s="252"/>
      <c r="F31" s="252"/>
      <c r="G31" s="252"/>
      <c r="H31" s="252"/>
      <c r="I31" s="252"/>
      <c r="J31" s="252"/>
      <c r="K31" s="253"/>
      <c r="L31" s="253"/>
      <c r="M31" s="252"/>
      <c r="N31" s="252"/>
    </row>
    <row r="32" spans="2:14" x14ac:dyDescent="0.3">
      <c r="B32" s="252" t="str">
        <f t="shared" si="0"/>
        <v/>
      </c>
      <c r="C32" s="252"/>
      <c r="D32" s="252"/>
      <c r="E32" s="252"/>
      <c r="F32" s="252"/>
      <c r="G32" s="252"/>
      <c r="H32" s="252"/>
      <c r="I32" s="252"/>
      <c r="J32" s="252"/>
      <c r="K32" s="253"/>
      <c r="L32" s="253"/>
      <c r="M32" s="252"/>
      <c r="N32" s="252"/>
    </row>
    <row r="33" spans="2:14" x14ac:dyDescent="0.3">
      <c r="B33" s="252" t="str">
        <f t="shared" si="0"/>
        <v/>
      </c>
      <c r="C33" s="252"/>
      <c r="D33" s="252"/>
      <c r="E33" s="252"/>
      <c r="F33" s="252"/>
      <c r="G33" s="252"/>
      <c r="H33" s="252"/>
      <c r="I33" s="252"/>
      <c r="J33" s="252"/>
      <c r="K33" s="253"/>
      <c r="L33" s="253"/>
      <c r="M33" s="252"/>
      <c r="N33" s="252"/>
    </row>
  </sheetData>
  <sheetProtection algorithmName="SHA-512" hashValue="TgEV11NQgx16tYeyrwC9EFs/PM7ysPRyROAHAjk0WD7sHm9gBOLSIXVOsOo9riGwDn/WDtzUYFzcPglplNLNog==" saltValue="HWOaFnsc02SQbvHe/5MeuA==" spinCount="100000" sheet="1" objects="1" scenarios="1" sort="0" autoFilter="0"/>
  <dataValidations count="3">
    <dataValidation type="list" allowBlank="1" showInputMessage="1" showErrorMessage="1" sqref="H24:H33" xr:uid="{00000000-0002-0000-0100-000000000000}">
      <formula1>States</formula1>
    </dataValidation>
    <dataValidation type="date" operator="greaterThanOrEqual" allowBlank="1" showInputMessage="1" showErrorMessage="1" sqref="K24:K33" xr:uid="{00000000-0002-0000-0100-000001000000}">
      <formula1>43831</formula1>
    </dataValidation>
    <dataValidation type="date" operator="greaterThan" allowBlank="1" showInputMessage="1" showErrorMessage="1" sqref="L24:L33" xr:uid="{00000000-0002-0000-0100-000002000000}">
      <formula1>$K24</formula1>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tint="0.59999389629810485"/>
  </sheetPr>
  <dimension ref="B1:L223"/>
  <sheetViews>
    <sheetView showGridLines="0" topLeftCell="B7" workbookViewId="0">
      <selection activeCell="B8" sqref="B8"/>
    </sheetView>
  </sheetViews>
  <sheetFormatPr defaultColWidth="0" defaultRowHeight="14.4" zeroHeight="1" x14ac:dyDescent="0.3"/>
  <cols>
    <col min="1" max="1" width="9.109375" style="237" hidden="1" customWidth="1"/>
    <col min="2" max="2" width="15.109375" style="237" customWidth="1"/>
    <col min="3" max="3" width="41.44140625" style="237" customWidth="1"/>
    <col min="4" max="4" width="23.33203125" style="237" customWidth="1"/>
    <col min="5" max="5" width="22.88671875" style="237" customWidth="1"/>
    <col min="6" max="6" width="59.6640625" style="237" hidden="1" customWidth="1"/>
    <col min="7" max="7" width="28.44140625" style="237" customWidth="1"/>
    <col min="8" max="8" width="21.6640625" style="237" customWidth="1"/>
    <col min="9" max="9" width="17.88671875" style="237" customWidth="1"/>
    <col min="10" max="10" width="67.109375" style="237" customWidth="1"/>
    <col min="11" max="11" width="32.44140625" style="237" customWidth="1"/>
    <col min="12" max="12" width="28.6640625" style="237" customWidth="1"/>
    <col min="13" max="16384" width="9.109375" style="237" hidden="1"/>
  </cols>
  <sheetData>
    <row r="1" spans="2:12" s="91" customFormat="1" ht="28.8" hidden="1" x14ac:dyDescent="0.3">
      <c r="B1" s="209" t="s">
        <v>0</v>
      </c>
      <c r="C1" s="209"/>
      <c r="D1" s="209"/>
      <c r="E1" s="209"/>
      <c r="F1" s="209"/>
      <c r="G1" s="209"/>
      <c r="H1" s="209"/>
      <c r="I1" s="220"/>
      <c r="J1" s="220"/>
    </row>
    <row r="2" spans="2:12" s="91" customFormat="1" hidden="1" x14ac:dyDescent="0.3">
      <c r="B2" s="186" t="s">
        <v>1</v>
      </c>
      <c r="C2" s="187" t="str">
        <f>Welcome!B2</f>
        <v>63.9641(b) Semiannual Compliance Reports (Spreadsheet Template)</v>
      </c>
      <c r="D2" s="187"/>
      <c r="E2" s="187"/>
      <c r="F2" s="187"/>
      <c r="G2" s="187"/>
      <c r="H2" s="210"/>
      <c r="I2" s="221"/>
      <c r="J2" s="221"/>
    </row>
    <row r="3" spans="2:12" s="91" customFormat="1" hidden="1" x14ac:dyDescent="0.3">
      <c r="B3" s="188" t="s">
        <v>3</v>
      </c>
      <c r="C3" s="189" t="str">
        <f>Welcome!B3</f>
        <v>63.9641(b)</v>
      </c>
      <c r="D3" s="189"/>
      <c r="E3" s="189"/>
      <c r="F3" s="189"/>
      <c r="G3" s="189"/>
      <c r="H3" s="231"/>
      <c r="I3" s="221"/>
      <c r="J3" s="221"/>
    </row>
    <row r="4" spans="2:12" s="91" customFormat="1" hidden="1" x14ac:dyDescent="0.3">
      <c r="B4" s="188" t="s">
        <v>5</v>
      </c>
      <c r="C4" s="190" t="str">
        <f>Welcome!B4</f>
        <v>v1.00</v>
      </c>
      <c r="D4" s="190"/>
      <c r="E4" s="190"/>
      <c r="F4" s="190"/>
      <c r="G4" s="190"/>
      <c r="H4" s="233"/>
      <c r="I4" s="221"/>
      <c r="J4" s="221"/>
    </row>
    <row r="5" spans="2:12" s="91" customFormat="1" hidden="1" x14ac:dyDescent="0.3">
      <c r="B5" s="188" t="s">
        <v>7</v>
      </c>
      <c r="C5" s="191">
        <f>Welcome!B5</f>
        <v>44042</v>
      </c>
      <c r="D5" s="191"/>
      <c r="E5" s="191"/>
      <c r="F5" s="191"/>
      <c r="G5" s="191"/>
      <c r="H5" s="234"/>
      <c r="I5" s="221"/>
      <c r="J5" s="221"/>
    </row>
    <row r="6" spans="2:12" s="91" customFormat="1" hidden="1" x14ac:dyDescent="0.3">
      <c r="B6" s="30"/>
      <c r="C6" s="204"/>
      <c r="D6" s="204"/>
      <c r="E6" s="204"/>
      <c r="F6" s="204"/>
      <c r="G6" s="204"/>
      <c r="H6" s="222"/>
      <c r="I6" s="204"/>
      <c r="J6" s="204"/>
    </row>
    <row r="7" spans="2:12" s="91" customFormat="1" x14ac:dyDescent="0.3">
      <c r="B7" s="164" t="str">
        <f>Company_Information!B7</f>
        <v>40 CFR Part 63, Subpart RRRRR National Emission Standards for Hazardous Air Pollutants: Taconite Iron Ore Processing</v>
      </c>
      <c r="C7" s="67"/>
      <c r="D7" s="32"/>
      <c r="E7" s="32"/>
      <c r="F7" s="32"/>
      <c r="G7" s="32"/>
      <c r="H7" s="32"/>
      <c r="I7" s="68"/>
      <c r="J7" s="33"/>
    </row>
    <row r="8" spans="2:12" s="91" customFormat="1" x14ac:dyDescent="0.3">
      <c r="B8" s="164" t="str">
        <f>Company_Information!B8</f>
        <v>§63.9641(b) Semiannual Compliance Report Spreadsheet Template</v>
      </c>
      <c r="C8" s="34"/>
      <c r="D8" s="34"/>
      <c r="E8" s="34"/>
      <c r="F8" s="34"/>
      <c r="G8" s="34"/>
      <c r="H8" s="34"/>
      <c r="I8" s="35"/>
      <c r="J8" s="35"/>
    </row>
    <row r="9" spans="2:12" s="91" customFormat="1" x14ac:dyDescent="0.3">
      <c r="B9" s="162" t="s">
        <v>243</v>
      </c>
      <c r="C9" s="69"/>
      <c r="D9" s="69"/>
      <c r="E9" s="69"/>
      <c r="F9" s="69"/>
      <c r="G9" s="69"/>
      <c r="H9" s="69"/>
      <c r="I9" s="70"/>
      <c r="J9" s="70"/>
    </row>
    <row r="10" spans="2:12" s="91" customFormat="1" ht="15" thickBot="1" x14ac:dyDescent="0.35">
      <c r="B10" s="36" t="s">
        <v>11</v>
      </c>
      <c r="C10" s="138"/>
      <c r="D10" s="204"/>
      <c r="E10" s="204"/>
      <c r="F10" s="204"/>
      <c r="G10" s="204"/>
      <c r="H10" s="205"/>
      <c r="I10" s="36"/>
      <c r="J10" s="36"/>
    </row>
    <row r="11" spans="2:12" s="91" customFormat="1" ht="15" hidden="1" thickBot="1" x14ac:dyDescent="0.35">
      <c r="C11" s="72"/>
      <c r="D11" s="72"/>
      <c r="E11" s="72"/>
      <c r="F11" s="72"/>
      <c r="G11" s="72"/>
      <c r="H11" s="117"/>
      <c r="I11" s="204"/>
      <c r="J11" s="204"/>
    </row>
    <row r="12" spans="2:12" s="91" customFormat="1" ht="87" thickBot="1" x14ac:dyDescent="0.35">
      <c r="B12" s="133" t="s">
        <v>96</v>
      </c>
      <c r="C12" s="134" t="s">
        <v>179</v>
      </c>
      <c r="D12" s="134" t="s">
        <v>97</v>
      </c>
      <c r="E12" s="134" t="s">
        <v>98</v>
      </c>
      <c r="F12" s="134" t="s">
        <v>237</v>
      </c>
      <c r="G12" s="134" t="s">
        <v>99</v>
      </c>
      <c r="H12" s="135" t="s">
        <v>100</v>
      </c>
      <c r="I12" s="87" t="s">
        <v>101</v>
      </c>
      <c r="J12" s="135" t="s">
        <v>176</v>
      </c>
      <c r="K12" s="135" t="s">
        <v>177</v>
      </c>
      <c r="L12" s="136" t="s">
        <v>178</v>
      </c>
    </row>
    <row r="13" spans="2:12" s="91" customFormat="1" x14ac:dyDescent="0.3">
      <c r="B13" s="44" t="s">
        <v>195</v>
      </c>
      <c r="C13" s="95" t="s">
        <v>259</v>
      </c>
      <c r="D13" s="73" t="s">
        <v>295</v>
      </c>
      <c r="E13" s="73" t="s">
        <v>296</v>
      </c>
      <c r="F13" s="99" t="s">
        <v>291</v>
      </c>
      <c r="G13" s="73" t="s">
        <v>297</v>
      </c>
      <c r="H13" s="118" t="s">
        <v>267</v>
      </c>
      <c r="I13" s="131" t="s">
        <v>260</v>
      </c>
      <c r="J13" s="171" t="s">
        <v>289</v>
      </c>
      <c r="K13" s="235" t="s">
        <v>298</v>
      </c>
      <c r="L13" s="235" t="s">
        <v>299</v>
      </c>
    </row>
    <row r="14" spans="2:12" s="91" customFormat="1" x14ac:dyDescent="0.3">
      <c r="B14" s="75" t="s">
        <v>25</v>
      </c>
      <c r="C14" s="75" t="s">
        <v>131</v>
      </c>
      <c r="D14" s="76" t="s">
        <v>102</v>
      </c>
      <c r="E14" s="76" t="s">
        <v>103</v>
      </c>
      <c r="F14" s="100"/>
      <c r="G14" s="76" t="s">
        <v>104</v>
      </c>
      <c r="H14" s="77" t="s">
        <v>105</v>
      </c>
      <c r="I14" s="78" t="s">
        <v>219</v>
      </c>
      <c r="J14" s="79" t="s">
        <v>106</v>
      </c>
      <c r="K14" s="236" t="s">
        <v>228</v>
      </c>
      <c r="L14" s="236" t="s">
        <v>228</v>
      </c>
    </row>
    <row r="15" spans="2:12" s="91" customFormat="1" hidden="1" x14ac:dyDescent="0.3">
      <c r="B15" s="80"/>
      <c r="C15" s="80"/>
      <c r="D15" s="81"/>
      <c r="E15" s="81"/>
      <c r="F15" s="101"/>
      <c r="G15" s="81"/>
      <c r="H15" s="82"/>
      <c r="I15" s="83"/>
      <c r="J15" s="163"/>
      <c r="K15" s="236"/>
      <c r="L15" s="236"/>
    </row>
    <row r="16" spans="2:12" s="91" customFormat="1" hidden="1" x14ac:dyDescent="0.3">
      <c r="B16" s="80"/>
      <c r="C16" s="80"/>
      <c r="D16" s="81"/>
      <c r="E16" s="81"/>
      <c r="F16" s="101"/>
      <c r="G16" s="81"/>
      <c r="H16" s="82"/>
      <c r="I16" s="83"/>
      <c r="J16" s="163"/>
      <c r="K16" s="236"/>
      <c r="L16" s="236"/>
    </row>
    <row r="17" spans="2:12" s="91" customFormat="1" hidden="1" x14ac:dyDescent="0.3">
      <c r="B17" s="80"/>
      <c r="C17" s="80"/>
      <c r="D17" s="81"/>
      <c r="E17" s="81"/>
      <c r="F17" s="101"/>
      <c r="G17" s="81"/>
      <c r="H17" s="82"/>
      <c r="I17" s="83"/>
      <c r="J17" s="163"/>
      <c r="K17" s="236"/>
      <c r="L17" s="236"/>
    </row>
    <row r="18" spans="2:12" s="91" customFormat="1" hidden="1" x14ac:dyDescent="0.3">
      <c r="B18" s="80"/>
      <c r="C18" s="80"/>
      <c r="D18" s="81"/>
      <c r="E18" s="81"/>
      <c r="F18" s="101"/>
      <c r="G18" s="81"/>
      <c r="H18" s="82"/>
      <c r="I18" s="83"/>
      <c r="J18" s="163"/>
      <c r="K18" s="236"/>
      <c r="L18" s="236"/>
    </row>
    <row r="19" spans="2:12" s="91" customFormat="1" hidden="1" x14ac:dyDescent="0.3">
      <c r="B19" s="80"/>
      <c r="C19" s="80"/>
      <c r="D19" s="81"/>
      <c r="E19" s="81"/>
      <c r="F19" s="101"/>
      <c r="G19" s="81"/>
      <c r="H19" s="82"/>
      <c r="I19" s="83"/>
      <c r="J19" s="163"/>
      <c r="K19" s="236"/>
      <c r="L19" s="236"/>
    </row>
    <row r="20" spans="2:12" s="91" customFormat="1" hidden="1" x14ac:dyDescent="0.3">
      <c r="B20" s="80"/>
      <c r="C20" s="80"/>
      <c r="D20" s="81"/>
      <c r="E20" s="81"/>
      <c r="F20" s="101"/>
      <c r="G20" s="81"/>
      <c r="H20" s="82"/>
      <c r="I20" s="83"/>
      <c r="J20" s="163"/>
      <c r="K20" s="236"/>
      <c r="L20" s="236"/>
    </row>
    <row r="21" spans="2:12" s="91" customFormat="1" hidden="1" x14ac:dyDescent="0.3">
      <c r="B21" s="80"/>
      <c r="C21" s="80"/>
      <c r="D21" s="81"/>
      <c r="E21" s="81"/>
      <c r="F21" s="101"/>
      <c r="G21" s="81"/>
      <c r="H21" s="82"/>
      <c r="I21" s="83"/>
      <c r="J21" s="163"/>
      <c r="K21" s="236"/>
      <c r="L21" s="236"/>
    </row>
    <row r="22" spans="2:12" s="91" customFormat="1" hidden="1" x14ac:dyDescent="0.3">
      <c r="B22" s="80"/>
      <c r="C22" s="80"/>
      <c r="D22" s="81"/>
      <c r="E22" s="81"/>
      <c r="F22" s="101"/>
      <c r="G22" s="81"/>
      <c r="H22" s="82"/>
      <c r="I22" s="83"/>
      <c r="J22" s="163"/>
      <c r="K22" s="236"/>
      <c r="L22" s="236"/>
    </row>
    <row r="23" spans="2:12" s="91" customFormat="1" hidden="1" x14ac:dyDescent="0.3">
      <c r="B23" s="80"/>
      <c r="C23" s="80"/>
      <c r="D23" s="81"/>
      <c r="E23" s="81"/>
      <c r="F23" s="101"/>
      <c r="G23" s="81"/>
      <c r="H23" s="82"/>
      <c r="I23" s="83"/>
      <c r="J23" s="163"/>
      <c r="K23" s="236"/>
      <c r="L23" s="236"/>
    </row>
    <row r="24" spans="2:12" x14ac:dyDescent="0.3">
      <c r="B24" s="252"/>
      <c r="C24" s="252"/>
      <c r="D24" s="252"/>
      <c r="E24" s="252"/>
      <c r="F24" s="255" t="str">
        <f>IF(C24="","",CONCATENATE(C24," ",D24," ",E24," ",G24))</f>
        <v/>
      </c>
      <c r="G24" s="252"/>
      <c r="H24" s="252"/>
      <c r="I24" s="253"/>
      <c r="J24" s="252"/>
      <c r="K24" s="252"/>
      <c r="L24" s="252"/>
    </row>
    <row r="25" spans="2:12" x14ac:dyDescent="0.3">
      <c r="B25" s="252"/>
      <c r="C25" s="252"/>
      <c r="D25" s="252"/>
      <c r="E25" s="256"/>
      <c r="F25" s="255" t="str">
        <f t="shared" ref="F25:F39" si="0">IF(C25="","",CONCATENATE(C25," ",D25," ",E25," ",G25))</f>
        <v/>
      </c>
      <c r="G25" s="252"/>
      <c r="H25" s="252"/>
      <c r="I25" s="253"/>
      <c r="J25" s="252"/>
      <c r="K25" s="252"/>
      <c r="L25" s="252"/>
    </row>
    <row r="26" spans="2:12" x14ac:dyDescent="0.3">
      <c r="B26" s="252"/>
      <c r="C26" s="252"/>
      <c r="D26" s="252"/>
      <c r="E26" s="252"/>
      <c r="F26" s="255" t="str">
        <f t="shared" si="0"/>
        <v/>
      </c>
      <c r="G26" s="252"/>
      <c r="H26" s="252"/>
      <c r="I26" s="253"/>
      <c r="J26" s="252"/>
      <c r="K26" s="252"/>
      <c r="L26" s="252"/>
    </row>
    <row r="27" spans="2:12" x14ac:dyDescent="0.3">
      <c r="B27" s="252"/>
      <c r="C27" s="252"/>
      <c r="D27" s="252"/>
      <c r="E27" s="252"/>
      <c r="F27" s="255" t="str">
        <f t="shared" si="0"/>
        <v/>
      </c>
      <c r="G27" s="252"/>
      <c r="H27" s="252"/>
      <c r="I27" s="253"/>
      <c r="J27" s="252"/>
      <c r="K27" s="252"/>
      <c r="L27" s="252"/>
    </row>
    <row r="28" spans="2:12" x14ac:dyDescent="0.3">
      <c r="B28" s="252"/>
      <c r="C28" s="252"/>
      <c r="D28" s="252"/>
      <c r="E28" s="252"/>
      <c r="F28" s="255" t="str">
        <f t="shared" si="0"/>
        <v/>
      </c>
      <c r="G28" s="252"/>
      <c r="H28" s="252"/>
      <c r="I28" s="253"/>
      <c r="J28" s="252"/>
      <c r="K28" s="252"/>
      <c r="L28" s="252"/>
    </row>
    <row r="29" spans="2:12" x14ac:dyDescent="0.3">
      <c r="B29" s="252"/>
      <c r="C29" s="252"/>
      <c r="D29" s="252"/>
      <c r="E29" s="252"/>
      <c r="F29" s="255" t="str">
        <f t="shared" si="0"/>
        <v/>
      </c>
      <c r="G29" s="252"/>
      <c r="H29" s="252"/>
      <c r="I29" s="253"/>
      <c r="J29" s="252"/>
      <c r="K29" s="252"/>
      <c r="L29" s="252"/>
    </row>
    <row r="30" spans="2:12" x14ac:dyDescent="0.3">
      <c r="B30" s="252"/>
      <c r="C30" s="252"/>
      <c r="D30" s="252"/>
      <c r="E30" s="252"/>
      <c r="F30" s="255" t="str">
        <f t="shared" si="0"/>
        <v/>
      </c>
      <c r="G30" s="252"/>
      <c r="H30" s="252"/>
      <c r="I30" s="253"/>
      <c r="J30" s="252"/>
      <c r="K30" s="252"/>
      <c r="L30" s="252"/>
    </row>
    <row r="31" spans="2:12" x14ac:dyDescent="0.3">
      <c r="B31" s="252"/>
      <c r="C31" s="252"/>
      <c r="D31" s="252"/>
      <c r="E31" s="252"/>
      <c r="F31" s="255" t="str">
        <f t="shared" si="0"/>
        <v/>
      </c>
      <c r="G31" s="252"/>
      <c r="H31" s="252"/>
      <c r="I31" s="253"/>
      <c r="J31" s="252"/>
      <c r="K31" s="252"/>
      <c r="L31" s="252"/>
    </row>
    <row r="32" spans="2:12" x14ac:dyDescent="0.3">
      <c r="B32" s="252"/>
      <c r="C32" s="252"/>
      <c r="D32" s="252"/>
      <c r="E32" s="252"/>
      <c r="F32" s="255" t="str">
        <f t="shared" si="0"/>
        <v/>
      </c>
      <c r="G32" s="252"/>
      <c r="H32" s="252"/>
      <c r="I32" s="253"/>
      <c r="J32" s="252"/>
      <c r="K32" s="252"/>
      <c r="L32" s="252"/>
    </row>
    <row r="33" spans="2:12" x14ac:dyDescent="0.3">
      <c r="B33" s="252"/>
      <c r="C33" s="252"/>
      <c r="D33" s="252"/>
      <c r="E33" s="252"/>
      <c r="F33" s="255" t="str">
        <f t="shared" si="0"/>
        <v/>
      </c>
      <c r="G33" s="252"/>
      <c r="H33" s="252"/>
      <c r="I33" s="253"/>
      <c r="J33" s="252"/>
      <c r="K33" s="252"/>
      <c r="L33" s="252"/>
    </row>
    <row r="34" spans="2:12" x14ac:dyDescent="0.3">
      <c r="B34" s="252"/>
      <c r="C34" s="252"/>
      <c r="D34" s="252"/>
      <c r="E34" s="252"/>
      <c r="F34" s="255" t="str">
        <f t="shared" si="0"/>
        <v/>
      </c>
      <c r="G34" s="252"/>
      <c r="H34" s="252"/>
      <c r="I34" s="253"/>
      <c r="J34" s="252"/>
      <c r="K34" s="252"/>
      <c r="L34" s="252"/>
    </row>
    <row r="35" spans="2:12" x14ac:dyDescent="0.3">
      <c r="B35" s="252"/>
      <c r="C35" s="252"/>
      <c r="D35" s="252"/>
      <c r="E35" s="252"/>
      <c r="F35" s="255" t="str">
        <f t="shared" si="0"/>
        <v/>
      </c>
      <c r="G35" s="252"/>
      <c r="H35" s="252"/>
      <c r="I35" s="253"/>
      <c r="J35" s="252"/>
      <c r="K35" s="252"/>
      <c r="L35" s="252"/>
    </row>
    <row r="36" spans="2:12" x14ac:dyDescent="0.3">
      <c r="B36" s="252"/>
      <c r="C36" s="252"/>
      <c r="D36" s="252"/>
      <c r="E36" s="252"/>
      <c r="F36" s="255" t="str">
        <f t="shared" si="0"/>
        <v/>
      </c>
      <c r="G36" s="252"/>
      <c r="H36" s="252"/>
      <c r="I36" s="253"/>
      <c r="J36" s="252"/>
      <c r="K36" s="252"/>
      <c r="L36" s="252"/>
    </row>
    <row r="37" spans="2:12" x14ac:dyDescent="0.3">
      <c r="B37" s="252"/>
      <c r="C37" s="252"/>
      <c r="D37" s="252"/>
      <c r="E37" s="252"/>
      <c r="F37" s="255" t="str">
        <f t="shared" si="0"/>
        <v/>
      </c>
      <c r="G37" s="252"/>
      <c r="H37" s="252"/>
      <c r="I37" s="253"/>
      <c r="J37" s="252"/>
      <c r="K37" s="252"/>
      <c r="L37" s="252"/>
    </row>
    <row r="38" spans="2:12" x14ac:dyDescent="0.3">
      <c r="B38" s="252"/>
      <c r="C38" s="252"/>
      <c r="D38" s="252"/>
      <c r="E38" s="252"/>
      <c r="F38" s="255" t="str">
        <f t="shared" si="0"/>
        <v/>
      </c>
      <c r="G38" s="252"/>
      <c r="H38" s="252"/>
      <c r="I38" s="253"/>
      <c r="J38" s="252"/>
      <c r="K38" s="252"/>
      <c r="L38" s="252"/>
    </row>
    <row r="39" spans="2:12" x14ac:dyDescent="0.3">
      <c r="B39" s="252"/>
      <c r="C39" s="252"/>
      <c r="D39" s="252"/>
      <c r="E39" s="252"/>
      <c r="F39" s="255" t="str">
        <f t="shared" si="0"/>
        <v/>
      </c>
      <c r="G39" s="252"/>
      <c r="H39" s="252"/>
      <c r="I39" s="253"/>
      <c r="J39" s="252"/>
      <c r="K39" s="252"/>
      <c r="L39" s="252"/>
    </row>
    <row r="40" spans="2:12" x14ac:dyDescent="0.3">
      <c r="B40" s="252"/>
      <c r="C40" s="252"/>
      <c r="D40" s="252"/>
      <c r="E40" s="252"/>
      <c r="F40" s="255" t="str">
        <f t="shared" ref="F40:F88" si="1">IF(C40="","",CONCATENATE(B40," ",C40," ",D40," ",E40," ",G40))</f>
        <v/>
      </c>
      <c r="G40" s="252"/>
      <c r="H40" s="252"/>
      <c r="I40" s="253"/>
      <c r="J40" s="252"/>
      <c r="K40" s="252"/>
      <c r="L40" s="252"/>
    </row>
    <row r="41" spans="2:12" x14ac:dyDescent="0.3">
      <c r="B41" s="252"/>
      <c r="C41" s="252"/>
      <c r="D41" s="252"/>
      <c r="E41" s="252"/>
      <c r="F41" s="255" t="str">
        <f t="shared" si="1"/>
        <v/>
      </c>
      <c r="G41" s="252"/>
      <c r="H41" s="252"/>
      <c r="I41" s="253"/>
      <c r="J41" s="252"/>
      <c r="K41" s="252"/>
      <c r="L41" s="252"/>
    </row>
    <row r="42" spans="2:12" x14ac:dyDescent="0.3">
      <c r="B42" s="252"/>
      <c r="C42" s="252"/>
      <c r="D42" s="252"/>
      <c r="E42" s="252"/>
      <c r="F42" s="255" t="str">
        <f t="shared" si="1"/>
        <v/>
      </c>
      <c r="G42" s="252"/>
      <c r="H42" s="252"/>
      <c r="I42" s="253"/>
      <c r="J42" s="252"/>
      <c r="K42" s="252"/>
      <c r="L42" s="252"/>
    </row>
    <row r="43" spans="2:12" x14ac:dyDescent="0.3">
      <c r="B43" s="252"/>
      <c r="C43" s="252"/>
      <c r="D43" s="252"/>
      <c r="E43" s="252"/>
      <c r="F43" s="255" t="str">
        <f t="shared" si="1"/>
        <v/>
      </c>
      <c r="G43" s="252"/>
      <c r="H43" s="252"/>
      <c r="I43" s="253"/>
      <c r="J43" s="252"/>
      <c r="K43" s="252"/>
      <c r="L43" s="252"/>
    </row>
    <row r="44" spans="2:12" x14ac:dyDescent="0.3">
      <c r="B44" s="252"/>
      <c r="C44" s="252"/>
      <c r="D44" s="252"/>
      <c r="E44" s="252"/>
      <c r="F44" s="255" t="str">
        <f t="shared" si="1"/>
        <v/>
      </c>
      <c r="G44" s="252"/>
      <c r="H44" s="252"/>
      <c r="I44" s="253"/>
      <c r="J44" s="252"/>
      <c r="K44" s="252"/>
      <c r="L44" s="252"/>
    </row>
    <row r="45" spans="2:12" x14ac:dyDescent="0.3">
      <c r="B45" s="252"/>
      <c r="C45" s="252"/>
      <c r="D45" s="252"/>
      <c r="E45" s="252"/>
      <c r="F45" s="255" t="str">
        <f t="shared" si="1"/>
        <v/>
      </c>
      <c r="G45" s="252"/>
      <c r="H45" s="252"/>
      <c r="I45" s="253"/>
      <c r="J45" s="252"/>
      <c r="K45" s="252"/>
      <c r="L45" s="252"/>
    </row>
    <row r="46" spans="2:12" x14ac:dyDescent="0.3">
      <c r="B46" s="252"/>
      <c r="C46" s="252"/>
      <c r="D46" s="252"/>
      <c r="E46" s="252"/>
      <c r="F46" s="255" t="str">
        <f t="shared" si="1"/>
        <v/>
      </c>
      <c r="G46" s="252"/>
      <c r="H46" s="252"/>
      <c r="I46" s="253"/>
      <c r="J46" s="252"/>
      <c r="K46" s="252"/>
      <c r="L46" s="252"/>
    </row>
    <row r="47" spans="2:12" x14ac:dyDescent="0.3">
      <c r="B47" s="252"/>
      <c r="C47" s="252"/>
      <c r="D47" s="252"/>
      <c r="E47" s="252"/>
      <c r="F47" s="255" t="str">
        <f t="shared" si="1"/>
        <v/>
      </c>
      <c r="G47" s="252"/>
      <c r="H47" s="252"/>
      <c r="I47" s="253"/>
      <c r="J47" s="252"/>
      <c r="K47" s="252"/>
      <c r="L47" s="252"/>
    </row>
    <row r="48" spans="2:12" x14ac:dyDescent="0.3">
      <c r="B48" s="252"/>
      <c r="C48" s="252"/>
      <c r="D48" s="252"/>
      <c r="E48" s="252"/>
      <c r="F48" s="255" t="str">
        <f t="shared" si="1"/>
        <v/>
      </c>
      <c r="G48" s="252"/>
      <c r="H48" s="252"/>
      <c r="I48" s="253"/>
      <c r="J48" s="252"/>
      <c r="K48" s="252"/>
      <c r="L48" s="252"/>
    </row>
    <row r="49" spans="2:12" x14ac:dyDescent="0.3">
      <c r="B49" s="252"/>
      <c r="C49" s="252"/>
      <c r="D49" s="252"/>
      <c r="E49" s="252"/>
      <c r="F49" s="255" t="str">
        <f t="shared" si="1"/>
        <v/>
      </c>
      <c r="G49" s="252"/>
      <c r="H49" s="252"/>
      <c r="I49" s="253"/>
      <c r="J49" s="252"/>
      <c r="K49" s="252"/>
      <c r="L49" s="252"/>
    </row>
    <row r="50" spans="2:12" x14ac:dyDescent="0.3">
      <c r="B50" s="252"/>
      <c r="C50" s="252"/>
      <c r="D50" s="252"/>
      <c r="E50" s="252"/>
      <c r="F50" s="255" t="str">
        <f t="shared" si="1"/>
        <v/>
      </c>
      <c r="G50" s="252"/>
      <c r="H50" s="252"/>
      <c r="I50" s="253"/>
      <c r="J50" s="252"/>
      <c r="K50" s="252"/>
      <c r="L50" s="252"/>
    </row>
    <row r="51" spans="2:12" x14ac:dyDescent="0.3">
      <c r="B51" s="252"/>
      <c r="C51" s="252"/>
      <c r="D51" s="252"/>
      <c r="E51" s="252"/>
      <c r="F51" s="255" t="str">
        <f t="shared" si="1"/>
        <v/>
      </c>
      <c r="G51" s="252"/>
      <c r="H51" s="252"/>
      <c r="I51" s="253"/>
      <c r="J51" s="252"/>
      <c r="K51" s="252"/>
      <c r="L51" s="252"/>
    </row>
    <row r="52" spans="2:12" x14ac:dyDescent="0.3">
      <c r="B52" s="252"/>
      <c r="C52" s="252"/>
      <c r="D52" s="252"/>
      <c r="E52" s="252"/>
      <c r="F52" s="255" t="str">
        <f t="shared" si="1"/>
        <v/>
      </c>
      <c r="G52" s="252"/>
      <c r="H52" s="252"/>
      <c r="I52" s="253"/>
      <c r="J52" s="252"/>
      <c r="K52" s="252"/>
      <c r="L52" s="252"/>
    </row>
    <row r="53" spans="2:12" x14ac:dyDescent="0.3">
      <c r="B53" s="252"/>
      <c r="C53" s="252"/>
      <c r="D53" s="252"/>
      <c r="E53" s="252"/>
      <c r="F53" s="255" t="str">
        <f t="shared" si="1"/>
        <v/>
      </c>
      <c r="G53" s="252"/>
      <c r="H53" s="252"/>
      <c r="I53" s="253"/>
      <c r="J53" s="252"/>
      <c r="K53" s="252"/>
      <c r="L53" s="252"/>
    </row>
    <row r="54" spans="2:12" x14ac:dyDescent="0.3">
      <c r="B54" s="252"/>
      <c r="C54" s="252"/>
      <c r="D54" s="252"/>
      <c r="E54" s="252"/>
      <c r="F54" s="255" t="str">
        <f t="shared" si="1"/>
        <v/>
      </c>
      <c r="G54" s="252"/>
      <c r="H54" s="252"/>
      <c r="I54" s="253"/>
      <c r="J54" s="252"/>
      <c r="K54" s="252"/>
      <c r="L54" s="252"/>
    </row>
    <row r="55" spans="2:12" x14ac:dyDescent="0.3">
      <c r="B55" s="252"/>
      <c r="C55" s="252"/>
      <c r="D55" s="252"/>
      <c r="E55" s="252"/>
      <c r="F55" s="255" t="str">
        <f t="shared" si="1"/>
        <v/>
      </c>
      <c r="G55" s="252"/>
      <c r="H55" s="252"/>
      <c r="I55" s="253"/>
      <c r="J55" s="252"/>
      <c r="K55" s="252"/>
      <c r="L55" s="252"/>
    </row>
    <row r="56" spans="2:12" x14ac:dyDescent="0.3">
      <c r="B56" s="252"/>
      <c r="C56" s="252"/>
      <c r="D56" s="252"/>
      <c r="E56" s="252"/>
      <c r="F56" s="255" t="str">
        <f t="shared" si="1"/>
        <v/>
      </c>
      <c r="G56" s="252"/>
      <c r="H56" s="252"/>
      <c r="I56" s="253"/>
      <c r="J56" s="252"/>
      <c r="K56" s="252"/>
      <c r="L56" s="252"/>
    </row>
    <row r="57" spans="2:12" x14ac:dyDescent="0.3">
      <c r="B57" s="252"/>
      <c r="C57" s="252"/>
      <c r="D57" s="252"/>
      <c r="E57" s="252"/>
      <c r="F57" s="255" t="str">
        <f t="shared" si="1"/>
        <v/>
      </c>
      <c r="G57" s="252"/>
      <c r="H57" s="252"/>
      <c r="I57" s="253"/>
      <c r="J57" s="252"/>
      <c r="K57" s="252"/>
      <c r="L57" s="252"/>
    </row>
    <row r="58" spans="2:12" x14ac:dyDescent="0.3">
      <c r="B58" s="252"/>
      <c r="C58" s="252"/>
      <c r="D58" s="252"/>
      <c r="E58" s="252"/>
      <c r="F58" s="255" t="str">
        <f t="shared" si="1"/>
        <v/>
      </c>
      <c r="G58" s="252"/>
      <c r="H58" s="252"/>
      <c r="I58" s="253"/>
      <c r="J58" s="252"/>
      <c r="K58" s="252"/>
      <c r="L58" s="252"/>
    </row>
    <row r="59" spans="2:12" x14ac:dyDescent="0.3">
      <c r="B59" s="252"/>
      <c r="C59" s="252"/>
      <c r="D59" s="252"/>
      <c r="E59" s="252"/>
      <c r="F59" s="255" t="str">
        <f t="shared" si="1"/>
        <v/>
      </c>
      <c r="G59" s="252"/>
      <c r="H59" s="252"/>
      <c r="I59" s="253"/>
      <c r="J59" s="252"/>
      <c r="K59" s="252"/>
      <c r="L59" s="252"/>
    </row>
    <row r="60" spans="2:12" x14ac:dyDescent="0.3">
      <c r="B60" s="252"/>
      <c r="C60" s="252"/>
      <c r="D60" s="252"/>
      <c r="E60" s="252"/>
      <c r="F60" s="255" t="str">
        <f t="shared" si="1"/>
        <v/>
      </c>
      <c r="G60" s="252"/>
      <c r="H60" s="252"/>
      <c r="I60" s="253"/>
      <c r="J60" s="252"/>
      <c r="K60" s="252"/>
      <c r="L60" s="252"/>
    </row>
    <row r="61" spans="2:12" x14ac:dyDescent="0.3">
      <c r="B61" s="252"/>
      <c r="C61" s="252"/>
      <c r="D61" s="252"/>
      <c r="E61" s="252"/>
      <c r="F61" s="255" t="str">
        <f t="shared" si="1"/>
        <v/>
      </c>
      <c r="G61" s="252"/>
      <c r="H61" s="252"/>
      <c r="I61" s="253"/>
      <c r="J61" s="252"/>
      <c r="K61" s="252"/>
      <c r="L61" s="252"/>
    </row>
    <row r="62" spans="2:12" x14ac:dyDescent="0.3">
      <c r="B62" s="252"/>
      <c r="C62" s="252"/>
      <c r="D62" s="252"/>
      <c r="E62" s="252"/>
      <c r="F62" s="255" t="str">
        <f t="shared" si="1"/>
        <v/>
      </c>
      <c r="G62" s="252"/>
      <c r="H62" s="252"/>
      <c r="I62" s="253"/>
      <c r="J62" s="252"/>
      <c r="K62" s="252"/>
      <c r="L62" s="252"/>
    </row>
    <row r="63" spans="2:12" x14ac:dyDescent="0.3">
      <c r="B63" s="252"/>
      <c r="C63" s="252"/>
      <c r="D63" s="252"/>
      <c r="E63" s="252"/>
      <c r="F63" s="255" t="str">
        <f t="shared" si="1"/>
        <v/>
      </c>
      <c r="G63" s="252"/>
      <c r="H63" s="252"/>
      <c r="I63" s="253"/>
      <c r="J63" s="252"/>
      <c r="K63" s="252"/>
      <c r="L63" s="252"/>
    </row>
    <row r="64" spans="2:12" x14ac:dyDescent="0.3">
      <c r="B64" s="252"/>
      <c r="C64" s="252"/>
      <c r="D64" s="252"/>
      <c r="E64" s="252"/>
      <c r="F64" s="255" t="str">
        <f t="shared" si="1"/>
        <v/>
      </c>
      <c r="G64" s="252"/>
      <c r="H64" s="252"/>
      <c r="I64" s="253"/>
      <c r="J64" s="252"/>
      <c r="K64" s="252"/>
      <c r="L64" s="252"/>
    </row>
    <row r="65" spans="2:12" x14ac:dyDescent="0.3">
      <c r="B65" s="252"/>
      <c r="C65" s="252"/>
      <c r="D65" s="252"/>
      <c r="E65" s="252"/>
      <c r="F65" s="255" t="str">
        <f t="shared" si="1"/>
        <v/>
      </c>
      <c r="G65" s="252"/>
      <c r="H65" s="252"/>
      <c r="I65" s="253"/>
      <c r="J65" s="252"/>
      <c r="K65" s="252"/>
      <c r="L65" s="252"/>
    </row>
    <row r="66" spans="2:12" x14ac:dyDescent="0.3">
      <c r="B66" s="252"/>
      <c r="C66" s="252"/>
      <c r="D66" s="252"/>
      <c r="E66" s="252"/>
      <c r="F66" s="255" t="str">
        <f t="shared" si="1"/>
        <v/>
      </c>
      <c r="G66" s="252"/>
      <c r="H66" s="252"/>
      <c r="I66" s="253"/>
      <c r="J66" s="252"/>
      <c r="K66" s="252"/>
      <c r="L66" s="252"/>
    </row>
    <row r="67" spans="2:12" x14ac:dyDescent="0.3">
      <c r="B67" s="252"/>
      <c r="C67" s="252"/>
      <c r="D67" s="252"/>
      <c r="E67" s="252"/>
      <c r="F67" s="255" t="str">
        <f t="shared" si="1"/>
        <v/>
      </c>
      <c r="G67" s="252"/>
      <c r="H67" s="252"/>
      <c r="I67" s="253"/>
      <c r="J67" s="252"/>
      <c r="K67" s="252"/>
      <c r="L67" s="252"/>
    </row>
    <row r="68" spans="2:12" x14ac:dyDescent="0.3">
      <c r="B68" s="252"/>
      <c r="C68" s="252"/>
      <c r="D68" s="252"/>
      <c r="E68" s="252"/>
      <c r="F68" s="255" t="str">
        <f t="shared" si="1"/>
        <v/>
      </c>
      <c r="G68" s="252"/>
      <c r="H68" s="252"/>
      <c r="I68" s="253"/>
      <c r="J68" s="252"/>
      <c r="K68" s="252"/>
      <c r="L68" s="252"/>
    </row>
    <row r="69" spans="2:12" x14ac:dyDescent="0.3">
      <c r="B69" s="252"/>
      <c r="C69" s="252"/>
      <c r="D69" s="252"/>
      <c r="E69" s="252"/>
      <c r="F69" s="255" t="str">
        <f t="shared" si="1"/>
        <v/>
      </c>
      <c r="G69" s="252"/>
      <c r="H69" s="252"/>
      <c r="I69" s="253"/>
      <c r="J69" s="252"/>
      <c r="K69" s="252"/>
      <c r="L69" s="252"/>
    </row>
    <row r="70" spans="2:12" x14ac:dyDescent="0.3">
      <c r="B70" s="252"/>
      <c r="C70" s="252"/>
      <c r="D70" s="252"/>
      <c r="E70" s="252"/>
      <c r="F70" s="255" t="str">
        <f t="shared" si="1"/>
        <v/>
      </c>
      <c r="G70" s="252"/>
      <c r="H70" s="252"/>
      <c r="I70" s="253"/>
      <c r="J70" s="252"/>
      <c r="K70" s="252"/>
      <c r="L70" s="252"/>
    </row>
    <row r="71" spans="2:12" x14ac:dyDescent="0.3">
      <c r="B71" s="252"/>
      <c r="C71" s="252"/>
      <c r="D71" s="252"/>
      <c r="E71" s="252"/>
      <c r="F71" s="255" t="str">
        <f t="shared" si="1"/>
        <v/>
      </c>
      <c r="G71" s="252"/>
      <c r="H71" s="252"/>
      <c r="I71" s="253"/>
      <c r="J71" s="252"/>
      <c r="K71" s="252"/>
      <c r="L71" s="252"/>
    </row>
    <row r="72" spans="2:12" x14ac:dyDescent="0.3">
      <c r="B72" s="252"/>
      <c r="C72" s="252"/>
      <c r="D72" s="252"/>
      <c r="E72" s="252"/>
      <c r="F72" s="255" t="str">
        <f t="shared" si="1"/>
        <v/>
      </c>
      <c r="G72" s="252"/>
      <c r="H72" s="252"/>
      <c r="I72" s="253"/>
      <c r="J72" s="252"/>
      <c r="K72" s="252"/>
      <c r="L72" s="252"/>
    </row>
    <row r="73" spans="2:12" x14ac:dyDescent="0.3">
      <c r="B73" s="252"/>
      <c r="C73" s="252"/>
      <c r="D73" s="252"/>
      <c r="E73" s="252"/>
      <c r="F73" s="255" t="str">
        <f t="shared" si="1"/>
        <v/>
      </c>
      <c r="G73" s="252"/>
      <c r="H73" s="252"/>
      <c r="I73" s="253"/>
      <c r="J73" s="252"/>
      <c r="K73" s="252"/>
      <c r="L73" s="252"/>
    </row>
    <row r="74" spans="2:12" x14ac:dyDescent="0.3">
      <c r="B74" s="252"/>
      <c r="C74" s="252"/>
      <c r="D74" s="252"/>
      <c r="E74" s="252"/>
      <c r="F74" s="255" t="str">
        <f t="shared" si="1"/>
        <v/>
      </c>
      <c r="G74" s="252"/>
      <c r="H74" s="252"/>
      <c r="I74" s="253"/>
      <c r="J74" s="252"/>
      <c r="K74" s="252"/>
      <c r="L74" s="252"/>
    </row>
    <row r="75" spans="2:12" x14ac:dyDescent="0.3">
      <c r="B75" s="252"/>
      <c r="C75" s="252"/>
      <c r="D75" s="252"/>
      <c r="E75" s="252"/>
      <c r="F75" s="255" t="str">
        <f t="shared" si="1"/>
        <v/>
      </c>
      <c r="G75" s="252"/>
      <c r="H75" s="252"/>
      <c r="I75" s="253"/>
      <c r="J75" s="252"/>
      <c r="K75" s="252"/>
      <c r="L75" s="252"/>
    </row>
    <row r="76" spans="2:12" x14ac:dyDescent="0.3">
      <c r="B76" s="252"/>
      <c r="C76" s="252"/>
      <c r="D76" s="252"/>
      <c r="E76" s="252"/>
      <c r="F76" s="255" t="str">
        <f t="shared" si="1"/>
        <v/>
      </c>
      <c r="G76" s="252"/>
      <c r="H76" s="252"/>
      <c r="I76" s="253"/>
      <c r="J76" s="252"/>
      <c r="K76" s="252"/>
      <c r="L76" s="252"/>
    </row>
    <row r="77" spans="2:12" x14ac:dyDescent="0.3">
      <c r="B77" s="252"/>
      <c r="C77" s="252"/>
      <c r="D77" s="252"/>
      <c r="E77" s="252"/>
      <c r="F77" s="255" t="str">
        <f t="shared" si="1"/>
        <v/>
      </c>
      <c r="G77" s="252"/>
      <c r="H77" s="252"/>
      <c r="I77" s="253"/>
      <c r="J77" s="252"/>
      <c r="K77" s="252"/>
      <c r="L77" s="252"/>
    </row>
    <row r="78" spans="2:12" x14ac:dyDescent="0.3">
      <c r="B78" s="252"/>
      <c r="C78" s="252"/>
      <c r="D78" s="252"/>
      <c r="E78" s="252"/>
      <c r="F78" s="255" t="str">
        <f t="shared" si="1"/>
        <v/>
      </c>
      <c r="G78" s="252"/>
      <c r="H78" s="252"/>
      <c r="I78" s="253"/>
      <c r="J78" s="252"/>
      <c r="K78" s="252"/>
      <c r="L78" s="252"/>
    </row>
    <row r="79" spans="2:12" x14ac:dyDescent="0.3">
      <c r="B79" s="252"/>
      <c r="C79" s="252"/>
      <c r="D79" s="252"/>
      <c r="E79" s="252"/>
      <c r="F79" s="255" t="str">
        <f t="shared" si="1"/>
        <v/>
      </c>
      <c r="G79" s="252"/>
      <c r="H79" s="252"/>
      <c r="I79" s="253"/>
      <c r="J79" s="252"/>
      <c r="K79" s="252"/>
      <c r="L79" s="252"/>
    </row>
    <row r="80" spans="2:12" x14ac:dyDescent="0.3">
      <c r="B80" s="252"/>
      <c r="C80" s="252"/>
      <c r="D80" s="252"/>
      <c r="E80" s="252"/>
      <c r="F80" s="255" t="str">
        <f t="shared" si="1"/>
        <v/>
      </c>
      <c r="G80" s="252"/>
      <c r="H80" s="252"/>
      <c r="I80" s="253"/>
      <c r="J80" s="252"/>
      <c r="K80" s="252"/>
      <c r="L80" s="252"/>
    </row>
    <row r="81" spans="2:12" x14ac:dyDescent="0.3">
      <c r="B81" s="252"/>
      <c r="C81" s="252"/>
      <c r="D81" s="252"/>
      <c r="E81" s="252"/>
      <c r="F81" s="255" t="str">
        <f t="shared" si="1"/>
        <v/>
      </c>
      <c r="G81" s="252"/>
      <c r="H81" s="252"/>
      <c r="I81" s="253"/>
      <c r="J81" s="252"/>
      <c r="K81" s="252"/>
      <c r="L81" s="252"/>
    </row>
    <row r="82" spans="2:12" x14ac:dyDescent="0.3">
      <c r="B82" s="252"/>
      <c r="C82" s="252"/>
      <c r="D82" s="252"/>
      <c r="E82" s="252"/>
      <c r="F82" s="255" t="str">
        <f t="shared" si="1"/>
        <v/>
      </c>
      <c r="G82" s="252"/>
      <c r="H82" s="252"/>
      <c r="I82" s="253"/>
      <c r="J82" s="252"/>
      <c r="K82" s="252"/>
      <c r="L82" s="252"/>
    </row>
    <row r="83" spans="2:12" x14ac:dyDescent="0.3">
      <c r="B83" s="252"/>
      <c r="C83" s="252"/>
      <c r="D83" s="252"/>
      <c r="E83" s="252"/>
      <c r="F83" s="255" t="str">
        <f t="shared" si="1"/>
        <v/>
      </c>
      <c r="G83" s="252"/>
      <c r="H83" s="252"/>
      <c r="I83" s="253"/>
      <c r="J83" s="252"/>
      <c r="K83" s="252"/>
      <c r="L83" s="252"/>
    </row>
    <row r="84" spans="2:12" x14ac:dyDescent="0.3">
      <c r="B84" s="252"/>
      <c r="C84" s="252"/>
      <c r="D84" s="252"/>
      <c r="E84" s="252"/>
      <c r="F84" s="255" t="str">
        <f t="shared" si="1"/>
        <v/>
      </c>
      <c r="G84" s="252"/>
      <c r="H84" s="252"/>
      <c r="I84" s="253"/>
      <c r="J84" s="252"/>
      <c r="K84" s="252"/>
      <c r="L84" s="252"/>
    </row>
    <row r="85" spans="2:12" x14ac:dyDescent="0.3">
      <c r="B85" s="252"/>
      <c r="C85" s="252"/>
      <c r="D85" s="252"/>
      <c r="E85" s="252"/>
      <c r="F85" s="255" t="str">
        <f t="shared" si="1"/>
        <v/>
      </c>
      <c r="G85" s="252"/>
      <c r="H85" s="252"/>
      <c r="I85" s="253"/>
      <c r="J85" s="252"/>
      <c r="K85" s="252"/>
      <c r="L85" s="252"/>
    </row>
    <row r="86" spans="2:12" x14ac:dyDescent="0.3">
      <c r="B86" s="252"/>
      <c r="C86" s="252"/>
      <c r="D86" s="252"/>
      <c r="E86" s="252"/>
      <c r="F86" s="255" t="str">
        <f t="shared" si="1"/>
        <v/>
      </c>
      <c r="G86" s="252"/>
      <c r="H86" s="252"/>
      <c r="I86" s="253"/>
      <c r="J86" s="252"/>
      <c r="K86" s="252"/>
      <c r="L86" s="252"/>
    </row>
    <row r="87" spans="2:12" x14ac:dyDescent="0.3">
      <c r="B87" s="252"/>
      <c r="C87" s="252"/>
      <c r="D87" s="252"/>
      <c r="E87" s="252"/>
      <c r="F87" s="255" t="str">
        <f t="shared" si="1"/>
        <v/>
      </c>
      <c r="G87" s="252"/>
      <c r="H87" s="252"/>
      <c r="I87" s="253"/>
      <c r="J87" s="252"/>
      <c r="K87" s="252"/>
      <c r="L87" s="252"/>
    </row>
    <row r="88" spans="2:12" x14ac:dyDescent="0.3">
      <c r="B88" s="252"/>
      <c r="C88" s="252"/>
      <c r="D88" s="252"/>
      <c r="E88" s="252"/>
      <c r="F88" s="255" t="str">
        <f t="shared" si="1"/>
        <v/>
      </c>
      <c r="G88" s="252"/>
      <c r="H88" s="252"/>
      <c r="I88" s="253"/>
      <c r="J88" s="252"/>
      <c r="K88" s="252"/>
      <c r="L88" s="252"/>
    </row>
    <row r="89" spans="2:12" x14ac:dyDescent="0.3">
      <c r="B89" s="252"/>
      <c r="C89" s="252"/>
      <c r="D89" s="252"/>
      <c r="E89" s="252"/>
      <c r="F89" s="255" t="str">
        <f t="shared" ref="F89:F152" si="2">IF(C89="","",CONCATENATE(B89," ",C89," ",D89," ",E89," ",G89))</f>
        <v/>
      </c>
      <c r="G89" s="252"/>
      <c r="H89" s="252"/>
      <c r="I89" s="253"/>
      <c r="J89" s="252"/>
      <c r="K89" s="252"/>
      <c r="L89" s="252"/>
    </row>
    <row r="90" spans="2:12" x14ac:dyDescent="0.3">
      <c r="B90" s="252"/>
      <c r="C90" s="252"/>
      <c r="D90" s="252"/>
      <c r="E90" s="252"/>
      <c r="F90" s="255" t="str">
        <f t="shared" si="2"/>
        <v/>
      </c>
      <c r="G90" s="252"/>
      <c r="H90" s="252"/>
      <c r="I90" s="253"/>
      <c r="J90" s="252"/>
      <c r="K90" s="252"/>
      <c r="L90" s="252"/>
    </row>
    <row r="91" spans="2:12" x14ac:dyDescent="0.3">
      <c r="B91" s="252"/>
      <c r="C91" s="252"/>
      <c r="D91" s="252"/>
      <c r="E91" s="252"/>
      <c r="F91" s="255" t="str">
        <f t="shared" si="2"/>
        <v/>
      </c>
      <c r="G91" s="252"/>
      <c r="H91" s="252"/>
      <c r="I91" s="253"/>
      <c r="J91" s="252"/>
      <c r="K91" s="252"/>
      <c r="L91" s="252"/>
    </row>
    <row r="92" spans="2:12" x14ac:dyDescent="0.3">
      <c r="B92" s="252"/>
      <c r="C92" s="252"/>
      <c r="D92" s="252"/>
      <c r="E92" s="252"/>
      <c r="F92" s="255" t="str">
        <f t="shared" si="2"/>
        <v/>
      </c>
      <c r="G92" s="252"/>
      <c r="H92" s="252"/>
      <c r="I92" s="253"/>
      <c r="J92" s="252"/>
      <c r="K92" s="252"/>
      <c r="L92" s="252"/>
    </row>
    <row r="93" spans="2:12" x14ac:dyDescent="0.3">
      <c r="B93" s="252"/>
      <c r="C93" s="252"/>
      <c r="D93" s="252"/>
      <c r="E93" s="252"/>
      <c r="F93" s="255" t="str">
        <f t="shared" si="2"/>
        <v/>
      </c>
      <c r="G93" s="252"/>
      <c r="H93" s="252"/>
      <c r="I93" s="253"/>
      <c r="J93" s="252"/>
      <c r="K93" s="252"/>
      <c r="L93" s="252"/>
    </row>
    <row r="94" spans="2:12" x14ac:dyDescent="0.3">
      <c r="B94" s="252"/>
      <c r="C94" s="252"/>
      <c r="D94" s="252"/>
      <c r="E94" s="252"/>
      <c r="F94" s="255" t="str">
        <f t="shared" si="2"/>
        <v/>
      </c>
      <c r="G94" s="252"/>
      <c r="H94" s="252"/>
      <c r="I94" s="253"/>
      <c r="J94" s="252"/>
      <c r="K94" s="252"/>
      <c r="L94" s="252"/>
    </row>
    <row r="95" spans="2:12" x14ac:dyDescent="0.3">
      <c r="B95" s="252"/>
      <c r="C95" s="252"/>
      <c r="D95" s="252"/>
      <c r="E95" s="252"/>
      <c r="F95" s="255" t="str">
        <f t="shared" si="2"/>
        <v/>
      </c>
      <c r="G95" s="252"/>
      <c r="H95" s="252"/>
      <c r="I95" s="253"/>
      <c r="J95" s="252"/>
      <c r="K95" s="252"/>
      <c r="L95" s="252"/>
    </row>
    <row r="96" spans="2:12" x14ac:dyDescent="0.3">
      <c r="B96" s="252"/>
      <c r="C96" s="252"/>
      <c r="D96" s="252"/>
      <c r="E96" s="252"/>
      <c r="F96" s="255" t="str">
        <f t="shared" si="2"/>
        <v/>
      </c>
      <c r="G96" s="252"/>
      <c r="H96" s="252"/>
      <c r="I96" s="253"/>
      <c r="J96" s="252"/>
      <c r="K96" s="252"/>
      <c r="L96" s="252"/>
    </row>
    <row r="97" spans="2:12" x14ac:dyDescent="0.3">
      <c r="B97" s="252"/>
      <c r="C97" s="252"/>
      <c r="D97" s="252"/>
      <c r="E97" s="252"/>
      <c r="F97" s="255" t="str">
        <f t="shared" si="2"/>
        <v/>
      </c>
      <c r="G97" s="252"/>
      <c r="H97" s="252"/>
      <c r="I97" s="253"/>
      <c r="J97" s="252"/>
      <c r="K97" s="252"/>
      <c r="L97" s="252"/>
    </row>
    <row r="98" spans="2:12" x14ac:dyDescent="0.3">
      <c r="B98" s="252"/>
      <c r="C98" s="252"/>
      <c r="D98" s="252"/>
      <c r="E98" s="252"/>
      <c r="F98" s="255" t="str">
        <f t="shared" si="2"/>
        <v/>
      </c>
      <c r="G98" s="252"/>
      <c r="H98" s="252"/>
      <c r="I98" s="253"/>
      <c r="J98" s="252"/>
      <c r="K98" s="252"/>
      <c r="L98" s="252"/>
    </row>
    <row r="99" spans="2:12" x14ac:dyDescent="0.3">
      <c r="B99" s="252"/>
      <c r="C99" s="252"/>
      <c r="D99" s="252"/>
      <c r="E99" s="252"/>
      <c r="F99" s="255" t="str">
        <f t="shared" si="2"/>
        <v/>
      </c>
      <c r="G99" s="252"/>
      <c r="H99" s="252"/>
      <c r="I99" s="253"/>
      <c r="J99" s="252"/>
      <c r="K99" s="252"/>
      <c r="L99" s="252"/>
    </row>
    <row r="100" spans="2:12" x14ac:dyDescent="0.3">
      <c r="B100" s="252"/>
      <c r="C100" s="252"/>
      <c r="D100" s="252"/>
      <c r="E100" s="252"/>
      <c r="F100" s="255" t="str">
        <f t="shared" si="2"/>
        <v/>
      </c>
      <c r="G100" s="252"/>
      <c r="H100" s="252"/>
      <c r="I100" s="253"/>
      <c r="J100" s="252"/>
      <c r="K100" s="252"/>
      <c r="L100" s="252"/>
    </row>
    <row r="101" spans="2:12" x14ac:dyDescent="0.3">
      <c r="B101" s="252"/>
      <c r="C101" s="252"/>
      <c r="D101" s="252"/>
      <c r="E101" s="252"/>
      <c r="F101" s="255" t="str">
        <f t="shared" si="2"/>
        <v/>
      </c>
      <c r="G101" s="252"/>
      <c r="H101" s="252"/>
      <c r="I101" s="253"/>
      <c r="J101" s="252"/>
      <c r="K101" s="252"/>
      <c r="L101" s="252"/>
    </row>
    <row r="102" spans="2:12" x14ac:dyDescent="0.3">
      <c r="B102" s="252"/>
      <c r="C102" s="252"/>
      <c r="D102" s="252"/>
      <c r="E102" s="252"/>
      <c r="F102" s="255" t="str">
        <f t="shared" si="2"/>
        <v/>
      </c>
      <c r="G102" s="252"/>
      <c r="H102" s="252"/>
      <c r="I102" s="253"/>
      <c r="J102" s="252"/>
      <c r="K102" s="252"/>
      <c r="L102" s="252"/>
    </row>
    <row r="103" spans="2:12" x14ac:dyDescent="0.3">
      <c r="B103" s="252"/>
      <c r="C103" s="252"/>
      <c r="D103" s="252"/>
      <c r="E103" s="252"/>
      <c r="F103" s="255" t="str">
        <f t="shared" si="2"/>
        <v/>
      </c>
      <c r="G103" s="252"/>
      <c r="H103" s="252"/>
      <c r="I103" s="253"/>
      <c r="J103" s="252"/>
      <c r="K103" s="252"/>
      <c r="L103" s="252"/>
    </row>
    <row r="104" spans="2:12" x14ac:dyDescent="0.3">
      <c r="B104" s="252"/>
      <c r="C104" s="252"/>
      <c r="D104" s="252"/>
      <c r="E104" s="252"/>
      <c r="F104" s="255" t="str">
        <f t="shared" si="2"/>
        <v/>
      </c>
      <c r="G104" s="252"/>
      <c r="H104" s="252"/>
      <c r="I104" s="253"/>
      <c r="J104" s="252"/>
      <c r="K104" s="252"/>
      <c r="L104" s="252"/>
    </row>
    <row r="105" spans="2:12" x14ac:dyDescent="0.3">
      <c r="B105" s="252"/>
      <c r="C105" s="252"/>
      <c r="D105" s="252"/>
      <c r="E105" s="252"/>
      <c r="F105" s="255" t="str">
        <f t="shared" si="2"/>
        <v/>
      </c>
      <c r="G105" s="252"/>
      <c r="H105" s="252"/>
      <c r="I105" s="253"/>
      <c r="J105" s="252"/>
      <c r="K105" s="252"/>
      <c r="L105" s="252"/>
    </row>
    <row r="106" spans="2:12" x14ac:dyDescent="0.3">
      <c r="B106" s="252"/>
      <c r="C106" s="252"/>
      <c r="D106" s="252"/>
      <c r="E106" s="252"/>
      <c r="F106" s="255" t="str">
        <f t="shared" si="2"/>
        <v/>
      </c>
      <c r="G106" s="252"/>
      <c r="H106" s="252"/>
      <c r="I106" s="253"/>
      <c r="J106" s="252"/>
      <c r="K106" s="252"/>
      <c r="L106" s="252"/>
    </row>
    <row r="107" spans="2:12" x14ac:dyDescent="0.3">
      <c r="B107" s="252"/>
      <c r="C107" s="252"/>
      <c r="D107" s="252"/>
      <c r="E107" s="252"/>
      <c r="F107" s="255" t="str">
        <f t="shared" si="2"/>
        <v/>
      </c>
      <c r="G107" s="252"/>
      <c r="H107" s="252"/>
      <c r="I107" s="253"/>
      <c r="J107" s="252"/>
      <c r="K107" s="252"/>
      <c r="L107" s="252"/>
    </row>
    <row r="108" spans="2:12" x14ac:dyDescent="0.3">
      <c r="B108" s="252"/>
      <c r="C108" s="252"/>
      <c r="D108" s="252"/>
      <c r="E108" s="252"/>
      <c r="F108" s="255" t="str">
        <f t="shared" si="2"/>
        <v/>
      </c>
      <c r="G108" s="252"/>
      <c r="H108" s="252"/>
      <c r="I108" s="253"/>
      <c r="J108" s="252"/>
      <c r="K108" s="252"/>
      <c r="L108" s="252"/>
    </row>
    <row r="109" spans="2:12" x14ac:dyDescent="0.3">
      <c r="B109" s="252"/>
      <c r="C109" s="252"/>
      <c r="D109" s="252"/>
      <c r="E109" s="252"/>
      <c r="F109" s="255" t="str">
        <f t="shared" si="2"/>
        <v/>
      </c>
      <c r="G109" s="252"/>
      <c r="H109" s="252"/>
      <c r="I109" s="253"/>
      <c r="J109" s="252"/>
      <c r="K109" s="252"/>
      <c r="L109" s="252"/>
    </row>
    <row r="110" spans="2:12" x14ac:dyDescent="0.3">
      <c r="B110" s="252"/>
      <c r="C110" s="252"/>
      <c r="D110" s="252"/>
      <c r="E110" s="252"/>
      <c r="F110" s="255" t="str">
        <f t="shared" si="2"/>
        <v/>
      </c>
      <c r="G110" s="252"/>
      <c r="H110" s="252"/>
      <c r="I110" s="253"/>
      <c r="J110" s="252"/>
      <c r="K110" s="252"/>
      <c r="L110" s="252"/>
    </row>
    <row r="111" spans="2:12" x14ac:dyDescent="0.3">
      <c r="B111" s="252"/>
      <c r="C111" s="252"/>
      <c r="D111" s="252"/>
      <c r="E111" s="252"/>
      <c r="F111" s="255" t="str">
        <f t="shared" si="2"/>
        <v/>
      </c>
      <c r="G111" s="252"/>
      <c r="H111" s="252"/>
      <c r="I111" s="253"/>
      <c r="J111" s="252"/>
      <c r="K111" s="252"/>
      <c r="L111" s="252"/>
    </row>
    <row r="112" spans="2:12" x14ac:dyDescent="0.3">
      <c r="B112" s="252"/>
      <c r="C112" s="252"/>
      <c r="D112" s="252"/>
      <c r="E112" s="252"/>
      <c r="F112" s="255" t="str">
        <f t="shared" si="2"/>
        <v/>
      </c>
      <c r="G112" s="252"/>
      <c r="H112" s="252"/>
      <c r="I112" s="253"/>
      <c r="J112" s="252"/>
      <c r="K112" s="252"/>
      <c r="L112" s="252"/>
    </row>
    <row r="113" spans="2:12" x14ac:dyDescent="0.3">
      <c r="B113" s="252"/>
      <c r="C113" s="252"/>
      <c r="D113" s="252"/>
      <c r="E113" s="252"/>
      <c r="F113" s="255" t="str">
        <f t="shared" si="2"/>
        <v/>
      </c>
      <c r="G113" s="252"/>
      <c r="H113" s="252"/>
      <c r="I113" s="253"/>
      <c r="J113" s="252"/>
      <c r="K113" s="252"/>
      <c r="L113" s="252"/>
    </row>
    <row r="114" spans="2:12" x14ac:dyDescent="0.3">
      <c r="B114" s="252"/>
      <c r="C114" s="252"/>
      <c r="D114" s="252"/>
      <c r="E114" s="252"/>
      <c r="F114" s="255" t="str">
        <f t="shared" si="2"/>
        <v/>
      </c>
      <c r="G114" s="252"/>
      <c r="H114" s="252"/>
      <c r="I114" s="253"/>
      <c r="J114" s="252"/>
      <c r="K114" s="252"/>
      <c r="L114" s="252"/>
    </row>
    <row r="115" spans="2:12" x14ac:dyDescent="0.3">
      <c r="B115" s="252"/>
      <c r="C115" s="252"/>
      <c r="D115" s="252"/>
      <c r="E115" s="252"/>
      <c r="F115" s="255" t="str">
        <f t="shared" si="2"/>
        <v/>
      </c>
      <c r="G115" s="252"/>
      <c r="H115" s="252"/>
      <c r="I115" s="253"/>
      <c r="J115" s="252"/>
      <c r="K115" s="252"/>
      <c r="L115" s="252"/>
    </row>
    <row r="116" spans="2:12" x14ac:dyDescent="0.3">
      <c r="B116" s="252"/>
      <c r="C116" s="252"/>
      <c r="D116" s="252"/>
      <c r="E116" s="252"/>
      <c r="F116" s="255" t="str">
        <f t="shared" si="2"/>
        <v/>
      </c>
      <c r="G116" s="252"/>
      <c r="H116" s="252"/>
      <c r="I116" s="253"/>
      <c r="J116" s="252"/>
      <c r="K116" s="252"/>
      <c r="L116" s="252"/>
    </row>
    <row r="117" spans="2:12" x14ac:dyDescent="0.3">
      <c r="B117" s="252"/>
      <c r="C117" s="252"/>
      <c r="D117" s="252"/>
      <c r="E117" s="252"/>
      <c r="F117" s="255" t="str">
        <f t="shared" si="2"/>
        <v/>
      </c>
      <c r="G117" s="252"/>
      <c r="H117" s="252"/>
      <c r="I117" s="253"/>
      <c r="J117" s="252"/>
      <c r="K117" s="252"/>
      <c r="L117" s="252"/>
    </row>
    <row r="118" spans="2:12" x14ac:dyDescent="0.3">
      <c r="B118" s="252"/>
      <c r="C118" s="252"/>
      <c r="D118" s="252"/>
      <c r="E118" s="252"/>
      <c r="F118" s="255" t="str">
        <f t="shared" si="2"/>
        <v/>
      </c>
      <c r="G118" s="252"/>
      <c r="H118" s="252"/>
      <c r="I118" s="253"/>
      <c r="J118" s="252"/>
      <c r="K118" s="252"/>
      <c r="L118" s="252"/>
    </row>
    <row r="119" spans="2:12" x14ac:dyDescent="0.3">
      <c r="B119" s="252"/>
      <c r="C119" s="252"/>
      <c r="D119" s="252"/>
      <c r="E119" s="252"/>
      <c r="F119" s="255" t="str">
        <f t="shared" si="2"/>
        <v/>
      </c>
      <c r="G119" s="252"/>
      <c r="H119" s="252"/>
      <c r="I119" s="253"/>
      <c r="J119" s="252"/>
      <c r="K119" s="252"/>
      <c r="L119" s="252"/>
    </row>
    <row r="120" spans="2:12" x14ac:dyDescent="0.3">
      <c r="B120" s="252"/>
      <c r="C120" s="252"/>
      <c r="D120" s="252"/>
      <c r="E120" s="252"/>
      <c r="F120" s="255" t="str">
        <f t="shared" si="2"/>
        <v/>
      </c>
      <c r="G120" s="252"/>
      <c r="H120" s="252"/>
      <c r="I120" s="253"/>
      <c r="J120" s="252"/>
      <c r="K120" s="252"/>
      <c r="L120" s="252"/>
    </row>
    <row r="121" spans="2:12" x14ac:dyDescent="0.3">
      <c r="B121" s="252"/>
      <c r="C121" s="252"/>
      <c r="D121" s="252"/>
      <c r="E121" s="252"/>
      <c r="F121" s="255" t="str">
        <f t="shared" si="2"/>
        <v/>
      </c>
      <c r="G121" s="252"/>
      <c r="H121" s="252"/>
      <c r="I121" s="253"/>
      <c r="J121" s="252"/>
      <c r="K121" s="252"/>
      <c r="L121" s="252"/>
    </row>
    <row r="122" spans="2:12" x14ac:dyDescent="0.3">
      <c r="B122" s="252"/>
      <c r="C122" s="252"/>
      <c r="D122" s="252"/>
      <c r="E122" s="252"/>
      <c r="F122" s="255" t="str">
        <f t="shared" si="2"/>
        <v/>
      </c>
      <c r="G122" s="252"/>
      <c r="H122" s="252"/>
      <c r="I122" s="253"/>
      <c r="J122" s="252"/>
      <c r="K122" s="252"/>
      <c r="L122" s="252"/>
    </row>
    <row r="123" spans="2:12" x14ac:dyDescent="0.3">
      <c r="B123" s="252"/>
      <c r="C123" s="252"/>
      <c r="D123" s="252"/>
      <c r="E123" s="252"/>
      <c r="F123" s="255" t="str">
        <f t="shared" si="2"/>
        <v/>
      </c>
      <c r="G123" s="252"/>
      <c r="H123" s="252"/>
      <c r="I123" s="253"/>
      <c r="J123" s="252"/>
      <c r="K123" s="252"/>
      <c r="L123" s="252"/>
    </row>
    <row r="124" spans="2:12" x14ac:dyDescent="0.3">
      <c r="B124" s="252"/>
      <c r="C124" s="252"/>
      <c r="D124" s="252"/>
      <c r="E124" s="252"/>
      <c r="F124" s="255" t="str">
        <f t="shared" si="2"/>
        <v/>
      </c>
      <c r="G124" s="252"/>
      <c r="H124" s="252"/>
      <c r="I124" s="253"/>
      <c r="J124" s="252"/>
      <c r="K124" s="252"/>
      <c r="L124" s="252"/>
    </row>
    <row r="125" spans="2:12" x14ac:dyDescent="0.3">
      <c r="B125" s="252"/>
      <c r="C125" s="252"/>
      <c r="D125" s="252"/>
      <c r="E125" s="252"/>
      <c r="F125" s="255" t="str">
        <f t="shared" si="2"/>
        <v/>
      </c>
      <c r="G125" s="252"/>
      <c r="H125" s="252"/>
      <c r="I125" s="253"/>
      <c r="J125" s="252"/>
      <c r="K125" s="252"/>
      <c r="L125" s="252"/>
    </row>
    <row r="126" spans="2:12" x14ac:dyDescent="0.3">
      <c r="B126" s="252"/>
      <c r="C126" s="252"/>
      <c r="D126" s="252"/>
      <c r="E126" s="252"/>
      <c r="F126" s="255" t="str">
        <f t="shared" si="2"/>
        <v/>
      </c>
      <c r="G126" s="252"/>
      <c r="H126" s="252"/>
      <c r="I126" s="253"/>
      <c r="J126" s="252"/>
      <c r="K126" s="252"/>
      <c r="L126" s="252"/>
    </row>
    <row r="127" spans="2:12" x14ac:dyDescent="0.3">
      <c r="B127" s="252"/>
      <c r="C127" s="252"/>
      <c r="D127" s="252"/>
      <c r="E127" s="252"/>
      <c r="F127" s="255" t="str">
        <f t="shared" si="2"/>
        <v/>
      </c>
      <c r="G127" s="252"/>
      <c r="H127" s="252"/>
      <c r="I127" s="253"/>
      <c r="J127" s="252"/>
      <c r="K127" s="252"/>
      <c r="L127" s="252"/>
    </row>
    <row r="128" spans="2:12" x14ac:dyDescent="0.3">
      <c r="B128" s="252"/>
      <c r="C128" s="252"/>
      <c r="D128" s="252"/>
      <c r="E128" s="252"/>
      <c r="F128" s="255" t="str">
        <f t="shared" si="2"/>
        <v/>
      </c>
      <c r="G128" s="252"/>
      <c r="H128" s="252"/>
      <c r="I128" s="253"/>
      <c r="J128" s="252"/>
      <c r="K128" s="252"/>
      <c r="L128" s="252"/>
    </row>
    <row r="129" spans="2:12" x14ac:dyDescent="0.3">
      <c r="B129" s="252"/>
      <c r="C129" s="252"/>
      <c r="D129" s="252"/>
      <c r="E129" s="252"/>
      <c r="F129" s="255" t="str">
        <f t="shared" si="2"/>
        <v/>
      </c>
      <c r="G129" s="252"/>
      <c r="H129" s="252"/>
      <c r="I129" s="253"/>
      <c r="J129" s="252"/>
      <c r="K129" s="252"/>
      <c r="L129" s="252"/>
    </row>
    <row r="130" spans="2:12" x14ac:dyDescent="0.3">
      <c r="B130" s="252"/>
      <c r="C130" s="252"/>
      <c r="D130" s="252"/>
      <c r="E130" s="252"/>
      <c r="F130" s="255" t="str">
        <f t="shared" si="2"/>
        <v/>
      </c>
      <c r="G130" s="252"/>
      <c r="H130" s="252"/>
      <c r="I130" s="253"/>
      <c r="J130" s="252"/>
      <c r="K130" s="252"/>
      <c r="L130" s="252"/>
    </row>
    <row r="131" spans="2:12" x14ac:dyDescent="0.3">
      <c r="B131" s="252"/>
      <c r="C131" s="252"/>
      <c r="D131" s="252"/>
      <c r="E131" s="252"/>
      <c r="F131" s="255" t="str">
        <f t="shared" si="2"/>
        <v/>
      </c>
      <c r="G131" s="252"/>
      <c r="H131" s="252"/>
      <c r="I131" s="253"/>
      <c r="J131" s="252"/>
      <c r="K131" s="252"/>
      <c r="L131" s="252"/>
    </row>
    <row r="132" spans="2:12" x14ac:dyDescent="0.3">
      <c r="B132" s="252"/>
      <c r="C132" s="252"/>
      <c r="D132" s="252"/>
      <c r="E132" s="252"/>
      <c r="F132" s="255" t="str">
        <f t="shared" si="2"/>
        <v/>
      </c>
      <c r="G132" s="252"/>
      <c r="H132" s="252"/>
      <c r="I132" s="253"/>
      <c r="J132" s="252"/>
      <c r="K132" s="252"/>
      <c r="L132" s="252"/>
    </row>
    <row r="133" spans="2:12" x14ac:dyDescent="0.3">
      <c r="B133" s="252"/>
      <c r="C133" s="252"/>
      <c r="D133" s="252"/>
      <c r="E133" s="252"/>
      <c r="F133" s="255" t="str">
        <f t="shared" si="2"/>
        <v/>
      </c>
      <c r="G133" s="252"/>
      <c r="H133" s="252"/>
      <c r="I133" s="253"/>
      <c r="J133" s="252"/>
      <c r="K133" s="252"/>
      <c r="L133" s="252"/>
    </row>
    <row r="134" spans="2:12" x14ac:dyDescent="0.3">
      <c r="B134" s="252"/>
      <c r="C134" s="252"/>
      <c r="D134" s="252"/>
      <c r="E134" s="252"/>
      <c r="F134" s="255" t="str">
        <f t="shared" si="2"/>
        <v/>
      </c>
      <c r="G134" s="252"/>
      <c r="H134" s="252"/>
      <c r="I134" s="253"/>
      <c r="J134" s="252"/>
      <c r="K134" s="252"/>
      <c r="L134" s="252"/>
    </row>
    <row r="135" spans="2:12" x14ac:dyDescent="0.3">
      <c r="B135" s="252"/>
      <c r="C135" s="252"/>
      <c r="D135" s="252"/>
      <c r="E135" s="252"/>
      <c r="F135" s="255" t="str">
        <f t="shared" si="2"/>
        <v/>
      </c>
      <c r="G135" s="252"/>
      <c r="H135" s="252"/>
      <c r="I135" s="253"/>
      <c r="J135" s="252"/>
      <c r="K135" s="252"/>
      <c r="L135" s="252"/>
    </row>
    <row r="136" spans="2:12" x14ac:dyDescent="0.3">
      <c r="B136" s="252"/>
      <c r="C136" s="252"/>
      <c r="D136" s="252"/>
      <c r="E136" s="252"/>
      <c r="F136" s="255" t="str">
        <f t="shared" si="2"/>
        <v/>
      </c>
      <c r="G136" s="252"/>
      <c r="H136" s="252"/>
      <c r="I136" s="253"/>
      <c r="J136" s="252"/>
      <c r="K136" s="252"/>
      <c r="L136" s="252"/>
    </row>
    <row r="137" spans="2:12" x14ac:dyDescent="0.3">
      <c r="B137" s="252"/>
      <c r="C137" s="252"/>
      <c r="D137" s="252"/>
      <c r="E137" s="252"/>
      <c r="F137" s="255" t="str">
        <f t="shared" si="2"/>
        <v/>
      </c>
      <c r="G137" s="252"/>
      <c r="H137" s="252"/>
      <c r="I137" s="253"/>
      <c r="J137" s="252"/>
      <c r="K137" s="252"/>
      <c r="L137" s="252"/>
    </row>
    <row r="138" spans="2:12" x14ac:dyDescent="0.3">
      <c r="B138" s="252"/>
      <c r="C138" s="252"/>
      <c r="D138" s="252"/>
      <c r="E138" s="252"/>
      <c r="F138" s="255" t="str">
        <f t="shared" si="2"/>
        <v/>
      </c>
      <c r="G138" s="252"/>
      <c r="H138" s="252"/>
      <c r="I138" s="253"/>
      <c r="J138" s="252"/>
      <c r="K138" s="252"/>
      <c r="L138" s="252"/>
    </row>
    <row r="139" spans="2:12" x14ac:dyDescent="0.3">
      <c r="B139" s="252"/>
      <c r="C139" s="252"/>
      <c r="D139" s="252"/>
      <c r="E139" s="252"/>
      <c r="F139" s="255" t="str">
        <f t="shared" si="2"/>
        <v/>
      </c>
      <c r="G139" s="252"/>
      <c r="H139" s="252"/>
      <c r="I139" s="253"/>
      <c r="J139" s="252"/>
      <c r="K139" s="252"/>
      <c r="L139" s="252"/>
    </row>
    <row r="140" spans="2:12" x14ac:dyDescent="0.3">
      <c r="B140" s="252"/>
      <c r="C140" s="252"/>
      <c r="D140" s="252"/>
      <c r="E140" s="252"/>
      <c r="F140" s="255" t="str">
        <f t="shared" si="2"/>
        <v/>
      </c>
      <c r="G140" s="252"/>
      <c r="H140" s="252"/>
      <c r="I140" s="253"/>
      <c r="J140" s="252"/>
      <c r="K140" s="252"/>
      <c r="L140" s="252"/>
    </row>
    <row r="141" spans="2:12" x14ac:dyDescent="0.3">
      <c r="B141" s="252"/>
      <c r="C141" s="252"/>
      <c r="D141" s="252"/>
      <c r="E141" s="252"/>
      <c r="F141" s="255" t="str">
        <f t="shared" si="2"/>
        <v/>
      </c>
      <c r="G141" s="252"/>
      <c r="H141" s="252"/>
      <c r="I141" s="253"/>
      <c r="J141" s="252"/>
      <c r="K141" s="252"/>
      <c r="L141" s="252"/>
    </row>
    <row r="142" spans="2:12" x14ac:dyDescent="0.3">
      <c r="B142" s="252"/>
      <c r="C142" s="252"/>
      <c r="D142" s="252"/>
      <c r="E142" s="252"/>
      <c r="F142" s="255" t="str">
        <f t="shared" si="2"/>
        <v/>
      </c>
      <c r="G142" s="252"/>
      <c r="H142" s="252"/>
      <c r="I142" s="253"/>
      <c r="J142" s="252"/>
      <c r="K142" s="252"/>
      <c r="L142" s="252"/>
    </row>
    <row r="143" spans="2:12" x14ac:dyDescent="0.3">
      <c r="B143" s="252"/>
      <c r="C143" s="252"/>
      <c r="D143" s="252"/>
      <c r="E143" s="252"/>
      <c r="F143" s="255" t="str">
        <f t="shared" si="2"/>
        <v/>
      </c>
      <c r="G143" s="252"/>
      <c r="H143" s="252"/>
      <c r="I143" s="253"/>
      <c r="J143" s="252"/>
      <c r="K143" s="252"/>
      <c r="L143" s="252"/>
    </row>
    <row r="144" spans="2:12" x14ac:dyDescent="0.3">
      <c r="B144" s="252"/>
      <c r="C144" s="252"/>
      <c r="D144" s="252"/>
      <c r="E144" s="252"/>
      <c r="F144" s="255" t="str">
        <f t="shared" si="2"/>
        <v/>
      </c>
      <c r="G144" s="252"/>
      <c r="H144" s="252"/>
      <c r="I144" s="253"/>
      <c r="J144" s="252"/>
      <c r="K144" s="252"/>
      <c r="L144" s="252"/>
    </row>
    <row r="145" spans="2:12" x14ac:dyDescent="0.3">
      <c r="B145" s="252"/>
      <c r="C145" s="252"/>
      <c r="D145" s="252"/>
      <c r="E145" s="252"/>
      <c r="F145" s="255" t="str">
        <f t="shared" si="2"/>
        <v/>
      </c>
      <c r="G145" s="252"/>
      <c r="H145" s="252"/>
      <c r="I145" s="253"/>
      <c r="J145" s="252"/>
      <c r="K145" s="252"/>
      <c r="L145" s="252"/>
    </row>
    <row r="146" spans="2:12" x14ac:dyDescent="0.3">
      <c r="B146" s="252"/>
      <c r="C146" s="252"/>
      <c r="D146" s="252"/>
      <c r="E146" s="252"/>
      <c r="F146" s="255" t="str">
        <f t="shared" si="2"/>
        <v/>
      </c>
      <c r="G146" s="252"/>
      <c r="H146" s="252"/>
      <c r="I146" s="253"/>
      <c r="J146" s="252"/>
      <c r="K146" s="252"/>
      <c r="L146" s="252"/>
    </row>
    <row r="147" spans="2:12" x14ac:dyDescent="0.3">
      <c r="B147" s="252"/>
      <c r="C147" s="252"/>
      <c r="D147" s="252"/>
      <c r="E147" s="252"/>
      <c r="F147" s="255" t="str">
        <f t="shared" si="2"/>
        <v/>
      </c>
      <c r="G147" s="252"/>
      <c r="H147" s="252"/>
      <c r="I147" s="253"/>
      <c r="J147" s="252"/>
      <c r="K147" s="252"/>
      <c r="L147" s="252"/>
    </row>
    <row r="148" spans="2:12" x14ac:dyDescent="0.3">
      <c r="B148" s="252"/>
      <c r="C148" s="252"/>
      <c r="D148" s="252"/>
      <c r="E148" s="252"/>
      <c r="F148" s="255" t="str">
        <f t="shared" si="2"/>
        <v/>
      </c>
      <c r="G148" s="252"/>
      <c r="H148" s="252"/>
      <c r="I148" s="253"/>
      <c r="J148" s="252"/>
      <c r="K148" s="252"/>
      <c r="L148" s="252"/>
    </row>
    <row r="149" spans="2:12" x14ac:dyDescent="0.3">
      <c r="B149" s="252"/>
      <c r="C149" s="252"/>
      <c r="D149" s="252"/>
      <c r="E149" s="252"/>
      <c r="F149" s="255" t="str">
        <f t="shared" si="2"/>
        <v/>
      </c>
      <c r="G149" s="252"/>
      <c r="H149" s="252"/>
      <c r="I149" s="253"/>
      <c r="J149" s="252"/>
      <c r="K149" s="252"/>
      <c r="L149" s="252"/>
    </row>
    <row r="150" spans="2:12" x14ac:dyDescent="0.3">
      <c r="B150" s="252"/>
      <c r="C150" s="252"/>
      <c r="D150" s="252"/>
      <c r="E150" s="252"/>
      <c r="F150" s="255" t="str">
        <f t="shared" si="2"/>
        <v/>
      </c>
      <c r="G150" s="252"/>
      <c r="H150" s="252"/>
      <c r="I150" s="253"/>
      <c r="J150" s="252"/>
      <c r="K150" s="252"/>
      <c r="L150" s="252"/>
    </row>
    <row r="151" spans="2:12" x14ac:dyDescent="0.3">
      <c r="B151" s="252"/>
      <c r="C151" s="252"/>
      <c r="D151" s="252"/>
      <c r="E151" s="252"/>
      <c r="F151" s="255" t="str">
        <f t="shared" si="2"/>
        <v/>
      </c>
      <c r="G151" s="252"/>
      <c r="H151" s="252"/>
      <c r="I151" s="253"/>
      <c r="J151" s="252"/>
      <c r="K151" s="252"/>
      <c r="L151" s="252"/>
    </row>
    <row r="152" spans="2:12" x14ac:dyDescent="0.3">
      <c r="B152" s="252"/>
      <c r="C152" s="252"/>
      <c r="D152" s="252"/>
      <c r="E152" s="252"/>
      <c r="F152" s="255" t="str">
        <f t="shared" si="2"/>
        <v/>
      </c>
      <c r="G152" s="252"/>
      <c r="H152" s="252"/>
      <c r="I152" s="253"/>
      <c r="J152" s="252"/>
      <c r="K152" s="252"/>
      <c r="L152" s="252"/>
    </row>
    <row r="153" spans="2:12" x14ac:dyDescent="0.3">
      <c r="B153" s="252"/>
      <c r="C153" s="252"/>
      <c r="D153" s="252"/>
      <c r="E153" s="252"/>
      <c r="F153" s="255" t="str">
        <f t="shared" ref="F153:F216" si="3">IF(C153="","",CONCATENATE(B153," ",C153," ",D153," ",E153," ",G153))</f>
        <v/>
      </c>
      <c r="G153" s="252"/>
      <c r="H153" s="252"/>
      <c r="I153" s="253"/>
      <c r="J153" s="252"/>
      <c r="K153" s="252"/>
      <c r="L153" s="252"/>
    </row>
    <row r="154" spans="2:12" x14ac:dyDescent="0.3">
      <c r="B154" s="252"/>
      <c r="C154" s="252"/>
      <c r="D154" s="252"/>
      <c r="E154" s="252"/>
      <c r="F154" s="255" t="str">
        <f t="shared" si="3"/>
        <v/>
      </c>
      <c r="G154" s="252"/>
      <c r="H154" s="252"/>
      <c r="I154" s="253"/>
      <c r="J154" s="252"/>
      <c r="K154" s="252"/>
      <c r="L154" s="252"/>
    </row>
    <row r="155" spans="2:12" x14ac:dyDescent="0.3">
      <c r="B155" s="252"/>
      <c r="C155" s="252"/>
      <c r="D155" s="252"/>
      <c r="E155" s="252"/>
      <c r="F155" s="255" t="str">
        <f t="shared" si="3"/>
        <v/>
      </c>
      <c r="G155" s="252"/>
      <c r="H155" s="252"/>
      <c r="I155" s="253"/>
      <c r="J155" s="252"/>
      <c r="K155" s="252"/>
      <c r="L155" s="252"/>
    </row>
    <row r="156" spans="2:12" x14ac:dyDescent="0.3">
      <c r="B156" s="252"/>
      <c r="C156" s="252"/>
      <c r="D156" s="252"/>
      <c r="E156" s="252"/>
      <c r="F156" s="255" t="str">
        <f t="shared" si="3"/>
        <v/>
      </c>
      <c r="G156" s="252"/>
      <c r="H156" s="252"/>
      <c r="I156" s="253"/>
      <c r="J156" s="252"/>
      <c r="K156" s="252"/>
      <c r="L156" s="252"/>
    </row>
    <row r="157" spans="2:12" x14ac:dyDescent="0.3">
      <c r="B157" s="252"/>
      <c r="C157" s="252"/>
      <c r="D157" s="252"/>
      <c r="E157" s="252"/>
      <c r="F157" s="255" t="str">
        <f t="shared" si="3"/>
        <v/>
      </c>
      <c r="G157" s="252"/>
      <c r="H157" s="252"/>
      <c r="I157" s="253"/>
      <c r="J157" s="252"/>
      <c r="K157" s="252"/>
      <c r="L157" s="252"/>
    </row>
    <row r="158" spans="2:12" x14ac:dyDescent="0.3">
      <c r="B158" s="252"/>
      <c r="C158" s="252"/>
      <c r="D158" s="252"/>
      <c r="E158" s="252"/>
      <c r="F158" s="255" t="str">
        <f t="shared" si="3"/>
        <v/>
      </c>
      <c r="G158" s="252"/>
      <c r="H158" s="252"/>
      <c r="I158" s="253"/>
      <c r="J158" s="252"/>
      <c r="K158" s="252"/>
      <c r="L158" s="252"/>
    </row>
    <row r="159" spans="2:12" x14ac:dyDescent="0.3">
      <c r="B159" s="252"/>
      <c r="C159" s="252"/>
      <c r="D159" s="252"/>
      <c r="E159" s="252"/>
      <c r="F159" s="255" t="str">
        <f t="shared" si="3"/>
        <v/>
      </c>
      <c r="G159" s="252"/>
      <c r="H159" s="252"/>
      <c r="I159" s="253"/>
      <c r="J159" s="252"/>
      <c r="K159" s="252"/>
      <c r="L159" s="252"/>
    </row>
    <row r="160" spans="2:12" x14ac:dyDescent="0.3">
      <c r="B160" s="252"/>
      <c r="C160" s="252"/>
      <c r="D160" s="252"/>
      <c r="E160" s="252"/>
      <c r="F160" s="255" t="str">
        <f t="shared" si="3"/>
        <v/>
      </c>
      <c r="G160" s="252"/>
      <c r="H160" s="252"/>
      <c r="I160" s="253"/>
      <c r="J160" s="252"/>
      <c r="K160" s="252"/>
      <c r="L160" s="252"/>
    </row>
    <row r="161" spans="2:12" x14ac:dyDescent="0.3">
      <c r="B161" s="252"/>
      <c r="C161" s="252"/>
      <c r="D161" s="252"/>
      <c r="E161" s="252"/>
      <c r="F161" s="255" t="str">
        <f t="shared" si="3"/>
        <v/>
      </c>
      <c r="G161" s="252"/>
      <c r="H161" s="252"/>
      <c r="I161" s="253"/>
      <c r="J161" s="252"/>
      <c r="K161" s="252"/>
      <c r="L161" s="252"/>
    </row>
    <row r="162" spans="2:12" x14ac:dyDescent="0.3">
      <c r="B162" s="252"/>
      <c r="C162" s="252"/>
      <c r="D162" s="252"/>
      <c r="E162" s="252"/>
      <c r="F162" s="255" t="str">
        <f t="shared" si="3"/>
        <v/>
      </c>
      <c r="G162" s="252"/>
      <c r="H162" s="252"/>
      <c r="I162" s="253"/>
      <c r="J162" s="252"/>
      <c r="K162" s="252"/>
      <c r="L162" s="252"/>
    </row>
    <row r="163" spans="2:12" x14ac:dyDescent="0.3">
      <c r="B163" s="252"/>
      <c r="C163" s="252"/>
      <c r="D163" s="252"/>
      <c r="E163" s="252"/>
      <c r="F163" s="255" t="str">
        <f t="shared" si="3"/>
        <v/>
      </c>
      <c r="G163" s="252"/>
      <c r="H163" s="252"/>
      <c r="I163" s="253"/>
      <c r="J163" s="252"/>
      <c r="K163" s="252"/>
      <c r="L163" s="252"/>
    </row>
    <row r="164" spans="2:12" x14ac:dyDescent="0.3">
      <c r="B164" s="252"/>
      <c r="C164" s="252"/>
      <c r="D164" s="252"/>
      <c r="E164" s="252"/>
      <c r="F164" s="255" t="str">
        <f t="shared" si="3"/>
        <v/>
      </c>
      <c r="G164" s="252"/>
      <c r="H164" s="252"/>
      <c r="I164" s="253"/>
      <c r="J164" s="252"/>
      <c r="K164" s="252"/>
      <c r="L164" s="252"/>
    </row>
    <row r="165" spans="2:12" x14ac:dyDescent="0.3">
      <c r="B165" s="252"/>
      <c r="C165" s="252"/>
      <c r="D165" s="252"/>
      <c r="E165" s="252"/>
      <c r="F165" s="255" t="str">
        <f t="shared" si="3"/>
        <v/>
      </c>
      <c r="G165" s="252"/>
      <c r="H165" s="252"/>
      <c r="I165" s="253"/>
      <c r="J165" s="252"/>
      <c r="K165" s="252"/>
      <c r="L165" s="252"/>
    </row>
    <row r="166" spans="2:12" x14ac:dyDescent="0.3">
      <c r="B166" s="252"/>
      <c r="C166" s="252"/>
      <c r="D166" s="252"/>
      <c r="E166" s="252"/>
      <c r="F166" s="255" t="str">
        <f t="shared" si="3"/>
        <v/>
      </c>
      <c r="G166" s="252"/>
      <c r="H166" s="252"/>
      <c r="I166" s="253"/>
      <c r="J166" s="252"/>
      <c r="K166" s="252"/>
      <c r="L166" s="252"/>
    </row>
    <row r="167" spans="2:12" x14ac:dyDescent="0.3">
      <c r="B167" s="252"/>
      <c r="C167" s="252"/>
      <c r="D167" s="252"/>
      <c r="E167" s="252"/>
      <c r="F167" s="255" t="str">
        <f t="shared" si="3"/>
        <v/>
      </c>
      <c r="G167" s="252"/>
      <c r="H167" s="252"/>
      <c r="I167" s="253"/>
      <c r="J167" s="252"/>
      <c r="K167" s="252"/>
      <c r="L167" s="252"/>
    </row>
    <row r="168" spans="2:12" x14ac:dyDescent="0.3">
      <c r="B168" s="252"/>
      <c r="C168" s="252"/>
      <c r="D168" s="252"/>
      <c r="E168" s="252"/>
      <c r="F168" s="255" t="str">
        <f t="shared" si="3"/>
        <v/>
      </c>
      <c r="G168" s="252"/>
      <c r="H168" s="252"/>
      <c r="I168" s="253"/>
      <c r="J168" s="252"/>
      <c r="K168" s="252"/>
      <c r="L168" s="252"/>
    </row>
    <row r="169" spans="2:12" x14ac:dyDescent="0.3">
      <c r="B169" s="252"/>
      <c r="C169" s="252"/>
      <c r="D169" s="252"/>
      <c r="E169" s="252"/>
      <c r="F169" s="255" t="str">
        <f t="shared" si="3"/>
        <v/>
      </c>
      <c r="G169" s="252"/>
      <c r="H169" s="252"/>
      <c r="I169" s="253"/>
      <c r="J169" s="252"/>
      <c r="K169" s="252"/>
      <c r="L169" s="252"/>
    </row>
    <row r="170" spans="2:12" x14ac:dyDescent="0.3">
      <c r="B170" s="252"/>
      <c r="C170" s="252"/>
      <c r="D170" s="252"/>
      <c r="E170" s="252"/>
      <c r="F170" s="255" t="str">
        <f t="shared" si="3"/>
        <v/>
      </c>
      <c r="G170" s="252"/>
      <c r="H170" s="252"/>
      <c r="I170" s="253"/>
      <c r="J170" s="252"/>
      <c r="K170" s="252"/>
      <c r="L170" s="252"/>
    </row>
    <row r="171" spans="2:12" x14ac:dyDescent="0.3">
      <c r="B171" s="252"/>
      <c r="C171" s="252"/>
      <c r="D171" s="252"/>
      <c r="E171" s="252"/>
      <c r="F171" s="255" t="str">
        <f t="shared" si="3"/>
        <v/>
      </c>
      <c r="G171" s="252"/>
      <c r="H171" s="252"/>
      <c r="I171" s="253"/>
      <c r="J171" s="252"/>
      <c r="K171" s="252"/>
      <c r="L171" s="252"/>
    </row>
    <row r="172" spans="2:12" x14ac:dyDescent="0.3">
      <c r="B172" s="252"/>
      <c r="C172" s="252"/>
      <c r="D172" s="252"/>
      <c r="E172" s="252"/>
      <c r="F172" s="255" t="str">
        <f t="shared" si="3"/>
        <v/>
      </c>
      <c r="G172" s="252"/>
      <c r="H172" s="252"/>
      <c r="I172" s="253"/>
      <c r="J172" s="252"/>
      <c r="K172" s="252"/>
      <c r="L172" s="252"/>
    </row>
    <row r="173" spans="2:12" x14ac:dyDescent="0.3">
      <c r="B173" s="252"/>
      <c r="C173" s="252"/>
      <c r="D173" s="252"/>
      <c r="E173" s="252"/>
      <c r="F173" s="255" t="str">
        <f t="shared" si="3"/>
        <v/>
      </c>
      <c r="G173" s="252"/>
      <c r="H173" s="252"/>
      <c r="I173" s="253"/>
      <c r="J173" s="252"/>
      <c r="K173" s="252"/>
      <c r="L173" s="252"/>
    </row>
    <row r="174" spans="2:12" x14ac:dyDescent="0.3">
      <c r="B174" s="252"/>
      <c r="C174" s="252"/>
      <c r="D174" s="252"/>
      <c r="E174" s="252"/>
      <c r="F174" s="255" t="str">
        <f t="shared" si="3"/>
        <v/>
      </c>
      <c r="G174" s="252"/>
      <c r="H174" s="252"/>
      <c r="I174" s="253"/>
      <c r="J174" s="252"/>
      <c r="K174" s="252"/>
      <c r="L174" s="252"/>
    </row>
    <row r="175" spans="2:12" x14ac:dyDescent="0.3">
      <c r="B175" s="252"/>
      <c r="C175" s="252"/>
      <c r="D175" s="252"/>
      <c r="E175" s="252"/>
      <c r="F175" s="255" t="str">
        <f t="shared" si="3"/>
        <v/>
      </c>
      <c r="G175" s="252"/>
      <c r="H175" s="252"/>
      <c r="I175" s="253"/>
      <c r="J175" s="252"/>
      <c r="K175" s="252"/>
      <c r="L175" s="252"/>
    </row>
    <row r="176" spans="2:12" x14ac:dyDescent="0.3">
      <c r="B176" s="252"/>
      <c r="C176" s="252"/>
      <c r="D176" s="252"/>
      <c r="E176" s="252"/>
      <c r="F176" s="255" t="str">
        <f t="shared" si="3"/>
        <v/>
      </c>
      <c r="G176" s="252"/>
      <c r="H176" s="252"/>
      <c r="I176" s="253"/>
      <c r="J176" s="252"/>
      <c r="K176" s="252"/>
      <c r="L176" s="252"/>
    </row>
    <row r="177" spans="2:12" x14ac:dyDescent="0.3">
      <c r="B177" s="252"/>
      <c r="C177" s="252"/>
      <c r="D177" s="252"/>
      <c r="E177" s="252"/>
      <c r="F177" s="255" t="str">
        <f t="shared" si="3"/>
        <v/>
      </c>
      <c r="G177" s="252"/>
      <c r="H177" s="252"/>
      <c r="I177" s="253"/>
      <c r="J177" s="252"/>
      <c r="K177" s="252"/>
      <c r="L177" s="252"/>
    </row>
    <row r="178" spans="2:12" x14ac:dyDescent="0.3">
      <c r="B178" s="252"/>
      <c r="C178" s="252"/>
      <c r="D178" s="252"/>
      <c r="E178" s="252"/>
      <c r="F178" s="255" t="str">
        <f t="shared" si="3"/>
        <v/>
      </c>
      <c r="G178" s="252"/>
      <c r="H178" s="252"/>
      <c r="I178" s="253"/>
      <c r="J178" s="252"/>
      <c r="K178" s="252"/>
      <c r="L178" s="252"/>
    </row>
    <row r="179" spans="2:12" x14ac:dyDescent="0.3">
      <c r="B179" s="252"/>
      <c r="C179" s="252"/>
      <c r="D179" s="252"/>
      <c r="E179" s="252"/>
      <c r="F179" s="255" t="str">
        <f t="shared" si="3"/>
        <v/>
      </c>
      <c r="G179" s="252"/>
      <c r="H179" s="252"/>
      <c r="I179" s="253"/>
      <c r="J179" s="252"/>
      <c r="K179" s="252"/>
      <c r="L179" s="252"/>
    </row>
    <row r="180" spans="2:12" x14ac:dyDescent="0.3">
      <c r="B180" s="252"/>
      <c r="C180" s="252"/>
      <c r="D180" s="252"/>
      <c r="E180" s="252"/>
      <c r="F180" s="255" t="str">
        <f t="shared" si="3"/>
        <v/>
      </c>
      <c r="G180" s="252"/>
      <c r="H180" s="252"/>
      <c r="I180" s="253"/>
      <c r="J180" s="252"/>
      <c r="K180" s="252"/>
      <c r="L180" s="252"/>
    </row>
    <row r="181" spans="2:12" x14ac:dyDescent="0.3">
      <c r="B181" s="252"/>
      <c r="C181" s="252"/>
      <c r="D181" s="252"/>
      <c r="E181" s="252"/>
      <c r="F181" s="255" t="str">
        <f t="shared" si="3"/>
        <v/>
      </c>
      <c r="G181" s="252"/>
      <c r="H181" s="252"/>
      <c r="I181" s="253"/>
      <c r="J181" s="252"/>
      <c r="K181" s="252"/>
      <c r="L181" s="252"/>
    </row>
    <row r="182" spans="2:12" x14ac:dyDescent="0.3">
      <c r="B182" s="252"/>
      <c r="C182" s="252"/>
      <c r="D182" s="252"/>
      <c r="E182" s="252"/>
      <c r="F182" s="255" t="str">
        <f t="shared" si="3"/>
        <v/>
      </c>
      <c r="G182" s="252"/>
      <c r="H182" s="252"/>
      <c r="I182" s="253"/>
      <c r="J182" s="252"/>
      <c r="K182" s="252"/>
      <c r="L182" s="252"/>
    </row>
    <row r="183" spans="2:12" x14ac:dyDescent="0.3">
      <c r="B183" s="252"/>
      <c r="C183" s="252"/>
      <c r="D183" s="252"/>
      <c r="E183" s="252"/>
      <c r="F183" s="255" t="str">
        <f t="shared" si="3"/>
        <v/>
      </c>
      <c r="G183" s="252"/>
      <c r="H183" s="252"/>
      <c r="I183" s="253"/>
      <c r="J183" s="252"/>
      <c r="K183" s="252"/>
      <c r="L183" s="252"/>
    </row>
    <row r="184" spans="2:12" x14ac:dyDescent="0.3">
      <c r="B184" s="252"/>
      <c r="C184" s="252"/>
      <c r="D184" s="252"/>
      <c r="E184" s="252"/>
      <c r="F184" s="255" t="str">
        <f t="shared" si="3"/>
        <v/>
      </c>
      <c r="G184" s="252"/>
      <c r="H184" s="252"/>
      <c r="I184" s="253"/>
      <c r="J184" s="252"/>
      <c r="K184" s="252"/>
      <c r="L184" s="252"/>
    </row>
    <row r="185" spans="2:12" x14ac:dyDescent="0.3">
      <c r="B185" s="252"/>
      <c r="C185" s="252"/>
      <c r="D185" s="252"/>
      <c r="E185" s="252"/>
      <c r="F185" s="255" t="str">
        <f t="shared" si="3"/>
        <v/>
      </c>
      <c r="G185" s="252"/>
      <c r="H185" s="252"/>
      <c r="I185" s="253"/>
      <c r="J185" s="252"/>
      <c r="K185" s="252"/>
      <c r="L185" s="252"/>
    </row>
    <row r="186" spans="2:12" x14ac:dyDescent="0.3">
      <c r="B186" s="252"/>
      <c r="C186" s="252"/>
      <c r="D186" s="252"/>
      <c r="E186" s="252"/>
      <c r="F186" s="255" t="str">
        <f t="shared" si="3"/>
        <v/>
      </c>
      <c r="G186" s="252"/>
      <c r="H186" s="252"/>
      <c r="I186" s="253"/>
      <c r="J186" s="252"/>
      <c r="K186" s="252"/>
      <c r="L186" s="252"/>
    </row>
    <row r="187" spans="2:12" x14ac:dyDescent="0.3">
      <c r="B187" s="252"/>
      <c r="C187" s="252"/>
      <c r="D187" s="252"/>
      <c r="E187" s="252"/>
      <c r="F187" s="255" t="str">
        <f t="shared" si="3"/>
        <v/>
      </c>
      <c r="G187" s="252"/>
      <c r="H187" s="252"/>
      <c r="I187" s="253"/>
      <c r="J187" s="252"/>
      <c r="K187" s="252"/>
      <c r="L187" s="252"/>
    </row>
    <row r="188" spans="2:12" x14ac:dyDescent="0.3">
      <c r="B188" s="252"/>
      <c r="C188" s="252"/>
      <c r="D188" s="252"/>
      <c r="E188" s="252"/>
      <c r="F188" s="255" t="str">
        <f t="shared" si="3"/>
        <v/>
      </c>
      <c r="G188" s="252"/>
      <c r="H188" s="252"/>
      <c r="I188" s="253"/>
      <c r="J188" s="252"/>
      <c r="K188" s="252"/>
      <c r="L188" s="252"/>
    </row>
    <row r="189" spans="2:12" x14ac:dyDescent="0.3">
      <c r="B189" s="252"/>
      <c r="C189" s="252"/>
      <c r="D189" s="252"/>
      <c r="E189" s="252"/>
      <c r="F189" s="255" t="str">
        <f t="shared" si="3"/>
        <v/>
      </c>
      <c r="G189" s="252"/>
      <c r="H189" s="252"/>
      <c r="I189" s="253"/>
      <c r="J189" s="252"/>
      <c r="K189" s="252"/>
      <c r="L189" s="252"/>
    </row>
    <row r="190" spans="2:12" x14ac:dyDescent="0.3">
      <c r="B190" s="252"/>
      <c r="C190" s="252"/>
      <c r="D190" s="252"/>
      <c r="E190" s="252"/>
      <c r="F190" s="255" t="str">
        <f t="shared" si="3"/>
        <v/>
      </c>
      <c r="G190" s="252"/>
      <c r="H190" s="252"/>
      <c r="I190" s="253"/>
      <c r="J190" s="252"/>
      <c r="K190" s="252"/>
      <c r="L190" s="252"/>
    </row>
    <row r="191" spans="2:12" x14ac:dyDescent="0.3">
      <c r="B191" s="252"/>
      <c r="C191" s="252"/>
      <c r="D191" s="252"/>
      <c r="E191" s="252"/>
      <c r="F191" s="255" t="str">
        <f t="shared" si="3"/>
        <v/>
      </c>
      <c r="G191" s="252"/>
      <c r="H191" s="252"/>
      <c r="I191" s="253"/>
      <c r="J191" s="252"/>
      <c r="K191" s="252"/>
      <c r="L191" s="252"/>
    </row>
    <row r="192" spans="2:12" x14ac:dyDescent="0.3">
      <c r="B192" s="252"/>
      <c r="C192" s="252"/>
      <c r="D192" s="252"/>
      <c r="E192" s="252"/>
      <c r="F192" s="255" t="str">
        <f t="shared" si="3"/>
        <v/>
      </c>
      <c r="G192" s="252"/>
      <c r="H192" s="252"/>
      <c r="I192" s="253"/>
      <c r="J192" s="252"/>
      <c r="K192" s="252"/>
      <c r="L192" s="252"/>
    </row>
    <row r="193" spans="2:12" x14ac:dyDescent="0.3">
      <c r="B193" s="252"/>
      <c r="C193" s="252"/>
      <c r="D193" s="252"/>
      <c r="E193" s="252"/>
      <c r="F193" s="255" t="str">
        <f t="shared" si="3"/>
        <v/>
      </c>
      <c r="G193" s="252"/>
      <c r="H193" s="252"/>
      <c r="I193" s="253"/>
      <c r="J193" s="252"/>
      <c r="K193" s="252"/>
      <c r="L193" s="252"/>
    </row>
    <row r="194" spans="2:12" x14ac:dyDescent="0.3">
      <c r="B194" s="252"/>
      <c r="C194" s="252"/>
      <c r="D194" s="252"/>
      <c r="E194" s="252"/>
      <c r="F194" s="255" t="str">
        <f t="shared" si="3"/>
        <v/>
      </c>
      <c r="G194" s="252"/>
      <c r="H194" s="252"/>
      <c r="I194" s="253"/>
      <c r="J194" s="252"/>
      <c r="K194" s="252"/>
      <c r="L194" s="252"/>
    </row>
    <row r="195" spans="2:12" x14ac:dyDescent="0.3">
      <c r="B195" s="252"/>
      <c r="C195" s="252"/>
      <c r="D195" s="252"/>
      <c r="E195" s="252"/>
      <c r="F195" s="255" t="str">
        <f t="shared" si="3"/>
        <v/>
      </c>
      <c r="G195" s="252"/>
      <c r="H195" s="252"/>
      <c r="I195" s="253"/>
      <c r="J195" s="252"/>
      <c r="K195" s="252"/>
      <c r="L195" s="252"/>
    </row>
    <row r="196" spans="2:12" x14ac:dyDescent="0.3">
      <c r="B196" s="252"/>
      <c r="C196" s="252"/>
      <c r="D196" s="252"/>
      <c r="E196" s="252"/>
      <c r="F196" s="255" t="str">
        <f t="shared" si="3"/>
        <v/>
      </c>
      <c r="G196" s="252"/>
      <c r="H196" s="252"/>
      <c r="I196" s="253"/>
      <c r="J196" s="252"/>
      <c r="K196" s="252"/>
      <c r="L196" s="252"/>
    </row>
    <row r="197" spans="2:12" x14ac:dyDescent="0.3">
      <c r="B197" s="252"/>
      <c r="C197" s="252"/>
      <c r="D197" s="252"/>
      <c r="E197" s="252"/>
      <c r="F197" s="255" t="str">
        <f t="shared" si="3"/>
        <v/>
      </c>
      <c r="G197" s="252"/>
      <c r="H197" s="252"/>
      <c r="I197" s="253"/>
      <c r="J197" s="252"/>
      <c r="K197" s="252"/>
      <c r="L197" s="252"/>
    </row>
    <row r="198" spans="2:12" x14ac:dyDescent="0.3">
      <c r="B198" s="252"/>
      <c r="C198" s="252"/>
      <c r="D198" s="252"/>
      <c r="E198" s="252"/>
      <c r="F198" s="255" t="str">
        <f t="shared" si="3"/>
        <v/>
      </c>
      <c r="G198" s="252"/>
      <c r="H198" s="252"/>
      <c r="I198" s="253"/>
      <c r="J198" s="252"/>
      <c r="K198" s="252"/>
      <c r="L198" s="252"/>
    </row>
    <row r="199" spans="2:12" x14ac:dyDescent="0.3">
      <c r="B199" s="252"/>
      <c r="C199" s="252"/>
      <c r="D199" s="252"/>
      <c r="E199" s="252"/>
      <c r="F199" s="255" t="str">
        <f t="shared" si="3"/>
        <v/>
      </c>
      <c r="G199" s="252"/>
      <c r="H199" s="252"/>
      <c r="I199" s="253"/>
      <c r="J199" s="252"/>
      <c r="K199" s="252"/>
      <c r="L199" s="252"/>
    </row>
    <row r="200" spans="2:12" x14ac:dyDescent="0.3">
      <c r="B200" s="252"/>
      <c r="C200" s="252"/>
      <c r="D200" s="252"/>
      <c r="E200" s="252"/>
      <c r="F200" s="255" t="str">
        <f t="shared" si="3"/>
        <v/>
      </c>
      <c r="G200" s="252"/>
      <c r="H200" s="252"/>
      <c r="I200" s="253"/>
      <c r="J200" s="252"/>
      <c r="K200" s="252"/>
      <c r="L200" s="252"/>
    </row>
    <row r="201" spans="2:12" x14ac:dyDescent="0.3">
      <c r="B201" s="252"/>
      <c r="C201" s="252"/>
      <c r="D201" s="252"/>
      <c r="E201" s="252"/>
      <c r="F201" s="255" t="str">
        <f t="shared" si="3"/>
        <v/>
      </c>
      <c r="G201" s="252"/>
      <c r="H201" s="252"/>
      <c r="I201" s="253"/>
      <c r="J201" s="252"/>
      <c r="K201" s="252"/>
      <c r="L201" s="252"/>
    </row>
    <row r="202" spans="2:12" x14ac:dyDescent="0.3">
      <c r="B202" s="252"/>
      <c r="C202" s="252"/>
      <c r="D202" s="252"/>
      <c r="E202" s="252"/>
      <c r="F202" s="255" t="str">
        <f t="shared" si="3"/>
        <v/>
      </c>
      <c r="G202" s="252"/>
      <c r="H202" s="252"/>
      <c r="I202" s="253"/>
      <c r="J202" s="252"/>
      <c r="K202" s="252"/>
      <c r="L202" s="252"/>
    </row>
    <row r="203" spans="2:12" x14ac:dyDescent="0.3">
      <c r="B203" s="252"/>
      <c r="C203" s="252"/>
      <c r="D203" s="252"/>
      <c r="E203" s="252"/>
      <c r="F203" s="255" t="str">
        <f t="shared" si="3"/>
        <v/>
      </c>
      <c r="G203" s="252"/>
      <c r="H203" s="252"/>
      <c r="I203" s="253"/>
      <c r="J203" s="252"/>
      <c r="K203" s="252"/>
      <c r="L203" s="252"/>
    </row>
    <row r="204" spans="2:12" x14ac:dyDescent="0.3">
      <c r="B204" s="252"/>
      <c r="C204" s="252"/>
      <c r="D204" s="252"/>
      <c r="E204" s="252"/>
      <c r="F204" s="255" t="str">
        <f t="shared" si="3"/>
        <v/>
      </c>
      <c r="G204" s="252"/>
      <c r="H204" s="252"/>
      <c r="I204" s="253"/>
      <c r="J204" s="252"/>
      <c r="K204" s="252"/>
      <c r="L204" s="252"/>
    </row>
    <row r="205" spans="2:12" x14ac:dyDescent="0.3">
      <c r="B205" s="252"/>
      <c r="C205" s="252"/>
      <c r="D205" s="252"/>
      <c r="E205" s="252"/>
      <c r="F205" s="255" t="str">
        <f t="shared" si="3"/>
        <v/>
      </c>
      <c r="G205" s="252"/>
      <c r="H205" s="252"/>
      <c r="I205" s="253"/>
      <c r="J205" s="252"/>
      <c r="K205" s="252"/>
      <c r="L205" s="252"/>
    </row>
    <row r="206" spans="2:12" x14ac:dyDescent="0.3">
      <c r="B206" s="252"/>
      <c r="C206" s="252"/>
      <c r="D206" s="252"/>
      <c r="E206" s="252"/>
      <c r="F206" s="255" t="str">
        <f t="shared" si="3"/>
        <v/>
      </c>
      <c r="G206" s="252"/>
      <c r="H206" s="252"/>
      <c r="I206" s="253"/>
      <c r="J206" s="252"/>
      <c r="K206" s="252"/>
      <c r="L206" s="252"/>
    </row>
    <row r="207" spans="2:12" x14ac:dyDescent="0.3">
      <c r="B207" s="252"/>
      <c r="C207" s="252"/>
      <c r="D207" s="252"/>
      <c r="E207" s="252"/>
      <c r="F207" s="255" t="str">
        <f t="shared" si="3"/>
        <v/>
      </c>
      <c r="G207" s="252"/>
      <c r="H207" s="252"/>
      <c r="I207" s="253"/>
      <c r="J207" s="252"/>
      <c r="K207" s="252"/>
      <c r="L207" s="252"/>
    </row>
    <row r="208" spans="2:12" x14ac:dyDescent="0.3">
      <c r="B208" s="252"/>
      <c r="C208" s="252"/>
      <c r="D208" s="252"/>
      <c r="E208" s="252"/>
      <c r="F208" s="255" t="str">
        <f t="shared" si="3"/>
        <v/>
      </c>
      <c r="G208" s="252"/>
      <c r="H208" s="252"/>
      <c r="I208" s="253"/>
      <c r="J208" s="252"/>
      <c r="K208" s="252"/>
      <c r="L208" s="252"/>
    </row>
    <row r="209" spans="2:12" x14ac:dyDescent="0.3">
      <c r="B209" s="252"/>
      <c r="C209" s="252"/>
      <c r="D209" s="252"/>
      <c r="E209" s="252"/>
      <c r="F209" s="255" t="str">
        <f t="shared" si="3"/>
        <v/>
      </c>
      <c r="G209" s="252"/>
      <c r="H209" s="252"/>
      <c r="I209" s="253"/>
      <c r="J209" s="252"/>
      <c r="K209" s="252"/>
      <c r="L209" s="252"/>
    </row>
    <row r="210" spans="2:12" x14ac:dyDescent="0.3">
      <c r="B210" s="252"/>
      <c r="C210" s="252"/>
      <c r="D210" s="252"/>
      <c r="E210" s="252"/>
      <c r="F210" s="255" t="str">
        <f t="shared" si="3"/>
        <v/>
      </c>
      <c r="G210" s="252"/>
      <c r="H210" s="252"/>
      <c r="I210" s="253"/>
      <c r="J210" s="252"/>
      <c r="K210" s="252"/>
      <c r="L210" s="252"/>
    </row>
    <row r="211" spans="2:12" x14ac:dyDescent="0.3">
      <c r="B211" s="252"/>
      <c r="C211" s="252"/>
      <c r="D211" s="252"/>
      <c r="E211" s="252"/>
      <c r="F211" s="255" t="str">
        <f t="shared" si="3"/>
        <v/>
      </c>
      <c r="G211" s="252"/>
      <c r="H211" s="252"/>
      <c r="I211" s="253"/>
      <c r="J211" s="252"/>
      <c r="K211" s="252"/>
      <c r="L211" s="252"/>
    </row>
    <row r="212" spans="2:12" x14ac:dyDescent="0.3">
      <c r="B212" s="252"/>
      <c r="C212" s="252"/>
      <c r="D212" s="252"/>
      <c r="E212" s="252"/>
      <c r="F212" s="255" t="str">
        <f t="shared" si="3"/>
        <v/>
      </c>
      <c r="G212" s="252"/>
      <c r="H212" s="252"/>
      <c r="I212" s="253"/>
      <c r="J212" s="252"/>
      <c r="K212" s="252"/>
      <c r="L212" s="252"/>
    </row>
    <row r="213" spans="2:12" x14ac:dyDescent="0.3">
      <c r="B213" s="252"/>
      <c r="C213" s="252"/>
      <c r="D213" s="252"/>
      <c r="E213" s="252"/>
      <c r="F213" s="255" t="str">
        <f t="shared" si="3"/>
        <v/>
      </c>
      <c r="G213" s="252"/>
      <c r="H213" s="252"/>
      <c r="I213" s="253"/>
      <c r="J213" s="252"/>
      <c r="K213" s="252"/>
      <c r="L213" s="252"/>
    </row>
    <row r="214" spans="2:12" x14ac:dyDescent="0.3">
      <c r="B214" s="252"/>
      <c r="C214" s="252"/>
      <c r="D214" s="252"/>
      <c r="E214" s="252"/>
      <c r="F214" s="255" t="str">
        <f t="shared" si="3"/>
        <v/>
      </c>
      <c r="G214" s="252"/>
      <c r="H214" s="252"/>
      <c r="I214" s="253"/>
      <c r="J214" s="252"/>
      <c r="K214" s="252"/>
      <c r="L214" s="252"/>
    </row>
    <row r="215" spans="2:12" x14ac:dyDescent="0.3">
      <c r="B215" s="252"/>
      <c r="C215" s="252"/>
      <c r="D215" s="252"/>
      <c r="E215" s="252"/>
      <c r="F215" s="255" t="str">
        <f t="shared" si="3"/>
        <v/>
      </c>
      <c r="G215" s="252"/>
      <c r="H215" s="252"/>
      <c r="I215" s="253"/>
      <c r="J215" s="252"/>
      <c r="K215" s="252"/>
      <c r="L215" s="252"/>
    </row>
    <row r="216" spans="2:12" x14ac:dyDescent="0.3">
      <c r="B216" s="252"/>
      <c r="C216" s="252"/>
      <c r="D216" s="252"/>
      <c r="E216" s="252"/>
      <c r="F216" s="255" t="str">
        <f t="shared" si="3"/>
        <v/>
      </c>
      <c r="G216" s="252"/>
      <c r="H216" s="252"/>
      <c r="I216" s="253"/>
      <c r="J216" s="252"/>
      <c r="K216" s="252"/>
      <c r="L216" s="252"/>
    </row>
    <row r="217" spans="2:12" x14ac:dyDescent="0.3">
      <c r="B217" s="252"/>
      <c r="C217" s="252"/>
      <c r="D217" s="252"/>
      <c r="E217" s="252"/>
      <c r="F217" s="255" t="str">
        <f t="shared" ref="F217:F223" si="4">IF(C217="","",CONCATENATE(B217," ",C217," ",D217," ",E217," ",G217))</f>
        <v/>
      </c>
      <c r="G217" s="252"/>
      <c r="H217" s="252"/>
      <c r="I217" s="253"/>
      <c r="J217" s="252"/>
      <c r="K217" s="252"/>
      <c r="L217" s="252"/>
    </row>
    <row r="218" spans="2:12" x14ac:dyDescent="0.3">
      <c r="B218" s="252"/>
      <c r="C218" s="252"/>
      <c r="D218" s="252"/>
      <c r="E218" s="252"/>
      <c r="F218" s="255" t="str">
        <f t="shared" si="4"/>
        <v/>
      </c>
      <c r="G218" s="252"/>
      <c r="H218" s="252"/>
      <c r="I218" s="253"/>
      <c r="J218" s="252"/>
      <c r="K218" s="252"/>
      <c r="L218" s="252"/>
    </row>
    <row r="219" spans="2:12" x14ac:dyDescent="0.3">
      <c r="B219" s="252"/>
      <c r="C219" s="252"/>
      <c r="D219" s="252"/>
      <c r="E219" s="252"/>
      <c r="F219" s="255" t="str">
        <f t="shared" si="4"/>
        <v/>
      </c>
      <c r="G219" s="252"/>
      <c r="H219" s="252"/>
      <c r="I219" s="253"/>
      <c r="J219" s="252"/>
      <c r="K219" s="252"/>
      <c r="L219" s="252"/>
    </row>
    <row r="220" spans="2:12" x14ac:dyDescent="0.3">
      <c r="B220" s="252"/>
      <c r="C220" s="252"/>
      <c r="D220" s="252"/>
      <c r="E220" s="252"/>
      <c r="F220" s="255" t="str">
        <f t="shared" si="4"/>
        <v/>
      </c>
      <c r="G220" s="252"/>
      <c r="H220" s="252"/>
      <c r="I220" s="253"/>
      <c r="J220" s="252"/>
      <c r="K220" s="252"/>
      <c r="L220" s="252"/>
    </row>
    <row r="221" spans="2:12" x14ac:dyDescent="0.3">
      <c r="B221" s="252"/>
      <c r="C221" s="252"/>
      <c r="D221" s="252"/>
      <c r="E221" s="252"/>
      <c r="F221" s="255" t="str">
        <f t="shared" si="4"/>
        <v/>
      </c>
      <c r="G221" s="252"/>
      <c r="H221" s="252"/>
      <c r="I221" s="253"/>
      <c r="J221" s="252"/>
      <c r="K221" s="252"/>
      <c r="L221" s="252"/>
    </row>
    <row r="222" spans="2:12" x14ac:dyDescent="0.3">
      <c r="B222" s="252"/>
      <c r="C222" s="252"/>
      <c r="D222" s="252"/>
      <c r="E222" s="252"/>
      <c r="F222" s="255" t="str">
        <f t="shared" si="4"/>
        <v/>
      </c>
      <c r="G222" s="252"/>
      <c r="H222" s="252"/>
      <c r="I222" s="253"/>
      <c r="J222" s="252"/>
      <c r="K222" s="252"/>
      <c r="L222" s="252"/>
    </row>
    <row r="223" spans="2:12" x14ac:dyDescent="0.3">
      <c r="B223" s="252"/>
      <c r="C223" s="252"/>
      <c r="D223" s="252"/>
      <c r="E223" s="252"/>
      <c r="F223" s="255" t="str">
        <f t="shared" si="4"/>
        <v/>
      </c>
      <c r="G223" s="252"/>
      <c r="H223" s="252"/>
      <c r="I223" s="253"/>
      <c r="J223" s="252"/>
      <c r="K223" s="252"/>
      <c r="L223" s="252"/>
    </row>
  </sheetData>
  <sheetProtection algorithmName="SHA-512" hashValue="MKN7f7R79WF8+oHlHp8Gknzv2dUTnPKLc5biLVMvo3fknJ+IVNPZXe4JFLkaXMp0ArGUbIOMmbe4sH04robdiw==" saltValue="oSYZ7xNw2lJVObefnqL6+Q==" spinCount="100000" sheet="1" objects="1" scenarios="1" sort="0" autoFilter="0"/>
  <dataValidations count="3">
    <dataValidation type="list" allowBlank="1" showInputMessage="1" showErrorMessage="1" sqref="B24:B223" xr:uid="{00000000-0002-0000-0200-000000000000}">
      <formula1>Sites</formula1>
    </dataValidation>
    <dataValidation type="list" allowBlank="1" showInputMessage="1" showErrorMessage="1" sqref="L24:L223" xr:uid="{00000000-0002-0000-0200-000001000000}">
      <formula1>"Yes,The CMS has not been inoperative; out of control; repaired; or adjusted during the reporting period."</formula1>
    </dataValidation>
    <dataValidation type="list" allowBlank="1" showInputMessage="1" showErrorMessage="1" sqref="K24:K223" xr:uid="{00000000-0002-0000-0200-000002000000}">
      <formula1>"Yes,No excess emissions or exceedances of this pollutant/parameter occurred during this reporting period."</formula1>
    </dataValidation>
  </dataValidations>
  <pageMargins left="0.7" right="0.7" top="0.75" bottom="0.75" header="0.3" footer="0.3"/>
  <ignoredErrors>
    <ignoredError sqref="F13" calculatedColumn="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59999389629810485"/>
  </sheetPr>
  <dimension ref="B1:L523"/>
  <sheetViews>
    <sheetView showGridLines="0" topLeftCell="B7" workbookViewId="0">
      <selection activeCell="B24" sqref="B24:J523"/>
    </sheetView>
  </sheetViews>
  <sheetFormatPr defaultColWidth="0" defaultRowHeight="14.4" zeroHeight="1" x14ac:dyDescent="0.3"/>
  <cols>
    <col min="1" max="1" width="9.109375" style="91" hidden="1" customWidth="1"/>
    <col min="2" max="2" width="15.6640625" style="91" customWidth="1"/>
    <col min="3" max="3" width="63.109375" style="91" bestFit="1" customWidth="1"/>
    <col min="4" max="4" width="24.33203125" style="91" customWidth="1"/>
    <col min="5" max="5" width="19.5546875" style="91" customWidth="1"/>
    <col min="6" max="6" width="19" style="91" customWidth="1"/>
    <col min="7" max="7" width="24.44140625" style="91" customWidth="1"/>
    <col min="8" max="8" width="44.109375" style="91" customWidth="1"/>
    <col min="9" max="9" width="54.88671875" style="91" customWidth="1"/>
    <col min="10" max="10" width="54.5546875" style="91" customWidth="1"/>
    <col min="11" max="12" width="0" style="91" hidden="1" customWidth="1"/>
    <col min="13" max="16384" width="9.109375" style="91" hidden="1"/>
  </cols>
  <sheetData>
    <row r="1" spans="2:10" ht="28.8" hidden="1" x14ac:dyDescent="0.3">
      <c r="B1" s="209" t="s">
        <v>0</v>
      </c>
      <c r="C1" s="220"/>
      <c r="D1" s="209"/>
      <c r="E1" s="209"/>
      <c r="F1" s="209"/>
      <c r="G1" s="209"/>
      <c r="H1" s="209"/>
      <c r="I1" s="209"/>
      <c r="J1" s="220"/>
    </row>
    <row r="2" spans="2:10" hidden="1" x14ac:dyDescent="0.3">
      <c r="B2" s="186" t="s">
        <v>1</v>
      </c>
      <c r="C2" s="187" t="str">
        <f>Welcome!B2</f>
        <v>63.9641(b) Semiannual Compliance Reports (Spreadsheet Template)</v>
      </c>
      <c r="D2" s="211"/>
      <c r="E2" s="211"/>
      <c r="F2" s="211"/>
      <c r="G2" s="211"/>
      <c r="H2" s="187"/>
      <c r="I2" s="187"/>
      <c r="J2" s="221"/>
    </row>
    <row r="3" spans="2:10" hidden="1" x14ac:dyDescent="0.3">
      <c r="B3" s="188" t="s">
        <v>3</v>
      </c>
      <c r="C3" s="189" t="str">
        <f>Welcome!B3</f>
        <v>63.9641(b)</v>
      </c>
      <c r="D3" s="212"/>
      <c r="E3" s="212"/>
      <c r="F3" s="212"/>
      <c r="G3" s="212"/>
      <c r="H3" s="189"/>
      <c r="I3" s="189"/>
      <c r="J3" s="221"/>
    </row>
    <row r="4" spans="2:10" hidden="1" x14ac:dyDescent="0.3">
      <c r="B4" s="188" t="s">
        <v>5</v>
      </c>
      <c r="C4" s="190" t="str">
        <f>Welcome!B4</f>
        <v>v1.00</v>
      </c>
      <c r="D4" s="213"/>
      <c r="E4" s="213"/>
      <c r="F4" s="213"/>
      <c r="G4" s="213"/>
      <c r="H4" s="190"/>
      <c r="I4" s="190"/>
      <c r="J4" s="221"/>
    </row>
    <row r="5" spans="2:10" hidden="1" x14ac:dyDescent="0.3">
      <c r="B5" s="188" t="s">
        <v>7</v>
      </c>
      <c r="C5" s="191">
        <f>Welcome!B5</f>
        <v>44042</v>
      </c>
      <c r="D5" s="214"/>
      <c r="E5" s="214"/>
      <c r="F5" s="214"/>
      <c r="G5" s="214"/>
      <c r="H5" s="191"/>
      <c r="I5" s="191"/>
      <c r="J5" s="221"/>
    </row>
    <row r="6" spans="2:10" hidden="1" x14ac:dyDescent="0.3">
      <c r="B6" s="30"/>
      <c r="C6" s="204"/>
      <c r="D6" s="204"/>
      <c r="E6" s="204"/>
      <c r="F6" s="204"/>
      <c r="G6" s="204"/>
      <c r="H6" s="192"/>
      <c r="I6" s="204"/>
      <c r="J6" s="204"/>
    </row>
    <row r="7" spans="2:10" x14ac:dyDescent="0.3">
      <c r="B7" s="165" t="str">
        <f>Company_Information!B7</f>
        <v>40 CFR Part 63, Subpart RRRRR National Emission Standards for Hazardous Air Pollutants: Taconite Iron Ore Processing</v>
      </c>
      <c r="C7" s="32"/>
      <c r="D7" s="32"/>
      <c r="E7" s="32"/>
      <c r="F7" s="68"/>
      <c r="G7" s="68"/>
      <c r="H7" s="85"/>
      <c r="I7" s="33"/>
      <c r="J7" s="33"/>
    </row>
    <row r="8" spans="2:10" x14ac:dyDescent="0.3">
      <c r="B8" s="165" t="str">
        <f>Company_Information!B8</f>
        <v>§63.9641(b) Semiannual Compliance Report Spreadsheet Template</v>
      </c>
      <c r="C8" s="34"/>
      <c r="D8" s="34"/>
      <c r="E8" s="34"/>
      <c r="F8" s="34"/>
      <c r="G8" s="34"/>
      <c r="H8" s="34"/>
      <c r="I8" s="34"/>
      <c r="J8" s="35"/>
    </row>
    <row r="9" spans="2:10" x14ac:dyDescent="0.3">
      <c r="B9" s="167" t="s">
        <v>241</v>
      </c>
      <c r="C9" s="69"/>
      <c r="D9" s="69"/>
      <c r="E9" s="69"/>
      <c r="F9" s="69"/>
      <c r="G9" s="69"/>
      <c r="H9" s="69"/>
      <c r="I9" s="69"/>
      <c r="J9" s="70"/>
    </row>
    <row r="10" spans="2:10" ht="15" thickBot="1" x14ac:dyDescent="0.35">
      <c r="B10" s="36" t="s">
        <v>11</v>
      </c>
      <c r="C10" s="204"/>
      <c r="D10" s="205"/>
      <c r="E10" s="205"/>
      <c r="F10" s="205"/>
      <c r="G10" s="205"/>
      <c r="H10" s="224"/>
      <c r="I10" s="205"/>
      <c r="J10" s="36"/>
    </row>
    <row r="11" spans="2:10" ht="15" hidden="1" thickBot="1" x14ac:dyDescent="0.35">
      <c r="C11" s="72"/>
      <c r="D11" s="117"/>
      <c r="E11" s="144"/>
      <c r="F11" s="144"/>
      <c r="G11" s="145"/>
      <c r="H11" s="146"/>
      <c r="I11" s="147"/>
      <c r="J11" s="204"/>
    </row>
    <row r="12" spans="2:10" ht="101.4" thickBot="1" x14ac:dyDescent="0.35">
      <c r="B12" s="133" t="s">
        <v>96</v>
      </c>
      <c r="C12" s="87" t="s">
        <v>180</v>
      </c>
      <c r="D12" s="87" t="s">
        <v>161</v>
      </c>
      <c r="E12" s="134" t="s">
        <v>162</v>
      </c>
      <c r="F12" s="134" t="s">
        <v>163</v>
      </c>
      <c r="G12" s="134" t="s">
        <v>224</v>
      </c>
      <c r="H12" s="134" t="s">
        <v>107</v>
      </c>
      <c r="I12" s="87" t="s">
        <v>172</v>
      </c>
      <c r="J12" s="136" t="s">
        <v>166</v>
      </c>
    </row>
    <row r="13" spans="2:10" x14ac:dyDescent="0.3">
      <c r="B13" s="44" t="s">
        <v>195</v>
      </c>
      <c r="C13" s="99" t="s">
        <v>291</v>
      </c>
      <c r="D13" s="73" t="s">
        <v>261</v>
      </c>
      <c r="E13" s="73" t="s">
        <v>262</v>
      </c>
      <c r="F13" s="73" t="s">
        <v>263</v>
      </c>
      <c r="G13" s="73" t="s">
        <v>264</v>
      </c>
      <c r="H13" s="97" t="s">
        <v>265</v>
      </c>
      <c r="I13" s="74" t="s">
        <v>300</v>
      </c>
      <c r="J13" s="96" t="s">
        <v>266</v>
      </c>
    </row>
    <row r="14" spans="2:10" x14ac:dyDescent="0.3">
      <c r="B14" s="88" t="s">
        <v>25</v>
      </c>
      <c r="C14" s="76" t="s">
        <v>217</v>
      </c>
      <c r="D14" s="76" t="s">
        <v>108</v>
      </c>
      <c r="E14" s="76" t="s">
        <v>222</v>
      </c>
      <c r="F14" s="76" t="s">
        <v>223</v>
      </c>
      <c r="G14" s="76" t="s">
        <v>109</v>
      </c>
      <c r="H14" s="76" t="s">
        <v>110</v>
      </c>
      <c r="I14" s="89" t="s">
        <v>111</v>
      </c>
      <c r="J14" s="89" t="s">
        <v>111</v>
      </c>
    </row>
    <row r="15" spans="2:10" hidden="1" x14ac:dyDescent="0.3">
      <c r="B15" s="88"/>
      <c r="C15" s="76"/>
      <c r="D15" s="76"/>
      <c r="E15" s="76"/>
      <c r="F15" s="76"/>
      <c r="G15" s="76"/>
      <c r="H15" s="76"/>
      <c r="I15" s="89"/>
      <c r="J15" s="80"/>
    </row>
    <row r="16" spans="2:10" hidden="1" x14ac:dyDescent="0.3">
      <c r="B16" s="88"/>
      <c r="C16" s="76"/>
      <c r="D16" s="76"/>
      <c r="E16" s="76"/>
      <c r="F16" s="76"/>
      <c r="G16" s="76"/>
      <c r="H16" s="76"/>
      <c r="I16" s="89"/>
      <c r="J16" s="80"/>
    </row>
    <row r="17" spans="2:10" hidden="1" x14ac:dyDescent="0.3">
      <c r="B17" s="88"/>
      <c r="C17" s="76"/>
      <c r="D17" s="76"/>
      <c r="E17" s="76"/>
      <c r="F17" s="76"/>
      <c r="G17" s="76"/>
      <c r="H17" s="76"/>
      <c r="I17" s="89"/>
      <c r="J17" s="80"/>
    </row>
    <row r="18" spans="2:10" hidden="1" x14ac:dyDescent="0.3">
      <c r="B18" s="88"/>
      <c r="C18" s="76"/>
      <c r="D18" s="76"/>
      <c r="E18" s="76"/>
      <c r="F18" s="76"/>
      <c r="G18" s="76"/>
      <c r="H18" s="76"/>
      <c r="I18" s="89"/>
      <c r="J18" s="80"/>
    </row>
    <row r="19" spans="2:10" hidden="1" x14ac:dyDescent="0.3">
      <c r="B19" s="88"/>
      <c r="C19" s="76"/>
      <c r="D19" s="76"/>
      <c r="E19" s="76"/>
      <c r="F19" s="76"/>
      <c r="G19" s="76"/>
      <c r="H19" s="76"/>
      <c r="I19" s="89"/>
      <c r="J19" s="80"/>
    </row>
    <row r="20" spans="2:10" hidden="1" x14ac:dyDescent="0.3">
      <c r="B20" s="88"/>
      <c r="C20" s="76"/>
      <c r="D20" s="76"/>
      <c r="E20" s="76"/>
      <c r="F20" s="76"/>
      <c r="G20" s="76"/>
      <c r="H20" s="76"/>
      <c r="I20" s="89"/>
      <c r="J20" s="80"/>
    </row>
    <row r="21" spans="2:10" hidden="1" x14ac:dyDescent="0.3">
      <c r="B21" s="88"/>
      <c r="C21" s="76"/>
      <c r="D21" s="76"/>
      <c r="E21" s="76"/>
      <c r="F21" s="76"/>
      <c r="G21" s="76"/>
      <c r="H21" s="76"/>
      <c r="I21" s="89"/>
      <c r="J21" s="80"/>
    </row>
    <row r="22" spans="2:10" hidden="1" x14ac:dyDescent="0.3">
      <c r="B22" s="88"/>
      <c r="C22" s="76"/>
      <c r="D22" s="76"/>
      <c r="E22" s="76"/>
      <c r="F22" s="76"/>
      <c r="G22" s="76"/>
      <c r="H22" s="76"/>
      <c r="I22" s="89"/>
      <c r="J22" s="80"/>
    </row>
    <row r="23" spans="2:10" hidden="1" x14ac:dyDescent="0.3">
      <c r="B23" s="88"/>
      <c r="C23" s="76"/>
      <c r="D23" s="76"/>
      <c r="E23" s="76"/>
      <c r="F23" s="76"/>
      <c r="G23" s="76"/>
      <c r="H23" s="76"/>
      <c r="I23" s="89"/>
      <c r="J23" s="80"/>
    </row>
    <row r="24" spans="2:10" x14ac:dyDescent="0.3">
      <c r="B24" s="252"/>
      <c r="C24" s="252"/>
      <c r="D24" s="252"/>
      <c r="E24" s="253"/>
      <c r="F24" s="257"/>
      <c r="G24" s="252"/>
      <c r="H24" s="252"/>
      <c r="I24" s="252"/>
      <c r="J24" s="252"/>
    </row>
    <row r="25" spans="2:10" x14ac:dyDescent="0.3">
      <c r="B25" s="252"/>
      <c r="C25" s="252"/>
      <c r="D25" s="252"/>
      <c r="E25" s="253"/>
      <c r="F25" s="257"/>
      <c r="G25" s="252"/>
      <c r="H25" s="252"/>
      <c r="I25" s="252"/>
      <c r="J25" s="252"/>
    </row>
    <row r="26" spans="2:10" x14ac:dyDescent="0.3">
      <c r="B26" s="252"/>
      <c r="C26" s="252"/>
      <c r="D26" s="252"/>
      <c r="E26" s="253"/>
      <c r="F26" s="257"/>
      <c r="G26" s="252"/>
      <c r="H26" s="252"/>
      <c r="I26" s="252"/>
      <c r="J26" s="252"/>
    </row>
    <row r="27" spans="2:10" x14ac:dyDescent="0.3">
      <c r="B27" s="252"/>
      <c r="C27" s="252"/>
      <c r="D27" s="252"/>
      <c r="E27" s="253"/>
      <c r="F27" s="257"/>
      <c r="G27" s="252"/>
      <c r="H27" s="252"/>
      <c r="I27" s="252"/>
      <c r="J27" s="252"/>
    </row>
    <row r="28" spans="2:10" x14ac:dyDescent="0.3">
      <c r="B28" s="252"/>
      <c r="C28" s="252"/>
      <c r="D28" s="252"/>
      <c r="E28" s="253"/>
      <c r="F28" s="257"/>
      <c r="G28" s="252"/>
      <c r="H28" s="252"/>
      <c r="I28" s="252"/>
      <c r="J28" s="252"/>
    </row>
    <row r="29" spans="2:10" x14ac:dyDescent="0.3">
      <c r="B29" s="252"/>
      <c r="C29" s="252"/>
      <c r="D29" s="252"/>
      <c r="E29" s="253"/>
      <c r="F29" s="257"/>
      <c r="G29" s="252"/>
      <c r="H29" s="252"/>
      <c r="I29" s="252"/>
      <c r="J29" s="252"/>
    </row>
    <row r="30" spans="2:10" x14ac:dyDescent="0.3">
      <c r="B30" s="252"/>
      <c r="C30" s="252"/>
      <c r="D30" s="252"/>
      <c r="E30" s="253"/>
      <c r="F30" s="257"/>
      <c r="G30" s="252"/>
      <c r="H30" s="252"/>
      <c r="I30" s="252"/>
      <c r="J30" s="252"/>
    </row>
    <row r="31" spans="2:10" x14ac:dyDescent="0.3">
      <c r="B31" s="252"/>
      <c r="C31" s="252"/>
      <c r="D31" s="252"/>
      <c r="E31" s="253"/>
      <c r="F31" s="257"/>
      <c r="G31" s="252"/>
      <c r="H31" s="252"/>
      <c r="I31" s="252"/>
      <c r="J31" s="252"/>
    </row>
    <row r="32" spans="2:10" x14ac:dyDescent="0.3">
      <c r="B32" s="252"/>
      <c r="C32" s="252"/>
      <c r="D32" s="252"/>
      <c r="E32" s="253"/>
      <c r="F32" s="257"/>
      <c r="G32" s="252"/>
      <c r="H32" s="252"/>
      <c r="I32" s="252"/>
      <c r="J32" s="252"/>
    </row>
    <row r="33" spans="2:10" x14ac:dyDescent="0.3">
      <c r="B33" s="252"/>
      <c r="C33" s="252"/>
      <c r="D33" s="252"/>
      <c r="E33" s="253"/>
      <c r="F33" s="257"/>
      <c r="G33" s="252"/>
      <c r="H33" s="252"/>
      <c r="I33" s="252"/>
      <c r="J33" s="252"/>
    </row>
    <row r="34" spans="2:10" x14ac:dyDescent="0.3">
      <c r="B34" s="252"/>
      <c r="C34" s="252"/>
      <c r="D34" s="252"/>
      <c r="E34" s="253"/>
      <c r="F34" s="257"/>
      <c r="G34" s="252"/>
      <c r="H34" s="252"/>
      <c r="I34" s="252"/>
      <c r="J34" s="252"/>
    </row>
    <row r="35" spans="2:10" x14ac:dyDescent="0.3">
      <c r="B35" s="252"/>
      <c r="C35" s="252"/>
      <c r="D35" s="252"/>
      <c r="E35" s="253"/>
      <c r="F35" s="257"/>
      <c r="G35" s="252"/>
      <c r="H35" s="252"/>
      <c r="I35" s="252"/>
      <c r="J35" s="252"/>
    </row>
    <row r="36" spans="2:10" x14ac:dyDescent="0.3">
      <c r="B36" s="252"/>
      <c r="C36" s="252"/>
      <c r="D36" s="252"/>
      <c r="E36" s="253"/>
      <c r="F36" s="257"/>
      <c r="G36" s="252"/>
      <c r="H36" s="252"/>
      <c r="I36" s="252"/>
      <c r="J36" s="252"/>
    </row>
    <row r="37" spans="2:10" x14ac:dyDescent="0.3">
      <c r="B37" s="252"/>
      <c r="C37" s="252"/>
      <c r="D37" s="252"/>
      <c r="E37" s="253"/>
      <c r="F37" s="257"/>
      <c r="G37" s="252"/>
      <c r="H37" s="252"/>
      <c r="I37" s="252"/>
      <c r="J37" s="252"/>
    </row>
    <row r="38" spans="2:10" x14ac:dyDescent="0.3">
      <c r="B38" s="252"/>
      <c r="C38" s="252"/>
      <c r="D38" s="252"/>
      <c r="E38" s="253"/>
      <c r="F38" s="257"/>
      <c r="G38" s="252"/>
      <c r="H38" s="252"/>
      <c r="I38" s="252"/>
      <c r="J38" s="252"/>
    </row>
    <row r="39" spans="2:10" x14ac:dyDescent="0.3">
      <c r="B39" s="252"/>
      <c r="C39" s="252"/>
      <c r="D39" s="252"/>
      <c r="E39" s="253"/>
      <c r="F39" s="257"/>
      <c r="G39" s="252"/>
      <c r="H39" s="252"/>
      <c r="I39" s="252"/>
      <c r="J39" s="252"/>
    </row>
    <row r="40" spans="2:10" x14ac:dyDescent="0.3">
      <c r="B40" s="252"/>
      <c r="C40" s="252"/>
      <c r="D40" s="252"/>
      <c r="E40" s="253"/>
      <c r="F40" s="257"/>
      <c r="G40" s="252"/>
      <c r="H40" s="252"/>
      <c r="I40" s="252"/>
      <c r="J40" s="252"/>
    </row>
    <row r="41" spans="2:10" x14ac:dyDescent="0.3">
      <c r="B41" s="252"/>
      <c r="C41" s="252"/>
      <c r="D41" s="252"/>
      <c r="E41" s="253"/>
      <c r="F41" s="257"/>
      <c r="G41" s="252"/>
      <c r="H41" s="252"/>
      <c r="I41" s="252"/>
      <c r="J41" s="252"/>
    </row>
    <row r="42" spans="2:10" x14ac:dyDescent="0.3">
      <c r="B42" s="252"/>
      <c r="C42" s="252"/>
      <c r="D42" s="252"/>
      <c r="E42" s="253"/>
      <c r="F42" s="257"/>
      <c r="G42" s="252"/>
      <c r="H42" s="252"/>
      <c r="I42" s="252"/>
      <c r="J42" s="252"/>
    </row>
    <row r="43" spans="2:10" x14ac:dyDescent="0.3">
      <c r="B43" s="252"/>
      <c r="C43" s="252"/>
      <c r="D43" s="252"/>
      <c r="E43" s="253"/>
      <c r="F43" s="257"/>
      <c r="G43" s="252"/>
      <c r="H43" s="252"/>
      <c r="I43" s="252"/>
      <c r="J43" s="252"/>
    </row>
    <row r="44" spans="2:10" x14ac:dyDescent="0.3">
      <c r="B44" s="252"/>
      <c r="C44" s="252"/>
      <c r="D44" s="252"/>
      <c r="E44" s="253"/>
      <c r="F44" s="257"/>
      <c r="G44" s="252"/>
      <c r="H44" s="252"/>
      <c r="I44" s="252"/>
      <c r="J44" s="252"/>
    </row>
    <row r="45" spans="2:10" x14ac:dyDescent="0.3">
      <c r="B45" s="252"/>
      <c r="C45" s="252"/>
      <c r="D45" s="252"/>
      <c r="E45" s="253"/>
      <c r="F45" s="257"/>
      <c r="G45" s="252"/>
      <c r="H45" s="252"/>
      <c r="I45" s="252"/>
      <c r="J45" s="252"/>
    </row>
    <row r="46" spans="2:10" x14ac:dyDescent="0.3">
      <c r="B46" s="252"/>
      <c r="C46" s="252"/>
      <c r="D46" s="252"/>
      <c r="E46" s="253"/>
      <c r="F46" s="257"/>
      <c r="G46" s="252"/>
      <c r="H46" s="252"/>
      <c r="I46" s="252"/>
      <c r="J46" s="252"/>
    </row>
    <row r="47" spans="2:10" x14ac:dyDescent="0.3">
      <c r="B47" s="252"/>
      <c r="C47" s="252"/>
      <c r="D47" s="252"/>
      <c r="E47" s="253"/>
      <c r="F47" s="257"/>
      <c r="G47" s="252"/>
      <c r="H47" s="252"/>
      <c r="I47" s="252"/>
      <c r="J47" s="252"/>
    </row>
    <row r="48" spans="2:10" x14ac:dyDescent="0.3">
      <c r="B48" s="252"/>
      <c r="C48" s="252"/>
      <c r="D48" s="252"/>
      <c r="E48" s="253"/>
      <c r="F48" s="257"/>
      <c r="G48" s="252"/>
      <c r="H48" s="252"/>
      <c r="I48" s="252"/>
      <c r="J48" s="252"/>
    </row>
    <row r="49" spans="2:10" x14ac:dyDescent="0.3">
      <c r="B49" s="252"/>
      <c r="C49" s="252"/>
      <c r="D49" s="252"/>
      <c r="E49" s="253"/>
      <c r="F49" s="257"/>
      <c r="G49" s="252"/>
      <c r="H49" s="252"/>
      <c r="I49" s="252"/>
      <c r="J49" s="252"/>
    </row>
    <row r="50" spans="2:10" x14ac:dyDescent="0.3">
      <c r="B50" s="252"/>
      <c r="C50" s="252"/>
      <c r="D50" s="252"/>
      <c r="E50" s="253"/>
      <c r="F50" s="257"/>
      <c r="G50" s="252"/>
      <c r="H50" s="252"/>
      <c r="I50" s="252"/>
      <c r="J50" s="252"/>
    </row>
    <row r="51" spans="2:10" x14ac:dyDescent="0.3">
      <c r="B51" s="252"/>
      <c r="C51" s="252"/>
      <c r="D51" s="252"/>
      <c r="E51" s="253"/>
      <c r="F51" s="257"/>
      <c r="G51" s="252"/>
      <c r="H51" s="252"/>
      <c r="I51" s="252"/>
      <c r="J51" s="252"/>
    </row>
    <row r="52" spans="2:10" x14ac:dyDescent="0.3">
      <c r="B52" s="252"/>
      <c r="C52" s="252"/>
      <c r="D52" s="252"/>
      <c r="E52" s="253"/>
      <c r="F52" s="257"/>
      <c r="G52" s="252"/>
      <c r="H52" s="252"/>
      <c r="I52" s="252"/>
      <c r="J52" s="252"/>
    </row>
    <row r="53" spans="2:10" x14ac:dyDescent="0.3">
      <c r="B53" s="252"/>
      <c r="C53" s="252"/>
      <c r="D53" s="252"/>
      <c r="E53" s="253"/>
      <c r="F53" s="257"/>
      <c r="G53" s="252"/>
      <c r="H53" s="252"/>
      <c r="I53" s="252"/>
      <c r="J53" s="252"/>
    </row>
    <row r="54" spans="2:10" x14ac:dyDescent="0.3">
      <c r="B54" s="252"/>
      <c r="C54" s="252"/>
      <c r="D54" s="252"/>
      <c r="E54" s="253"/>
      <c r="F54" s="257"/>
      <c r="G54" s="252"/>
      <c r="H54" s="252"/>
      <c r="I54" s="252"/>
      <c r="J54" s="252"/>
    </row>
    <row r="55" spans="2:10" x14ac:dyDescent="0.3">
      <c r="B55" s="252"/>
      <c r="C55" s="252"/>
      <c r="D55" s="252"/>
      <c r="E55" s="253"/>
      <c r="F55" s="257"/>
      <c r="G55" s="252"/>
      <c r="H55" s="252"/>
      <c r="I55" s="252"/>
      <c r="J55" s="252"/>
    </row>
    <row r="56" spans="2:10" x14ac:dyDescent="0.3">
      <c r="B56" s="252"/>
      <c r="C56" s="252"/>
      <c r="D56" s="252"/>
      <c r="E56" s="253"/>
      <c r="F56" s="257"/>
      <c r="G56" s="252"/>
      <c r="H56" s="252"/>
      <c r="I56" s="252"/>
      <c r="J56" s="252"/>
    </row>
    <row r="57" spans="2:10" x14ac:dyDescent="0.3">
      <c r="B57" s="252"/>
      <c r="C57" s="252"/>
      <c r="D57" s="252"/>
      <c r="E57" s="253"/>
      <c r="F57" s="257"/>
      <c r="G57" s="252"/>
      <c r="H57" s="252"/>
      <c r="I57" s="252"/>
      <c r="J57" s="252"/>
    </row>
    <row r="58" spans="2:10" x14ac:dyDescent="0.3">
      <c r="B58" s="252"/>
      <c r="C58" s="252"/>
      <c r="D58" s="252"/>
      <c r="E58" s="253"/>
      <c r="F58" s="257"/>
      <c r="G58" s="252"/>
      <c r="H58" s="252"/>
      <c r="I58" s="252"/>
      <c r="J58" s="252"/>
    </row>
    <row r="59" spans="2:10" x14ac:dyDescent="0.3">
      <c r="B59" s="252"/>
      <c r="C59" s="252"/>
      <c r="D59" s="252"/>
      <c r="E59" s="253"/>
      <c r="F59" s="257"/>
      <c r="G59" s="252"/>
      <c r="H59" s="252"/>
      <c r="I59" s="252"/>
      <c r="J59" s="252"/>
    </row>
    <row r="60" spans="2:10" x14ac:dyDescent="0.3">
      <c r="B60" s="252"/>
      <c r="C60" s="252"/>
      <c r="D60" s="252"/>
      <c r="E60" s="253"/>
      <c r="F60" s="257"/>
      <c r="G60" s="252"/>
      <c r="H60" s="252"/>
      <c r="I60" s="252"/>
      <c r="J60" s="252"/>
    </row>
    <row r="61" spans="2:10" x14ac:dyDescent="0.3">
      <c r="B61" s="252"/>
      <c r="C61" s="252"/>
      <c r="D61" s="252"/>
      <c r="E61" s="253"/>
      <c r="F61" s="257"/>
      <c r="G61" s="252"/>
      <c r="H61" s="252"/>
      <c r="I61" s="252"/>
      <c r="J61" s="252"/>
    </row>
    <row r="62" spans="2:10" x14ac:dyDescent="0.3">
      <c r="B62" s="252"/>
      <c r="C62" s="252"/>
      <c r="D62" s="252"/>
      <c r="E62" s="253"/>
      <c r="F62" s="257"/>
      <c r="G62" s="252"/>
      <c r="H62" s="252"/>
      <c r="I62" s="252"/>
      <c r="J62" s="252"/>
    </row>
    <row r="63" spans="2:10" x14ac:dyDescent="0.3">
      <c r="B63" s="252"/>
      <c r="C63" s="252"/>
      <c r="D63" s="252"/>
      <c r="E63" s="253"/>
      <c r="F63" s="257"/>
      <c r="G63" s="252"/>
      <c r="H63" s="252"/>
      <c r="I63" s="252"/>
      <c r="J63" s="252"/>
    </row>
    <row r="64" spans="2:10" x14ac:dyDescent="0.3">
      <c r="B64" s="252"/>
      <c r="C64" s="252"/>
      <c r="D64" s="252"/>
      <c r="E64" s="253"/>
      <c r="F64" s="257"/>
      <c r="G64" s="252"/>
      <c r="H64" s="252"/>
      <c r="I64" s="252"/>
      <c r="J64" s="252"/>
    </row>
    <row r="65" spans="2:10" x14ac:dyDescent="0.3">
      <c r="B65" s="252"/>
      <c r="C65" s="252"/>
      <c r="D65" s="252"/>
      <c r="E65" s="253"/>
      <c r="F65" s="257"/>
      <c r="G65" s="252"/>
      <c r="H65" s="252"/>
      <c r="I65" s="252"/>
      <c r="J65" s="252"/>
    </row>
    <row r="66" spans="2:10" x14ac:dyDescent="0.3">
      <c r="B66" s="252"/>
      <c r="C66" s="252"/>
      <c r="D66" s="252"/>
      <c r="E66" s="253"/>
      <c r="F66" s="257"/>
      <c r="G66" s="252"/>
      <c r="H66" s="252"/>
      <c r="I66" s="252"/>
      <c r="J66" s="252"/>
    </row>
    <row r="67" spans="2:10" x14ac:dyDescent="0.3">
      <c r="B67" s="252"/>
      <c r="C67" s="252"/>
      <c r="D67" s="252"/>
      <c r="E67" s="253"/>
      <c r="F67" s="257"/>
      <c r="G67" s="252"/>
      <c r="H67" s="252"/>
      <c r="I67" s="252"/>
      <c r="J67" s="252"/>
    </row>
    <row r="68" spans="2:10" x14ac:dyDescent="0.3">
      <c r="B68" s="252"/>
      <c r="C68" s="252"/>
      <c r="D68" s="252"/>
      <c r="E68" s="253"/>
      <c r="F68" s="257"/>
      <c r="G68" s="252"/>
      <c r="H68" s="252"/>
      <c r="I68" s="252"/>
      <c r="J68" s="252"/>
    </row>
    <row r="69" spans="2:10" x14ac:dyDescent="0.3">
      <c r="B69" s="252"/>
      <c r="C69" s="252"/>
      <c r="D69" s="252"/>
      <c r="E69" s="253"/>
      <c r="F69" s="257"/>
      <c r="G69" s="252"/>
      <c r="H69" s="252"/>
      <c r="I69" s="252"/>
      <c r="J69" s="252"/>
    </row>
    <row r="70" spans="2:10" x14ac:dyDescent="0.3">
      <c r="B70" s="252"/>
      <c r="C70" s="252"/>
      <c r="D70" s="252"/>
      <c r="E70" s="253"/>
      <c r="F70" s="257"/>
      <c r="G70" s="252"/>
      <c r="H70" s="252"/>
      <c r="I70" s="252"/>
      <c r="J70" s="252"/>
    </row>
    <row r="71" spans="2:10" x14ac:dyDescent="0.3">
      <c r="B71" s="252"/>
      <c r="C71" s="252"/>
      <c r="D71" s="252"/>
      <c r="E71" s="253"/>
      <c r="F71" s="257"/>
      <c r="G71" s="252"/>
      <c r="H71" s="252"/>
      <c r="I71" s="252"/>
      <c r="J71" s="252"/>
    </row>
    <row r="72" spans="2:10" x14ac:dyDescent="0.3">
      <c r="B72" s="252"/>
      <c r="C72" s="252"/>
      <c r="D72" s="252"/>
      <c r="E72" s="253"/>
      <c r="F72" s="257"/>
      <c r="G72" s="252"/>
      <c r="H72" s="252"/>
      <c r="I72" s="252"/>
      <c r="J72" s="252"/>
    </row>
    <row r="73" spans="2:10" x14ac:dyDescent="0.3">
      <c r="B73" s="252"/>
      <c r="C73" s="252"/>
      <c r="D73" s="252"/>
      <c r="E73" s="253"/>
      <c r="F73" s="257"/>
      <c r="G73" s="252"/>
      <c r="H73" s="252"/>
      <c r="I73" s="252"/>
      <c r="J73" s="252"/>
    </row>
    <row r="74" spans="2:10" x14ac:dyDescent="0.3">
      <c r="B74" s="252"/>
      <c r="C74" s="252"/>
      <c r="D74" s="252"/>
      <c r="E74" s="253"/>
      <c r="F74" s="257"/>
      <c r="G74" s="252"/>
      <c r="H74" s="252"/>
      <c r="I74" s="252"/>
      <c r="J74" s="252"/>
    </row>
    <row r="75" spans="2:10" x14ac:dyDescent="0.3">
      <c r="B75" s="252"/>
      <c r="C75" s="252"/>
      <c r="D75" s="252"/>
      <c r="E75" s="253"/>
      <c r="F75" s="257"/>
      <c r="G75" s="252"/>
      <c r="H75" s="252"/>
      <c r="I75" s="252"/>
      <c r="J75" s="252"/>
    </row>
    <row r="76" spans="2:10" x14ac:dyDescent="0.3">
      <c r="B76" s="252"/>
      <c r="C76" s="252"/>
      <c r="D76" s="252"/>
      <c r="E76" s="253"/>
      <c r="F76" s="257"/>
      <c r="G76" s="252"/>
      <c r="H76" s="252"/>
      <c r="I76" s="252"/>
      <c r="J76" s="252"/>
    </row>
    <row r="77" spans="2:10" x14ac:dyDescent="0.3">
      <c r="B77" s="252"/>
      <c r="C77" s="252"/>
      <c r="D77" s="252"/>
      <c r="E77" s="253"/>
      <c r="F77" s="257"/>
      <c r="G77" s="252"/>
      <c r="H77" s="252"/>
      <c r="I77" s="252"/>
      <c r="J77" s="252"/>
    </row>
    <row r="78" spans="2:10" x14ac:dyDescent="0.3">
      <c r="B78" s="252"/>
      <c r="C78" s="252"/>
      <c r="D78" s="252"/>
      <c r="E78" s="253"/>
      <c r="F78" s="257"/>
      <c r="G78" s="252"/>
      <c r="H78" s="252"/>
      <c r="I78" s="252"/>
      <c r="J78" s="252"/>
    </row>
    <row r="79" spans="2:10" x14ac:dyDescent="0.3">
      <c r="B79" s="252"/>
      <c r="C79" s="252"/>
      <c r="D79" s="252"/>
      <c r="E79" s="253"/>
      <c r="F79" s="257"/>
      <c r="G79" s="252"/>
      <c r="H79" s="252"/>
      <c r="I79" s="252"/>
      <c r="J79" s="252"/>
    </row>
    <row r="80" spans="2:10" x14ac:dyDescent="0.3">
      <c r="B80" s="252"/>
      <c r="C80" s="252"/>
      <c r="D80" s="252"/>
      <c r="E80" s="253"/>
      <c r="F80" s="257"/>
      <c r="G80" s="252"/>
      <c r="H80" s="252"/>
      <c r="I80" s="252"/>
      <c r="J80" s="252"/>
    </row>
    <row r="81" spans="2:10" x14ac:dyDescent="0.3">
      <c r="B81" s="252"/>
      <c r="C81" s="252"/>
      <c r="D81" s="252"/>
      <c r="E81" s="253"/>
      <c r="F81" s="257"/>
      <c r="G81" s="252"/>
      <c r="H81" s="252"/>
      <c r="I81" s="252"/>
      <c r="J81" s="252"/>
    </row>
    <row r="82" spans="2:10" x14ac:dyDescent="0.3">
      <c r="B82" s="252"/>
      <c r="C82" s="252"/>
      <c r="D82" s="252"/>
      <c r="E82" s="253"/>
      <c r="F82" s="257"/>
      <c r="G82" s="252"/>
      <c r="H82" s="252"/>
      <c r="I82" s="252"/>
      <c r="J82" s="252"/>
    </row>
    <row r="83" spans="2:10" x14ac:dyDescent="0.3">
      <c r="B83" s="252"/>
      <c r="C83" s="252"/>
      <c r="D83" s="252"/>
      <c r="E83" s="253"/>
      <c r="F83" s="257"/>
      <c r="G83" s="252"/>
      <c r="H83" s="252"/>
      <c r="I83" s="252"/>
      <c r="J83" s="252"/>
    </row>
    <row r="84" spans="2:10" x14ac:dyDescent="0.3">
      <c r="B84" s="252"/>
      <c r="C84" s="252"/>
      <c r="D84" s="252"/>
      <c r="E84" s="253"/>
      <c r="F84" s="257"/>
      <c r="G84" s="252"/>
      <c r="H84" s="252"/>
      <c r="I84" s="252"/>
      <c r="J84" s="252"/>
    </row>
    <row r="85" spans="2:10" x14ac:dyDescent="0.3">
      <c r="B85" s="252"/>
      <c r="C85" s="252"/>
      <c r="D85" s="252"/>
      <c r="E85" s="253"/>
      <c r="F85" s="257"/>
      <c r="G85" s="252"/>
      <c r="H85" s="252"/>
      <c r="I85" s="252"/>
      <c r="J85" s="252"/>
    </row>
    <row r="86" spans="2:10" x14ac:dyDescent="0.3">
      <c r="B86" s="252"/>
      <c r="C86" s="252"/>
      <c r="D86" s="252"/>
      <c r="E86" s="253"/>
      <c r="F86" s="257"/>
      <c r="G86" s="252"/>
      <c r="H86" s="252"/>
      <c r="I86" s="252"/>
      <c r="J86" s="252"/>
    </row>
    <row r="87" spans="2:10" x14ac:dyDescent="0.3">
      <c r="B87" s="252"/>
      <c r="C87" s="252"/>
      <c r="D87" s="252"/>
      <c r="E87" s="253"/>
      <c r="F87" s="257"/>
      <c r="G87" s="252"/>
      <c r="H87" s="252"/>
      <c r="I87" s="252"/>
      <c r="J87" s="252"/>
    </row>
    <row r="88" spans="2:10" x14ac:dyDescent="0.3">
      <c r="B88" s="252"/>
      <c r="C88" s="252"/>
      <c r="D88" s="252"/>
      <c r="E88" s="253"/>
      <c r="F88" s="257"/>
      <c r="G88" s="252"/>
      <c r="H88" s="252"/>
      <c r="I88" s="252"/>
      <c r="J88" s="252"/>
    </row>
    <row r="89" spans="2:10" x14ac:dyDescent="0.3">
      <c r="B89" s="252"/>
      <c r="C89" s="252"/>
      <c r="D89" s="252"/>
      <c r="E89" s="253"/>
      <c r="F89" s="257"/>
      <c r="G89" s="252"/>
      <c r="H89" s="252"/>
      <c r="I89" s="252"/>
      <c r="J89" s="252"/>
    </row>
    <row r="90" spans="2:10" x14ac:dyDescent="0.3">
      <c r="B90" s="252"/>
      <c r="C90" s="252"/>
      <c r="D90" s="252"/>
      <c r="E90" s="253"/>
      <c r="F90" s="257"/>
      <c r="G90" s="252"/>
      <c r="H90" s="252"/>
      <c r="I90" s="252"/>
      <c r="J90" s="252"/>
    </row>
    <row r="91" spans="2:10" x14ac:dyDescent="0.3">
      <c r="B91" s="252"/>
      <c r="C91" s="252"/>
      <c r="D91" s="252"/>
      <c r="E91" s="253"/>
      <c r="F91" s="257"/>
      <c r="G91" s="252"/>
      <c r="H91" s="252"/>
      <c r="I91" s="252"/>
      <c r="J91" s="252"/>
    </row>
    <row r="92" spans="2:10" x14ac:dyDescent="0.3">
      <c r="B92" s="252"/>
      <c r="C92" s="252"/>
      <c r="D92" s="252"/>
      <c r="E92" s="253"/>
      <c r="F92" s="257"/>
      <c r="G92" s="252"/>
      <c r="H92" s="252"/>
      <c r="I92" s="252"/>
      <c r="J92" s="252"/>
    </row>
    <row r="93" spans="2:10" x14ac:dyDescent="0.3">
      <c r="B93" s="252"/>
      <c r="C93" s="252"/>
      <c r="D93" s="252"/>
      <c r="E93" s="253"/>
      <c r="F93" s="257"/>
      <c r="G93" s="252"/>
      <c r="H93" s="252"/>
      <c r="I93" s="252"/>
      <c r="J93" s="252"/>
    </row>
    <row r="94" spans="2:10" x14ac:dyDescent="0.3">
      <c r="B94" s="252"/>
      <c r="C94" s="252"/>
      <c r="D94" s="252"/>
      <c r="E94" s="253"/>
      <c r="F94" s="257"/>
      <c r="G94" s="252"/>
      <c r="H94" s="252"/>
      <c r="I94" s="252"/>
      <c r="J94" s="252"/>
    </row>
    <row r="95" spans="2:10" x14ac:dyDescent="0.3">
      <c r="B95" s="252"/>
      <c r="C95" s="252"/>
      <c r="D95" s="252"/>
      <c r="E95" s="253"/>
      <c r="F95" s="257"/>
      <c r="G95" s="252"/>
      <c r="H95" s="252"/>
      <c r="I95" s="252"/>
      <c r="J95" s="252"/>
    </row>
    <row r="96" spans="2:10" x14ac:dyDescent="0.3">
      <c r="B96" s="252"/>
      <c r="C96" s="252"/>
      <c r="D96" s="252"/>
      <c r="E96" s="253"/>
      <c r="F96" s="257"/>
      <c r="G96" s="252"/>
      <c r="H96" s="252"/>
      <c r="I96" s="252"/>
      <c r="J96" s="252"/>
    </row>
    <row r="97" spans="2:10" x14ac:dyDescent="0.3">
      <c r="B97" s="252"/>
      <c r="C97" s="252"/>
      <c r="D97" s="252"/>
      <c r="E97" s="253"/>
      <c r="F97" s="257"/>
      <c r="G97" s="252"/>
      <c r="H97" s="252"/>
      <c r="I97" s="252"/>
      <c r="J97" s="252"/>
    </row>
    <row r="98" spans="2:10" x14ac:dyDescent="0.3">
      <c r="B98" s="252"/>
      <c r="C98" s="252"/>
      <c r="D98" s="252"/>
      <c r="E98" s="253"/>
      <c r="F98" s="257"/>
      <c r="G98" s="252"/>
      <c r="H98" s="252"/>
      <c r="I98" s="252"/>
      <c r="J98" s="252"/>
    </row>
    <row r="99" spans="2:10" x14ac:dyDescent="0.3">
      <c r="B99" s="252"/>
      <c r="C99" s="252"/>
      <c r="D99" s="252"/>
      <c r="E99" s="253"/>
      <c r="F99" s="257"/>
      <c r="G99" s="252"/>
      <c r="H99" s="252"/>
      <c r="I99" s="252"/>
      <c r="J99" s="252"/>
    </row>
    <row r="100" spans="2:10" x14ac:dyDescent="0.3">
      <c r="B100" s="252"/>
      <c r="C100" s="252"/>
      <c r="D100" s="252"/>
      <c r="E100" s="253"/>
      <c r="F100" s="257"/>
      <c r="G100" s="252"/>
      <c r="H100" s="252"/>
      <c r="I100" s="252"/>
      <c r="J100" s="252"/>
    </row>
    <row r="101" spans="2:10" x14ac:dyDescent="0.3">
      <c r="B101" s="252"/>
      <c r="C101" s="252"/>
      <c r="D101" s="252"/>
      <c r="E101" s="253"/>
      <c r="F101" s="257"/>
      <c r="G101" s="252"/>
      <c r="H101" s="252"/>
      <c r="I101" s="252"/>
      <c r="J101" s="252"/>
    </row>
    <row r="102" spans="2:10" x14ac:dyDescent="0.3">
      <c r="B102" s="252"/>
      <c r="C102" s="252"/>
      <c r="D102" s="252"/>
      <c r="E102" s="253"/>
      <c r="F102" s="257"/>
      <c r="G102" s="252"/>
      <c r="H102" s="252"/>
      <c r="I102" s="252"/>
      <c r="J102" s="252"/>
    </row>
    <row r="103" spans="2:10" x14ac:dyDescent="0.3">
      <c r="B103" s="252"/>
      <c r="C103" s="252"/>
      <c r="D103" s="252"/>
      <c r="E103" s="253"/>
      <c r="F103" s="257"/>
      <c r="G103" s="252"/>
      <c r="H103" s="252"/>
      <c r="I103" s="252"/>
      <c r="J103" s="252"/>
    </row>
    <row r="104" spans="2:10" x14ac:dyDescent="0.3">
      <c r="B104" s="252"/>
      <c r="C104" s="252"/>
      <c r="D104" s="252"/>
      <c r="E104" s="253"/>
      <c r="F104" s="257"/>
      <c r="G104" s="252"/>
      <c r="H104" s="252"/>
      <c r="I104" s="252"/>
      <c r="J104" s="252"/>
    </row>
    <row r="105" spans="2:10" x14ac:dyDescent="0.3">
      <c r="B105" s="252"/>
      <c r="C105" s="252"/>
      <c r="D105" s="252"/>
      <c r="E105" s="253"/>
      <c r="F105" s="257"/>
      <c r="G105" s="252"/>
      <c r="H105" s="252"/>
      <c r="I105" s="252"/>
      <c r="J105" s="252"/>
    </row>
    <row r="106" spans="2:10" x14ac:dyDescent="0.3">
      <c r="B106" s="252"/>
      <c r="C106" s="252"/>
      <c r="D106" s="252"/>
      <c r="E106" s="253"/>
      <c r="F106" s="257"/>
      <c r="G106" s="252"/>
      <c r="H106" s="252"/>
      <c r="I106" s="252"/>
      <c r="J106" s="252"/>
    </row>
    <row r="107" spans="2:10" x14ac:dyDescent="0.3">
      <c r="B107" s="252"/>
      <c r="C107" s="252"/>
      <c r="D107" s="252"/>
      <c r="E107" s="253"/>
      <c r="F107" s="257"/>
      <c r="G107" s="252"/>
      <c r="H107" s="252"/>
      <c r="I107" s="252"/>
      <c r="J107" s="252"/>
    </row>
    <row r="108" spans="2:10" x14ac:dyDescent="0.3">
      <c r="B108" s="252"/>
      <c r="C108" s="252"/>
      <c r="D108" s="252"/>
      <c r="E108" s="253"/>
      <c r="F108" s="257"/>
      <c r="G108" s="252"/>
      <c r="H108" s="252"/>
      <c r="I108" s="252"/>
      <c r="J108" s="252"/>
    </row>
    <row r="109" spans="2:10" x14ac:dyDescent="0.3">
      <c r="B109" s="252"/>
      <c r="C109" s="252"/>
      <c r="D109" s="252"/>
      <c r="E109" s="253"/>
      <c r="F109" s="257"/>
      <c r="G109" s="252"/>
      <c r="H109" s="252"/>
      <c r="I109" s="252"/>
      <c r="J109" s="252"/>
    </row>
    <row r="110" spans="2:10" x14ac:dyDescent="0.3">
      <c r="B110" s="252"/>
      <c r="C110" s="252"/>
      <c r="D110" s="252"/>
      <c r="E110" s="253"/>
      <c r="F110" s="257"/>
      <c r="G110" s="252"/>
      <c r="H110" s="252"/>
      <c r="I110" s="252"/>
      <c r="J110" s="252"/>
    </row>
    <row r="111" spans="2:10" x14ac:dyDescent="0.3">
      <c r="B111" s="252"/>
      <c r="C111" s="252"/>
      <c r="D111" s="252"/>
      <c r="E111" s="253"/>
      <c r="F111" s="257"/>
      <c r="G111" s="252"/>
      <c r="H111" s="252"/>
      <c r="I111" s="252"/>
      <c r="J111" s="252"/>
    </row>
    <row r="112" spans="2:10" x14ac:dyDescent="0.3">
      <c r="B112" s="252"/>
      <c r="C112" s="252"/>
      <c r="D112" s="252"/>
      <c r="E112" s="253"/>
      <c r="F112" s="257"/>
      <c r="G112" s="252"/>
      <c r="H112" s="252"/>
      <c r="I112" s="252"/>
      <c r="J112" s="252"/>
    </row>
    <row r="113" spans="2:10" x14ac:dyDescent="0.3">
      <c r="B113" s="252"/>
      <c r="C113" s="252"/>
      <c r="D113" s="252"/>
      <c r="E113" s="253"/>
      <c r="F113" s="257"/>
      <c r="G113" s="252"/>
      <c r="H113" s="252"/>
      <c r="I113" s="252"/>
      <c r="J113" s="252"/>
    </row>
    <row r="114" spans="2:10" x14ac:dyDescent="0.3">
      <c r="B114" s="252"/>
      <c r="C114" s="252"/>
      <c r="D114" s="252"/>
      <c r="E114" s="253"/>
      <c r="F114" s="257"/>
      <c r="G114" s="252"/>
      <c r="H114" s="252"/>
      <c r="I114" s="252"/>
      <c r="J114" s="252"/>
    </row>
    <row r="115" spans="2:10" x14ac:dyDescent="0.3">
      <c r="B115" s="252"/>
      <c r="C115" s="252"/>
      <c r="D115" s="252"/>
      <c r="E115" s="253"/>
      <c r="F115" s="257"/>
      <c r="G115" s="252"/>
      <c r="H115" s="252"/>
      <c r="I115" s="252"/>
      <c r="J115" s="252"/>
    </row>
    <row r="116" spans="2:10" x14ac:dyDescent="0.3">
      <c r="B116" s="252"/>
      <c r="C116" s="252"/>
      <c r="D116" s="252"/>
      <c r="E116" s="253"/>
      <c r="F116" s="257"/>
      <c r="G116" s="252"/>
      <c r="H116" s="252"/>
      <c r="I116" s="252"/>
      <c r="J116" s="252"/>
    </row>
    <row r="117" spans="2:10" x14ac:dyDescent="0.3">
      <c r="B117" s="252"/>
      <c r="C117" s="252"/>
      <c r="D117" s="252"/>
      <c r="E117" s="253"/>
      <c r="F117" s="257"/>
      <c r="G117" s="252"/>
      <c r="H117" s="252"/>
      <c r="I117" s="252"/>
      <c r="J117" s="252"/>
    </row>
    <row r="118" spans="2:10" x14ac:dyDescent="0.3">
      <c r="B118" s="252"/>
      <c r="C118" s="252"/>
      <c r="D118" s="252"/>
      <c r="E118" s="253"/>
      <c r="F118" s="257"/>
      <c r="G118" s="252"/>
      <c r="H118" s="252"/>
      <c r="I118" s="252"/>
      <c r="J118" s="252"/>
    </row>
    <row r="119" spans="2:10" x14ac:dyDescent="0.3">
      <c r="B119" s="252"/>
      <c r="C119" s="252"/>
      <c r="D119" s="252"/>
      <c r="E119" s="253"/>
      <c r="F119" s="257"/>
      <c r="G119" s="252"/>
      <c r="H119" s="252"/>
      <c r="I119" s="252"/>
      <c r="J119" s="252"/>
    </row>
    <row r="120" spans="2:10" x14ac:dyDescent="0.3">
      <c r="B120" s="252"/>
      <c r="C120" s="252"/>
      <c r="D120" s="252"/>
      <c r="E120" s="253"/>
      <c r="F120" s="257"/>
      <c r="G120" s="252"/>
      <c r="H120" s="252"/>
      <c r="I120" s="252"/>
      <c r="J120" s="252"/>
    </row>
    <row r="121" spans="2:10" x14ac:dyDescent="0.3">
      <c r="B121" s="252"/>
      <c r="C121" s="252"/>
      <c r="D121" s="252"/>
      <c r="E121" s="253"/>
      <c r="F121" s="257"/>
      <c r="G121" s="252"/>
      <c r="H121" s="252"/>
      <c r="I121" s="252"/>
      <c r="J121" s="252"/>
    </row>
    <row r="122" spans="2:10" x14ac:dyDescent="0.3">
      <c r="B122" s="252"/>
      <c r="C122" s="252"/>
      <c r="D122" s="252"/>
      <c r="E122" s="253"/>
      <c r="F122" s="257"/>
      <c r="G122" s="252"/>
      <c r="H122" s="252"/>
      <c r="I122" s="252"/>
      <c r="J122" s="252"/>
    </row>
    <row r="123" spans="2:10" x14ac:dyDescent="0.3">
      <c r="B123" s="252"/>
      <c r="C123" s="252"/>
      <c r="D123" s="252"/>
      <c r="E123" s="253"/>
      <c r="F123" s="257"/>
      <c r="G123" s="252"/>
      <c r="H123" s="252"/>
      <c r="I123" s="252"/>
      <c r="J123" s="252"/>
    </row>
    <row r="124" spans="2:10" x14ac:dyDescent="0.3">
      <c r="B124" s="252"/>
      <c r="C124" s="252"/>
      <c r="D124" s="252"/>
      <c r="E124" s="253"/>
      <c r="F124" s="257"/>
      <c r="G124" s="252"/>
      <c r="H124" s="252"/>
      <c r="I124" s="252"/>
      <c r="J124" s="252"/>
    </row>
    <row r="125" spans="2:10" x14ac:dyDescent="0.3">
      <c r="B125" s="252"/>
      <c r="C125" s="252"/>
      <c r="D125" s="252"/>
      <c r="E125" s="253"/>
      <c r="F125" s="257"/>
      <c r="G125" s="252"/>
      <c r="H125" s="252"/>
      <c r="I125" s="252"/>
      <c r="J125" s="252"/>
    </row>
    <row r="126" spans="2:10" x14ac:dyDescent="0.3">
      <c r="B126" s="252"/>
      <c r="C126" s="252"/>
      <c r="D126" s="252"/>
      <c r="E126" s="253"/>
      <c r="F126" s="257"/>
      <c r="G126" s="252"/>
      <c r="H126" s="252"/>
      <c r="I126" s="252"/>
      <c r="J126" s="252"/>
    </row>
    <row r="127" spans="2:10" x14ac:dyDescent="0.3">
      <c r="B127" s="252"/>
      <c r="C127" s="252"/>
      <c r="D127" s="252"/>
      <c r="E127" s="253"/>
      <c r="F127" s="257"/>
      <c r="G127" s="252"/>
      <c r="H127" s="252"/>
      <c r="I127" s="252"/>
      <c r="J127" s="252"/>
    </row>
    <row r="128" spans="2:10" x14ac:dyDescent="0.3">
      <c r="B128" s="252"/>
      <c r="C128" s="252"/>
      <c r="D128" s="252"/>
      <c r="E128" s="253"/>
      <c r="F128" s="257"/>
      <c r="G128" s="252"/>
      <c r="H128" s="252"/>
      <c r="I128" s="252"/>
      <c r="J128" s="252"/>
    </row>
    <row r="129" spans="2:10" x14ac:dyDescent="0.3">
      <c r="B129" s="252"/>
      <c r="C129" s="252"/>
      <c r="D129" s="252"/>
      <c r="E129" s="253"/>
      <c r="F129" s="257"/>
      <c r="G129" s="252"/>
      <c r="H129" s="252"/>
      <c r="I129" s="252"/>
      <c r="J129" s="252"/>
    </row>
    <row r="130" spans="2:10" x14ac:dyDescent="0.3">
      <c r="B130" s="252"/>
      <c r="C130" s="252"/>
      <c r="D130" s="252"/>
      <c r="E130" s="253"/>
      <c r="F130" s="257"/>
      <c r="G130" s="252"/>
      <c r="H130" s="252"/>
      <c r="I130" s="252"/>
      <c r="J130" s="252"/>
    </row>
    <row r="131" spans="2:10" x14ac:dyDescent="0.3">
      <c r="B131" s="252"/>
      <c r="C131" s="252"/>
      <c r="D131" s="252"/>
      <c r="E131" s="253"/>
      <c r="F131" s="257"/>
      <c r="G131" s="252"/>
      <c r="H131" s="252"/>
      <c r="I131" s="252"/>
      <c r="J131" s="252"/>
    </row>
    <row r="132" spans="2:10" x14ac:dyDescent="0.3">
      <c r="B132" s="252"/>
      <c r="C132" s="252"/>
      <c r="D132" s="252"/>
      <c r="E132" s="253"/>
      <c r="F132" s="257"/>
      <c r="G132" s="252"/>
      <c r="H132" s="252"/>
      <c r="I132" s="252"/>
      <c r="J132" s="252"/>
    </row>
    <row r="133" spans="2:10" x14ac:dyDescent="0.3">
      <c r="B133" s="252"/>
      <c r="C133" s="252"/>
      <c r="D133" s="252"/>
      <c r="E133" s="253"/>
      <c r="F133" s="257"/>
      <c r="G133" s="252"/>
      <c r="H133" s="252"/>
      <c r="I133" s="252"/>
      <c r="J133" s="252"/>
    </row>
    <row r="134" spans="2:10" x14ac:dyDescent="0.3">
      <c r="B134" s="252"/>
      <c r="C134" s="252"/>
      <c r="D134" s="252"/>
      <c r="E134" s="253"/>
      <c r="F134" s="257"/>
      <c r="G134" s="252"/>
      <c r="H134" s="252"/>
      <c r="I134" s="252"/>
      <c r="J134" s="252"/>
    </row>
    <row r="135" spans="2:10" x14ac:dyDescent="0.3">
      <c r="B135" s="252"/>
      <c r="C135" s="252"/>
      <c r="D135" s="252"/>
      <c r="E135" s="253"/>
      <c r="F135" s="257"/>
      <c r="G135" s="252"/>
      <c r="H135" s="252"/>
      <c r="I135" s="252"/>
      <c r="J135" s="252"/>
    </row>
    <row r="136" spans="2:10" x14ac:dyDescent="0.3">
      <c r="B136" s="252"/>
      <c r="C136" s="252"/>
      <c r="D136" s="252"/>
      <c r="E136" s="253"/>
      <c r="F136" s="257"/>
      <c r="G136" s="252"/>
      <c r="H136" s="252"/>
      <c r="I136" s="252"/>
      <c r="J136" s="252"/>
    </row>
    <row r="137" spans="2:10" x14ac:dyDescent="0.3">
      <c r="B137" s="252"/>
      <c r="C137" s="252"/>
      <c r="D137" s="252"/>
      <c r="E137" s="253"/>
      <c r="F137" s="257"/>
      <c r="G137" s="252"/>
      <c r="H137" s="252"/>
      <c r="I137" s="252"/>
      <c r="J137" s="252"/>
    </row>
    <row r="138" spans="2:10" x14ac:dyDescent="0.3">
      <c r="B138" s="252"/>
      <c r="C138" s="252"/>
      <c r="D138" s="252"/>
      <c r="E138" s="253"/>
      <c r="F138" s="257"/>
      <c r="G138" s="252"/>
      <c r="H138" s="252"/>
      <c r="I138" s="252"/>
      <c r="J138" s="252"/>
    </row>
    <row r="139" spans="2:10" x14ac:dyDescent="0.3">
      <c r="B139" s="252"/>
      <c r="C139" s="252"/>
      <c r="D139" s="252"/>
      <c r="E139" s="253"/>
      <c r="F139" s="257"/>
      <c r="G139" s="252"/>
      <c r="H139" s="252"/>
      <c r="I139" s="252"/>
      <c r="J139" s="252"/>
    </row>
    <row r="140" spans="2:10" x14ac:dyDescent="0.3">
      <c r="B140" s="252"/>
      <c r="C140" s="252"/>
      <c r="D140" s="252"/>
      <c r="E140" s="253"/>
      <c r="F140" s="257"/>
      <c r="G140" s="252"/>
      <c r="H140" s="252"/>
      <c r="I140" s="252"/>
      <c r="J140" s="252"/>
    </row>
    <row r="141" spans="2:10" x14ac:dyDescent="0.3">
      <c r="B141" s="252"/>
      <c r="C141" s="252"/>
      <c r="D141" s="252"/>
      <c r="E141" s="253"/>
      <c r="F141" s="257"/>
      <c r="G141" s="252"/>
      <c r="H141" s="252"/>
      <c r="I141" s="252"/>
      <c r="J141" s="252"/>
    </row>
    <row r="142" spans="2:10" x14ac:dyDescent="0.3">
      <c r="B142" s="252"/>
      <c r="C142" s="252"/>
      <c r="D142" s="252"/>
      <c r="E142" s="253"/>
      <c r="F142" s="257"/>
      <c r="G142" s="252"/>
      <c r="H142" s="252"/>
      <c r="I142" s="252"/>
      <c r="J142" s="252"/>
    </row>
    <row r="143" spans="2:10" x14ac:dyDescent="0.3">
      <c r="B143" s="252"/>
      <c r="C143" s="252"/>
      <c r="D143" s="252"/>
      <c r="E143" s="253"/>
      <c r="F143" s="257"/>
      <c r="G143" s="252"/>
      <c r="H143" s="252"/>
      <c r="I143" s="252"/>
      <c r="J143" s="252"/>
    </row>
    <row r="144" spans="2:10" x14ac:dyDescent="0.3">
      <c r="B144" s="252"/>
      <c r="C144" s="252"/>
      <c r="D144" s="252"/>
      <c r="E144" s="253"/>
      <c r="F144" s="257"/>
      <c r="G144" s="252"/>
      <c r="H144" s="252"/>
      <c r="I144" s="252"/>
      <c r="J144" s="252"/>
    </row>
    <row r="145" spans="2:10" x14ac:dyDescent="0.3">
      <c r="B145" s="252"/>
      <c r="C145" s="252"/>
      <c r="D145" s="252"/>
      <c r="E145" s="253"/>
      <c r="F145" s="257"/>
      <c r="G145" s="252"/>
      <c r="H145" s="252"/>
      <c r="I145" s="252"/>
      <c r="J145" s="252"/>
    </row>
    <row r="146" spans="2:10" x14ac:dyDescent="0.3">
      <c r="B146" s="252"/>
      <c r="C146" s="252"/>
      <c r="D146" s="252"/>
      <c r="E146" s="253"/>
      <c r="F146" s="257"/>
      <c r="G146" s="252"/>
      <c r="H146" s="252"/>
      <c r="I146" s="252"/>
      <c r="J146" s="252"/>
    </row>
    <row r="147" spans="2:10" x14ac:dyDescent="0.3">
      <c r="B147" s="252"/>
      <c r="C147" s="252"/>
      <c r="D147" s="252"/>
      <c r="E147" s="253"/>
      <c r="F147" s="257"/>
      <c r="G147" s="252"/>
      <c r="H147" s="252"/>
      <c r="I147" s="252"/>
      <c r="J147" s="252"/>
    </row>
    <row r="148" spans="2:10" x14ac:dyDescent="0.3">
      <c r="B148" s="252"/>
      <c r="C148" s="252"/>
      <c r="D148" s="252"/>
      <c r="E148" s="253"/>
      <c r="F148" s="257"/>
      <c r="G148" s="252"/>
      <c r="H148" s="252"/>
      <c r="I148" s="252"/>
      <c r="J148" s="252"/>
    </row>
    <row r="149" spans="2:10" x14ac:dyDescent="0.3">
      <c r="B149" s="252"/>
      <c r="C149" s="252"/>
      <c r="D149" s="252"/>
      <c r="E149" s="253"/>
      <c r="F149" s="257"/>
      <c r="G149" s="252"/>
      <c r="H149" s="252"/>
      <c r="I149" s="252"/>
      <c r="J149" s="252"/>
    </row>
    <row r="150" spans="2:10" x14ac:dyDescent="0.3">
      <c r="B150" s="252"/>
      <c r="C150" s="252"/>
      <c r="D150" s="252"/>
      <c r="E150" s="253"/>
      <c r="F150" s="257"/>
      <c r="G150" s="252"/>
      <c r="H150" s="252"/>
      <c r="I150" s="252"/>
      <c r="J150" s="252"/>
    </row>
    <row r="151" spans="2:10" x14ac:dyDescent="0.3">
      <c r="B151" s="252"/>
      <c r="C151" s="252"/>
      <c r="D151" s="252"/>
      <c r="E151" s="253"/>
      <c r="F151" s="257"/>
      <c r="G151" s="252"/>
      <c r="H151" s="252"/>
      <c r="I151" s="252"/>
      <c r="J151" s="252"/>
    </row>
    <row r="152" spans="2:10" x14ac:dyDescent="0.3">
      <c r="B152" s="252"/>
      <c r="C152" s="252"/>
      <c r="D152" s="252"/>
      <c r="E152" s="253"/>
      <c r="F152" s="257"/>
      <c r="G152" s="252"/>
      <c r="H152" s="252"/>
      <c r="I152" s="252"/>
      <c r="J152" s="252"/>
    </row>
    <row r="153" spans="2:10" x14ac:dyDescent="0.3">
      <c r="B153" s="252"/>
      <c r="C153" s="252"/>
      <c r="D153" s="252"/>
      <c r="E153" s="253"/>
      <c r="F153" s="257"/>
      <c r="G153" s="252"/>
      <c r="H153" s="252"/>
      <c r="I153" s="252"/>
      <c r="J153" s="252"/>
    </row>
    <row r="154" spans="2:10" x14ac:dyDescent="0.3">
      <c r="B154" s="252"/>
      <c r="C154" s="252"/>
      <c r="D154" s="252"/>
      <c r="E154" s="253"/>
      <c r="F154" s="257"/>
      <c r="G154" s="252"/>
      <c r="H154" s="252"/>
      <c r="I154" s="252"/>
      <c r="J154" s="252"/>
    </row>
    <row r="155" spans="2:10" x14ac:dyDescent="0.3">
      <c r="B155" s="252"/>
      <c r="C155" s="252"/>
      <c r="D155" s="252"/>
      <c r="E155" s="253"/>
      <c r="F155" s="257"/>
      <c r="G155" s="252"/>
      <c r="H155" s="252"/>
      <c r="I155" s="252"/>
      <c r="J155" s="252"/>
    </row>
    <row r="156" spans="2:10" x14ac:dyDescent="0.3">
      <c r="B156" s="252"/>
      <c r="C156" s="252"/>
      <c r="D156" s="252"/>
      <c r="E156" s="253"/>
      <c r="F156" s="257"/>
      <c r="G156" s="252"/>
      <c r="H156" s="252"/>
      <c r="I156" s="252"/>
      <c r="J156" s="252"/>
    </row>
    <row r="157" spans="2:10" x14ac:dyDescent="0.3">
      <c r="B157" s="252"/>
      <c r="C157" s="252"/>
      <c r="D157" s="252"/>
      <c r="E157" s="253"/>
      <c r="F157" s="257"/>
      <c r="G157" s="252"/>
      <c r="H157" s="252"/>
      <c r="I157" s="252"/>
      <c r="J157" s="252"/>
    </row>
    <row r="158" spans="2:10" x14ac:dyDescent="0.3">
      <c r="B158" s="252"/>
      <c r="C158" s="252"/>
      <c r="D158" s="252"/>
      <c r="E158" s="253"/>
      <c r="F158" s="257"/>
      <c r="G158" s="252"/>
      <c r="H158" s="252"/>
      <c r="I158" s="252"/>
      <c r="J158" s="252"/>
    </row>
    <row r="159" spans="2:10" x14ac:dyDescent="0.3">
      <c r="B159" s="252"/>
      <c r="C159" s="252"/>
      <c r="D159" s="252"/>
      <c r="E159" s="253"/>
      <c r="F159" s="257"/>
      <c r="G159" s="252"/>
      <c r="H159" s="252"/>
      <c r="I159" s="252"/>
      <c r="J159" s="252"/>
    </row>
    <row r="160" spans="2:10" x14ac:dyDescent="0.3">
      <c r="B160" s="252"/>
      <c r="C160" s="252"/>
      <c r="D160" s="252"/>
      <c r="E160" s="253"/>
      <c r="F160" s="257"/>
      <c r="G160" s="252"/>
      <c r="H160" s="252"/>
      <c r="I160" s="252"/>
      <c r="J160" s="252"/>
    </row>
    <row r="161" spans="2:10" x14ac:dyDescent="0.3">
      <c r="B161" s="252"/>
      <c r="C161" s="252"/>
      <c r="D161" s="252"/>
      <c r="E161" s="253"/>
      <c r="F161" s="257"/>
      <c r="G161" s="252"/>
      <c r="H161" s="252"/>
      <c r="I161" s="252"/>
      <c r="J161" s="252"/>
    </row>
    <row r="162" spans="2:10" x14ac:dyDescent="0.3">
      <c r="B162" s="252"/>
      <c r="C162" s="252"/>
      <c r="D162" s="252"/>
      <c r="E162" s="253"/>
      <c r="F162" s="257"/>
      <c r="G162" s="252"/>
      <c r="H162" s="252"/>
      <c r="I162" s="252"/>
      <c r="J162" s="252"/>
    </row>
    <row r="163" spans="2:10" x14ac:dyDescent="0.3">
      <c r="B163" s="252"/>
      <c r="C163" s="252"/>
      <c r="D163" s="252"/>
      <c r="E163" s="253"/>
      <c r="F163" s="257"/>
      <c r="G163" s="252"/>
      <c r="H163" s="252"/>
      <c r="I163" s="252"/>
      <c r="J163" s="252"/>
    </row>
    <row r="164" spans="2:10" x14ac:dyDescent="0.3">
      <c r="B164" s="252"/>
      <c r="C164" s="252"/>
      <c r="D164" s="252"/>
      <c r="E164" s="253"/>
      <c r="F164" s="257"/>
      <c r="G164" s="252"/>
      <c r="H164" s="252"/>
      <c r="I164" s="252"/>
      <c r="J164" s="252"/>
    </row>
    <row r="165" spans="2:10" x14ac:dyDescent="0.3">
      <c r="B165" s="252"/>
      <c r="C165" s="252"/>
      <c r="D165" s="252"/>
      <c r="E165" s="253"/>
      <c r="F165" s="257"/>
      <c r="G165" s="252"/>
      <c r="H165" s="252"/>
      <c r="I165" s="252"/>
      <c r="J165" s="252"/>
    </row>
    <row r="166" spans="2:10" x14ac:dyDescent="0.3">
      <c r="B166" s="252"/>
      <c r="C166" s="252"/>
      <c r="D166" s="252"/>
      <c r="E166" s="253"/>
      <c r="F166" s="257"/>
      <c r="G166" s="252"/>
      <c r="H166" s="252"/>
      <c r="I166" s="252"/>
      <c r="J166" s="252"/>
    </row>
    <row r="167" spans="2:10" x14ac:dyDescent="0.3">
      <c r="B167" s="252"/>
      <c r="C167" s="252"/>
      <c r="D167" s="252"/>
      <c r="E167" s="253"/>
      <c r="F167" s="257"/>
      <c r="G167" s="252"/>
      <c r="H167" s="252"/>
      <c r="I167" s="252"/>
      <c r="J167" s="252"/>
    </row>
    <row r="168" spans="2:10" x14ac:dyDescent="0.3">
      <c r="B168" s="252"/>
      <c r="C168" s="252"/>
      <c r="D168" s="252"/>
      <c r="E168" s="253"/>
      <c r="F168" s="257"/>
      <c r="G168" s="252"/>
      <c r="H168" s="252"/>
      <c r="I168" s="252"/>
      <c r="J168" s="252"/>
    </row>
    <row r="169" spans="2:10" x14ac:dyDescent="0.3">
      <c r="B169" s="252"/>
      <c r="C169" s="252"/>
      <c r="D169" s="252"/>
      <c r="E169" s="253"/>
      <c r="F169" s="257"/>
      <c r="G169" s="252"/>
      <c r="H169" s="252"/>
      <c r="I169" s="252"/>
      <c r="J169" s="252"/>
    </row>
    <row r="170" spans="2:10" x14ac:dyDescent="0.3">
      <c r="B170" s="252"/>
      <c r="C170" s="252"/>
      <c r="D170" s="252"/>
      <c r="E170" s="253"/>
      <c r="F170" s="257"/>
      <c r="G170" s="252"/>
      <c r="H170" s="252"/>
      <c r="I170" s="252"/>
      <c r="J170" s="252"/>
    </row>
    <row r="171" spans="2:10" x14ac:dyDescent="0.3">
      <c r="B171" s="252"/>
      <c r="C171" s="252"/>
      <c r="D171" s="252"/>
      <c r="E171" s="253"/>
      <c r="F171" s="257"/>
      <c r="G171" s="252"/>
      <c r="H171" s="252"/>
      <c r="I171" s="252"/>
      <c r="J171" s="252"/>
    </row>
    <row r="172" spans="2:10" x14ac:dyDescent="0.3">
      <c r="B172" s="252"/>
      <c r="C172" s="252"/>
      <c r="D172" s="252"/>
      <c r="E172" s="253"/>
      <c r="F172" s="257"/>
      <c r="G172" s="252"/>
      <c r="H172" s="252"/>
      <c r="I172" s="252"/>
      <c r="J172" s="252"/>
    </row>
    <row r="173" spans="2:10" x14ac:dyDescent="0.3">
      <c r="B173" s="252"/>
      <c r="C173" s="252"/>
      <c r="D173" s="252"/>
      <c r="E173" s="253"/>
      <c r="F173" s="257"/>
      <c r="G173" s="252"/>
      <c r="H173" s="252"/>
      <c r="I173" s="252"/>
      <c r="J173" s="252"/>
    </row>
    <row r="174" spans="2:10" x14ac:dyDescent="0.3">
      <c r="B174" s="252"/>
      <c r="C174" s="252"/>
      <c r="D174" s="252"/>
      <c r="E174" s="253"/>
      <c r="F174" s="257"/>
      <c r="G174" s="252"/>
      <c r="H174" s="252"/>
      <c r="I174" s="252"/>
      <c r="J174" s="252"/>
    </row>
    <row r="175" spans="2:10" x14ac:dyDescent="0.3">
      <c r="B175" s="252"/>
      <c r="C175" s="252"/>
      <c r="D175" s="252"/>
      <c r="E175" s="253"/>
      <c r="F175" s="257"/>
      <c r="G175" s="252"/>
      <c r="H175" s="252"/>
      <c r="I175" s="252"/>
      <c r="J175" s="252"/>
    </row>
    <row r="176" spans="2:10" x14ac:dyDescent="0.3">
      <c r="B176" s="252"/>
      <c r="C176" s="252"/>
      <c r="D176" s="252"/>
      <c r="E176" s="253"/>
      <c r="F176" s="257"/>
      <c r="G176" s="252"/>
      <c r="H176" s="252"/>
      <c r="I176" s="252"/>
      <c r="J176" s="252"/>
    </row>
    <row r="177" spans="2:10" x14ac:dyDescent="0.3">
      <c r="B177" s="252"/>
      <c r="C177" s="252"/>
      <c r="D177" s="252"/>
      <c r="E177" s="253"/>
      <c r="F177" s="257"/>
      <c r="G177" s="252"/>
      <c r="H177" s="252"/>
      <c r="I177" s="252"/>
      <c r="J177" s="252"/>
    </row>
    <row r="178" spans="2:10" x14ac:dyDescent="0.3">
      <c r="B178" s="252"/>
      <c r="C178" s="252"/>
      <c r="D178" s="252"/>
      <c r="E178" s="253"/>
      <c r="F178" s="257"/>
      <c r="G178" s="252"/>
      <c r="H178" s="252"/>
      <c r="I178" s="252"/>
      <c r="J178" s="252"/>
    </row>
    <row r="179" spans="2:10" x14ac:dyDescent="0.3">
      <c r="B179" s="252"/>
      <c r="C179" s="252"/>
      <c r="D179" s="252"/>
      <c r="E179" s="253"/>
      <c r="F179" s="257"/>
      <c r="G179" s="252"/>
      <c r="H179" s="252"/>
      <c r="I179" s="252"/>
      <c r="J179" s="252"/>
    </row>
    <row r="180" spans="2:10" x14ac:dyDescent="0.3">
      <c r="B180" s="252"/>
      <c r="C180" s="252"/>
      <c r="D180" s="252"/>
      <c r="E180" s="253"/>
      <c r="F180" s="257"/>
      <c r="G180" s="252"/>
      <c r="H180" s="252"/>
      <c r="I180" s="252"/>
      <c r="J180" s="252"/>
    </row>
    <row r="181" spans="2:10" x14ac:dyDescent="0.3">
      <c r="B181" s="252"/>
      <c r="C181" s="252"/>
      <c r="D181" s="252"/>
      <c r="E181" s="253"/>
      <c r="F181" s="257"/>
      <c r="G181" s="252"/>
      <c r="H181" s="252"/>
      <c r="I181" s="252"/>
      <c r="J181" s="252"/>
    </row>
    <row r="182" spans="2:10" x14ac:dyDescent="0.3">
      <c r="B182" s="252"/>
      <c r="C182" s="252"/>
      <c r="D182" s="252"/>
      <c r="E182" s="253"/>
      <c r="F182" s="257"/>
      <c r="G182" s="252"/>
      <c r="H182" s="252"/>
      <c r="I182" s="252"/>
      <c r="J182" s="252"/>
    </row>
    <row r="183" spans="2:10" x14ac:dyDescent="0.3">
      <c r="B183" s="252"/>
      <c r="C183" s="252"/>
      <c r="D183" s="252"/>
      <c r="E183" s="253"/>
      <c r="F183" s="257"/>
      <c r="G183" s="252"/>
      <c r="H183" s="252"/>
      <c r="I183" s="252"/>
      <c r="J183" s="252"/>
    </row>
    <row r="184" spans="2:10" x14ac:dyDescent="0.3">
      <c r="B184" s="252"/>
      <c r="C184" s="252"/>
      <c r="D184" s="252"/>
      <c r="E184" s="253"/>
      <c r="F184" s="257"/>
      <c r="G184" s="252"/>
      <c r="H184" s="252"/>
      <c r="I184" s="252"/>
      <c r="J184" s="252"/>
    </row>
    <row r="185" spans="2:10" x14ac:dyDescent="0.3">
      <c r="B185" s="252"/>
      <c r="C185" s="252"/>
      <c r="D185" s="252"/>
      <c r="E185" s="253"/>
      <c r="F185" s="257"/>
      <c r="G185" s="252"/>
      <c r="H185" s="252"/>
      <c r="I185" s="252"/>
      <c r="J185" s="252"/>
    </row>
    <row r="186" spans="2:10" x14ac:dyDescent="0.3">
      <c r="B186" s="252"/>
      <c r="C186" s="252"/>
      <c r="D186" s="252"/>
      <c r="E186" s="253"/>
      <c r="F186" s="257"/>
      <c r="G186" s="252"/>
      <c r="H186" s="252"/>
      <c r="I186" s="252"/>
      <c r="J186" s="252"/>
    </row>
    <row r="187" spans="2:10" x14ac:dyDescent="0.3">
      <c r="B187" s="252"/>
      <c r="C187" s="252"/>
      <c r="D187" s="252"/>
      <c r="E187" s="253"/>
      <c r="F187" s="257"/>
      <c r="G187" s="252"/>
      <c r="H187" s="252"/>
      <c r="I187" s="252"/>
      <c r="J187" s="252"/>
    </row>
    <row r="188" spans="2:10" x14ac:dyDescent="0.3">
      <c r="B188" s="252"/>
      <c r="C188" s="252"/>
      <c r="D188" s="252"/>
      <c r="E188" s="253"/>
      <c r="F188" s="257"/>
      <c r="G188" s="252"/>
      <c r="H188" s="252"/>
      <c r="I188" s="252"/>
      <c r="J188" s="252"/>
    </row>
    <row r="189" spans="2:10" x14ac:dyDescent="0.3">
      <c r="B189" s="252"/>
      <c r="C189" s="252"/>
      <c r="D189" s="252"/>
      <c r="E189" s="253"/>
      <c r="F189" s="257"/>
      <c r="G189" s="252"/>
      <c r="H189" s="252"/>
      <c r="I189" s="252"/>
      <c r="J189" s="252"/>
    </row>
    <row r="190" spans="2:10" x14ac:dyDescent="0.3">
      <c r="B190" s="252"/>
      <c r="C190" s="252"/>
      <c r="D190" s="252"/>
      <c r="E190" s="253"/>
      <c r="F190" s="257"/>
      <c r="G190" s="252"/>
      <c r="H190" s="252"/>
      <c r="I190" s="252"/>
      <c r="J190" s="252"/>
    </row>
    <row r="191" spans="2:10" x14ac:dyDescent="0.3">
      <c r="B191" s="252"/>
      <c r="C191" s="252"/>
      <c r="D191" s="252"/>
      <c r="E191" s="253"/>
      <c r="F191" s="257"/>
      <c r="G191" s="252"/>
      <c r="H191" s="252"/>
      <c r="I191" s="252"/>
      <c r="J191" s="252"/>
    </row>
    <row r="192" spans="2:10" x14ac:dyDescent="0.3">
      <c r="B192" s="252"/>
      <c r="C192" s="252"/>
      <c r="D192" s="252"/>
      <c r="E192" s="253"/>
      <c r="F192" s="257"/>
      <c r="G192" s="252"/>
      <c r="H192" s="252"/>
      <c r="I192" s="252"/>
      <c r="J192" s="252"/>
    </row>
    <row r="193" spans="2:10" x14ac:dyDescent="0.3">
      <c r="B193" s="252"/>
      <c r="C193" s="252"/>
      <c r="D193" s="252"/>
      <c r="E193" s="253"/>
      <c r="F193" s="257"/>
      <c r="G193" s="252"/>
      <c r="H193" s="252"/>
      <c r="I193" s="252"/>
      <c r="J193" s="252"/>
    </row>
    <row r="194" spans="2:10" x14ac:dyDescent="0.3">
      <c r="B194" s="252"/>
      <c r="C194" s="252"/>
      <c r="D194" s="252"/>
      <c r="E194" s="253"/>
      <c r="F194" s="257"/>
      <c r="G194" s="252"/>
      <c r="H194" s="252"/>
      <c r="I194" s="252"/>
      <c r="J194" s="252"/>
    </row>
    <row r="195" spans="2:10" x14ac:dyDescent="0.3">
      <c r="B195" s="252"/>
      <c r="C195" s="252"/>
      <c r="D195" s="252"/>
      <c r="E195" s="253"/>
      <c r="F195" s="257"/>
      <c r="G195" s="252"/>
      <c r="H195" s="252"/>
      <c r="I195" s="252"/>
      <c r="J195" s="252"/>
    </row>
    <row r="196" spans="2:10" x14ac:dyDescent="0.3">
      <c r="B196" s="252"/>
      <c r="C196" s="252"/>
      <c r="D196" s="252"/>
      <c r="E196" s="253"/>
      <c r="F196" s="257"/>
      <c r="G196" s="252"/>
      <c r="H196" s="252"/>
      <c r="I196" s="252"/>
      <c r="J196" s="252"/>
    </row>
    <row r="197" spans="2:10" x14ac:dyDescent="0.3">
      <c r="B197" s="252"/>
      <c r="C197" s="252"/>
      <c r="D197" s="252"/>
      <c r="E197" s="253"/>
      <c r="F197" s="257"/>
      <c r="G197" s="252"/>
      <c r="H197" s="252"/>
      <c r="I197" s="252"/>
      <c r="J197" s="252"/>
    </row>
    <row r="198" spans="2:10" x14ac:dyDescent="0.3">
      <c r="B198" s="252"/>
      <c r="C198" s="252"/>
      <c r="D198" s="252"/>
      <c r="E198" s="253"/>
      <c r="F198" s="257"/>
      <c r="G198" s="252"/>
      <c r="H198" s="252"/>
      <c r="I198" s="252"/>
      <c r="J198" s="252"/>
    </row>
    <row r="199" spans="2:10" x14ac:dyDescent="0.3">
      <c r="B199" s="252"/>
      <c r="C199" s="252"/>
      <c r="D199" s="252"/>
      <c r="E199" s="253"/>
      <c r="F199" s="257"/>
      <c r="G199" s="252"/>
      <c r="H199" s="252"/>
      <c r="I199" s="252"/>
      <c r="J199" s="252"/>
    </row>
    <row r="200" spans="2:10" x14ac:dyDescent="0.3">
      <c r="B200" s="252"/>
      <c r="C200" s="252"/>
      <c r="D200" s="252"/>
      <c r="E200" s="253"/>
      <c r="F200" s="257"/>
      <c r="G200" s="252"/>
      <c r="H200" s="252"/>
      <c r="I200" s="252"/>
      <c r="J200" s="252"/>
    </row>
    <row r="201" spans="2:10" x14ac:dyDescent="0.3">
      <c r="B201" s="252"/>
      <c r="C201" s="252"/>
      <c r="D201" s="252"/>
      <c r="E201" s="253"/>
      <c r="F201" s="257"/>
      <c r="G201" s="252"/>
      <c r="H201" s="252"/>
      <c r="I201" s="252"/>
      <c r="J201" s="252"/>
    </row>
    <row r="202" spans="2:10" x14ac:dyDescent="0.3">
      <c r="B202" s="252"/>
      <c r="C202" s="252"/>
      <c r="D202" s="252"/>
      <c r="E202" s="253"/>
      <c r="F202" s="257"/>
      <c r="G202" s="252"/>
      <c r="H202" s="252"/>
      <c r="I202" s="252"/>
      <c r="J202" s="252"/>
    </row>
    <row r="203" spans="2:10" x14ac:dyDescent="0.3">
      <c r="B203" s="252"/>
      <c r="C203" s="252"/>
      <c r="D203" s="252"/>
      <c r="E203" s="253"/>
      <c r="F203" s="257"/>
      <c r="G203" s="252"/>
      <c r="H203" s="252"/>
      <c r="I203" s="252"/>
      <c r="J203" s="252"/>
    </row>
    <row r="204" spans="2:10" x14ac:dyDescent="0.3">
      <c r="B204" s="252"/>
      <c r="C204" s="252"/>
      <c r="D204" s="252"/>
      <c r="E204" s="253"/>
      <c r="F204" s="257"/>
      <c r="G204" s="252"/>
      <c r="H204" s="252"/>
      <c r="I204" s="252"/>
      <c r="J204" s="252"/>
    </row>
    <row r="205" spans="2:10" x14ac:dyDescent="0.3">
      <c r="B205" s="252"/>
      <c r="C205" s="252"/>
      <c r="D205" s="252"/>
      <c r="E205" s="253"/>
      <c r="F205" s="257"/>
      <c r="G205" s="252"/>
      <c r="H205" s="252"/>
      <c r="I205" s="252"/>
      <c r="J205" s="252"/>
    </row>
    <row r="206" spans="2:10" x14ac:dyDescent="0.3">
      <c r="B206" s="252"/>
      <c r="C206" s="252"/>
      <c r="D206" s="252"/>
      <c r="E206" s="253"/>
      <c r="F206" s="257"/>
      <c r="G206" s="252"/>
      <c r="H206" s="252"/>
      <c r="I206" s="252"/>
      <c r="J206" s="252"/>
    </row>
    <row r="207" spans="2:10" x14ac:dyDescent="0.3">
      <c r="B207" s="252"/>
      <c r="C207" s="252"/>
      <c r="D207" s="252"/>
      <c r="E207" s="253"/>
      <c r="F207" s="257"/>
      <c r="G207" s="252"/>
      <c r="H207" s="252"/>
      <c r="I207" s="252"/>
      <c r="J207" s="252"/>
    </row>
    <row r="208" spans="2:10" x14ac:dyDescent="0.3">
      <c r="B208" s="252"/>
      <c r="C208" s="252"/>
      <c r="D208" s="252"/>
      <c r="E208" s="253"/>
      <c r="F208" s="257"/>
      <c r="G208" s="252"/>
      <c r="H208" s="252"/>
      <c r="I208" s="252"/>
      <c r="J208" s="252"/>
    </row>
    <row r="209" spans="2:10" x14ac:dyDescent="0.3">
      <c r="B209" s="252"/>
      <c r="C209" s="252"/>
      <c r="D209" s="252"/>
      <c r="E209" s="253"/>
      <c r="F209" s="257"/>
      <c r="G209" s="252"/>
      <c r="H209" s="252"/>
      <c r="I209" s="252"/>
      <c r="J209" s="252"/>
    </row>
    <row r="210" spans="2:10" x14ac:dyDescent="0.3">
      <c r="B210" s="252"/>
      <c r="C210" s="252"/>
      <c r="D210" s="252"/>
      <c r="E210" s="253"/>
      <c r="F210" s="257"/>
      <c r="G210" s="252"/>
      <c r="H210" s="252"/>
      <c r="I210" s="252"/>
      <c r="J210" s="252"/>
    </row>
    <row r="211" spans="2:10" x14ac:dyDescent="0.3">
      <c r="B211" s="252"/>
      <c r="C211" s="252"/>
      <c r="D211" s="252"/>
      <c r="E211" s="253"/>
      <c r="F211" s="257"/>
      <c r="G211" s="252"/>
      <c r="H211" s="252"/>
      <c r="I211" s="252"/>
      <c r="J211" s="252"/>
    </row>
    <row r="212" spans="2:10" x14ac:dyDescent="0.3">
      <c r="B212" s="252"/>
      <c r="C212" s="252"/>
      <c r="D212" s="252"/>
      <c r="E212" s="253"/>
      <c r="F212" s="257"/>
      <c r="G212" s="252"/>
      <c r="H212" s="252"/>
      <c r="I212" s="252"/>
      <c r="J212" s="252"/>
    </row>
    <row r="213" spans="2:10" x14ac:dyDescent="0.3">
      <c r="B213" s="252"/>
      <c r="C213" s="252"/>
      <c r="D213" s="252"/>
      <c r="E213" s="253"/>
      <c r="F213" s="257"/>
      <c r="G213" s="252"/>
      <c r="H213" s="252"/>
      <c r="I213" s="252"/>
      <c r="J213" s="252"/>
    </row>
    <row r="214" spans="2:10" x14ac:dyDescent="0.3">
      <c r="B214" s="252"/>
      <c r="C214" s="252"/>
      <c r="D214" s="252"/>
      <c r="E214" s="253"/>
      <c r="F214" s="257"/>
      <c r="G214" s="252"/>
      <c r="H214" s="252"/>
      <c r="I214" s="252"/>
      <c r="J214" s="252"/>
    </row>
    <row r="215" spans="2:10" x14ac:dyDescent="0.3">
      <c r="B215" s="252"/>
      <c r="C215" s="252"/>
      <c r="D215" s="252"/>
      <c r="E215" s="253"/>
      <c r="F215" s="257"/>
      <c r="G215" s="252"/>
      <c r="H215" s="252"/>
      <c r="I215" s="252"/>
      <c r="J215" s="252"/>
    </row>
    <row r="216" spans="2:10" x14ac:dyDescent="0.3">
      <c r="B216" s="252"/>
      <c r="C216" s="252"/>
      <c r="D216" s="252"/>
      <c r="E216" s="253"/>
      <c r="F216" s="257"/>
      <c r="G216" s="252"/>
      <c r="H216" s="252"/>
      <c r="I216" s="252"/>
      <c r="J216" s="252"/>
    </row>
    <row r="217" spans="2:10" x14ac:dyDescent="0.3">
      <c r="B217" s="252"/>
      <c r="C217" s="252"/>
      <c r="D217" s="252"/>
      <c r="E217" s="253"/>
      <c r="F217" s="257"/>
      <c r="G217" s="252"/>
      <c r="H217" s="252"/>
      <c r="I217" s="252"/>
      <c r="J217" s="252"/>
    </row>
    <row r="218" spans="2:10" x14ac:dyDescent="0.3">
      <c r="B218" s="252"/>
      <c r="C218" s="252"/>
      <c r="D218" s="252"/>
      <c r="E218" s="253"/>
      <c r="F218" s="257"/>
      <c r="G218" s="252"/>
      <c r="H218" s="252"/>
      <c r="I218" s="252"/>
      <c r="J218" s="252"/>
    </row>
    <row r="219" spans="2:10" x14ac:dyDescent="0.3">
      <c r="B219" s="252"/>
      <c r="C219" s="252"/>
      <c r="D219" s="252"/>
      <c r="E219" s="253"/>
      <c r="F219" s="257"/>
      <c r="G219" s="252"/>
      <c r="H219" s="252"/>
      <c r="I219" s="252"/>
      <c r="J219" s="252"/>
    </row>
    <row r="220" spans="2:10" x14ac:dyDescent="0.3">
      <c r="B220" s="252"/>
      <c r="C220" s="252"/>
      <c r="D220" s="252"/>
      <c r="E220" s="253"/>
      <c r="F220" s="257"/>
      <c r="G220" s="252"/>
      <c r="H220" s="252"/>
      <c r="I220" s="252"/>
      <c r="J220" s="252"/>
    </row>
    <row r="221" spans="2:10" x14ac:dyDescent="0.3">
      <c r="B221" s="252"/>
      <c r="C221" s="252"/>
      <c r="D221" s="252"/>
      <c r="E221" s="253"/>
      <c r="F221" s="257"/>
      <c r="G221" s="252"/>
      <c r="H221" s="252"/>
      <c r="I221" s="252"/>
      <c r="J221" s="252"/>
    </row>
    <row r="222" spans="2:10" x14ac:dyDescent="0.3">
      <c r="B222" s="252"/>
      <c r="C222" s="252"/>
      <c r="D222" s="252"/>
      <c r="E222" s="253"/>
      <c r="F222" s="257"/>
      <c r="G222" s="252"/>
      <c r="H222" s="252"/>
      <c r="I222" s="252"/>
      <c r="J222" s="252"/>
    </row>
    <row r="223" spans="2:10" x14ac:dyDescent="0.3">
      <c r="B223" s="252"/>
      <c r="C223" s="252"/>
      <c r="D223" s="252"/>
      <c r="E223" s="253"/>
      <c r="F223" s="257"/>
      <c r="G223" s="252"/>
      <c r="H223" s="252"/>
      <c r="I223" s="252"/>
      <c r="J223" s="252"/>
    </row>
    <row r="224" spans="2:10" x14ac:dyDescent="0.3">
      <c r="B224" s="252"/>
      <c r="C224" s="252"/>
      <c r="D224" s="252"/>
      <c r="E224" s="253"/>
      <c r="F224" s="257"/>
      <c r="G224" s="252"/>
      <c r="H224" s="252"/>
      <c r="I224" s="252"/>
      <c r="J224" s="252"/>
    </row>
    <row r="225" spans="2:10" x14ac:dyDescent="0.3">
      <c r="B225" s="252"/>
      <c r="C225" s="252"/>
      <c r="D225" s="252"/>
      <c r="E225" s="253"/>
      <c r="F225" s="257"/>
      <c r="G225" s="252"/>
      <c r="H225" s="252"/>
      <c r="I225" s="252"/>
      <c r="J225" s="252"/>
    </row>
    <row r="226" spans="2:10" x14ac:dyDescent="0.3">
      <c r="B226" s="252"/>
      <c r="C226" s="252"/>
      <c r="D226" s="252"/>
      <c r="E226" s="253"/>
      <c r="F226" s="257"/>
      <c r="G226" s="252"/>
      <c r="H226" s="252"/>
      <c r="I226" s="252"/>
      <c r="J226" s="252"/>
    </row>
    <row r="227" spans="2:10" x14ac:dyDescent="0.3">
      <c r="B227" s="252"/>
      <c r="C227" s="252"/>
      <c r="D227" s="252"/>
      <c r="E227" s="253"/>
      <c r="F227" s="257"/>
      <c r="G227" s="252"/>
      <c r="H227" s="252"/>
      <c r="I227" s="252"/>
      <c r="J227" s="252"/>
    </row>
    <row r="228" spans="2:10" x14ac:dyDescent="0.3">
      <c r="B228" s="252"/>
      <c r="C228" s="252"/>
      <c r="D228" s="252"/>
      <c r="E228" s="253"/>
      <c r="F228" s="257"/>
      <c r="G228" s="252"/>
      <c r="H228" s="252"/>
      <c r="I228" s="252"/>
      <c r="J228" s="252"/>
    </row>
    <row r="229" spans="2:10" x14ac:dyDescent="0.3">
      <c r="B229" s="252"/>
      <c r="C229" s="252"/>
      <c r="D229" s="252"/>
      <c r="E229" s="253"/>
      <c r="F229" s="257"/>
      <c r="G229" s="252"/>
      <c r="H229" s="252"/>
      <c r="I229" s="252"/>
      <c r="J229" s="252"/>
    </row>
    <row r="230" spans="2:10" x14ac:dyDescent="0.3">
      <c r="B230" s="252"/>
      <c r="C230" s="252"/>
      <c r="D230" s="252"/>
      <c r="E230" s="253"/>
      <c r="F230" s="257"/>
      <c r="G230" s="252"/>
      <c r="H230" s="252"/>
      <c r="I230" s="252"/>
      <c r="J230" s="252"/>
    </row>
    <row r="231" spans="2:10" x14ac:dyDescent="0.3">
      <c r="B231" s="252"/>
      <c r="C231" s="252"/>
      <c r="D231" s="252"/>
      <c r="E231" s="253"/>
      <c r="F231" s="257"/>
      <c r="G231" s="252"/>
      <c r="H231" s="252"/>
      <c r="I231" s="252"/>
      <c r="J231" s="252"/>
    </row>
    <row r="232" spans="2:10" x14ac:dyDescent="0.3">
      <c r="B232" s="252"/>
      <c r="C232" s="252"/>
      <c r="D232" s="252"/>
      <c r="E232" s="253"/>
      <c r="F232" s="257"/>
      <c r="G232" s="252"/>
      <c r="H232" s="252"/>
      <c r="I232" s="252"/>
      <c r="J232" s="252"/>
    </row>
    <row r="233" spans="2:10" x14ac:dyDescent="0.3">
      <c r="B233" s="252"/>
      <c r="C233" s="252"/>
      <c r="D233" s="252"/>
      <c r="E233" s="253"/>
      <c r="F233" s="257"/>
      <c r="G233" s="252"/>
      <c r="H233" s="252"/>
      <c r="I233" s="252"/>
      <c r="J233" s="252"/>
    </row>
    <row r="234" spans="2:10" x14ac:dyDescent="0.3">
      <c r="B234" s="252"/>
      <c r="C234" s="252"/>
      <c r="D234" s="252"/>
      <c r="E234" s="253"/>
      <c r="F234" s="257"/>
      <c r="G234" s="252"/>
      <c r="H234" s="252"/>
      <c r="I234" s="252"/>
      <c r="J234" s="252"/>
    </row>
    <row r="235" spans="2:10" x14ac:dyDescent="0.3">
      <c r="B235" s="252"/>
      <c r="C235" s="252"/>
      <c r="D235" s="252"/>
      <c r="E235" s="253"/>
      <c r="F235" s="257"/>
      <c r="G235" s="252"/>
      <c r="H235" s="252"/>
      <c r="I235" s="252"/>
      <c r="J235" s="252"/>
    </row>
    <row r="236" spans="2:10" x14ac:dyDescent="0.3">
      <c r="B236" s="252"/>
      <c r="C236" s="252"/>
      <c r="D236" s="252"/>
      <c r="E236" s="253"/>
      <c r="F236" s="257"/>
      <c r="G236" s="252"/>
      <c r="H236" s="252"/>
      <c r="I236" s="252"/>
      <c r="J236" s="252"/>
    </row>
    <row r="237" spans="2:10" x14ac:dyDescent="0.3">
      <c r="B237" s="252"/>
      <c r="C237" s="252"/>
      <c r="D237" s="252"/>
      <c r="E237" s="253"/>
      <c r="F237" s="257"/>
      <c r="G237" s="252"/>
      <c r="H237" s="252"/>
      <c r="I237" s="252"/>
      <c r="J237" s="252"/>
    </row>
    <row r="238" spans="2:10" x14ac:dyDescent="0.3">
      <c r="B238" s="252"/>
      <c r="C238" s="252"/>
      <c r="D238" s="252"/>
      <c r="E238" s="253"/>
      <c r="F238" s="257"/>
      <c r="G238" s="252"/>
      <c r="H238" s="252"/>
      <c r="I238" s="252"/>
      <c r="J238" s="252"/>
    </row>
    <row r="239" spans="2:10" x14ac:dyDescent="0.3">
      <c r="B239" s="252"/>
      <c r="C239" s="252"/>
      <c r="D239" s="252"/>
      <c r="E239" s="253"/>
      <c r="F239" s="257"/>
      <c r="G239" s="252"/>
      <c r="H239" s="252"/>
      <c r="I239" s="252"/>
      <c r="J239" s="252"/>
    </row>
    <row r="240" spans="2:10" x14ac:dyDescent="0.3">
      <c r="B240" s="252"/>
      <c r="C240" s="252"/>
      <c r="D240" s="252"/>
      <c r="E240" s="253"/>
      <c r="F240" s="257"/>
      <c r="G240" s="252"/>
      <c r="H240" s="252"/>
      <c r="I240" s="252"/>
      <c r="J240" s="252"/>
    </row>
    <row r="241" spans="2:10" x14ac:dyDescent="0.3">
      <c r="B241" s="252"/>
      <c r="C241" s="252"/>
      <c r="D241" s="252"/>
      <c r="E241" s="253"/>
      <c r="F241" s="257"/>
      <c r="G241" s="252"/>
      <c r="H241" s="252"/>
      <c r="I241" s="252"/>
      <c r="J241" s="252"/>
    </row>
    <row r="242" spans="2:10" x14ac:dyDescent="0.3">
      <c r="B242" s="252"/>
      <c r="C242" s="252"/>
      <c r="D242" s="252"/>
      <c r="E242" s="253"/>
      <c r="F242" s="257"/>
      <c r="G242" s="252"/>
      <c r="H242" s="252"/>
      <c r="I242" s="252"/>
      <c r="J242" s="252"/>
    </row>
    <row r="243" spans="2:10" x14ac:dyDescent="0.3">
      <c r="B243" s="252"/>
      <c r="C243" s="252"/>
      <c r="D243" s="252"/>
      <c r="E243" s="253"/>
      <c r="F243" s="257"/>
      <c r="G243" s="252"/>
      <c r="H243" s="252"/>
      <c r="I243" s="252"/>
      <c r="J243" s="252"/>
    </row>
    <row r="244" spans="2:10" x14ac:dyDescent="0.3">
      <c r="B244" s="252"/>
      <c r="C244" s="252"/>
      <c r="D244" s="252"/>
      <c r="E244" s="253"/>
      <c r="F244" s="257"/>
      <c r="G244" s="252"/>
      <c r="H244" s="252"/>
      <c r="I244" s="252"/>
      <c r="J244" s="252"/>
    </row>
    <row r="245" spans="2:10" x14ac:dyDescent="0.3">
      <c r="B245" s="252"/>
      <c r="C245" s="252"/>
      <c r="D245" s="252"/>
      <c r="E245" s="253"/>
      <c r="F245" s="257"/>
      <c r="G245" s="252"/>
      <c r="H245" s="252"/>
      <c r="I245" s="252"/>
      <c r="J245" s="252"/>
    </row>
    <row r="246" spans="2:10" x14ac:dyDescent="0.3">
      <c r="B246" s="252"/>
      <c r="C246" s="252"/>
      <c r="D246" s="252"/>
      <c r="E246" s="253"/>
      <c r="F246" s="257"/>
      <c r="G246" s="252"/>
      <c r="H246" s="252"/>
      <c r="I246" s="252"/>
      <c r="J246" s="252"/>
    </row>
    <row r="247" spans="2:10" x14ac:dyDescent="0.3">
      <c r="B247" s="252"/>
      <c r="C247" s="252"/>
      <c r="D247" s="252"/>
      <c r="E247" s="253"/>
      <c r="F247" s="257"/>
      <c r="G247" s="252"/>
      <c r="H247" s="252"/>
      <c r="I247" s="252"/>
      <c r="J247" s="252"/>
    </row>
    <row r="248" spans="2:10" x14ac:dyDescent="0.3">
      <c r="B248" s="252"/>
      <c r="C248" s="252"/>
      <c r="D248" s="252"/>
      <c r="E248" s="253"/>
      <c r="F248" s="257"/>
      <c r="G248" s="252"/>
      <c r="H248" s="252"/>
      <c r="I248" s="252"/>
      <c r="J248" s="252"/>
    </row>
    <row r="249" spans="2:10" x14ac:dyDescent="0.3">
      <c r="B249" s="252"/>
      <c r="C249" s="252"/>
      <c r="D249" s="252"/>
      <c r="E249" s="253"/>
      <c r="F249" s="257"/>
      <c r="G249" s="252"/>
      <c r="H249" s="252"/>
      <c r="I249" s="252"/>
      <c r="J249" s="252"/>
    </row>
    <row r="250" spans="2:10" x14ac:dyDescent="0.3">
      <c r="B250" s="252"/>
      <c r="C250" s="252"/>
      <c r="D250" s="252"/>
      <c r="E250" s="253"/>
      <c r="F250" s="257"/>
      <c r="G250" s="252"/>
      <c r="H250" s="252"/>
      <c r="I250" s="252"/>
      <c r="J250" s="252"/>
    </row>
    <row r="251" spans="2:10" x14ac:dyDescent="0.3">
      <c r="B251" s="252"/>
      <c r="C251" s="252"/>
      <c r="D251" s="252"/>
      <c r="E251" s="253"/>
      <c r="F251" s="257"/>
      <c r="G251" s="252"/>
      <c r="H251" s="252"/>
      <c r="I251" s="252"/>
      <c r="J251" s="252"/>
    </row>
    <row r="252" spans="2:10" x14ac:dyDescent="0.3">
      <c r="B252" s="252"/>
      <c r="C252" s="252"/>
      <c r="D252" s="252"/>
      <c r="E252" s="253"/>
      <c r="F252" s="257"/>
      <c r="G252" s="252"/>
      <c r="H252" s="252"/>
      <c r="I252" s="252"/>
      <c r="J252" s="252"/>
    </row>
    <row r="253" spans="2:10" x14ac:dyDescent="0.3">
      <c r="B253" s="252"/>
      <c r="C253" s="252"/>
      <c r="D253" s="252"/>
      <c r="E253" s="253"/>
      <c r="F253" s="257"/>
      <c r="G253" s="252"/>
      <c r="H253" s="252"/>
      <c r="I253" s="252"/>
      <c r="J253" s="252"/>
    </row>
    <row r="254" spans="2:10" x14ac:dyDescent="0.3">
      <c r="B254" s="252"/>
      <c r="C254" s="252"/>
      <c r="D254" s="252"/>
      <c r="E254" s="253"/>
      <c r="F254" s="257"/>
      <c r="G254" s="252"/>
      <c r="H254" s="252"/>
      <c r="I254" s="252"/>
      <c r="J254" s="252"/>
    </row>
    <row r="255" spans="2:10" x14ac:dyDescent="0.3">
      <c r="B255" s="252"/>
      <c r="C255" s="252"/>
      <c r="D255" s="252"/>
      <c r="E255" s="253"/>
      <c r="F255" s="257"/>
      <c r="G255" s="252"/>
      <c r="H255" s="252"/>
      <c r="I255" s="252"/>
      <c r="J255" s="252"/>
    </row>
    <row r="256" spans="2:10" x14ac:dyDescent="0.3">
      <c r="B256" s="252"/>
      <c r="C256" s="252"/>
      <c r="D256" s="252"/>
      <c r="E256" s="253"/>
      <c r="F256" s="257"/>
      <c r="G256" s="252"/>
      <c r="H256" s="252"/>
      <c r="I256" s="252"/>
      <c r="J256" s="252"/>
    </row>
    <row r="257" spans="2:10" x14ac:dyDescent="0.3">
      <c r="B257" s="252"/>
      <c r="C257" s="252"/>
      <c r="D257" s="252"/>
      <c r="E257" s="253"/>
      <c r="F257" s="257"/>
      <c r="G257" s="252"/>
      <c r="H257" s="252"/>
      <c r="I257" s="252"/>
      <c r="J257" s="252"/>
    </row>
    <row r="258" spans="2:10" x14ac:dyDescent="0.3">
      <c r="B258" s="252"/>
      <c r="C258" s="252"/>
      <c r="D258" s="252"/>
      <c r="E258" s="253"/>
      <c r="F258" s="257"/>
      <c r="G258" s="252"/>
      <c r="H258" s="252"/>
      <c r="I258" s="252"/>
      <c r="J258" s="252"/>
    </row>
    <row r="259" spans="2:10" x14ac:dyDescent="0.3">
      <c r="B259" s="252"/>
      <c r="C259" s="252"/>
      <c r="D259" s="252"/>
      <c r="E259" s="253"/>
      <c r="F259" s="257"/>
      <c r="G259" s="252"/>
      <c r="H259" s="252"/>
      <c r="I259" s="252"/>
      <c r="J259" s="252"/>
    </row>
    <row r="260" spans="2:10" x14ac:dyDescent="0.3">
      <c r="B260" s="252"/>
      <c r="C260" s="252"/>
      <c r="D260" s="252"/>
      <c r="E260" s="253"/>
      <c r="F260" s="257"/>
      <c r="G260" s="252"/>
      <c r="H260" s="252"/>
      <c r="I260" s="252"/>
      <c r="J260" s="252"/>
    </row>
    <row r="261" spans="2:10" x14ac:dyDescent="0.3">
      <c r="B261" s="252"/>
      <c r="C261" s="252"/>
      <c r="D261" s="252"/>
      <c r="E261" s="253"/>
      <c r="F261" s="257"/>
      <c r="G261" s="252"/>
      <c r="H261" s="252"/>
      <c r="I261" s="252"/>
      <c r="J261" s="252"/>
    </row>
    <row r="262" spans="2:10" x14ac:dyDescent="0.3">
      <c r="B262" s="252"/>
      <c r="C262" s="252"/>
      <c r="D262" s="252"/>
      <c r="E262" s="253"/>
      <c r="F262" s="257"/>
      <c r="G262" s="252"/>
      <c r="H262" s="252"/>
      <c r="I262" s="252"/>
      <c r="J262" s="252"/>
    </row>
    <row r="263" spans="2:10" x14ac:dyDescent="0.3">
      <c r="B263" s="252"/>
      <c r="C263" s="252"/>
      <c r="D263" s="252"/>
      <c r="E263" s="253"/>
      <c r="F263" s="257"/>
      <c r="G263" s="252"/>
      <c r="H263" s="252"/>
      <c r="I263" s="252"/>
      <c r="J263" s="252"/>
    </row>
    <row r="264" spans="2:10" x14ac:dyDescent="0.3">
      <c r="B264" s="252"/>
      <c r="C264" s="252"/>
      <c r="D264" s="252"/>
      <c r="E264" s="253"/>
      <c r="F264" s="257"/>
      <c r="G264" s="252"/>
      <c r="H264" s="252"/>
      <c r="I264" s="252"/>
      <c r="J264" s="252"/>
    </row>
    <row r="265" spans="2:10" x14ac:dyDescent="0.3">
      <c r="B265" s="252"/>
      <c r="C265" s="252"/>
      <c r="D265" s="252"/>
      <c r="E265" s="253"/>
      <c r="F265" s="257"/>
      <c r="G265" s="252"/>
      <c r="H265" s="252"/>
      <c r="I265" s="252"/>
      <c r="J265" s="252"/>
    </row>
    <row r="266" spans="2:10" x14ac:dyDescent="0.3">
      <c r="B266" s="252"/>
      <c r="C266" s="252"/>
      <c r="D266" s="252"/>
      <c r="E266" s="253"/>
      <c r="F266" s="257"/>
      <c r="G266" s="252"/>
      <c r="H266" s="252"/>
      <c r="I266" s="252"/>
      <c r="J266" s="252"/>
    </row>
    <row r="267" spans="2:10" x14ac:dyDescent="0.3">
      <c r="B267" s="252"/>
      <c r="C267" s="252"/>
      <c r="D267" s="252"/>
      <c r="E267" s="253"/>
      <c r="F267" s="257"/>
      <c r="G267" s="252"/>
      <c r="H267" s="252"/>
      <c r="I267" s="252"/>
      <c r="J267" s="252"/>
    </row>
    <row r="268" spans="2:10" x14ac:dyDescent="0.3">
      <c r="B268" s="252"/>
      <c r="C268" s="252"/>
      <c r="D268" s="252"/>
      <c r="E268" s="253"/>
      <c r="F268" s="257"/>
      <c r="G268" s="252"/>
      <c r="H268" s="252"/>
      <c r="I268" s="252"/>
      <c r="J268" s="252"/>
    </row>
    <row r="269" spans="2:10" x14ac:dyDescent="0.3">
      <c r="B269" s="252"/>
      <c r="C269" s="252"/>
      <c r="D269" s="252"/>
      <c r="E269" s="253"/>
      <c r="F269" s="257"/>
      <c r="G269" s="252"/>
      <c r="H269" s="252"/>
      <c r="I269" s="252"/>
      <c r="J269" s="252"/>
    </row>
    <row r="270" spans="2:10" x14ac:dyDescent="0.3">
      <c r="B270" s="252"/>
      <c r="C270" s="252"/>
      <c r="D270" s="252"/>
      <c r="E270" s="253"/>
      <c r="F270" s="257"/>
      <c r="G270" s="252"/>
      <c r="H270" s="252"/>
      <c r="I270" s="252"/>
      <c r="J270" s="252"/>
    </row>
    <row r="271" spans="2:10" x14ac:dyDescent="0.3">
      <c r="B271" s="252"/>
      <c r="C271" s="252"/>
      <c r="D271" s="252"/>
      <c r="E271" s="253"/>
      <c r="F271" s="257"/>
      <c r="G271" s="252"/>
      <c r="H271" s="252"/>
      <c r="I271" s="252"/>
      <c r="J271" s="252"/>
    </row>
    <row r="272" spans="2:10" x14ac:dyDescent="0.3">
      <c r="B272" s="252"/>
      <c r="C272" s="252"/>
      <c r="D272" s="252"/>
      <c r="E272" s="253"/>
      <c r="F272" s="257"/>
      <c r="G272" s="252"/>
      <c r="H272" s="252"/>
      <c r="I272" s="252"/>
      <c r="J272" s="252"/>
    </row>
    <row r="273" spans="2:10" x14ac:dyDescent="0.3">
      <c r="B273" s="252"/>
      <c r="C273" s="252"/>
      <c r="D273" s="252"/>
      <c r="E273" s="253"/>
      <c r="F273" s="257"/>
      <c r="G273" s="252"/>
      <c r="H273" s="252"/>
      <c r="I273" s="252"/>
      <c r="J273" s="252"/>
    </row>
    <row r="274" spans="2:10" x14ac:dyDescent="0.3">
      <c r="B274" s="252"/>
      <c r="C274" s="252"/>
      <c r="D274" s="252"/>
      <c r="E274" s="253"/>
      <c r="F274" s="257"/>
      <c r="G274" s="252"/>
      <c r="H274" s="252"/>
      <c r="I274" s="252"/>
      <c r="J274" s="252"/>
    </row>
    <row r="275" spans="2:10" x14ac:dyDescent="0.3">
      <c r="B275" s="252"/>
      <c r="C275" s="252"/>
      <c r="D275" s="252"/>
      <c r="E275" s="253"/>
      <c r="F275" s="257"/>
      <c r="G275" s="252"/>
      <c r="H275" s="252"/>
      <c r="I275" s="252"/>
      <c r="J275" s="252"/>
    </row>
    <row r="276" spans="2:10" x14ac:dyDescent="0.3">
      <c r="B276" s="252"/>
      <c r="C276" s="252"/>
      <c r="D276" s="252"/>
      <c r="E276" s="253"/>
      <c r="F276" s="257"/>
      <c r="G276" s="252"/>
      <c r="H276" s="252"/>
      <c r="I276" s="252"/>
      <c r="J276" s="252"/>
    </row>
    <row r="277" spans="2:10" x14ac:dyDescent="0.3">
      <c r="B277" s="252"/>
      <c r="C277" s="252"/>
      <c r="D277" s="252"/>
      <c r="E277" s="253"/>
      <c r="F277" s="257"/>
      <c r="G277" s="252"/>
      <c r="H277" s="252"/>
      <c r="I277" s="252"/>
      <c r="J277" s="252"/>
    </row>
    <row r="278" spans="2:10" x14ac:dyDescent="0.3">
      <c r="B278" s="252"/>
      <c r="C278" s="252"/>
      <c r="D278" s="252"/>
      <c r="E278" s="253"/>
      <c r="F278" s="257"/>
      <c r="G278" s="252"/>
      <c r="H278" s="252"/>
      <c r="I278" s="252"/>
      <c r="J278" s="252"/>
    </row>
    <row r="279" spans="2:10" x14ac:dyDescent="0.3">
      <c r="B279" s="252"/>
      <c r="C279" s="252"/>
      <c r="D279" s="252"/>
      <c r="E279" s="253"/>
      <c r="F279" s="257"/>
      <c r="G279" s="252"/>
      <c r="H279" s="252"/>
      <c r="I279" s="252"/>
      <c r="J279" s="252"/>
    </row>
    <row r="280" spans="2:10" x14ac:dyDescent="0.3">
      <c r="B280" s="252"/>
      <c r="C280" s="252"/>
      <c r="D280" s="252"/>
      <c r="E280" s="253"/>
      <c r="F280" s="257"/>
      <c r="G280" s="252"/>
      <c r="H280" s="252"/>
      <c r="I280" s="252"/>
      <c r="J280" s="252"/>
    </row>
    <row r="281" spans="2:10" x14ac:dyDescent="0.3">
      <c r="B281" s="252"/>
      <c r="C281" s="252"/>
      <c r="D281" s="252"/>
      <c r="E281" s="253"/>
      <c r="F281" s="257"/>
      <c r="G281" s="252"/>
      <c r="H281" s="252"/>
      <c r="I281" s="252"/>
      <c r="J281" s="252"/>
    </row>
    <row r="282" spans="2:10" x14ac:dyDescent="0.3">
      <c r="B282" s="252"/>
      <c r="C282" s="252"/>
      <c r="D282" s="252"/>
      <c r="E282" s="253"/>
      <c r="F282" s="257"/>
      <c r="G282" s="252"/>
      <c r="H282" s="252"/>
      <c r="I282" s="252"/>
      <c r="J282" s="252"/>
    </row>
    <row r="283" spans="2:10" x14ac:dyDescent="0.3">
      <c r="B283" s="252"/>
      <c r="C283" s="252"/>
      <c r="D283" s="252"/>
      <c r="E283" s="253"/>
      <c r="F283" s="257"/>
      <c r="G283" s="252"/>
      <c r="H283" s="252"/>
      <c r="I283" s="252"/>
      <c r="J283" s="252"/>
    </row>
    <row r="284" spans="2:10" x14ac:dyDescent="0.3">
      <c r="B284" s="252"/>
      <c r="C284" s="252"/>
      <c r="D284" s="252"/>
      <c r="E284" s="253"/>
      <c r="F284" s="257"/>
      <c r="G284" s="252"/>
      <c r="H284" s="252"/>
      <c r="I284" s="252"/>
      <c r="J284" s="252"/>
    </row>
    <row r="285" spans="2:10" x14ac:dyDescent="0.3">
      <c r="B285" s="252"/>
      <c r="C285" s="252"/>
      <c r="D285" s="252"/>
      <c r="E285" s="253"/>
      <c r="F285" s="257"/>
      <c r="G285" s="252"/>
      <c r="H285" s="252"/>
      <c r="I285" s="252"/>
      <c r="J285" s="252"/>
    </row>
    <row r="286" spans="2:10" x14ac:dyDescent="0.3">
      <c r="B286" s="252"/>
      <c r="C286" s="252"/>
      <c r="D286" s="252"/>
      <c r="E286" s="253"/>
      <c r="F286" s="257"/>
      <c r="G286" s="252"/>
      <c r="H286" s="252"/>
      <c r="I286" s="252"/>
      <c r="J286" s="252"/>
    </row>
    <row r="287" spans="2:10" x14ac:dyDescent="0.3">
      <c r="B287" s="252"/>
      <c r="C287" s="252"/>
      <c r="D287" s="252"/>
      <c r="E287" s="253"/>
      <c r="F287" s="257"/>
      <c r="G287" s="252"/>
      <c r="H287" s="252"/>
      <c r="I287" s="252"/>
      <c r="J287" s="252"/>
    </row>
    <row r="288" spans="2:10" x14ac:dyDescent="0.3">
      <c r="B288" s="252"/>
      <c r="C288" s="252"/>
      <c r="D288" s="252"/>
      <c r="E288" s="253"/>
      <c r="F288" s="257"/>
      <c r="G288" s="252"/>
      <c r="H288" s="252"/>
      <c r="I288" s="252"/>
      <c r="J288" s="252"/>
    </row>
    <row r="289" spans="2:10" x14ac:dyDescent="0.3">
      <c r="B289" s="252"/>
      <c r="C289" s="252"/>
      <c r="D289" s="252"/>
      <c r="E289" s="253"/>
      <c r="F289" s="257"/>
      <c r="G289" s="252"/>
      <c r="H289" s="252"/>
      <c r="I289" s="252"/>
      <c r="J289" s="252"/>
    </row>
    <row r="290" spans="2:10" x14ac:dyDescent="0.3">
      <c r="B290" s="252"/>
      <c r="C290" s="252"/>
      <c r="D290" s="252"/>
      <c r="E290" s="253"/>
      <c r="F290" s="257"/>
      <c r="G290" s="252"/>
      <c r="H290" s="252"/>
      <c r="I290" s="252"/>
      <c r="J290" s="252"/>
    </row>
    <row r="291" spans="2:10" x14ac:dyDescent="0.3">
      <c r="B291" s="252"/>
      <c r="C291" s="252"/>
      <c r="D291" s="252"/>
      <c r="E291" s="253"/>
      <c r="F291" s="257"/>
      <c r="G291" s="252"/>
      <c r="H291" s="252"/>
      <c r="I291" s="252"/>
      <c r="J291" s="252"/>
    </row>
    <row r="292" spans="2:10" x14ac:dyDescent="0.3">
      <c r="B292" s="252"/>
      <c r="C292" s="252"/>
      <c r="D292" s="252"/>
      <c r="E292" s="253"/>
      <c r="F292" s="257"/>
      <c r="G292" s="252"/>
      <c r="H292" s="252"/>
      <c r="I292" s="252"/>
      <c r="J292" s="252"/>
    </row>
    <row r="293" spans="2:10" x14ac:dyDescent="0.3">
      <c r="B293" s="252"/>
      <c r="C293" s="252"/>
      <c r="D293" s="252"/>
      <c r="E293" s="253"/>
      <c r="F293" s="257"/>
      <c r="G293" s="252"/>
      <c r="H293" s="252"/>
      <c r="I293" s="252"/>
      <c r="J293" s="252"/>
    </row>
    <row r="294" spans="2:10" x14ac:dyDescent="0.3">
      <c r="B294" s="252"/>
      <c r="C294" s="252"/>
      <c r="D294" s="252"/>
      <c r="E294" s="253"/>
      <c r="F294" s="257"/>
      <c r="G294" s="252"/>
      <c r="H294" s="252"/>
      <c r="I294" s="252"/>
      <c r="J294" s="252"/>
    </row>
    <row r="295" spans="2:10" x14ac:dyDescent="0.3">
      <c r="B295" s="252"/>
      <c r="C295" s="252"/>
      <c r="D295" s="252"/>
      <c r="E295" s="253"/>
      <c r="F295" s="257"/>
      <c r="G295" s="252"/>
      <c r="H295" s="252"/>
      <c r="I295" s="252"/>
      <c r="J295" s="252"/>
    </row>
    <row r="296" spans="2:10" x14ac:dyDescent="0.3">
      <c r="B296" s="252"/>
      <c r="C296" s="252"/>
      <c r="D296" s="252"/>
      <c r="E296" s="253"/>
      <c r="F296" s="257"/>
      <c r="G296" s="252"/>
      <c r="H296" s="252"/>
      <c r="I296" s="252"/>
      <c r="J296" s="252"/>
    </row>
    <row r="297" spans="2:10" x14ac:dyDescent="0.3">
      <c r="B297" s="252"/>
      <c r="C297" s="252"/>
      <c r="D297" s="252"/>
      <c r="E297" s="253"/>
      <c r="F297" s="257"/>
      <c r="G297" s="252"/>
      <c r="H297" s="252"/>
      <c r="I297" s="252"/>
      <c r="J297" s="252"/>
    </row>
    <row r="298" spans="2:10" x14ac:dyDescent="0.3">
      <c r="B298" s="252"/>
      <c r="C298" s="252"/>
      <c r="D298" s="252"/>
      <c r="E298" s="253"/>
      <c r="F298" s="257"/>
      <c r="G298" s="252"/>
      <c r="H298" s="252"/>
      <c r="I298" s="252"/>
      <c r="J298" s="252"/>
    </row>
    <row r="299" spans="2:10" x14ac:dyDescent="0.3">
      <c r="B299" s="252"/>
      <c r="C299" s="252"/>
      <c r="D299" s="252"/>
      <c r="E299" s="253"/>
      <c r="F299" s="257"/>
      <c r="G299" s="252"/>
      <c r="H299" s="252"/>
      <c r="I299" s="252"/>
      <c r="J299" s="252"/>
    </row>
    <row r="300" spans="2:10" x14ac:dyDescent="0.3">
      <c r="B300" s="252"/>
      <c r="C300" s="252"/>
      <c r="D300" s="252"/>
      <c r="E300" s="253"/>
      <c r="F300" s="257"/>
      <c r="G300" s="252"/>
      <c r="H300" s="252"/>
      <c r="I300" s="252"/>
      <c r="J300" s="252"/>
    </row>
    <row r="301" spans="2:10" x14ac:dyDescent="0.3">
      <c r="B301" s="252"/>
      <c r="C301" s="252"/>
      <c r="D301" s="252"/>
      <c r="E301" s="253"/>
      <c r="F301" s="257"/>
      <c r="G301" s="252"/>
      <c r="H301" s="252"/>
      <c r="I301" s="252"/>
      <c r="J301" s="252"/>
    </row>
    <row r="302" spans="2:10" x14ac:dyDescent="0.3">
      <c r="B302" s="252"/>
      <c r="C302" s="252"/>
      <c r="D302" s="252"/>
      <c r="E302" s="253"/>
      <c r="F302" s="257"/>
      <c r="G302" s="252"/>
      <c r="H302" s="252"/>
      <c r="I302" s="252"/>
      <c r="J302" s="252"/>
    </row>
    <row r="303" spans="2:10" x14ac:dyDescent="0.3">
      <c r="B303" s="252"/>
      <c r="C303" s="252"/>
      <c r="D303" s="252"/>
      <c r="E303" s="253"/>
      <c r="F303" s="257"/>
      <c r="G303" s="252"/>
      <c r="H303" s="252"/>
      <c r="I303" s="252"/>
      <c r="J303" s="252"/>
    </row>
    <row r="304" spans="2:10" x14ac:dyDescent="0.3">
      <c r="B304" s="252"/>
      <c r="C304" s="252"/>
      <c r="D304" s="252"/>
      <c r="E304" s="253"/>
      <c r="F304" s="257"/>
      <c r="G304" s="252"/>
      <c r="H304" s="252"/>
      <c r="I304" s="252"/>
      <c r="J304" s="252"/>
    </row>
    <row r="305" spans="2:10" x14ac:dyDescent="0.3">
      <c r="B305" s="252"/>
      <c r="C305" s="252"/>
      <c r="D305" s="252"/>
      <c r="E305" s="253"/>
      <c r="F305" s="257"/>
      <c r="G305" s="252"/>
      <c r="H305" s="252"/>
      <c r="I305" s="252"/>
      <c r="J305" s="252"/>
    </row>
    <row r="306" spans="2:10" x14ac:dyDescent="0.3">
      <c r="B306" s="252"/>
      <c r="C306" s="252"/>
      <c r="D306" s="252"/>
      <c r="E306" s="253"/>
      <c r="F306" s="257"/>
      <c r="G306" s="252"/>
      <c r="H306" s="252"/>
      <c r="I306" s="252"/>
      <c r="J306" s="252"/>
    </row>
    <row r="307" spans="2:10" x14ac:dyDescent="0.3">
      <c r="B307" s="252"/>
      <c r="C307" s="252"/>
      <c r="D307" s="252"/>
      <c r="E307" s="253"/>
      <c r="F307" s="257"/>
      <c r="G307" s="252"/>
      <c r="H307" s="252"/>
      <c r="I307" s="252"/>
      <c r="J307" s="252"/>
    </row>
    <row r="308" spans="2:10" x14ac:dyDescent="0.3">
      <c r="B308" s="252"/>
      <c r="C308" s="252"/>
      <c r="D308" s="252"/>
      <c r="E308" s="253"/>
      <c r="F308" s="257"/>
      <c r="G308" s="252"/>
      <c r="H308" s="252"/>
      <c r="I308" s="252"/>
      <c r="J308" s="252"/>
    </row>
    <row r="309" spans="2:10" x14ac:dyDescent="0.3">
      <c r="B309" s="252"/>
      <c r="C309" s="252"/>
      <c r="D309" s="252"/>
      <c r="E309" s="253"/>
      <c r="F309" s="257"/>
      <c r="G309" s="252"/>
      <c r="H309" s="252"/>
      <c r="I309" s="252"/>
      <c r="J309" s="252"/>
    </row>
    <row r="310" spans="2:10" x14ac:dyDescent="0.3">
      <c r="B310" s="252"/>
      <c r="C310" s="252"/>
      <c r="D310" s="252"/>
      <c r="E310" s="253"/>
      <c r="F310" s="257"/>
      <c r="G310" s="252"/>
      <c r="H310" s="252"/>
      <c r="I310" s="252"/>
      <c r="J310" s="252"/>
    </row>
    <row r="311" spans="2:10" x14ac:dyDescent="0.3">
      <c r="B311" s="252"/>
      <c r="C311" s="252"/>
      <c r="D311" s="252"/>
      <c r="E311" s="253"/>
      <c r="F311" s="257"/>
      <c r="G311" s="252"/>
      <c r="H311" s="252"/>
      <c r="I311" s="252"/>
      <c r="J311" s="252"/>
    </row>
    <row r="312" spans="2:10" x14ac:dyDescent="0.3">
      <c r="B312" s="252"/>
      <c r="C312" s="252"/>
      <c r="D312" s="252"/>
      <c r="E312" s="253"/>
      <c r="F312" s="257"/>
      <c r="G312" s="252"/>
      <c r="H312" s="252"/>
      <c r="I312" s="252"/>
      <c r="J312" s="252"/>
    </row>
    <row r="313" spans="2:10" x14ac:dyDescent="0.3">
      <c r="B313" s="252"/>
      <c r="C313" s="252"/>
      <c r="D313" s="252"/>
      <c r="E313" s="253"/>
      <c r="F313" s="257"/>
      <c r="G313" s="252"/>
      <c r="H313" s="252"/>
      <c r="I313" s="252"/>
      <c r="J313" s="252"/>
    </row>
    <row r="314" spans="2:10" x14ac:dyDescent="0.3">
      <c r="B314" s="252"/>
      <c r="C314" s="252"/>
      <c r="D314" s="252"/>
      <c r="E314" s="253"/>
      <c r="F314" s="257"/>
      <c r="G314" s="252"/>
      <c r="H314" s="252"/>
      <c r="I314" s="252"/>
      <c r="J314" s="252"/>
    </row>
    <row r="315" spans="2:10" x14ac:dyDescent="0.3">
      <c r="B315" s="252"/>
      <c r="C315" s="252"/>
      <c r="D315" s="252"/>
      <c r="E315" s="253"/>
      <c r="F315" s="257"/>
      <c r="G315" s="252"/>
      <c r="H315" s="252"/>
      <c r="I315" s="252"/>
      <c r="J315" s="252"/>
    </row>
    <row r="316" spans="2:10" x14ac:dyDescent="0.3">
      <c r="B316" s="252"/>
      <c r="C316" s="252"/>
      <c r="D316" s="252"/>
      <c r="E316" s="253"/>
      <c r="F316" s="257"/>
      <c r="G316" s="252"/>
      <c r="H316" s="252"/>
      <c r="I316" s="252"/>
      <c r="J316" s="252"/>
    </row>
    <row r="317" spans="2:10" x14ac:dyDescent="0.3">
      <c r="B317" s="252"/>
      <c r="C317" s="252"/>
      <c r="D317" s="252"/>
      <c r="E317" s="253"/>
      <c r="F317" s="257"/>
      <c r="G317" s="252"/>
      <c r="H317" s="252"/>
      <c r="I317" s="252"/>
      <c r="J317" s="252"/>
    </row>
    <row r="318" spans="2:10" x14ac:dyDescent="0.3">
      <c r="B318" s="252"/>
      <c r="C318" s="252"/>
      <c r="D318" s="252"/>
      <c r="E318" s="253"/>
      <c r="F318" s="257"/>
      <c r="G318" s="252"/>
      <c r="H318" s="252"/>
      <c r="I318" s="252"/>
      <c r="J318" s="252"/>
    </row>
    <row r="319" spans="2:10" x14ac:dyDescent="0.3">
      <c r="B319" s="252"/>
      <c r="C319" s="252"/>
      <c r="D319" s="252"/>
      <c r="E319" s="253"/>
      <c r="F319" s="257"/>
      <c r="G319" s="252"/>
      <c r="H319" s="252"/>
      <c r="I319" s="252"/>
      <c r="J319" s="252"/>
    </row>
    <row r="320" spans="2:10" x14ac:dyDescent="0.3">
      <c r="B320" s="252"/>
      <c r="C320" s="252"/>
      <c r="D320" s="252"/>
      <c r="E320" s="253"/>
      <c r="F320" s="257"/>
      <c r="G320" s="252"/>
      <c r="H320" s="252"/>
      <c r="I320" s="252"/>
      <c r="J320" s="252"/>
    </row>
    <row r="321" spans="2:10" x14ac:dyDescent="0.3">
      <c r="B321" s="252"/>
      <c r="C321" s="252"/>
      <c r="D321" s="252"/>
      <c r="E321" s="253"/>
      <c r="F321" s="257"/>
      <c r="G321" s="252"/>
      <c r="H321" s="252"/>
      <c r="I321" s="252"/>
      <c r="J321" s="252"/>
    </row>
    <row r="322" spans="2:10" x14ac:dyDescent="0.3">
      <c r="B322" s="252"/>
      <c r="C322" s="252"/>
      <c r="D322" s="252"/>
      <c r="E322" s="253"/>
      <c r="F322" s="257"/>
      <c r="G322" s="252"/>
      <c r="H322" s="252"/>
      <c r="I322" s="252"/>
      <c r="J322" s="252"/>
    </row>
    <row r="323" spans="2:10" x14ac:dyDescent="0.3">
      <c r="B323" s="252"/>
      <c r="C323" s="252"/>
      <c r="D323" s="252"/>
      <c r="E323" s="253"/>
      <c r="F323" s="257"/>
      <c r="G323" s="252"/>
      <c r="H323" s="252"/>
      <c r="I323" s="252"/>
      <c r="J323" s="252"/>
    </row>
    <row r="324" spans="2:10" x14ac:dyDescent="0.3">
      <c r="B324" s="252"/>
      <c r="C324" s="252"/>
      <c r="D324" s="252"/>
      <c r="E324" s="253"/>
      <c r="F324" s="257"/>
      <c r="G324" s="252"/>
      <c r="H324" s="252"/>
      <c r="I324" s="252"/>
      <c r="J324" s="252"/>
    </row>
    <row r="325" spans="2:10" x14ac:dyDescent="0.3">
      <c r="B325" s="252"/>
      <c r="C325" s="252"/>
      <c r="D325" s="252"/>
      <c r="E325" s="253"/>
      <c r="F325" s="257"/>
      <c r="G325" s="252"/>
      <c r="H325" s="252"/>
      <c r="I325" s="252"/>
      <c r="J325" s="252"/>
    </row>
    <row r="326" spans="2:10" x14ac:dyDescent="0.3">
      <c r="B326" s="252"/>
      <c r="C326" s="252"/>
      <c r="D326" s="252"/>
      <c r="E326" s="253"/>
      <c r="F326" s="257"/>
      <c r="G326" s="252"/>
      <c r="H326" s="252"/>
      <c r="I326" s="252"/>
      <c r="J326" s="252"/>
    </row>
    <row r="327" spans="2:10" x14ac:dyDescent="0.3">
      <c r="B327" s="252"/>
      <c r="C327" s="252"/>
      <c r="D327" s="252"/>
      <c r="E327" s="253"/>
      <c r="F327" s="257"/>
      <c r="G327" s="252"/>
      <c r="H327" s="252"/>
      <c r="I327" s="252"/>
      <c r="J327" s="252"/>
    </row>
    <row r="328" spans="2:10" x14ac:dyDescent="0.3">
      <c r="B328" s="252"/>
      <c r="C328" s="252"/>
      <c r="D328" s="252"/>
      <c r="E328" s="253"/>
      <c r="F328" s="257"/>
      <c r="G328" s="252"/>
      <c r="H328" s="252"/>
      <c r="I328" s="252"/>
      <c r="J328" s="252"/>
    </row>
    <row r="329" spans="2:10" x14ac:dyDescent="0.3">
      <c r="B329" s="252"/>
      <c r="C329" s="252"/>
      <c r="D329" s="252"/>
      <c r="E329" s="253"/>
      <c r="F329" s="257"/>
      <c r="G329" s="252"/>
      <c r="H329" s="252"/>
      <c r="I329" s="252"/>
      <c r="J329" s="252"/>
    </row>
    <row r="330" spans="2:10" x14ac:dyDescent="0.3">
      <c r="B330" s="252"/>
      <c r="C330" s="252"/>
      <c r="D330" s="252"/>
      <c r="E330" s="253"/>
      <c r="F330" s="257"/>
      <c r="G330" s="252"/>
      <c r="H330" s="252"/>
      <c r="I330" s="252"/>
      <c r="J330" s="252"/>
    </row>
    <row r="331" spans="2:10" x14ac:dyDescent="0.3">
      <c r="B331" s="252"/>
      <c r="C331" s="252"/>
      <c r="D331" s="252"/>
      <c r="E331" s="253"/>
      <c r="F331" s="257"/>
      <c r="G331" s="252"/>
      <c r="H331" s="252"/>
      <c r="I331" s="252"/>
      <c r="J331" s="252"/>
    </row>
    <row r="332" spans="2:10" x14ac:dyDescent="0.3">
      <c r="B332" s="252"/>
      <c r="C332" s="252"/>
      <c r="D332" s="252"/>
      <c r="E332" s="253"/>
      <c r="F332" s="257"/>
      <c r="G332" s="252"/>
      <c r="H332" s="252"/>
      <c r="I332" s="252"/>
      <c r="J332" s="252"/>
    </row>
    <row r="333" spans="2:10" x14ac:dyDescent="0.3">
      <c r="B333" s="252"/>
      <c r="C333" s="252"/>
      <c r="D333" s="252"/>
      <c r="E333" s="253"/>
      <c r="F333" s="257"/>
      <c r="G333" s="252"/>
      <c r="H333" s="252"/>
      <c r="I333" s="252"/>
      <c r="J333" s="252"/>
    </row>
    <row r="334" spans="2:10" x14ac:dyDescent="0.3">
      <c r="B334" s="252"/>
      <c r="C334" s="252"/>
      <c r="D334" s="252"/>
      <c r="E334" s="253"/>
      <c r="F334" s="257"/>
      <c r="G334" s="252"/>
      <c r="H334" s="252"/>
      <c r="I334" s="252"/>
      <c r="J334" s="252"/>
    </row>
    <row r="335" spans="2:10" x14ac:dyDescent="0.3">
      <c r="B335" s="252"/>
      <c r="C335" s="252"/>
      <c r="D335" s="252"/>
      <c r="E335" s="253"/>
      <c r="F335" s="257"/>
      <c r="G335" s="252"/>
      <c r="H335" s="252"/>
      <c r="I335" s="252"/>
      <c r="J335" s="252"/>
    </row>
    <row r="336" spans="2:10" x14ac:dyDescent="0.3">
      <c r="B336" s="252"/>
      <c r="C336" s="252"/>
      <c r="D336" s="252"/>
      <c r="E336" s="253"/>
      <c r="F336" s="257"/>
      <c r="G336" s="252"/>
      <c r="H336" s="252"/>
      <c r="I336" s="252"/>
      <c r="J336" s="252"/>
    </row>
    <row r="337" spans="2:10" x14ac:dyDescent="0.3">
      <c r="B337" s="252"/>
      <c r="C337" s="252"/>
      <c r="D337" s="252"/>
      <c r="E337" s="253"/>
      <c r="F337" s="257"/>
      <c r="G337" s="252"/>
      <c r="H337" s="252"/>
      <c r="I337" s="252"/>
      <c r="J337" s="252"/>
    </row>
    <row r="338" spans="2:10" x14ac:dyDescent="0.3">
      <c r="B338" s="252"/>
      <c r="C338" s="252"/>
      <c r="D338" s="252"/>
      <c r="E338" s="253"/>
      <c r="F338" s="257"/>
      <c r="G338" s="252"/>
      <c r="H338" s="252"/>
      <c r="I338" s="252"/>
      <c r="J338" s="252"/>
    </row>
    <row r="339" spans="2:10" x14ac:dyDescent="0.3">
      <c r="B339" s="252"/>
      <c r="C339" s="252"/>
      <c r="D339" s="252"/>
      <c r="E339" s="253"/>
      <c r="F339" s="257"/>
      <c r="G339" s="252"/>
      <c r="H339" s="252"/>
      <c r="I339" s="252"/>
      <c r="J339" s="252"/>
    </row>
    <row r="340" spans="2:10" x14ac:dyDescent="0.3">
      <c r="B340" s="252"/>
      <c r="C340" s="252"/>
      <c r="D340" s="252"/>
      <c r="E340" s="253"/>
      <c r="F340" s="257"/>
      <c r="G340" s="252"/>
      <c r="H340" s="252"/>
      <c r="I340" s="252"/>
      <c r="J340" s="252"/>
    </row>
    <row r="341" spans="2:10" x14ac:dyDescent="0.3">
      <c r="B341" s="252"/>
      <c r="C341" s="252"/>
      <c r="D341" s="252"/>
      <c r="E341" s="253"/>
      <c r="F341" s="257"/>
      <c r="G341" s="252"/>
      <c r="H341" s="252"/>
      <c r="I341" s="252"/>
      <c r="J341" s="252"/>
    </row>
    <row r="342" spans="2:10" x14ac:dyDescent="0.3">
      <c r="B342" s="252"/>
      <c r="C342" s="252"/>
      <c r="D342" s="252"/>
      <c r="E342" s="253"/>
      <c r="F342" s="257"/>
      <c r="G342" s="252"/>
      <c r="H342" s="252"/>
      <c r="I342" s="252"/>
      <c r="J342" s="252"/>
    </row>
    <row r="343" spans="2:10" x14ac:dyDescent="0.3">
      <c r="B343" s="252"/>
      <c r="C343" s="252"/>
      <c r="D343" s="252"/>
      <c r="E343" s="253"/>
      <c r="F343" s="257"/>
      <c r="G343" s="252"/>
      <c r="H343" s="252"/>
      <c r="I343" s="252"/>
      <c r="J343" s="252"/>
    </row>
    <row r="344" spans="2:10" x14ac:dyDescent="0.3">
      <c r="B344" s="252"/>
      <c r="C344" s="252"/>
      <c r="D344" s="252"/>
      <c r="E344" s="253"/>
      <c r="F344" s="257"/>
      <c r="G344" s="252"/>
      <c r="H344" s="252"/>
      <c r="I344" s="252"/>
      <c r="J344" s="252"/>
    </row>
    <row r="345" spans="2:10" x14ac:dyDescent="0.3">
      <c r="B345" s="252"/>
      <c r="C345" s="252"/>
      <c r="D345" s="252"/>
      <c r="E345" s="253"/>
      <c r="F345" s="257"/>
      <c r="G345" s="252"/>
      <c r="H345" s="252"/>
      <c r="I345" s="252"/>
      <c r="J345" s="252"/>
    </row>
    <row r="346" spans="2:10" x14ac:dyDescent="0.3">
      <c r="B346" s="252"/>
      <c r="C346" s="252"/>
      <c r="D346" s="252"/>
      <c r="E346" s="253"/>
      <c r="F346" s="257"/>
      <c r="G346" s="252"/>
      <c r="H346" s="252"/>
      <c r="I346" s="252"/>
      <c r="J346" s="252"/>
    </row>
    <row r="347" spans="2:10" x14ac:dyDescent="0.3">
      <c r="B347" s="252"/>
      <c r="C347" s="252"/>
      <c r="D347" s="252"/>
      <c r="E347" s="253"/>
      <c r="F347" s="257"/>
      <c r="G347" s="252"/>
      <c r="H347" s="252"/>
      <c r="I347" s="252"/>
      <c r="J347" s="252"/>
    </row>
    <row r="348" spans="2:10" x14ac:dyDescent="0.3">
      <c r="B348" s="252"/>
      <c r="C348" s="252"/>
      <c r="D348" s="252"/>
      <c r="E348" s="253"/>
      <c r="F348" s="257"/>
      <c r="G348" s="252"/>
      <c r="H348" s="252"/>
      <c r="I348" s="252"/>
      <c r="J348" s="252"/>
    </row>
    <row r="349" spans="2:10" x14ac:dyDescent="0.3">
      <c r="B349" s="252"/>
      <c r="C349" s="252"/>
      <c r="D349" s="252"/>
      <c r="E349" s="253"/>
      <c r="F349" s="257"/>
      <c r="G349" s="252"/>
      <c r="H349" s="252"/>
      <c r="I349" s="252"/>
      <c r="J349" s="252"/>
    </row>
    <row r="350" spans="2:10" x14ac:dyDescent="0.3">
      <c r="B350" s="252"/>
      <c r="C350" s="252"/>
      <c r="D350" s="252"/>
      <c r="E350" s="253"/>
      <c r="F350" s="257"/>
      <c r="G350" s="252"/>
      <c r="H350" s="252"/>
      <c r="I350" s="252"/>
      <c r="J350" s="252"/>
    </row>
    <row r="351" spans="2:10" x14ac:dyDescent="0.3">
      <c r="B351" s="252"/>
      <c r="C351" s="252"/>
      <c r="D351" s="252"/>
      <c r="E351" s="253"/>
      <c r="F351" s="257"/>
      <c r="G351" s="252"/>
      <c r="H351" s="252"/>
      <c r="I351" s="252"/>
      <c r="J351" s="252"/>
    </row>
    <row r="352" spans="2:10" x14ac:dyDescent="0.3">
      <c r="B352" s="252"/>
      <c r="C352" s="252"/>
      <c r="D352" s="252"/>
      <c r="E352" s="253"/>
      <c r="F352" s="257"/>
      <c r="G352" s="252"/>
      <c r="H352" s="252"/>
      <c r="I352" s="252"/>
      <c r="J352" s="252"/>
    </row>
    <row r="353" spans="2:10" x14ac:dyDescent="0.3">
      <c r="B353" s="252"/>
      <c r="C353" s="252"/>
      <c r="D353" s="252"/>
      <c r="E353" s="253"/>
      <c r="F353" s="257"/>
      <c r="G353" s="252"/>
      <c r="H353" s="252"/>
      <c r="I353" s="252"/>
      <c r="J353" s="252"/>
    </row>
    <row r="354" spans="2:10" x14ac:dyDescent="0.3">
      <c r="B354" s="252"/>
      <c r="C354" s="252"/>
      <c r="D354" s="252"/>
      <c r="E354" s="253"/>
      <c r="F354" s="257"/>
      <c r="G354" s="252"/>
      <c r="H354" s="252"/>
      <c r="I354" s="252"/>
      <c r="J354" s="252"/>
    </row>
    <row r="355" spans="2:10" x14ac:dyDescent="0.3">
      <c r="B355" s="252"/>
      <c r="C355" s="252"/>
      <c r="D355" s="252"/>
      <c r="E355" s="253"/>
      <c r="F355" s="257"/>
      <c r="G355" s="252"/>
      <c r="H355" s="252"/>
      <c r="I355" s="252"/>
      <c r="J355" s="252"/>
    </row>
    <row r="356" spans="2:10" x14ac:dyDescent="0.3">
      <c r="B356" s="252"/>
      <c r="C356" s="252"/>
      <c r="D356" s="252"/>
      <c r="E356" s="253"/>
      <c r="F356" s="257"/>
      <c r="G356" s="252"/>
      <c r="H356" s="252"/>
      <c r="I356" s="252"/>
      <c r="J356" s="252"/>
    </row>
    <row r="357" spans="2:10" x14ac:dyDescent="0.3">
      <c r="B357" s="252"/>
      <c r="C357" s="252"/>
      <c r="D357" s="252"/>
      <c r="E357" s="253"/>
      <c r="F357" s="257"/>
      <c r="G357" s="252"/>
      <c r="H357" s="252"/>
      <c r="I357" s="252"/>
      <c r="J357" s="252"/>
    </row>
    <row r="358" spans="2:10" x14ac:dyDescent="0.3">
      <c r="B358" s="252"/>
      <c r="C358" s="252"/>
      <c r="D358" s="252"/>
      <c r="E358" s="253"/>
      <c r="F358" s="257"/>
      <c r="G358" s="252"/>
      <c r="H358" s="252"/>
      <c r="I358" s="252"/>
      <c r="J358" s="252"/>
    </row>
    <row r="359" spans="2:10" x14ac:dyDescent="0.3">
      <c r="B359" s="252"/>
      <c r="C359" s="252"/>
      <c r="D359" s="252"/>
      <c r="E359" s="253"/>
      <c r="F359" s="257"/>
      <c r="G359" s="252"/>
      <c r="H359" s="252"/>
      <c r="I359" s="252"/>
      <c r="J359" s="252"/>
    </row>
    <row r="360" spans="2:10" x14ac:dyDescent="0.3">
      <c r="B360" s="252"/>
      <c r="C360" s="252"/>
      <c r="D360" s="252"/>
      <c r="E360" s="253"/>
      <c r="F360" s="257"/>
      <c r="G360" s="252"/>
      <c r="H360" s="252"/>
      <c r="I360" s="252"/>
      <c r="J360" s="252"/>
    </row>
    <row r="361" spans="2:10" x14ac:dyDescent="0.3">
      <c r="B361" s="252"/>
      <c r="C361" s="252"/>
      <c r="D361" s="252"/>
      <c r="E361" s="253"/>
      <c r="F361" s="257"/>
      <c r="G361" s="252"/>
      <c r="H361" s="252"/>
      <c r="I361" s="252"/>
      <c r="J361" s="252"/>
    </row>
    <row r="362" spans="2:10" x14ac:dyDescent="0.3">
      <c r="B362" s="252"/>
      <c r="C362" s="252"/>
      <c r="D362" s="252"/>
      <c r="E362" s="253"/>
      <c r="F362" s="257"/>
      <c r="G362" s="252"/>
      <c r="H362" s="252"/>
      <c r="I362" s="252"/>
      <c r="J362" s="252"/>
    </row>
    <row r="363" spans="2:10" x14ac:dyDescent="0.3">
      <c r="B363" s="252"/>
      <c r="C363" s="252"/>
      <c r="D363" s="252"/>
      <c r="E363" s="253"/>
      <c r="F363" s="257"/>
      <c r="G363" s="252"/>
      <c r="H363" s="252"/>
      <c r="I363" s="252"/>
      <c r="J363" s="252"/>
    </row>
    <row r="364" spans="2:10" x14ac:dyDescent="0.3">
      <c r="B364" s="252"/>
      <c r="C364" s="252"/>
      <c r="D364" s="252"/>
      <c r="E364" s="253"/>
      <c r="F364" s="257"/>
      <c r="G364" s="252"/>
      <c r="H364" s="252"/>
      <c r="I364" s="252"/>
      <c r="J364" s="252"/>
    </row>
    <row r="365" spans="2:10" x14ac:dyDescent="0.3">
      <c r="B365" s="252"/>
      <c r="C365" s="252"/>
      <c r="D365" s="252"/>
      <c r="E365" s="253"/>
      <c r="F365" s="257"/>
      <c r="G365" s="252"/>
      <c r="H365" s="252"/>
      <c r="I365" s="252"/>
      <c r="J365" s="252"/>
    </row>
    <row r="366" spans="2:10" x14ac:dyDescent="0.3">
      <c r="B366" s="252"/>
      <c r="C366" s="252"/>
      <c r="D366" s="252"/>
      <c r="E366" s="253"/>
      <c r="F366" s="257"/>
      <c r="G366" s="252"/>
      <c r="H366" s="252"/>
      <c r="I366" s="252"/>
      <c r="J366" s="252"/>
    </row>
    <row r="367" spans="2:10" x14ac:dyDescent="0.3">
      <c r="B367" s="252"/>
      <c r="C367" s="252"/>
      <c r="D367" s="252"/>
      <c r="E367" s="253"/>
      <c r="F367" s="257"/>
      <c r="G367" s="252"/>
      <c r="H367" s="252"/>
      <c r="I367" s="252"/>
      <c r="J367" s="252"/>
    </row>
    <row r="368" spans="2:10" x14ac:dyDescent="0.3">
      <c r="B368" s="252"/>
      <c r="C368" s="252"/>
      <c r="D368" s="252"/>
      <c r="E368" s="253"/>
      <c r="F368" s="257"/>
      <c r="G368" s="252"/>
      <c r="H368" s="252"/>
      <c r="I368" s="252"/>
      <c r="J368" s="252"/>
    </row>
    <row r="369" spans="2:10" x14ac:dyDescent="0.3">
      <c r="B369" s="252"/>
      <c r="C369" s="252"/>
      <c r="D369" s="252"/>
      <c r="E369" s="253"/>
      <c r="F369" s="257"/>
      <c r="G369" s="252"/>
      <c r="H369" s="252"/>
      <c r="I369" s="252"/>
      <c r="J369" s="252"/>
    </row>
    <row r="370" spans="2:10" x14ac:dyDescent="0.3">
      <c r="B370" s="252"/>
      <c r="C370" s="252"/>
      <c r="D370" s="252"/>
      <c r="E370" s="253"/>
      <c r="F370" s="257"/>
      <c r="G370" s="252"/>
      <c r="H370" s="252"/>
      <c r="I370" s="252"/>
      <c r="J370" s="252"/>
    </row>
    <row r="371" spans="2:10" x14ac:dyDescent="0.3">
      <c r="B371" s="252"/>
      <c r="C371" s="252"/>
      <c r="D371" s="252"/>
      <c r="E371" s="253"/>
      <c r="F371" s="257"/>
      <c r="G371" s="252"/>
      <c r="H371" s="252"/>
      <c r="I371" s="252"/>
      <c r="J371" s="252"/>
    </row>
    <row r="372" spans="2:10" x14ac:dyDescent="0.3">
      <c r="B372" s="252"/>
      <c r="C372" s="252"/>
      <c r="D372" s="252"/>
      <c r="E372" s="253"/>
      <c r="F372" s="257"/>
      <c r="G372" s="252"/>
      <c r="H372" s="252"/>
      <c r="I372" s="252"/>
      <c r="J372" s="252"/>
    </row>
    <row r="373" spans="2:10" x14ac:dyDescent="0.3">
      <c r="B373" s="252"/>
      <c r="C373" s="252"/>
      <c r="D373" s="252"/>
      <c r="E373" s="253"/>
      <c r="F373" s="257"/>
      <c r="G373" s="252"/>
      <c r="H373" s="252"/>
      <c r="I373" s="252"/>
      <c r="J373" s="252"/>
    </row>
    <row r="374" spans="2:10" x14ac:dyDescent="0.3">
      <c r="B374" s="252"/>
      <c r="C374" s="252"/>
      <c r="D374" s="252"/>
      <c r="E374" s="253"/>
      <c r="F374" s="257"/>
      <c r="G374" s="252"/>
      <c r="H374" s="252"/>
      <c r="I374" s="252"/>
      <c r="J374" s="252"/>
    </row>
    <row r="375" spans="2:10" x14ac:dyDescent="0.3">
      <c r="B375" s="252"/>
      <c r="C375" s="252"/>
      <c r="D375" s="252"/>
      <c r="E375" s="253"/>
      <c r="F375" s="257"/>
      <c r="G375" s="252"/>
      <c r="H375" s="252"/>
      <c r="I375" s="252"/>
      <c r="J375" s="252"/>
    </row>
    <row r="376" spans="2:10" x14ac:dyDescent="0.3">
      <c r="B376" s="252"/>
      <c r="C376" s="252"/>
      <c r="D376" s="252"/>
      <c r="E376" s="253"/>
      <c r="F376" s="257"/>
      <c r="G376" s="252"/>
      <c r="H376" s="252"/>
      <c r="I376" s="252"/>
      <c r="J376" s="252"/>
    </row>
    <row r="377" spans="2:10" x14ac:dyDescent="0.3">
      <c r="B377" s="252"/>
      <c r="C377" s="252"/>
      <c r="D377" s="252"/>
      <c r="E377" s="253"/>
      <c r="F377" s="257"/>
      <c r="G377" s="252"/>
      <c r="H377" s="252"/>
      <c r="I377" s="252"/>
      <c r="J377" s="252"/>
    </row>
    <row r="378" spans="2:10" x14ac:dyDescent="0.3">
      <c r="B378" s="252"/>
      <c r="C378" s="252"/>
      <c r="D378" s="252"/>
      <c r="E378" s="253"/>
      <c r="F378" s="257"/>
      <c r="G378" s="252"/>
      <c r="H378" s="252"/>
      <c r="I378" s="252"/>
      <c r="J378" s="252"/>
    </row>
    <row r="379" spans="2:10" x14ac:dyDescent="0.3">
      <c r="B379" s="252"/>
      <c r="C379" s="252"/>
      <c r="D379" s="252"/>
      <c r="E379" s="253"/>
      <c r="F379" s="257"/>
      <c r="G379" s="252"/>
      <c r="H379" s="252"/>
      <c r="I379" s="252"/>
      <c r="J379" s="252"/>
    </row>
    <row r="380" spans="2:10" x14ac:dyDescent="0.3">
      <c r="B380" s="252"/>
      <c r="C380" s="252"/>
      <c r="D380" s="252"/>
      <c r="E380" s="253"/>
      <c r="F380" s="257"/>
      <c r="G380" s="252"/>
      <c r="H380" s="252"/>
      <c r="I380" s="252"/>
      <c r="J380" s="252"/>
    </row>
    <row r="381" spans="2:10" x14ac:dyDescent="0.3">
      <c r="B381" s="252"/>
      <c r="C381" s="252"/>
      <c r="D381" s="252"/>
      <c r="E381" s="253"/>
      <c r="F381" s="257"/>
      <c r="G381" s="252"/>
      <c r="H381" s="252"/>
      <c r="I381" s="252"/>
      <c r="J381" s="252"/>
    </row>
    <row r="382" spans="2:10" x14ac:dyDescent="0.3">
      <c r="B382" s="252"/>
      <c r="C382" s="252"/>
      <c r="D382" s="252"/>
      <c r="E382" s="253"/>
      <c r="F382" s="257"/>
      <c r="G382" s="252"/>
      <c r="H382" s="252"/>
      <c r="I382" s="252"/>
      <c r="J382" s="252"/>
    </row>
    <row r="383" spans="2:10" x14ac:dyDescent="0.3">
      <c r="B383" s="252"/>
      <c r="C383" s="252"/>
      <c r="D383" s="252"/>
      <c r="E383" s="253"/>
      <c r="F383" s="257"/>
      <c r="G383" s="252"/>
      <c r="H383" s="252"/>
      <c r="I383" s="252"/>
      <c r="J383" s="252"/>
    </row>
    <row r="384" spans="2:10" x14ac:dyDescent="0.3">
      <c r="B384" s="252"/>
      <c r="C384" s="252"/>
      <c r="D384" s="252"/>
      <c r="E384" s="253"/>
      <c r="F384" s="257"/>
      <c r="G384" s="252"/>
      <c r="H384" s="252"/>
      <c r="I384" s="252"/>
      <c r="J384" s="252"/>
    </row>
    <row r="385" spans="2:10" x14ac:dyDescent="0.3">
      <c r="B385" s="252"/>
      <c r="C385" s="252"/>
      <c r="D385" s="252"/>
      <c r="E385" s="253"/>
      <c r="F385" s="257"/>
      <c r="G385" s="252"/>
      <c r="H385" s="252"/>
      <c r="I385" s="252"/>
      <c r="J385" s="252"/>
    </row>
    <row r="386" spans="2:10" x14ac:dyDescent="0.3">
      <c r="B386" s="252"/>
      <c r="C386" s="252"/>
      <c r="D386" s="252"/>
      <c r="E386" s="253"/>
      <c r="F386" s="257"/>
      <c r="G386" s="252"/>
      <c r="H386" s="252"/>
      <c r="I386" s="252"/>
      <c r="J386" s="252"/>
    </row>
    <row r="387" spans="2:10" x14ac:dyDescent="0.3">
      <c r="B387" s="252"/>
      <c r="C387" s="252"/>
      <c r="D387" s="252"/>
      <c r="E387" s="253"/>
      <c r="F387" s="257"/>
      <c r="G387" s="252"/>
      <c r="H387" s="252"/>
      <c r="I387" s="252"/>
      <c r="J387" s="252"/>
    </row>
    <row r="388" spans="2:10" x14ac:dyDescent="0.3">
      <c r="B388" s="252"/>
      <c r="C388" s="252"/>
      <c r="D388" s="252"/>
      <c r="E388" s="253"/>
      <c r="F388" s="257"/>
      <c r="G388" s="252"/>
      <c r="H388" s="252"/>
      <c r="I388" s="252"/>
      <c r="J388" s="252"/>
    </row>
    <row r="389" spans="2:10" x14ac:dyDescent="0.3">
      <c r="B389" s="252"/>
      <c r="C389" s="252"/>
      <c r="D389" s="252"/>
      <c r="E389" s="253"/>
      <c r="F389" s="257"/>
      <c r="G389" s="252"/>
      <c r="H389" s="252"/>
      <c r="I389" s="252"/>
      <c r="J389" s="252"/>
    </row>
    <row r="390" spans="2:10" x14ac:dyDescent="0.3">
      <c r="B390" s="252"/>
      <c r="C390" s="252"/>
      <c r="D390" s="252"/>
      <c r="E390" s="253"/>
      <c r="F390" s="257"/>
      <c r="G390" s="252"/>
      <c r="H390" s="252"/>
      <c r="I390" s="252"/>
      <c r="J390" s="252"/>
    </row>
    <row r="391" spans="2:10" x14ac:dyDescent="0.3">
      <c r="B391" s="252"/>
      <c r="C391" s="252"/>
      <c r="D391" s="252"/>
      <c r="E391" s="253"/>
      <c r="F391" s="257"/>
      <c r="G391" s="252"/>
      <c r="H391" s="252"/>
      <c r="I391" s="252"/>
      <c r="J391" s="252"/>
    </row>
    <row r="392" spans="2:10" x14ac:dyDescent="0.3">
      <c r="B392" s="252"/>
      <c r="C392" s="252"/>
      <c r="D392" s="252"/>
      <c r="E392" s="253"/>
      <c r="F392" s="257"/>
      <c r="G392" s="252"/>
      <c r="H392" s="252"/>
      <c r="I392" s="252"/>
      <c r="J392" s="252"/>
    </row>
    <row r="393" spans="2:10" x14ac:dyDescent="0.3">
      <c r="B393" s="252"/>
      <c r="C393" s="252"/>
      <c r="D393" s="252"/>
      <c r="E393" s="253"/>
      <c r="F393" s="257"/>
      <c r="G393" s="252"/>
      <c r="H393" s="252"/>
      <c r="I393" s="252"/>
      <c r="J393" s="252"/>
    </row>
    <row r="394" spans="2:10" x14ac:dyDescent="0.3">
      <c r="B394" s="252"/>
      <c r="C394" s="252"/>
      <c r="D394" s="252"/>
      <c r="E394" s="253"/>
      <c r="F394" s="257"/>
      <c r="G394" s="252"/>
      <c r="H394" s="252"/>
      <c r="I394" s="252"/>
      <c r="J394" s="252"/>
    </row>
    <row r="395" spans="2:10" x14ac:dyDescent="0.3">
      <c r="B395" s="252"/>
      <c r="C395" s="252"/>
      <c r="D395" s="252"/>
      <c r="E395" s="253"/>
      <c r="F395" s="257"/>
      <c r="G395" s="252"/>
      <c r="H395" s="252"/>
      <c r="I395" s="252"/>
      <c r="J395" s="252"/>
    </row>
    <row r="396" spans="2:10" x14ac:dyDescent="0.3">
      <c r="B396" s="252"/>
      <c r="C396" s="252"/>
      <c r="D396" s="252"/>
      <c r="E396" s="253"/>
      <c r="F396" s="257"/>
      <c r="G396" s="252"/>
      <c r="H396" s="252"/>
      <c r="I396" s="252"/>
      <c r="J396" s="252"/>
    </row>
    <row r="397" spans="2:10" x14ac:dyDescent="0.3">
      <c r="B397" s="252"/>
      <c r="C397" s="252"/>
      <c r="D397" s="252"/>
      <c r="E397" s="253"/>
      <c r="F397" s="257"/>
      <c r="G397" s="252"/>
      <c r="H397" s="252"/>
      <c r="I397" s="252"/>
      <c r="J397" s="252"/>
    </row>
    <row r="398" spans="2:10" x14ac:dyDescent="0.3">
      <c r="B398" s="252"/>
      <c r="C398" s="252"/>
      <c r="D398" s="252"/>
      <c r="E398" s="253"/>
      <c r="F398" s="257"/>
      <c r="G398" s="252"/>
      <c r="H398" s="252"/>
      <c r="I398" s="252"/>
      <c r="J398" s="252"/>
    </row>
    <row r="399" spans="2:10" x14ac:dyDescent="0.3">
      <c r="B399" s="252"/>
      <c r="C399" s="252"/>
      <c r="D399" s="252"/>
      <c r="E399" s="253"/>
      <c r="F399" s="257"/>
      <c r="G399" s="252"/>
      <c r="H399" s="252"/>
      <c r="I399" s="252"/>
      <c r="J399" s="252"/>
    </row>
    <row r="400" spans="2:10" x14ac:dyDescent="0.3">
      <c r="B400" s="252"/>
      <c r="C400" s="252"/>
      <c r="D400" s="252"/>
      <c r="E400" s="253"/>
      <c r="F400" s="257"/>
      <c r="G400" s="252"/>
      <c r="H400" s="252"/>
      <c r="I400" s="252"/>
      <c r="J400" s="252"/>
    </row>
    <row r="401" spans="2:10" x14ac:dyDescent="0.3">
      <c r="B401" s="252"/>
      <c r="C401" s="252"/>
      <c r="D401" s="252"/>
      <c r="E401" s="253"/>
      <c r="F401" s="257"/>
      <c r="G401" s="252"/>
      <c r="H401" s="252"/>
      <c r="I401" s="252"/>
      <c r="J401" s="252"/>
    </row>
    <row r="402" spans="2:10" x14ac:dyDescent="0.3">
      <c r="B402" s="252"/>
      <c r="C402" s="252"/>
      <c r="D402" s="252"/>
      <c r="E402" s="253"/>
      <c r="F402" s="257"/>
      <c r="G402" s="252"/>
      <c r="H402" s="252"/>
      <c r="I402" s="252"/>
      <c r="J402" s="252"/>
    </row>
    <row r="403" spans="2:10" x14ac:dyDescent="0.3">
      <c r="B403" s="252"/>
      <c r="C403" s="252"/>
      <c r="D403" s="252"/>
      <c r="E403" s="253"/>
      <c r="F403" s="257"/>
      <c r="G403" s="252"/>
      <c r="H403" s="252"/>
      <c r="I403" s="252"/>
      <c r="J403" s="252"/>
    </row>
    <row r="404" spans="2:10" x14ac:dyDescent="0.3">
      <c r="B404" s="252"/>
      <c r="C404" s="252"/>
      <c r="D404" s="252"/>
      <c r="E404" s="253"/>
      <c r="F404" s="257"/>
      <c r="G404" s="252"/>
      <c r="H404" s="252"/>
      <c r="I404" s="252"/>
      <c r="J404" s="252"/>
    </row>
    <row r="405" spans="2:10" x14ac:dyDescent="0.3">
      <c r="B405" s="252"/>
      <c r="C405" s="252"/>
      <c r="D405" s="252"/>
      <c r="E405" s="253"/>
      <c r="F405" s="257"/>
      <c r="G405" s="252"/>
      <c r="H405" s="252"/>
      <c r="I405" s="252"/>
      <c r="J405" s="252"/>
    </row>
    <row r="406" spans="2:10" x14ac:dyDescent="0.3">
      <c r="B406" s="252"/>
      <c r="C406" s="252"/>
      <c r="D406" s="252"/>
      <c r="E406" s="253"/>
      <c r="F406" s="257"/>
      <c r="G406" s="252"/>
      <c r="H406" s="252"/>
      <c r="I406" s="252"/>
      <c r="J406" s="252"/>
    </row>
    <row r="407" spans="2:10" x14ac:dyDescent="0.3">
      <c r="B407" s="252"/>
      <c r="C407" s="252"/>
      <c r="D407" s="252"/>
      <c r="E407" s="253"/>
      <c r="F407" s="257"/>
      <c r="G407" s="252"/>
      <c r="H407" s="252"/>
      <c r="I407" s="252"/>
      <c r="J407" s="252"/>
    </row>
    <row r="408" spans="2:10" x14ac:dyDescent="0.3">
      <c r="B408" s="252"/>
      <c r="C408" s="252"/>
      <c r="D408" s="252"/>
      <c r="E408" s="253"/>
      <c r="F408" s="257"/>
      <c r="G408" s="252"/>
      <c r="H408" s="252"/>
      <c r="I408" s="252"/>
      <c r="J408" s="252"/>
    </row>
    <row r="409" spans="2:10" x14ac:dyDescent="0.3">
      <c r="B409" s="252"/>
      <c r="C409" s="252"/>
      <c r="D409" s="252"/>
      <c r="E409" s="253"/>
      <c r="F409" s="257"/>
      <c r="G409" s="252"/>
      <c r="H409" s="252"/>
      <c r="I409" s="252"/>
      <c r="J409" s="252"/>
    </row>
    <row r="410" spans="2:10" x14ac:dyDescent="0.3">
      <c r="B410" s="252"/>
      <c r="C410" s="252"/>
      <c r="D410" s="252"/>
      <c r="E410" s="253"/>
      <c r="F410" s="257"/>
      <c r="G410" s="252"/>
      <c r="H410" s="252"/>
      <c r="I410" s="252"/>
      <c r="J410" s="252"/>
    </row>
    <row r="411" spans="2:10" x14ac:dyDescent="0.3">
      <c r="B411" s="252"/>
      <c r="C411" s="252"/>
      <c r="D411" s="252"/>
      <c r="E411" s="253"/>
      <c r="F411" s="257"/>
      <c r="G411" s="252"/>
      <c r="H411" s="252"/>
      <c r="I411" s="252"/>
      <c r="J411" s="252"/>
    </row>
    <row r="412" spans="2:10" x14ac:dyDescent="0.3">
      <c r="B412" s="252"/>
      <c r="C412" s="252"/>
      <c r="D412" s="252"/>
      <c r="E412" s="253"/>
      <c r="F412" s="257"/>
      <c r="G412" s="252"/>
      <c r="H412" s="252"/>
      <c r="I412" s="252"/>
      <c r="J412" s="252"/>
    </row>
    <row r="413" spans="2:10" x14ac:dyDescent="0.3">
      <c r="B413" s="252"/>
      <c r="C413" s="252"/>
      <c r="D413" s="252"/>
      <c r="E413" s="253"/>
      <c r="F413" s="257"/>
      <c r="G413" s="252"/>
      <c r="H413" s="252"/>
      <c r="I413" s="252"/>
      <c r="J413" s="252"/>
    </row>
    <row r="414" spans="2:10" x14ac:dyDescent="0.3">
      <c r="B414" s="252"/>
      <c r="C414" s="252"/>
      <c r="D414" s="252"/>
      <c r="E414" s="253"/>
      <c r="F414" s="257"/>
      <c r="G414" s="252"/>
      <c r="H414" s="252"/>
      <c r="I414" s="252"/>
      <c r="J414" s="252"/>
    </row>
    <row r="415" spans="2:10" x14ac:dyDescent="0.3">
      <c r="B415" s="252"/>
      <c r="C415" s="252"/>
      <c r="D415" s="252"/>
      <c r="E415" s="253"/>
      <c r="F415" s="257"/>
      <c r="G415" s="252"/>
      <c r="H415" s="252"/>
      <c r="I415" s="252"/>
      <c r="J415" s="252"/>
    </row>
    <row r="416" spans="2:10" x14ac:dyDescent="0.3">
      <c r="B416" s="252"/>
      <c r="C416" s="252"/>
      <c r="D416" s="252"/>
      <c r="E416" s="253"/>
      <c r="F416" s="257"/>
      <c r="G416" s="252"/>
      <c r="H416" s="252"/>
      <c r="I416" s="252"/>
      <c r="J416" s="252"/>
    </row>
    <row r="417" spans="2:10" x14ac:dyDescent="0.3">
      <c r="B417" s="252"/>
      <c r="C417" s="252"/>
      <c r="D417" s="252"/>
      <c r="E417" s="253"/>
      <c r="F417" s="257"/>
      <c r="G417" s="252"/>
      <c r="H417" s="252"/>
      <c r="I417" s="252"/>
      <c r="J417" s="252"/>
    </row>
    <row r="418" spans="2:10" x14ac:dyDescent="0.3">
      <c r="B418" s="252"/>
      <c r="C418" s="252"/>
      <c r="D418" s="252"/>
      <c r="E418" s="253"/>
      <c r="F418" s="257"/>
      <c r="G418" s="252"/>
      <c r="H418" s="252"/>
      <c r="I418" s="252"/>
      <c r="J418" s="252"/>
    </row>
    <row r="419" spans="2:10" x14ac:dyDescent="0.3">
      <c r="B419" s="252"/>
      <c r="C419" s="252"/>
      <c r="D419" s="252"/>
      <c r="E419" s="253"/>
      <c r="F419" s="257"/>
      <c r="G419" s="252"/>
      <c r="H419" s="252"/>
      <c r="I419" s="252"/>
      <c r="J419" s="252"/>
    </row>
    <row r="420" spans="2:10" x14ac:dyDescent="0.3">
      <c r="B420" s="252"/>
      <c r="C420" s="252"/>
      <c r="D420" s="252"/>
      <c r="E420" s="253"/>
      <c r="F420" s="257"/>
      <c r="G420" s="252"/>
      <c r="H420" s="252"/>
      <c r="I420" s="252"/>
      <c r="J420" s="252"/>
    </row>
    <row r="421" spans="2:10" x14ac:dyDescent="0.3">
      <c r="B421" s="252"/>
      <c r="C421" s="252"/>
      <c r="D421" s="252"/>
      <c r="E421" s="253"/>
      <c r="F421" s="257"/>
      <c r="G421" s="252"/>
      <c r="H421" s="252"/>
      <c r="I421" s="252"/>
      <c r="J421" s="252"/>
    </row>
    <row r="422" spans="2:10" x14ac:dyDescent="0.3">
      <c r="B422" s="252"/>
      <c r="C422" s="252"/>
      <c r="D422" s="252"/>
      <c r="E422" s="253"/>
      <c r="F422" s="257"/>
      <c r="G422" s="252"/>
      <c r="H422" s="252"/>
      <c r="I422" s="252"/>
      <c r="J422" s="252"/>
    </row>
    <row r="423" spans="2:10" x14ac:dyDescent="0.3">
      <c r="B423" s="252"/>
      <c r="C423" s="252"/>
      <c r="D423" s="252"/>
      <c r="E423" s="253"/>
      <c r="F423" s="257"/>
      <c r="G423" s="252"/>
      <c r="H423" s="252"/>
      <c r="I423" s="252"/>
      <c r="J423" s="252"/>
    </row>
    <row r="424" spans="2:10" x14ac:dyDescent="0.3">
      <c r="B424" s="252"/>
      <c r="C424" s="252"/>
      <c r="D424" s="252"/>
      <c r="E424" s="253"/>
      <c r="F424" s="257"/>
      <c r="G424" s="252"/>
      <c r="H424" s="252"/>
      <c r="I424" s="252"/>
      <c r="J424" s="252"/>
    </row>
    <row r="425" spans="2:10" x14ac:dyDescent="0.3">
      <c r="B425" s="252"/>
      <c r="C425" s="252"/>
      <c r="D425" s="252"/>
      <c r="E425" s="253"/>
      <c r="F425" s="257"/>
      <c r="G425" s="252"/>
      <c r="H425" s="252"/>
      <c r="I425" s="252"/>
      <c r="J425" s="252"/>
    </row>
    <row r="426" spans="2:10" x14ac:dyDescent="0.3">
      <c r="B426" s="252"/>
      <c r="C426" s="252"/>
      <c r="D426" s="252"/>
      <c r="E426" s="253"/>
      <c r="F426" s="257"/>
      <c r="G426" s="252"/>
      <c r="H426" s="252"/>
      <c r="I426" s="252"/>
      <c r="J426" s="252"/>
    </row>
    <row r="427" spans="2:10" x14ac:dyDescent="0.3">
      <c r="B427" s="252"/>
      <c r="C427" s="252"/>
      <c r="D427" s="252"/>
      <c r="E427" s="253"/>
      <c r="F427" s="257"/>
      <c r="G427" s="252"/>
      <c r="H427" s="252"/>
      <c r="I427" s="252"/>
      <c r="J427" s="252"/>
    </row>
    <row r="428" spans="2:10" x14ac:dyDescent="0.3">
      <c r="B428" s="252"/>
      <c r="C428" s="252"/>
      <c r="D428" s="252"/>
      <c r="E428" s="253"/>
      <c r="F428" s="257"/>
      <c r="G428" s="252"/>
      <c r="H428" s="252"/>
      <c r="I428" s="252"/>
      <c r="J428" s="252"/>
    </row>
    <row r="429" spans="2:10" x14ac:dyDescent="0.3">
      <c r="B429" s="252"/>
      <c r="C429" s="252"/>
      <c r="D429" s="252"/>
      <c r="E429" s="253"/>
      <c r="F429" s="257"/>
      <c r="G429" s="252"/>
      <c r="H429" s="252"/>
      <c r="I429" s="252"/>
      <c r="J429" s="252"/>
    </row>
    <row r="430" spans="2:10" x14ac:dyDescent="0.3">
      <c r="B430" s="252"/>
      <c r="C430" s="252"/>
      <c r="D430" s="252"/>
      <c r="E430" s="253"/>
      <c r="F430" s="257"/>
      <c r="G430" s="252"/>
      <c r="H430" s="252"/>
      <c r="I430" s="252"/>
      <c r="J430" s="252"/>
    </row>
    <row r="431" spans="2:10" x14ac:dyDescent="0.3">
      <c r="B431" s="252"/>
      <c r="C431" s="252"/>
      <c r="D431" s="252"/>
      <c r="E431" s="253"/>
      <c r="F431" s="257"/>
      <c r="G431" s="252"/>
      <c r="H431" s="252"/>
      <c r="I431" s="252"/>
      <c r="J431" s="252"/>
    </row>
    <row r="432" spans="2:10" x14ac:dyDescent="0.3">
      <c r="B432" s="252"/>
      <c r="C432" s="252"/>
      <c r="D432" s="252"/>
      <c r="E432" s="253"/>
      <c r="F432" s="257"/>
      <c r="G432" s="252"/>
      <c r="H432" s="252"/>
      <c r="I432" s="252"/>
      <c r="J432" s="252"/>
    </row>
    <row r="433" spans="2:10" x14ac:dyDescent="0.3">
      <c r="B433" s="252"/>
      <c r="C433" s="252"/>
      <c r="D433" s="252"/>
      <c r="E433" s="253"/>
      <c r="F433" s="257"/>
      <c r="G433" s="252"/>
      <c r="H433" s="252"/>
      <c r="I433" s="252"/>
      <c r="J433" s="252"/>
    </row>
    <row r="434" spans="2:10" x14ac:dyDescent="0.3">
      <c r="B434" s="252"/>
      <c r="C434" s="252"/>
      <c r="D434" s="252"/>
      <c r="E434" s="253"/>
      <c r="F434" s="257"/>
      <c r="G434" s="252"/>
      <c r="H434" s="252"/>
      <c r="I434" s="252"/>
      <c r="J434" s="252"/>
    </row>
    <row r="435" spans="2:10" x14ac:dyDescent="0.3">
      <c r="B435" s="252"/>
      <c r="C435" s="252"/>
      <c r="D435" s="252"/>
      <c r="E435" s="253"/>
      <c r="F435" s="257"/>
      <c r="G435" s="252"/>
      <c r="H435" s="252"/>
      <c r="I435" s="252"/>
      <c r="J435" s="252"/>
    </row>
    <row r="436" spans="2:10" x14ac:dyDescent="0.3">
      <c r="B436" s="252"/>
      <c r="C436" s="252"/>
      <c r="D436" s="252"/>
      <c r="E436" s="253"/>
      <c r="F436" s="257"/>
      <c r="G436" s="252"/>
      <c r="H436" s="252"/>
      <c r="I436" s="252"/>
      <c r="J436" s="252"/>
    </row>
    <row r="437" spans="2:10" x14ac:dyDescent="0.3">
      <c r="B437" s="252"/>
      <c r="C437" s="252"/>
      <c r="D437" s="252"/>
      <c r="E437" s="253"/>
      <c r="F437" s="257"/>
      <c r="G437" s="252"/>
      <c r="H437" s="252"/>
      <c r="I437" s="252"/>
      <c r="J437" s="252"/>
    </row>
    <row r="438" spans="2:10" x14ac:dyDescent="0.3">
      <c r="B438" s="252"/>
      <c r="C438" s="252"/>
      <c r="D438" s="252"/>
      <c r="E438" s="253"/>
      <c r="F438" s="257"/>
      <c r="G438" s="252"/>
      <c r="H438" s="252"/>
      <c r="I438" s="252"/>
      <c r="J438" s="252"/>
    </row>
    <row r="439" spans="2:10" x14ac:dyDescent="0.3">
      <c r="B439" s="252"/>
      <c r="C439" s="252"/>
      <c r="D439" s="252"/>
      <c r="E439" s="253"/>
      <c r="F439" s="257"/>
      <c r="G439" s="252"/>
      <c r="H439" s="252"/>
      <c r="I439" s="252"/>
      <c r="J439" s="252"/>
    </row>
    <row r="440" spans="2:10" x14ac:dyDescent="0.3">
      <c r="B440" s="252"/>
      <c r="C440" s="252"/>
      <c r="D440" s="252"/>
      <c r="E440" s="253"/>
      <c r="F440" s="257"/>
      <c r="G440" s="252"/>
      <c r="H440" s="252"/>
      <c r="I440" s="252"/>
      <c r="J440" s="252"/>
    </row>
    <row r="441" spans="2:10" x14ac:dyDescent="0.3">
      <c r="B441" s="252"/>
      <c r="C441" s="252"/>
      <c r="D441" s="252"/>
      <c r="E441" s="253"/>
      <c r="F441" s="257"/>
      <c r="G441" s="252"/>
      <c r="H441" s="252"/>
      <c r="I441" s="252"/>
      <c r="J441" s="252"/>
    </row>
    <row r="442" spans="2:10" x14ac:dyDescent="0.3">
      <c r="B442" s="252"/>
      <c r="C442" s="252"/>
      <c r="D442" s="252"/>
      <c r="E442" s="253"/>
      <c r="F442" s="257"/>
      <c r="G442" s="252"/>
      <c r="H442" s="252"/>
      <c r="I442" s="252"/>
      <c r="J442" s="252"/>
    </row>
    <row r="443" spans="2:10" x14ac:dyDescent="0.3">
      <c r="B443" s="252"/>
      <c r="C443" s="252"/>
      <c r="D443" s="252"/>
      <c r="E443" s="253"/>
      <c r="F443" s="257"/>
      <c r="G443" s="252"/>
      <c r="H443" s="252"/>
      <c r="I443" s="252"/>
      <c r="J443" s="252"/>
    </row>
    <row r="444" spans="2:10" x14ac:dyDescent="0.3">
      <c r="B444" s="252"/>
      <c r="C444" s="252"/>
      <c r="D444" s="252"/>
      <c r="E444" s="253"/>
      <c r="F444" s="257"/>
      <c r="G444" s="252"/>
      <c r="H444" s="252"/>
      <c r="I444" s="252"/>
      <c r="J444" s="252"/>
    </row>
    <row r="445" spans="2:10" x14ac:dyDescent="0.3">
      <c r="B445" s="252"/>
      <c r="C445" s="252"/>
      <c r="D445" s="252"/>
      <c r="E445" s="253"/>
      <c r="F445" s="257"/>
      <c r="G445" s="252"/>
      <c r="H445" s="252"/>
      <c r="I445" s="252"/>
      <c r="J445" s="252"/>
    </row>
    <row r="446" spans="2:10" x14ac:dyDescent="0.3">
      <c r="B446" s="252"/>
      <c r="C446" s="252"/>
      <c r="D446" s="252"/>
      <c r="E446" s="253"/>
      <c r="F446" s="257"/>
      <c r="G446" s="252"/>
      <c r="H446" s="252"/>
      <c r="I446" s="252"/>
      <c r="J446" s="252"/>
    </row>
    <row r="447" spans="2:10" x14ac:dyDescent="0.3">
      <c r="B447" s="252"/>
      <c r="C447" s="252"/>
      <c r="D447" s="252"/>
      <c r="E447" s="253"/>
      <c r="F447" s="257"/>
      <c r="G447" s="252"/>
      <c r="H447" s="252"/>
      <c r="I447" s="252"/>
      <c r="J447" s="252"/>
    </row>
    <row r="448" spans="2:10" x14ac:dyDescent="0.3">
      <c r="B448" s="252"/>
      <c r="C448" s="252"/>
      <c r="D448" s="252"/>
      <c r="E448" s="253"/>
      <c r="F448" s="257"/>
      <c r="G448" s="252"/>
      <c r="H448" s="252"/>
      <c r="I448" s="252"/>
      <c r="J448" s="252"/>
    </row>
    <row r="449" spans="2:10" x14ac:dyDescent="0.3">
      <c r="B449" s="252"/>
      <c r="C449" s="252"/>
      <c r="D449" s="252"/>
      <c r="E449" s="253"/>
      <c r="F449" s="257"/>
      <c r="G449" s="252"/>
      <c r="H449" s="252"/>
      <c r="I449" s="252"/>
      <c r="J449" s="252"/>
    </row>
    <row r="450" spans="2:10" x14ac:dyDescent="0.3">
      <c r="B450" s="252"/>
      <c r="C450" s="252"/>
      <c r="D450" s="252"/>
      <c r="E450" s="253"/>
      <c r="F450" s="257"/>
      <c r="G450" s="252"/>
      <c r="H450" s="252"/>
      <c r="I450" s="252"/>
      <c r="J450" s="252"/>
    </row>
    <row r="451" spans="2:10" x14ac:dyDescent="0.3">
      <c r="B451" s="252"/>
      <c r="C451" s="252"/>
      <c r="D451" s="252"/>
      <c r="E451" s="253"/>
      <c r="F451" s="257"/>
      <c r="G451" s="252"/>
      <c r="H451" s="252"/>
      <c r="I451" s="252"/>
      <c r="J451" s="252"/>
    </row>
    <row r="452" spans="2:10" x14ac:dyDescent="0.3">
      <c r="B452" s="252"/>
      <c r="C452" s="252"/>
      <c r="D452" s="252"/>
      <c r="E452" s="253"/>
      <c r="F452" s="257"/>
      <c r="G452" s="252"/>
      <c r="H452" s="252"/>
      <c r="I452" s="252"/>
      <c r="J452" s="252"/>
    </row>
    <row r="453" spans="2:10" x14ac:dyDescent="0.3">
      <c r="B453" s="252"/>
      <c r="C453" s="252"/>
      <c r="D453" s="252"/>
      <c r="E453" s="253"/>
      <c r="F453" s="257"/>
      <c r="G453" s="252"/>
      <c r="H453" s="252"/>
      <c r="I453" s="252"/>
      <c r="J453" s="252"/>
    </row>
    <row r="454" spans="2:10" x14ac:dyDescent="0.3">
      <c r="B454" s="252"/>
      <c r="C454" s="252"/>
      <c r="D454" s="252"/>
      <c r="E454" s="253"/>
      <c r="F454" s="257"/>
      <c r="G454" s="252"/>
      <c r="H454" s="252"/>
      <c r="I454" s="252"/>
      <c r="J454" s="252"/>
    </row>
    <row r="455" spans="2:10" x14ac:dyDescent="0.3">
      <c r="B455" s="252"/>
      <c r="C455" s="252"/>
      <c r="D455" s="252"/>
      <c r="E455" s="253"/>
      <c r="F455" s="257"/>
      <c r="G455" s="252"/>
      <c r="H455" s="252"/>
      <c r="I455" s="252"/>
      <c r="J455" s="252"/>
    </row>
    <row r="456" spans="2:10" x14ac:dyDescent="0.3">
      <c r="B456" s="252"/>
      <c r="C456" s="252"/>
      <c r="D456" s="252"/>
      <c r="E456" s="253"/>
      <c r="F456" s="257"/>
      <c r="G456" s="252"/>
      <c r="H456" s="252"/>
      <c r="I456" s="252"/>
      <c r="J456" s="252"/>
    </row>
    <row r="457" spans="2:10" x14ac:dyDescent="0.3">
      <c r="B457" s="252"/>
      <c r="C457" s="252"/>
      <c r="D457" s="252"/>
      <c r="E457" s="253"/>
      <c r="F457" s="257"/>
      <c r="G457" s="252"/>
      <c r="H457" s="252"/>
      <c r="I457" s="252"/>
      <c r="J457" s="252"/>
    </row>
    <row r="458" spans="2:10" x14ac:dyDescent="0.3">
      <c r="B458" s="252"/>
      <c r="C458" s="252"/>
      <c r="D458" s="252"/>
      <c r="E458" s="253"/>
      <c r="F458" s="257"/>
      <c r="G458" s="252"/>
      <c r="H458" s="252"/>
      <c r="I458" s="252"/>
      <c r="J458" s="252"/>
    </row>
    <row r="459" spans="2:10" x14ac:dyDescent="0.3">
      <c r="B459" s="252"/>
      <c r="C459" s="252"/>
      <c r="D459" s="252"/>
      <c r="E459" s="253"/>
      <c r="F459" s="257"/>
      <c r="G459" s="252"/>
      <c r="H459" s="252"/>
      <c r="I459" s="252"/>
      <c r="J459" s="252"/>
    </row>
    <row r="460" spans="2:10" x14ac:dyDescent="0.3">
      <c r="B460" s="252"/>
      <c r="C460" s="252"/>
      <c r="D460" s="252"/>
      <c r="E460" s="253"/>
      <c r="F460" s="257"/>
      <c r="G460" s="252"/>
      <c r="H460" s="252"/>
      <c r="I460" s="252"/>
      <c r="J460" s="252"/>
    </row>
    <row r="461" spans="2:10" x14ac:dyDescent="0.3">
      <c r="B461" s="252"/>
      <c r="C461" s="252"/>
      <c r="D461" s="252"/>
      <c r="E461" s="253"/>
      <c r="F461" s="257"/>
      <c r="G461" s="252"/>
      <c r="H461" s="252"/>
      <c r="I461" s="252"/>
      <c r="J461" s="252"/>
    </row>
    <row r="462" spans="2:10" x14ac:dyDescent="0.3">
      <c r="B462" s="252"/>
      <c r="C462" s="252"/>
      <c r="D462" s="252"/>
      <c r="E462" s="253"/>
      <c r="F462" s="257"/>
      <c r="G462" s="252"/>
      <c r="H462" s="252"/>
      <c r="I462" s="252"/>
      <c r="J462" s="252"/>
    </row>
    <row r="463" spans="2:10" x14ac:dyDescent="0.3">
      <c r="B463" s="252"/>
      <c r="C463" s="252"/>
      <c r="D463" s="252"/>
      <c r="E463" s="253"/>
      <c r="F463" s="257"/>
      <c r="G463" s="252"/>
      <c r="H463" s="252"/>
      <c r="I463" s="252"/>
      <c r="J463" s="252"/>
    </row>
    <row r="464" spans="2:10" x14ac:dyDescent="0.3">
      <c r="B464" s="252"/>
      <c r="C464" s="252"/>
      <c r="D464" s="252"/>
      <c r="E464" s="253"/>
      <c r="F464" s="257"/>
      <c r="G464" s="252"/>
      <c r="H464" s="252"/>
      <c r="I464" s="252"/>
      <c r="J464" s="252"/>
    </row>
    <row r="465" spans="2:10" x14ac:dyDescent="0.3">
      <c r="B465" s="252"/>
      <c r="C465" s="252"/>
      <c r="D465" s="252"/>
      <c r="E465" s="253"/>
      <c r="F465" s="257"/>
      <c r="G465" s="252"/>
      <c r="H465" s="252"/>
      <c r="I465" s="252"/>
      <c r="J465" s="252"/>
    </row>
    <row r="466" spans="2:10" x14ac:dyDescent="0.3">
      <c r="B466" s="252"/>
      <c r="C466" s="252"/>
      <c r="D466" s="252"/>
      <c r="E466" s="253"/>
      <c r="F466" s="257"/>
      <c r="G466" s="252"/>
      <c r="H466" s="252"/>
      <c r="I466" s="252"/>
      <c r="J466" s="252"/>
    </row>
    <row r="467" spans="2:10" x14ac:dyDescent="0.3">
      <c r="B467" s="252"/>
      <c r="C467" s="252"/>
      <c r="D467" s="252"/>
      <c r="E467" s="253"/>
      <c r="F467" s="257"/>
      <c r="G467" s="252"/>
      <c r="H467" s="252"/>
      <c r="I467" s="252"/>
      <c r="J467" s="252"/>
    </row>
    <row r="468" spans="2:10" x14ac:dyDescent="0.3">
      <c r="B468" s="252"/>
      <c r="C468" s="252"/>
      <c r="D468" s="252"/>
      <c r="E468" s="253"/>
      <c r="F468" s="257"/>
      <c r="G468" s="252"/>
      <c r="H468" s="252"/>
      <c r="I468" s="252"/>
      <c r="J468" s="252"/>
    </row>
    <row r="469" spans="2:10" x14ac:dyDescent="0.3">
      <c r="B469" s="252"/>
      <c r="C469" s="252"/>
      <c r="D469" s="252"/>
      <c r="E469" s="253"/>
      <c r="F469" s="257"/>
      <c r="G469" s="252"/>
      <c r="H469" s="252"/>
      <c r="I469" s="252"/>
      <c r="J469" s="252"/>
    </row>
    <row r="470" spans="2:10" x14ac:dyDescent="0.3">
      <c r="B470" s="252"/>
      <c r="C470" s="252"/>
      <c r="D470" s="252"/>
      <c r="E470" s="253"/>
      <c r="F470" s="257"/>
      <c r="G470" s="252"/>
      <c r="H470" s="252"/>
      <c r="I470" s="252"/>
      <c r="J470" s="252"/>
    </row>
    <row r="471" spans="2:10" x14ac:dyDescent="0.3">
      <c r="B471" s="252"/>
      <c r="C471" s="252"/>
      <c r="D471" s="252"/>
      <c r="E471" s="253"/>
      <c r="F471" s="257"/>
      <c r="G471" s="252"/>
      <c r="H471" s="252"/>
      <c r="I471" s="252"/>
      <c r="J471" s="252"/>
    </row>
    <row r="472" spans="2:10" x14ac:dyDescent="0.3">
      <c r="B472" s="252"/>
      <c r="C472" s="252"/>
      <c r="D472" s="252"/>
      <c r="E472" s="253"/>
      <c r="F472" s="257"/>
      <c r="G472" s="252"/>
      <c r="H472" s="252"/>
      <c r="I472" s="252"/>
      <c r="J472" s="252"/>
    </row>
    <row r="473" spans="2:10" x14ac:dyDescent="0.3">
      <c r="B473" s="252"/>
      <c r="C473" s="252"/>
      <c r="D473" s="252"/>
      <c r="E473" s="253"/>
      <c r="F473" s="257"/>
      <c r="G473" s="252"/>
      <c r="H473" s="252"/>
      <c r="I473" s="252"/>
      <c r="J473" s="252"/>
    </row>
    <row r="474" spans="2:10" x14ac:dyDescent="0.3">
      <c r="B474" s="252"/>
      <c r="C474" s="252"/>
      <c r="D474" s="252"/>
      <c r="E474" s="253"/>
      <c r="F474" s="257"/>
      <c r="G474" s="252"/>
      <c r="H474" s="252"/>
      <c r="I474" s="252"/>
      <c r="J474" s="252"/>
    </row>
    <row r="475" spans="2:10" x14ac:dyDescent="0.3">
      <c r="B475" s="252"/>
      <c r="C475" s="252"/>
      <c r="D475" s="252"/>
      <c r="E475" s="253"/>
      <c r="F475" s="257"/>
      <c r="G475" s="252"/>
      <c r="H475" s="252"/>
      <c r="I475" s="252"/>
      <c r="J475" s="252"/>
    </row>
    <row r="476" spans="2:10" x14ac:dyDescent="0.3">
      <c r="B476" s="252"/>
      <c r="C476" s="252"/>
      <c r="D476" s="252"/>
      <c r="E476" s="253"/>
      <c r="F476" s="257"/>
      <c r="G476" s="252"/>
      <c r="H476" s="252"/>
      <c r="I476" s="252"/>
      <c r="J476" s="252"/>
    </row>
    <row r="477" spans="2:10" x14ac:dyDescent="0.3">
      <c r="B477" s="252"/>
      <c r="C477" s="252"/>
      <c r="D477" s="252"/>
      <c r="E477" s="253"/>
      <c r="F477" s="257"/>
      <c r="G477" s="252"/>
      <c r="H477" s="252"/>
      <c r="I477" s="252"/>
      <c r="J477" s="252"/>
    </row>
    <row r="478" spans="2:10" x14ac:dyDescent="0.3">
      <c r="B478" s="252"/>
      <c r="C478" s="252"/>
      <c r="D478" s="252"/>
      <c r="E478" s="253"/>
      <c r="F478" s="257"/>
      <c r="G478" s="252"/>
      <c r="H478" s="252"/>
      <c r="I478" s="252"/>
      <c r="J478" s="252"/>
    </row>
    <row r="479" spans="2:10" x14ac:dyDescent="0.3">
      <c r="B479" s="252"/>
      <c r="C479" s="252"/>
      <c r="D479" s="252"/>
      <c r="E479" s="253"/>
      <c r="F479" s="257"/>
      <c r="G479" s="252"/>
      <c r="H479" s="252"/>
      <c r="I479" s="252"/>
      <c r="J479" s="252"/>
    </row>
    <row r="480" spans="2:10" x14ac:dyDescent="0.3">
      <c r="B480" s="252"/>
      <c r="C480" s="252"/>
      <c r="D480" s="252"/>
      <c r="E480" s="253"/>
      <c r="F480" s="257"/>
      <c r="G480" s="252"/>
      <c r="H480" s="252"/>
      <c r="I480" s="252"/>
      <c r="J480" s="252"/>
    </row>
    <row r="481" spans="2:10" x14ac:dyDescent="0.3">
      <c r="B481" s="252"/>
      <c r="C481" s="252"/>
      <c r="D481" s="252"/>
      <c r="E481" s="253"/>
      <c r="F481" s="257"/>
      <c r="G481" s="252"/>
      <c r="H481" s="252"/>
      <c r="I481" s="252"/>
      <c r="J481" s="252"/>
    </row>
    <row r="482" spans="2:10" x14ac:dyDescent="0.3">
      <c r="B482" s="252"/>
      <c r="C482" s="252"/>
      <c r="D482" s="252"/>
      <c r="E482" s="253"/>
      <c r="F482" s="257"/>
      <c r="G482" s="252"/>
      <c r="H482" s="252"/>
      <c r="I482" s="252"/>
      <c r="J482" s="252"/>
    </row>
    <row r="483" spans="2:10" x14ac:dyDescent="0.3">
      <c r="B483" s="252"/>
      <c r="C483" s="252"/>
      <c r="D483" s="252"/>
      <c r="E483" s="253"/>
      <c r="F483" s="257"/>
      <c r="G483" s="252"/>
      <c r="H483" s="252"/>
      <c r="I483" s="252"/>
      <c r="J483" s="252"/>
    </row>
    <row r="484" spans="2:10" x14ac:dyDescent="0.3">
      <c r="B484" s="252"/>
      <c r="C484" s="252"/>
      <c r="D484" s="252"/>
      <c r="E484" s="253"/>
      <c r="F484" s="257"/>
      <c r="G484" s="252"/>
      <c r="H484" s="252"/>
      <c r="I484" s="252"/>
      <c r="J484" s="252"/>
    </row>
    <row r="485" spans="2:10" x14ac:dyDescent="0.3">
      <c r="B485" s="252"/>
      <c r="C485" s="252"/>
      <c r="D485" s="252"/>
      <c r="E485" s="253"/>
      <c r="F485" s="257"/>
      <c r="G485" s="252"/>
      <c r="H485" s="252"/>
      <c r="I485" s="252"/>
      <c r="J485" s="252"/>
    </row>
    <row r="486" spans="2:10" x14ac:dyDescent="0.3">
      <c r="B486" s="252"/>
      <c r="C486" s="252"/>
      <c r="D486" s="252"/>
      <c r="E486" s="253"/>
      <c r="F486" s="257"/>
      <c r="G486" s="252"/>
      <c r="H486" s="252"/>
      <c r="I486" s="252"/>
      <c r="J486" s="252"/>
    </row>
    <row r="487" spans="2:10" x14ac:dyDescent="0.3">
      <c r="B487" s="252"/>
      <c r="C487" s="252"/>
      <c r="D487" s="252"/>
      <c r="E487" s="253"/>
      <c r="F487" s="257"/>
      <c r="G487" s="252"/>
      <c r="H487" s="252"/>
      <c r="I487" s="252"/>
      <c r="J487" s="252"/>
    </row>
    <row r="488" spans="2:10" x14ac:dyDescent="0.3">
      <c r="B488" s="252"/>
      <c r="C488" s="252"/>
      <c r="D488" s="252"/>
      <c r="E488" s="253"/>
      <c r="F488" s="257"/>
      <c r="G488" s="252"/>
      <c r="H488" s="252"/>
      <c r="I488" s="252"/>
      <c r="J488" s="252"/>
    </row>
    <row r="489" spans="2:10" x14ac:dyDescent="0.3">
      <c r="B489" s="252"/>
      <c r="C489" s="252"/>
      <c r="D489" s="252"/>
      <c r="E489" s="253"/>
      <c r="F489" s="257"/>
      <c r="G489" s="252"/>
      <c r="H489" s="252"/>
      <c r="I489" s="252"/>
      <c r="J489" s="252"/>
    </row>
    <row r="490" spans="2:10" x14ac:dyDescent="0.3">
      <c r="B490" s="252"/>
      <c r="C490" s="252"/>
      <c r="D490" s="252"/>
      <c r="E490" s="253"/>
      <c r="F490" s="257"/>
      <c r="G490" s="252"/>
      <c r="H490" s="252"/>
      <c r="I490" s="252"/>
      <c r="J490" s="252"/>
    </row>
    <row r="491" spans="2:10" x14ac:dyDescent="0.3">
      <c r="B491" s="252"/>
      <c r="C491" s="252"/>
      <c r="D491" s="252"/>
      <c r="E491" s="253"/>
      <c r="F491" s="257"/>
      <c r="G491" s="252"/>
      <c r="H491" s="252"/>
      <c r="I491" s="252"/>
      <c r="J491" s="252"/>
    </row>
    <row r="492" spans="2:10" x14ac:dyDescent="0.3">
      <c r="B492" s="252"/>
      <c r="C492" s="252"/>
      <c r="D492" s="252"/>
      <c r="E492" s="253"/>
      <c r="F492" s="257"/>
      <c r="G492" s="252"/>
      <c r="H492" s="252"/>
      <c r="I492" s="252"/>
      <c r="J492" s="252"/>
    </row>
    <row r="493" spans="2:10" x14ac:dyDescent="0.3">
      <c r="B493" s="252"/>
      <c r="C493" s="252"/>
      <c r="D493" s="252"/>
      <c r="E493" s="253"/>
      <c r="F493" s="257"/>
      <c r="G493" s="252"/>
      <c r="H493" s="252"/>
      <c r="I493" s="252"/>
      <c r="J493" s="252"/>
    </row>
    <row r="494" spans="2:10" x14ac:dyDescent="0.3">
      <c r="B494" s="252"/>
      <c r="C494" s="252"/>
      <c r="D494" s="252"/>
      <c r="E494" s="253"/>
      <c r="F494" s="257"/>
      <c r="G494" s="252"/>
      <c r="H494" s="252"/>
      <c r="I494" s="252"/>
      <c r="J494" s="252"/>
    </row>
    <row r="495" spans="2:10" x14ac:dyDescent="0.3">
      <c r="B495" s="252"/>
      <c r="C495" s="252"/>
      <c r="D495" s="252"/>
      <c r="E495" s="253"/>
      <c r="F495" s="257"/>
      <c r="G495" s="252"/>
      <c r="H495" s="252"/>
      <c r="I495" s="252"/>
      <c r="J495" s="252"/>
    </row>
    <row r="496" spans="2:10" x14ac:dyDescent="0.3">
      <c r="B496" s="252"/>
      <c r="C496" s="252"/>
      <c r="D496" s="252"/>
      <c r="E496" s="253"/>
      <c r="F496" s="257"/>
      <c r="G496" s="252"/>
      <c r="H496" s="252"/>
      <c r="I496" s="252"/>
      <c r="J496" s="252"/>
    </row>
    <row r="497" spans="2:10" x14ac:dyDescent="0.3">
      <c r="B497" s="252"/>
      <c r="C497" s="252"/>
      <c r="D497" s="252"/>
      <c r="E497" s="253"/>
      <c r="F497" s="257"/>
      <c r="G497" s="252"/>
      <c r="H497" s="252"/>
      <c r="I497" s="252"/>
      <c r="J497" s="252"/>
    </row>
    <row r="498" spans="2:10" x14ac:dyDescent="0.3">
      <c r="B498" s="252"/>
      <c r="C498" s="252"/>
      <c r="D498" s="252"/>
      <c r="E498" s="253"/>
      <c r="F498" s="257"/>
      <c r="G498" s="252"/>
      <c r="H498" s="252"/>
      <c r="I498" s="252"/>
      <c r="J498" s="252"/>
    </row>
    <row r="499" spans="2:10" x14ac:dyDescent="0.3">
      <c r="B499" s="252"/>
      <c r="C499" s="252"/>
      <c r="D499" s="252"/>
      <c r="E499" s="253"/>
      <c r="F499" s="257"/>
      <c r="G499" s="252"/>
      <c r="H499" s="252"/>
      <c r="I499" s="252"/>
      <c r="J499" s="252"/>
    </row>
    <row r="500" spans="2:10" x14ac:dyDescent="0.3">
      <c r="B500" s="252"/>
      <c r="C500" s="252"/>
      <c r="D500" s="252"/>
      <c r="E500" s="253"/>
      <c r="F500" s="257"/>
      <c r="G500" s="252"/>
      <c r="H500" s="252"/>
      <c r="I500" s="252"/>
      <c r="J500" s="252"/>
    </row>
    <row r="501" spans="2:10" x14ac:dyDescent="0.3">
      <c r="B501" s="252"/>
      <c r="C501" s="252"/>
      <c r="D501" s="252"/>
      <c r="E501" s="253"/>
      <c r="F501" s="257"/>
      <c r="G501" s="252"/>
      <c r="H501" s="252"/>
      <c r="I501" s="252"/>
      <c r="J501" s="252"/>
    </row>
    <row r="502" spans="2:10" x14ac:dyDescent="0.3">
      <c r="B502" s="252"/>
      <c r="C502" s="252"/>
      <c r="D502" s="252"/>
      <c r="E502" s="253"/>
      <c r="F502" s="257"/>
      <c r="G502" s="252"/>
      <c r="H502" s="252"/>
      <c r="I502" s="252"/>
      <c r="J502" s="252"/>
    </row>
    <row r="503" spans="2:10" x14ac:dyDescent="0.3">
      <c r="B503" s="252"/>
      <c r="C503" s="252"/>
      <c r="D503" s="252"/>
      <c r="E503" s="253"/>
      <c r="F503" s="257"/>
      <c r="G503" s="252"/>
      <c r="H503" s="252"/>
      <c r="I503" s="252"/>
      <c r="J503" s="252"/>
    </row>
    <row r="504" spans="2:10" x14ac:dyDescent="0.3">
      <c r="B504" s="252"/>
      <c r="C504" s="252"/>
      <c r="D504" s="252"/>
      <c r="E504" s="253"/>
      <c r="F504" s="257"/>
      <c r="G504" s="252"/>
      <c r="H504" s="252"/>
      <c r="I504" s="252"/>
      <c r="J504" s="252"/>
    </row>
    <row r="505" spans="2:10" x14ac:dyDescent="0.3">
      <c r="B505" s="252"/>
      <c r="C505" s="252"/>
      <c r="D505" s="252"/>
      <c r="E505" s="253"/>
      <c r="F505" s="257"/>
      <c r="G505" s="252"/>
      <c r="H505" s="252"/>
      <c r="I505" s="252"/>
      <c r="J505" s="252"/>
    </row>
    <row r="506" spans="2:10" x14ac:dyDescent="0.3">
      <c r="B506" s="252"/>
      <c r="C506" s="252"/>
      <c r="D506" s="252"/>
      <c r="E506" s="253"/>
      <c r="F506" s="257"/>
      <c r="G506" s="252"/>
      <c r="H506" s="252"/>
      <c r="I506" s="252"/>
      <c r="J506" s="252"/>
    </row>
    <row r="507" spans="2:10" x14ac:dyDescent="0.3">
      <c r="B507" s="252"/>
      <c r="C507" s="252"/>
      <c r="D507" s="252"/>
      <c r="E507" s="253"/>
      <c r="F507" s="257"/>
      <c r="G507" s="252"/>
      <c r="H507" s="252"/>
      <c r="I507" s="252"/>
      <c r="J507" s="252"/>
    </row>
    <row r="508" spans="2:10" x14ac:dyDescent="0.3">
      <c r="B508" s="252"/>
      <c r="C508" s="252"/>
      <c r="D508" s="252"/>
      <c r="E508" s="253"/>
      <c r="F508" s="257"/>
      <c r="G508" s="252"/>
      <c r="H508" s="252"/>
      <c r="I508" s="252"/>
      <c r="J508" s="252"/>
    </row>
    <row r="509" spans="2:10" x14ac:dyDescent="0.3">
      <c r="B509" s="252"/>
      <c r="C509" s="252"/>
      <c r="D509" s="252"/>
      <c r="E509" s="253"/>
      <c r="F509" s="257"/>
      <c r="G509" s="252"/>
      <c r="H509" s="252"/>
      <c r="I509" s="252"/>
      <c r="J509" s="252"/>
    </row>
    <row r="510" spans="2:10" x14ac:dyDescent="0.3">
      <c r="B510" s="252"/>
      <c r="C510" s="252"/>
      <c r="D510" s="252"/>
      <c r="E510" s="253"/>
      <c r="F510" s="257"/>
      <c r="G510" s="252"/>
      <c r="H510" s="252"/>
      <c r="I510" s="252"/>
      <c r="J510" s="252"/>
    </row>
    <row r="511" spans="2:10" x14ac:dyDescent="0.3">
      <c r="B511" s="252"/>
      <c r="C511" s="252"/>
      <c r="D511" s="252"/>
      <c r="E511" s="253"/>
      <c r="F511" s="257"/>
      <c r="G511" s="252"/>
      <c r="H511" s="252"/>
      <c r="I511" s="252"/>
      <c r="J511" s="252"/>
    </row>
    <row r="512" spans="2:10" x14ac:dyDescent="0.3">
      <c r="B512" s="252"/>
      <c r="C512" s="252"/>
      <c r="D512" s="252"/>
      <c r="E512" s="253"/>
      <c r="F512" s="257"/>
      <c r="G512" s="252"/>
      <c r="H512" s="252"/>
      <c r="I512" s="252"/>
      <c r="J512" s="252"/>
    </row>
    <row r="513" spans="2:10" x14ac:dyDescent="0.3">
      <c r="B513" s="252"/>
      <c r="C513" s="252"/>
      <c r="D513" s="252"/>
      <c r="E513" s="253"/>
      <c r="F513" s="257"/>
      <c r="G513" s="252"/>
      <c r="H513" s="252"/>
      <c r="I513" s="252"/>
      <c r="J513" s="252"/>
    </row>
    <row r="514" spans="2:10" x14ac:dyDescent="0.3">
      <c r="B514" s="252"/>
      <c r="C514" s="252"/>
      <c r="D514" s="252"/>
      <c r="E514" s="253"/>
      <c r="F514" s="257"/>
      <c r="G514" s="252"/>
      <c r="H514" s="252"/>
      <c r="I514" s="252"/>
      <c r="J514" s="252"/>
    </row>
    <row r="515" spans="2:10" x14ac:dyDescent="0.3">
      <c r="B515" s="252"/>
      <c r="C515" s="252"/>
      <c r="D515" s="252"/>
      <c r="E515" s="253"/>
      <c r="F515" s="257"/>
      <c r="G515" s="252"/>
      <c r="H515" s="252"/>
      <c r="I515" s="252"/>
      <c r="J515" s="252"/>
    </row>
    <row r="516" spans="2:10" x14ac:dyDescent="0.3">
      <c r="B516" s="252"/>
      <c r="C516" s="252"/>
      <c r="D516" s="252"/>
      <c r="E516" s="253"/>
      <c r="F516" s="257"/>
      <c r="G516" s="252"/>
      <c r="H516" s="252"/>
      <c r="I516" s="252"/>
      <c r="J516" s="252"/>
    </row>
    <row r="517" spans="2:10" x14ac:dyDescent="0.3">
      <c r="B517" s="252"/>
      <c r="C517" s="252"/>
      <c r="D517" s="252"/>
      <c r="E517" s="253"/>
      <c r="F517" s="257"/>
      <c r="G517" s="252"/>
      <c r="H517" s="252"/>
      <c r="I517" s="252"/>
      <c r="J517" s="252"/>
    </row>
    <row r="518" spans="2:10" x14ac:dyDescent="0.3">
      <c r="B518" s="252"/>
      <c r="C518" s="252"/>
      <c r="D518" s="252"/>
      <c r="E518" s="253"/>
      <c r="F518" s="257"/>
      <c r="G518" s="252"/>
      <c r="H518" s="252"/>
      <c r="I518" s="252"/>
      <c r="J518" s="252"/>
    </row>
    <row r="519" spans="2:10" x14ac:dyDescent="0.3">
      <c r="B519" s="252"/>
      <c r="C519" s="252"/>
      <c r="D519" s="252"/>
      <c r="E519" s="253"/>
      <c r="F519" s="257"/>
      <c r="G519" s="252"/>
      <c r="H519" s="252"/>
      <c r="I519" s="252"/>
      <c r="J519" s="252"/>
    </row>
    <row r="520" spans="2:10" x14ac:dyDescent="0.3">
      <c r="B520" s="252"/>
      <c r="C520" s="252"/>
      <c r="D520" s="252"/>
      <c r="E520" s="253"/>
      <c r="F520" s="257"/>
      <c r="G520" s="252"/>
      <c r="H520" s="252"/>
      <c r="I520" s="252"/>
      <c r="J520" s="252"/>
    </row>
    <row r="521" spans="2:10" x14ac:dyDescent="0.3">
      <c r="B521" s="252"/>
      <c r="C521" s="252"/>
      <c r="D521" s="252"/>
      <c r="E521" s="253"/>
      <c r="F521" s="257"/>
      <c r="G521" s="252"/>
      <c r="H521" s="252"/>
      <c r="I521" s="252"/>
      <c r="J521" s="252"/>
    </row>
    <row r="522" spans="2:10" x14ac:dyDescent="0.3">
      <c r="B522" s="252"/>
      <c r="C522" s="252"/>
      <c r="D522" s="252"/>
      <c r="E522" s="253"/>
      <c r="F522" s="257"/>
      <c r="G522" s="252"/>
      <c r="H522" s="252"/>
      <c r="I522" s="252"/>
      <c r="J522" s="252"/>
    </row>
    <row r="523" spans="2:10" x14ac:dyDescent="0.3">
      <c r="B523" s="252"/>
      <c r="C523" s="252"/>
      <c r="D523" s="252"/>
      <c r="E523" s="253"/>
      <c r="F523" s="257"/>
      <c r="G523" s="252"/>
      <c r="H523" s="252"/>
      <c r="I523" s="252"/>
      <c r="J523" s="252"/>
    </row>
  </sheetData>
  <sheetProtection algorithmName="SHA-512" hashValue="ffBtrfKFTJhQRqmphVm/XmieknlBMbZC1S1D6CzZgQ/fG1VvdzhE6+HjyTqSLtSPROaZ93/vKSIJdP8uX6i91A==" saltValue="HI2xPFNB66RhftwnlF4VOQ==" spinCount="100000" sheet="1" objects="1" scenarios="1" sort="0" autoFilter="0"/>
  <dataValidations count="5">
    <dataValidation type="list" allowBlank="1" showInputMessage="1" showErrorMessage="1" sqref="B24:B523" xr:uid="{00000000-0002-0000-0300-000000000000}">
      <formula1>Sites</formula1>
    </dataValidation>
    <dataValidation type="list" allowBlank="1" showInputMessage="1" showErrorMessage="1" sqref="D24:D523" xr:uid="{00000000-0002-0000-0300-000001000000}">
      <formula1>"Inoperative, Out of Control"</formula1>
    </dataValidation>
    <dataValidation type="list" allowBlank="1" showInputMessage="1" showErrorMessage="1" sqref="C24:C523" xr:uid="{00000000-0002-0000-0300-000002000000}">
      <formula1>OFFSET(cmslist, 1, MATCH($B24, cmssite, 0)-1, SUMPRODUCT(--(OFFSET(cmslist, 1, MATCH($B24, cmssite, 0)-1, 224, 1)&lt;&gt;"")), 1)</formula1>
    </dataValidation>
    <dataValidation type="date" operator="greaterThanOrEqual" allowBlank="1" showInputMessage="1" showErrorMessage="1" sqref="E24:E1048576" xr:uid="{00000000-0002-0000-0300-000003000000}">
      <formula1>43831</formula1>
    </dataValidation>
    <dataValidation type="decimal" operator="greaterThan" allowBlank="1" showInputMessage="1" showErrorMessage="1" sqref="G24:G523" xr:uid="{00000000-0002-0000-0300-000004000000}">
      <formula1>0</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5000000}">
          <x14:formula1>
            <xm:f>Lists!$J$2:$J$6</xm:f>
          </x14:formula1>
          <xm:sqref>H24:H523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9" tint="0.59999389629810485"/>
  </sheetPr>
  <dimension ref="B1:Q523"/>
  <sheetViews>
    <sheetView showGridLines="0" topLeftCell="B7" workbookViewId="0">
      <selection activeCell="B24" sqref="B24:M523"/>
    </sheetView>
  </sheetViews>
  <sheetFormatPr defaultColWidth="0" defaultRowHeight="14.4" zeroHeight="1" x14ac:dyDescent="0.3"/>
  <cols>
    <col min="1" max="1" width="9.109375" style="91" hidden="1" customWidth="1"/>
    <col min="2" max="2" width="15" style="91" customWidth="1"/>
    <col min="3" max="3" width="61.5546875" style="91" bestFit="1" customWidth="1"/>
    <col min="4" max="4" width="14.33203125" style="91" hidden="1" customWidth="1"/>
    <col min="5" max="5" width="25.33203125" style="91" customWidth="1"/>
    <col min="6" max="9" width="22.6640625" style="91" customWidth="1"/>
    <col min="10" max="10" width="22" style="91" customWidth="1"/>
    <col min="11" max="11" width="53.5546875" style="91" customWidth="1"/>
    <col min="12" max="12" width="32.33203125" style="91" customWidth="1"/>
    <col min="13" max="13" width="58.88671875" style="91" customWidth="1"/>
    <col min="14" max="14" width="0" style="91" hidden="1"/>
    <col min="15" max="17" width="0" style="91" hidden="1" customWidth="1"/>
    <col min="18" max="16384" width="9.109375" style="91" hidden="1"/>
  </cols>
  <sheetData>
    <row r="1" spans="2:13" ht="28.8" hidden="1" x14ac:dyDescent="0.3">
      <c r="B1" s="209" t="s">
        <v>0</v>
      </c>
      <c r="C1" s="209"/>
      <c r="D1" s="209"/>
      <c r="E1" s="209"/>
      <c r="F1" s="209"/>
      <c r="G1" s="209"/>
      <c r="H1" s="209"/>
      <c r="I1" s="209"/>
      <c r="J1" s="227"/>
      <c r="K1" s="227"/>
      <c r="L1" s="228"/>
      <c r="M1" s="209"/>
    </row>
    <row r="2" spans="2:13" hidden="1" x14ac:dyDescent="0.3">
      <c r="B2" s="186" t="s">
        <v>1</v>
      </c>
      <c r="C2" s="187" t="str">
        <f>Welcome!B2</f>
        <v>63.9641(b) Semiannual Compliance Reports (Spreadsheet Template)</v>
      </c>
      <c r="D2" s="187"/>
      <c r="E2" s="210"/>
      <c r="F2" s="211"/>
      <c r="G2" s="211"/>
      <c r="H2" s="211"/>
      <c r="I2" s="211"/>
      <c r="J2" s="229"/>
      <c r="K2" s="229"/>
      <c r="L2" s="230"/>
      <c r="M2" s="210"/>
    </row>
    <row r="3" spans="2:13" hidden="1" x14ac:dyDescent="0.3">
      <c r="B3" s="188" t="s">
        <v>3</v>
      </c>
      <c r="C3" s="189" t="str">
        <f>Welcome!B3</f>
        <v>63.9641(b)</v>
      </c>
      <c r="D3" s="189"/>
      <c r="E3" s="231"/>
      <c r="F3" s="212"/>
      <c r="G3" s="212"/>
      <c r="H3" s="212"/>
      <c r="I3" s="212"/>
      <c r="J3" s="213"/>
      <c r="K3" s="213"/>
      <c r="L3" s="232"/>
      <c r="M3" s="231"/>
    </row>
    <row r="4" spans="2:13" hidden="1" x14ac:dyDescent="0.3">
      <c r="B4" s="188" t="s">
        <v>5</v>
      </c>
      <c r="C4" s="190" t="str">
        <f>Welcome!B4</f>
        <v>v1.00</v>
      </c>
      <c r="D4" s="190"/>
      <c r="E4" s="233"/>
      <c r="F4" s="213"/>
      <c r="G4" s="213"/>
      <c r="H4" s="213"/>
      <c r="I4" s="213"/>
      <c r="J4" s="213"/>
      <c r="K4" s="213"/>
      <c r="L4" s="232"/>
      <c r="M4" s="233"/>
    </row>
    <row r="5" spans="2:13" hidden="1" x14ac:dyDescent="0.3">
      <c r="B5" s="188" t="s">
        <v>7</v>
      </c>
      <c r="C5" s="191">
        <f>Welcome!B5</f>
        <v>44042</v>
      </c>
      <c r="D5" s="191"/>
      <c r="E5" s="234"/>
      <c r="F5" s="214"/>
      <c r="G5" s="214"/>
      <c r="H5" s="214"/>
      <c r="I5" s="214"/>
      <c r="J5" s="213"/>
      <c r="K5" s="213"/>
      <c r="L5" s="232"/>
      <c r="M5" s="234"/>
    </row>
    <row r="6" spans="2:13" hidden="1" x14ac:dyDescent="0.3">
      <c r="B6" s="30"/>
      <c r="C6" s="204"/>
      <c r="D6" s="204"/>
      <c r="E6" s="222"/>
      <c r="F6" s="204"/>
      <c r="G6" s="204"/>
      <c r="H6" s="204"/>
      <c r="I6" s="204"/>
      <c r="J6" s="223"/>
      <c r="K6" s="223"/>
      <c r="L6" s="107"/>
      <c r="M6" s="222"/>
    </row>
    <row r="7" spans="2:13" x14ac:dyDescent="0.3">
      <c r="B7" s="165" t="str">
        <f>Company_Information!B7</f>
        <v>40 CFR Part 63, Subpart RRRRR National Emission Standards for Hazardous Air Pollutants: Taconite Iron Ore Processing</v>
      </c>
      <c r="C7" s="94"/>
      <c r="D7" s="94"/>
      <c r="E7" s="32"/>
      <c r="F7" s="32"/>
      <c r="G7" s="32"/>
      <c r="H7" s="32"/>
      <c r="I7" s="32"/>
      <c r="J7" s="108"/>
      <c r="K7" s="108"/>
      <c r="L7" s="109"/>
      <c r="M7" s="32"/>
    </row>
    <row r="8" spans="2:13" x14ac:dyDescent="0.3">
      <c r="B8" s="165" t="str">
        <f>Company_Information!B8</f>
        <v>§63.9641(b) Semiannual Compliance Report Spreadsheet Template</v>
      </c>
      <c r="C8" s="34"/>
      <c r="D8" s="34"/>
      <c r="E8" s="34"/>
      <c r="F8" s="34"/>
      <c r="G8" s="34"/>
      <c r="H8" s="34"/>
      <c r="I8" s="34"/>
      <c r="J8" s="110"/>
      <c r="K8" s="110"/>
      <c r="L8" s="111"/>
      <c r="M8" s="34"/>
    </row>
    <row r="9" spans="2:13" x14ac:dyDescent="0.3">
      <c r="B9" s="167" t="s">
        <v>242</v>
      </c>
      <c r="C9" s="36"/>
      <c r="D9" s="36"/>
      <c r="E9" s="69"/>
      <c r="F9" s="36"/>
      <c r="G9" s="36"/>
      <c r="H9" s="36"/>
      <c r="I9" s="36"/>
      <c r="J9" s="112"/>
      <c r="K9" s="112"/>
      <c r="L9" s="113"/>
      <c r="M9" s="69"/>
    </row>
    <row r="10" spans="2:13" ht="15" thickBot="1" x14ac:dyDescent="0.35">
      <c r="B10" s="36" t="s">
        <v>11</v>
      </c>
      <c r="C10" s="204"/>
      <c r="D10" s="204"/>
      <c r="E10" s="224"/>
      <c r="F10" s="205"/>
      <c r="G10" s="205"/>
      <c r="H10" s="205"/>
      <c r="I10" s="205"/>
      <c r="J10" s="225"/>
      <c r="K10" s="225"/>
      <c r="L10" s="115"/>
      <c r="M10" s="224"/>
    </row>
    <row r="11" spans="2:13" ht="15" hidden="1" thickBot="1" x14ac:dyDescent="0.35">
      <c r="C11" s="72"/>
      <c r="D11" s="72"/>
      <c r="E11" s="117"/>
      <c r="F11" s="144"/>
      <c r="G11" s="144"/>
      <c r="H11" s="144"/>
      <c r="I11" s="144"/>
      <c r="J11" s="148"/>
      <c r="K11" s="148"/>
      <c r="L11" s="149"/>
      <c r="M11" s="117"/>
    </row>
    <row r="12" spans="2:13" ht="87" thickBot="1" x14ac:dyDescent="0.35">
      <c r="B12" s="133" t="s">
        <v>130</v>
      </c>
      <c r="C12" s="87" t="s">
        <v>180</v>
      </c>
      <c r="D12" s="150" t="s">
        <v>230</v>
      </c>
      <c r="E12" s="87" t="s">
        <v>170</v>
      </c>
      <c r="F12" s="87" t="s">
        <v>181</v>
      </c>
      <c r="G12" s="87" t="s">
        <v>182</v>
      </c>
      <c r="H12" s="87" t="s">
        <v>183</v>
      </c>
      <c r="I12" s="87" t="s">
        <v>184</v>
      </c>
      <c r="J12" s="151" t="s">
        <v>164</v>
      </c>
      <c r="K12" s="87" t="s">
        <v>185</v>
      </c>
      <c r="L12" s="87" t="s">
        <v>147</v>
      </c>
      <c r="M12" s="152" t="s">
        <v>165</v>
      </c>
    </row>
    <row r="13" spans="2:13" s="226" customFormat="1" ht="28.8" x14ac:dyDescent="0.3">
      <c r="B13" s="172" t="s">
        <v>195</v>
      </c>
      <c r="C13" s="173" t="s">
        <v>291</v>
      </c>
      <c r="D13" s="174" t="s">
        <v>292</v>
      </c>
      <c r="E13" s="175" t="s">
        <v>302</v>
      </c>
      <c r="F13" s="176" t="s">
        <v>268</v>
      </c>
      <c r="G13" s="176" t="s">
        <v>269</v>
      </c>
      <c r="H13" s="176" t="s">
        <v>270</v>
      </c>
      <c r="I13" s="176" t="s">
        <v>271</v>
      </c>
      <c r="J13" s="181" t="s">
        <v>272</v>
      </c>
      <c r="K13" s="180" t="s">
        <v>273</v>
      </c>
      <c r="L13" s="178" t="s">
        <v>301</v>
      </c>
      <c r="M13" s="177" t="s">
        <v>274</v>
      </c>
    </row>
    <row r="14" spans="2:13" ht="28.8" x14ac:dyDescent="0.3">
      <c r="B14" s="75" t="s">
        <v>25</v>
      </c>
      <c r="C14" s="75" t="s">
        <v>218</v>
      </c>
      <c r="D14" s="75"/>
      <c r="E14" s="124" t="s">
        <v>136</v>
      </c>
      <c r="F14" s="89" t="s">
        <v>225</v>
      </c>
      <c r="G14" s="89" t="s">
        <v>214</v>
      </c>
      <c r="H14" s="89" t="s">
        <v>226</v>
      </c>
      <c r="I14" s="89" t="s">
        <v>227</v>
      </c>
      <c r="J14" s="120" t="s">
        <v>132</v>
      </c>
      <c r="K14" s="121" t="s">
        <v>133</v>
      </c>
      <c r="L14" s="122" t="s">
        <v>134</v>
      </c>
      <c r="M14" s="123" t="s">
        <v>135</v>
      </c>
    </row>
    <row r="15" spans="2:13" hidden="1" x14ac:dyDescent="0.3">
      <c r="B15" s="80"/>
      <c r="C15" s="80"/>
      <c r="D15" s="80"/>
      <c r="E15" s="122"/>
      <c r="F15" s="89"/>
      <c r="G15" s="89"/>
      <c r="H15" s="89"/>
      <c r="I15" s="89"/>
      <c r="J15" s="120"/>
      <c r="K15" s="125"/>
      <c r="L15" s="122"/>
      <c r="M15" s="122"/>
    </row>
    <row r="16" spans="2:13" hidden="1" x14ac:dyDescent="0.3">
      <c r="B16" s="80"/>
      <c r="C16" s="80"/>
      <c r="D16" s="80"/>
      <c r="E16" s="122"/>
      <c r="F16" s="89"/>
      <c r="G16" s="89"/>
      <c r="H16" s="89"/>
      <c r="I16" s="89"/>
      <c r="J16" s="120"/>
      <c r="K16" s="125"/>
      <c r="L16" s="122"/>
      <c r="M16" s="122"/>
    </row>
    <row r="17" spans="2:13" hidden="1" x14ac:dyDescent="0.3">
      <c r="B17" s="80"/>
      <c r="C17" s="80"/>
      <c r="D17" s="80"/>
      <c r="E17" s="122"/>
      <c r="F17" s="89"/>
      <c r="G17" s="89"/>
      <c r="H17" s="89"/>
      <c r="I17" s="89"/>
      <c r="J17" s="120"/>
      <c r="K17" s="125"/>
      <c r="L17" s="122"/>
      <c r="M17" s="122"/>
    </row>
    <row r="18" spans="2:13" hidden="1" x14ac:dyDescent="0.3">
      <c r="B18" s="80"/>
      <c r="C18" s="80"/>
      <c r="D18" s="80"/>
      <c r="E18" s="122"/>
      <c r="F18" s="89"/>
      <c r="G18" s="89"/>
      <c r="H18" s="89"/>
      <c r="I18" s="89"/>
      <c r="J18" s="120"/>
      <c r="K18" s="125"/>
      <c r="L18" s="122"/>
      <c r="M18" s="122"/>
    </row>
    <row r="19" spans="2:13" hidden="1" x14ac:dyDescent="0.3">
      <c r="B19" s="80"/>
      <c r="C19" s="80"/>
      <c r="D19" s="80"/>
      <c r="E19" s="122"/>
      <c r="F19" s="89"/>
      <c r="G19" s="89"/>
      <c r="H19" s="89"/>
      <c r="I19" s="89"/>
      <c r="J19" s="120"/>
      <c r="K19" s="125"/>
      <c r="L19" s="122"/>
      <c r="M19" s="122"/>
    </row>
    <row r="20" spans="2:13" hidden="1" x14ac:dyDescent="0.3">
      <c r="B20" s="80"/>
      <c r="C20" s="80"/>
      <c r="D20" s="80"/>
      <c r="E20" s="122"/>
      <c r="F20" s="89"/>
      <c r="G20" s="89"/>
      <c r="H20" s="89"/>
      <c r="I20" s="89"/>
      <c r="J20" s="120"/>
      <c r="K20" s="125"/>
      <c r="L20" s="122"/>
      <c r="M20" s="122"/>
    </row>
    <row r="21" spans="2:13" hidden="1" x14ac:dyDescent="0.3">
      <c r="B21" s="80"/>
      <c r="C21" s="80"/>
      <c r="D21" s="80"/>
      <c r="E21" s="122"/>
      <c r="F21" s="89"/>
      <c r="G21" s="89"/>
      <c r="H21" s="89"/>
      <c r="I21" s="89"/>
      <c r="J21" s="120"/>
      <c r="K21" s="125"/>
      <c r="L21" s="122"/>
      <c r="M21" s="122"/>
    </row>
    <row r="22" spans="2:13" hidden="1" x14ac:dyDescent="0.3">
      <c r="B22" s="80"/>
      <c r="C22" s="80"/>
      <c r="D22" s="80"/>
      <c r="E22" s="122"/>
      <c r="F22" s="89"/>
      <c r="G22" s="89"/>
      <c r="H22" s="89"/>
      <c r="I22" s="89"/>
      <c r="J22" s="120"/>
      <c r="K22" s="125"/>
      <c r="L22" s="122"/>
      <c r="M22" s="122"/>
    </row>
    <row r="23" spans="2:13" hidden="1" x14ac:dyDescent="0.3">
      <c r="B23" s="80"/>
      <c r="C23" s="80"/>
      <c r="D23" s="80"/>
      <c r="E23" s="122"/>
      <c r="F23" s="89"/>
      <c r="G23" s="89"/>
      <c r="H23" s="89"/>
      <c r="I23" s="89"/>
      <c r="J23" s="120"/>
      <c r="K23" s="125"/>
      <c r="L23" s="122"/>
      <c r="M23" s="122"/>
    </row>
    <row r="24" spans="2:13" x14ac:dyDescent="0.3">
      <c r="B24" s="252"/>
      <c r="C24" s="252"/>
      <c r="D24" s="258" t="str">
        <f>IF(C24="","",VLOOKUP(C24,Table8[],3,FALSE))</f>
        <v/>
      </c>
      <c r="E24" s="252"/>
      <c r="F24" s="253"/>
      <c r="G24" s="257"/>
      <c r="H24" s="253"/>
      <c r="I24" s="257"/>
      <c r="J24" s="259" t="str">
        <f>+IF(I24="","",IF(D24="yes",(VALUE(TEXT(H24,"m/dd/yy ")&amp;TEXT(I24,"hh:mm:ss"))-(VALUE(TEXT(F24,"m/dd/yy ")&amp;TEXT(G24,"hh:mm:ss"))))*24*60, (VALUE(TEXT(H24,"m/dd/yy ")&amp;TEXT(I24,"hh:mm:ss"))-(VALUE(TEXT(F24,"m/dd/yy ")&amp;TEXT(G24,"hh:mm:ss"))))*24))</f>
        <v/>
      </c>
      <c r="K24" s="252"/>
      <c r="L24" s="252"/>
      <c r="M24" s="252"/>
    </row>
    <row r="25" spans="2:13" x14ac:dyDescent="0.3">
      <c r="B25" s="252"/>
      <c r="C25" s="252"/>
      <c r="D25" s="258" t="str">
        <f>IF(C25="","",VLOOKUP(C25,Table8[],3,FALSE))</f>
        <v/>
      </c>
      <c r="E25" s="252"/>
      <c r="F25" s="253"/>
      <c r="G25" s="257"/>
      <c r="H25" s="253"/>
      <c r="I25" s="257"/>
      <c r="J25" s="259" t="str">
        <f t="shared" ref="J25:J88" si="0">+IF(I25="","",IF(D25="yes",(VALUE(TEXT(H25,"m/dd/yy ")&amp;TEXT(I25,"hh:mm:ss"))-(VALUE(TEXT(F25,"m/dd/yy ")&amp;TEXT(G25,"hh:mm:ss"))))*24*60, (VALUE(TEXT(H25,"m/dd/yy ")&amp;TEXT(I25,"hh:mm:ss"))-(VALUE(TEXT(F25,"m/dd/yy ")&amp;TEXT(G25,"hh:mm:ss"))))*24))</f>
        <v/>
      </c>
      <c r="K25" s="252"/>
      <c r="L25" s="252"/>
      <c r="M25" s="252"/>
    </row>
    <row r="26" spans="2:13" x14ac:dyDescent="0.3">
      <c r="B26" s="252"/>
      <c r="C26" s="252"/>
      <c r="D26" s="258" t="str">
        <f>IF(C26="","",VLOOKUP(C26,Table8[],3,FALSE))</f>
        <v/>
      </c>
      <c r="E26" s="252"/>
      <c r="F26" s="253"/>
      <c r="G26" s="257"/>
      <c r="H26" s="253"/>
      <c r="I26" s="257"/>
      <c r="J26" s="259" t="str">
        <f t="shared" si="0"/>
        <v/>
      </c>
      <c r="K26" s="252"/>
      <c r="L26" s="252"/>
      <c r="M26" s="252"/>
    </row>
    <row r="27" spans="2:13" x14ac:dyDescent="0.3">
      <c r="B27" s="252"/>
      <c r="C27" s="252"/>
      <c r="D27" s="258" t="str">
        <f>IF(C27="","",VLOOKUP(C27,Table8[],3,FALSE))</f>
        <v/>
      </c>
      <c r="E27" s="252"/>
      <c r="F27" s="253"/>
      <c r="G27" s="257"/>
      <c r="H27" s="253"/>
      <c r="I27" s="257"/>
      <c r="J27" s="259" t="str">
        <f t="shared" si="0"/>
        <v/>
      </c>
      <c r="K27" s="252"/>
      <c r="L27" s="252"/>
      <c r="M27" s="252"/>
    </row>
    <row r="28" spans="2:13" x14ac:dyDescent="0.3">
      <c r="B28" s="252"/>
      <c r="C28" s="252"/>
      <c r="D28" s="258" t="str">
        <f>IF(C28="","",VLOOKUP(C28,Table8[],3,FALSE))</f>
        <v/>
      </c>
      <c r="E28" s="252"/>
      <c r="F28" s="253"/>
      <c r="G28" s="257"/>
      <c r="H28" s="253"/>
      <c r="I28" s="257"/>
      <c r="J28" s="259" t="str">
        <f t="shared" si="0"/>
        <v/>
      </c>
      <c r="K28" s="252"/>
      <c r="L28" s="252"/>
      <c r="M28" s="252"/>
    </row>
    <row r="29" spans="2:13" x14ac:dyDescent="0.3">
      <c r="B29" s="252"/>
      <c r="C29" s="252"/>
      <c r="D29" s="258" t="str">
        <f>IF(C29="","",VLOOKUP(C29,Table8[],3,FALSE))</f>
        <v/>
      </c>
      <c r="E29" s="252"/>
      <c r="F29" s="253"/>
      <c r="G29" s="257"/>
      <c r="H29" s="253"/>
      <c r="I29" s="257"/>
      <c r="J29" s="259" t="str">
        <f t="shared" si="0"/>
        <v/>
      </c>
      <c r="K29" s="252"/>
      <c r="L29" s="252"/>
      <c r="M29" s="252"/>
    </row>
    <row r="30" spans="2:13" x14ac:dyDescent="0.3">
      <c r="B30" s="252"/>
      <c r="C30" s="252"/>
      <c r="D30" s="258" t="str">
        <f>IF(C30="","",VLOOKUP(C30,Table8[],3,FALSE))</f>
        <v/>
      </c>
      <c r="E30" s="252"/>
      <c r="F30" s="253"/>
      <c r="G30" s="257"/>
      <c r="H30" s="253"/>
      <c r="I30" s="257"/>
      <c r="J30" s="259" t="str">
        <f t="shared" si="0"/>
        <v/>
      </c>
      <c r="K30" s="252"/>
      <c r="L30" s="252"/>
      <c r="M30" s="252"/>
    </row>
    <row r="31" spans="2:13" x14ac:dyDescent="0.3">
      <c r="B31" s="252"/>
      <c r="C31" s="252"/>
      <c r="D31" s="258" t="str">
        <f>IF(C31="","",VLOOKUP(C31,Table8[],3,FALSE))</f>
        <v/>
      </c>
      <c r="E31" s="252"/>
      <c r="F31" s="253"/>
      <c r="G31" s="257"/>
      <c r="H31" s="253"/>
      <c r="I31" s="257"/>
      <c r="J31" s="259" t="str">
        <f t="shared" si="0"/>
        <v/>
      </c>
      <c r="K31" s="252"/>
      <c r="L31" s="252"/>
      <c r="M31" s="252"/>
    </row>
    <row r="32" spans="2:13" x14ac:dyDescent="0.3">
      <c r="B32" s="252"/>
      <c r="C32" s="252"/>
      <c r="D32" s="258" t="str">
        <f>IF(C32="","",VLOOKUP(C32,Table8[],3,FALSE))</f>
        <v/>
      </c>
      <c r="E32" s="252"/>
      <c r="F32" s="253"/>
      <c r="G32" s="257"/>
      <c r="H32" s="253"/>
      <c r="I32" s="257"/>
      <c r="J32" s="259" t="str">
        <f t="shared" si="0"/>
        <v/>
      </c>
      <c r="K32" s="252"/>
      <c r="L32" s="252"/>
      <c r="M32" s="252"/>
    </row>
    <row r="33" spans="2:13" x14ac:dyDescent="0.3">
      <c r="B33" s="252"/>
      <c r="C33" s="252"/>
      <c r="D33" s="258" t="str">
        <f>IF(C33="","",VLOOKUP(C33,Table8[],3,FALSE))</f>
        <v/>
      </c>
      <c r="E33" s="252"/>
      <c r="F33" s="253"/>
      <c r="G33" s="257"/>
      <c r="H33" s="253"/>
      <c r="I33" s="257"/>
      <c r="J33" s="259" t="str">
        <f t="shared" si="0"/>
        <v/>
      </c>
      <c r="K33" s="252"/>
      <c r="L33" s="252"/>
      <c r="M33" s="252"/>
    </row>
    <row r="34" spans="2:13" x14ac:dyDescent="0.3">
      <c r="B34" s="252"/>
      <c r="C34" s="252"/>
      <c r="D34" s="258" t="str">
        <f>IF(C34="","",VLOOKUP(C34,Table8[],3,FALSE))</f>
        <v/>
      </c>
      <c r="E34" s="252"/>
      <c r="F34" s="253"/>
      <c r="G34" s="257"/>
      <c r="H34" s="253"/>
      <c r="I34" s="257"/>
      <c r="J34" s="259" t="str">
        <f t="shared" si="0"/>
        <v/>
      </c>
      <c r="K34" s="252"/>
      <c r="L34" s="252"/>
      <c r="M34" s="252"/>
    </row>
    <row r="35" spans="2:13" x14ac:dyDescent="0.3">
      <c r="B35" s="252"/>
      <c r="C35" s="252"/>
      <c r="D35" s="258" t="str">
        <f>IF(C35="","",VLOOKUP(C35,Table8[],3,FALSE))</f>
        <v/>
      </c>
      <c r="E35" s="252"/>
      <c r="F35" s="253"/>
      <c r="G35" s="257"/>
      <c r="H35" s="253"/>
      <c r="I35" s="257"/>
      <c r="J35" s="259" t="str">
        <f t="shared" si="0"/>
        <v/>
      </c>
      <c r="K35" s="252"/>
      <c r="L35" s="252"/>
      <c r="M35" s="252"/>
    </row>
    <row r="36" spans="2:13" x14ac:dyDescent="0.3">
      <c r="B36" s="252"/>
      <c r="C36" s="252"/>
      <c r="D36" s="258" t="str">
        <f>IF(C36="","",VLOOKUP(C36,Table8[],3,FALSE))</f>
        <v/>
      </c>
      <c r="E36" s="252"/>
      <c r="F36" s="253"/>
      <c r="G36" s="257"/>
      <c r="H36" s="253"/>
      <c r="I36" s="257"/>
      <c r="J36" s="259" t="str">
        <f t="shared" si="0"/>
        <v/>
      </c>
      <c r="K36" s="252"/>
      <c r="L36" s="252"/>
      <c r="M36" s="252"/>
    </row>
    <row r="37" spans="2:13" x14ac:dyDescent="0.3">
      <c r="B37" s="252"/>
      <c r="C37" s="252"/>
      <c r="D37" s="258" t="str">
        <f>IF(C37="","",VLOOKUP(C37,Table8[],3,FALSE))</f>
        <v/>
      </c>
      <c r="E37" s="252"/>
      <c r="F37" s="253"/>
      <c r="G37" s="257"/>
      <c r="H37" s="253"/>
      <c r="I37" s="257"/>
      <c r="J37" s="259" t="str">
        <f t="shared" si="0"/>
        <v/>
      </c>
      <c r="K37" s="252"/>
      <c r="L37" s="252"/>
      <c r="M37" s="252"/>
    </row>
    <row r="38" spans="2:13" x14ac:dyDescent="0.3">
      <c r="B38" s="252"/>
      <c r="C38" s="252"/>
      <c r="D38" s="258" t="str">
        <f>IF(C38="","",VLOOKUP(C38,Table8[],3,FALSE))</f>
        <v/>
      </c>
      <c r="E38" s="252"/>
      <c r="F38" s="253"/>
      <c r="G38" s="257"/>
      <c r="H38" s="253"/>
      <c r="I38" s="257"/>
      <c r="J38" s="259" t="str">
        <f t="shared" si="0"/>
        <v/>
      </c>
      <c r="K38" s="252"/>
      <c r="L38" s="252"/>
      <c r="M38" s="252"/>
    </row>
    <row r="39" spans="2:13" x14ac:dyDescent="0.3">
      <c r="B39" s="252"/>
      <c r="C39" s="252"/>
      <c r="D39" s="258" t="str">
        <f>IF(C39="","",VLOOKUP(C39,Table8[],3,FALSE))</f>
        <v/>
      </c>
      <c r="E39" s="252"/>
      <c r="F39" s="253"/>
      <c r="G39" s="257"/>
      <c r="H39" s="253"/>
      <c r="I39" s="257"/>
      <c r="J39" s="259" t="str">
        <f t="shared" si="0"/>
        <v/>
      </c>
      <c r="K39" s="252"/>
      <c r="L39" s="252"/>
      <c r="M39" s="252"/>
    </row>
    <row r="40" spans="2:13" x14ac:dyDescent="0.3">
      <c r="B40" s="252"/>
      <c r="C40" s="252"/>
      <c r="D40" s="258" t="str">
        <f>IF(C40="","",VLOOKUP(C40,Table8[],3,FALSE))</f>
        <v/>
      </c>
      <c r="E40" s="252"/>
      <c r="F40" s="253"/>
      <c r="G40" s="257"/>
      <c r="H40" s="253"/>
      <c r="I40" s="257"/>
      <c r="J40" s="259" t="str">
        <f t="shared" si="0"/>
        <v/>
      </c>
      <c r="K40" s="252"/>
      <c r="L40" s="252"/>
      <c r="M40" s="252"/>
    </row>
    <row r="41" spans="2:13" x14ac:dyDescent="0.3">
      <c r="B41" s="252"/>
      <c r="C41" s="252"/>
      <c r="D41" s="258" t="str">
        <f>IF(C41="","",VLOOKUP(C41,Table8[],3,FALSE))</f>
        <v/>
      </c>
      <c r="E41" s="252"/>
      <c r="F41" s="253"/>
      <c r="G41" s="257"/>
      <c r="H41" s="253"/>
      <c r="I41" s="257"/>
      <c r="J41" s="259" t="str">
        <f t="shared" si="0"/>
        <v/>
      </c>
      <c r="K41" s="252"/>
      <c r="L41" s="252"/>
      <c r="M41" s="252"/>
    </row>
    <row r="42" spans="2:13" x14ac:dyDescent="0.3">
      <c r="B42" s="252"/>
      <c r="C42" s="252"/>
      <c r="D42" s="258" t="str">
        <f>IF(C42="","",VLOOKUP(C42,Table8[],3,FALSE))</f>
        <v/>
      </c>
      <c r="E42" s="252"/>
      <c r="F42" s="253"/>
      <c r="G42" s="257"/>
      <c r="H42" s="253"/>
      <c r="I42" s="257"/>
      <c r="J42" s="259" t="str">
        <f t="shared" si="0"/>
        <v/>
      </c>
      <c r="K42" s="252"/>
      <c r="L42" s="252"/>
      <c r="M42" s="252"/>
    </row>
    <row r="43" spans="2:13" x14ac:dyDescent="0.3">
      <c r="B43" s="252"/>
      <c r="C43" s="252"/>
      <c r="D43" s="258" t="str">
        <f>IF(C43="","",VLOOKUP(C43,Table8[],3,FALSE))</f>
        <v/>
      </c>
      <c r="E43" s="252"/>
      <c r="F43" s="253"/>
      <c r="G43" s="257"/>
      <c r="H43" s="253"/>
      <c r="I43" s="257"/>
      <c r="J43" s="259" t="str">
        <f t="shared" si="0"/>
        <v/>
      </c>
      <c r="K43" s="252"/>
      <c r="L43" s="252"/>
      <c r="M43" s="252"/>
    </row>
    <row r="44" spans="2:13" x14ac:dyDescent="0.3">
      <c r="B44" s="252"/>
      <c r="C44" s="252"/>
      <c r="D44" s="258" t="str">
        <f>IF(C44="","",VLOOKUP(C44,Table8[],3,FALSE))</f>
        <v/>
      </c>
      <c r="E44" s="252"/>
      <c r="F44" s="253"/>
      <c r="G44" s="257"/>
      <c r="H44" s="253"/>
      <c r="I44" s="257"/>
      <c r="J44" s="259" t="str">
        <f t="shared" si="0"/>
        <v/>
      </c>
      <c r="K44" s="252"/>
      <c r="L44" s="252"/>
      <c r="M44" s="252"/>
    </row>
    <row r="45" spans="2:13" x14ac:dyDescent="0.3">
      <c r="B45" s="252"/>
      <c r="C45" s="252"/>
      <c r="D45" s="258" t="str">
        <f>IF(C45="","",VLOOKUP(C45,Table8[],3,FALSE))</f>
        <v/>
      </c>
      <c r="E45" s="252"/>
      <c r="F45" s="253"/>
      <c r="G45" s="257"/>
      <c r="H45" s="253"/>
      <c r="I45" s="257"/>
      <c r="J45" s="259" t="str">
        <f t="shared" si="0"/>
        <v/>
      </c>
      <c r="K45" s="252"/>
      <c r="L45" s="252"/>
      <c r="M45" s="252"/>
    </row>
    <row r="46" spans="2:13" x14ac:dyDescent="0.3">
      <c r="B46" s="252"/>
      <c r="C46" s="252"/>
      <c r="D46" s="258" t="str">
        <f>IF(C46="","",VLOOKUP(C46,Table8[],3,FALSE))</f>
        <v/>
      </c>
      <c r="E46" s="252"/>
      <c r="F46" s="253"/>
      <c r="G46" s="257"/>
      <c r="H46" s="253"/>
      <c r="I46" s="257"/>
      <c r="J46" s="259" t="str">
        <f t="shared" si="0"/>
        <v/>
      </c>
      <c r="K46" s="252"/>
      <c r="L46" s="252"/>
      <c r="M46" s="252"/>
    </row>
    <row r="47" spans="2:13" x14ac:dyDescent="0.3">
      <c r="B47" s="252"/>
      <c r="C47" s="252"/>
      <c r="D47" s="258" t="str">
        <f>IF(C47="","",VLOOKUP(C47,Table8[],3,FALSE))</f>
        <v/>
      </c>
      <c r="E47" s="252"/>
      <c r="F47" s="253"/>
      <c r="G47" s="257"/>
      <c r="H47" s="253"/>
      <c r="I47" s="257"/>
      <c r="J47" s="259" t="str">
        <f t="shared" si="0"/>
        <v/>
      </c>
      <c r="K47" s="252"/>
      <c r="L47" s="252"/>
      <c r="M47" s="252"/>
    </row>
    <row r="48" spans="2:13" x14ac:dyDescent="0.3">
      <c r="B48" s="252"/>
      <c r="C48" s="252"/>
      <c r="D48" s="258" t="str">
        <f>IF(C48="","",VLOOKUP(C48,Table8[],3,FALSE))</f>
        <v/>
      </c>
      <c r="E48" s="252"/>
      <c r="F48" s="253"/>
      <c r="G48" s="257"/>
      <c r="H48" s="253"/>
      <c r="I48" s="257"/>
      <c r="J48" s="259" t="str">
        <f t="shared" si="0"/>
        <v/>
      </c>
      <c r="K48" s="252"/>
      <c r="L48" s="252"/>
      <c r="M48" s="252"/>
    </row>
    <row r="49" spans="2:13" x14ac:dyDescent="0.3">
      <c r="B49" s="252"/>
      <c r="C49" s="252"/>
      <c r="D49" s="258" t="str">
        <f>IF(C49="","",VLOOKUP(C49,Table8[],3,FALSE))</f>
        <v/>
      </c>
      <c r="E49" s="252"/>
      <c r="F49" s="253"/>
      <c r="G49" s="257"/>
      <c r="H49" s="253"/>
      <c r="I49" s="257"/>
      <c r="J49" s="259" t="str">
        <f t="shared" si="0"/>
        <v/>
      </c>
      <c r="K49" s="252"/>
      <c r="L49" s="252"/>
      <c r="M49" s="252"/>
    </row>
    <row r="50" spans="2:13" x14ac:dyDescent="0.3">
      <c r="B50" s="252"/>
      <c r="C50" s="252"/>
      <c r="D50" s="258" t="str">
        <f>IF(C50="","",VLOOKUP(C50,Table8[],3,FALSE))</f>
        <v/>
      </c>
      <c r="E50" s="252"/>
      <c r="F50" s="253"/>
      <c r="G50" s="257"/>
      <c r="H50" s="253"/>
      <c r="I50" s="257"/>
      <c r="J50" s="259" t="str">
        <f t="shared" si="0"/>
        <v/>
      </c>
      <c r="K50" s="252"/>
      <c r="L50" s="252"/>
      <c r="M50" s="252"/>
    </row>
    <row r="51" spans="2:13" x14ac:dyDescent="0.3">
      <c r="B51" s="252"/>
      <c r="C51" s="252"/>
      <c r="D51" s="258" t="str">
        <f>IF(C51="","",VLOOKUP(C51,Table8[],3,FALSE))</f>
        <v/>
      </c>
      <c r="E51" s="252"/>
      <c r="F51" s="253"/>
      <c r="G51" s="257"/>
      <c r="H51" s="253"/>
      <c r="I51" s="257"/>
      <c r="J51" s="259" t="str">
        <f t="shared" si="0"/>
        <v/>
      </c>
      <c r="K51" s="252"/>
      <c r="L51" s="252"/>
      <c r="M51" s="252"/>
    </row>
    <row r="52" spans="2:13" x14ac:dyDescent="0.3">
      <c r="B52" s="252"/>
      <c r="C52" s="252"/>
      <c r="D52" s="258" t="str">
        <f>IF(C52="","",VLOOKUP(C52,Table8[],3,FALSE))</f>
        <v/>
      </c>
      <c r="E52" s="252"/>
      <c r="F52" s="253"/>
      <c r="G52" s="257"/>
      <c r="H52" s="253"/>
      <c r="I52" s="257"/>
      <c r="J52" s="259" t="str">
        <f t="shared" si="0"/>
        <v/>
      </c>
      <c r="K52" s="252"/>
      <c r="L52" s="252"/>
      <c r="M52" s="252"/>
    </row>
    <row r="53" spans="2:13" x14ac:dyDescent="0.3">
      <c r="B53" s="252"/>
      <c r="C53" s="252"/>
      <c r="D53" s="258" t="str">
        <f>IF(C53="","",VLOOKUP(C53,Table8[],3,FALSE))</f>
        <v/>
      </c>
      <c r="E53" s="252"/>
      <c r="F53" s="253"/>
      <c r="G53" s="257"/>
      <c r="H53" s="253"/>
      <c r="I53" s="257"/>
      <c r="J53" s="259" t="str">
        <f t="shared" si="0"/>
        <v/>
      </c>
      <c r="K53" s="252"/>
      <c r="L53" s="252"/>
      <c r="M53" s="252"/>
    </row>
    <row r="54" spans="2:13" x14ac:dyDescent="0.3">
      <c r="B54" s="252"/>
      <c r="C54" s="252"/>
      <c r="D54" s="258" t="str">
        <f>IF(C54="","",VLOOKUP(C54,Table8[],3,FALSE))</f>
        <v/>
      </c>
      <c r="E54" s="252"/>
      <c r="F54" s="253"/>
      <c r="G54" s="257"/>
      <c r="H54" s="253"/>
      <c r="I54" s="257"/>
      <c r="J54" s="259" t="str">
        <f t="shared" si="0"/>
        <v/>
      </c>
      <c r="K54" s="252"/>
      <c r="L54" s="252"/>
      <c r="M54" s="252"/>
    </row>
    <row r="55" spans="2:13" x14ac:dyDescent="0.3">
      <c r="B55" s="252"/>
      <c r="C55" s="252"/>
      <c r="D55" s="258" t="str">
        <f>IF(C55="","",VLOOKUP(C55,Table8[],3,FALSE))</f>
        <v/>
      </c>
      <c r="E55" s="252"/>
      <c r="F55" s="253"/>
      <c r="G55" s="257"/>
      <c r="H55" s="253"/>
      <c r="I55" s="257"/>
      <c r="J55" s="259" t="str">
        <f t="shared" si="0"/>
        <v/>
      </c>
      <c r="K55" s="252"/>
      <c r="L55" s="252"/>
      <c r="M55" s="252"/>
    </row>
    <row r="56" spans="2:13" x14ac:dyDescent="0.3">
      <c r="B56" s="252"/>
      <c r="C56" s="252"/>
      <c r="D56" s="258" t="str">
        <f>IF(C56="","",VLOOKUP(C56,Table8[],3,FALSE))</f>
        <v/>
      </c>
      <c r="E56" s="252"/>
      <c r="F56" s="253"/>
      <c r="G56" s="257"/>
      <c r="H56" s="253"/>
      <c r="I56" s="257"/>
      <c r="J56" s="259" t="str">
        <f t="shared" si="0"/>
        <v/>
      </c>
      <c r="K56" s="252"/>
      <c r="L56" s="252"/>
      <c r="M56" s="252"/>
    </row>
    <row r="57" spans="2:13" x14ac:dyDescent="0.3">
      <c r="B57" s="252"/>
      <c r="C57" s="252"/>
      <c r="D57" s="258" t="str">
        <f>IF(C57="","",VLOOKUP(C57,Table8[],3,FALSE))</f>
        <v/>
      </c>
      <c r="E57" s="252"/>
      <c r="F57" s="253"/>
      <c r="G57" s="257"/>
      <c r="H57" s="253"/>
      <c r="I57" s="257"/>
      <c r="J57" s="259" t="str">
        <f t="shared" si="0"/>
        <v/>
      </c>
      <c r="K57" s="252"/>
      <c r="L57" s="252"/>
      <c r="M57" s="252"/>
    </row>
    <row r="58" spans="2:13" x14ac:dyDescent="0.3">
      <c r="B58" s="252"/>
      <c r="C58" s="252"/>
      <c r="D58" s="258" t="str">
        <f>IF(C58="","",VLOOKUP(C58,Table8[],3,FALSE))</f>
        <v/>
      </c>
      <c r="E58" s="252"/>
      <c r="F58" s="253"/>
      <c r="G58" s="257"/>
      <c r="H58" s="253"/>
      <c r="I58" s="257"/>
      <c r="J58" s="259" t="str">
        <f t="shared" si="0"/>
        <v/>
      </c>
      <c r="K58" s="252"/>
      <c r="L58" s="252"/>
      <c r="M58" s="252"/>
    </row>
    <row r="59" spans="2:13" x14ac:dyDescent="0.3">
      <c r="B59" s="252"/>
      <c r="C59" s="252"/>
      <c r="D59" s="258" t="str">
        <f>IF(C59="","",VLOOKUP(C59,Table8[],3,FALSE))</f>
        <v/>
      </c>
      <c r="E59" s="252"/>
      <c r="F59" s="253"/>
      <c r="G59" s="257"/>
      <c r="H59" s="253"/>
      <c r="I59" s="257"/>
      <c r="J59" s="259" t="str">
        <f t="shared" si="0"/>
        <v/>
      </c>
      <c r="K59" s="252"/>
      <c r="L59" s="252"/>
      <c r="M59" s="252"/>
    </row>
    <row r="60" spans="2:13" x14ac:dyDescent="0.3">
      <c r="B60" s="252"/>
      <c r="C60" s="252"/>
      <c r="D60" s="258" t="str">
        <f>IF(C60="","",VLOOKUP(C60,Table8[],3,FALSE))</f>
        <v/>
      </c>
      <c r="E60" s="252"/>
      <c r="F60" s="253"/>
      <c r="G60" s="257"/>
      <c r="H60" s="253"/>
      <c r="I60" s="257"/>
      <c r="J60" s="259" t="str">
        <f t="shared" si="0"/>
        <v/>
      </c>
      <c r="K60" s="252"/>
      <c r="L60" s="252"/>
      <c r="M60" s="252"/>
    </row>
    <row r="61" spans="2:13" x14ac:dyDescent="0.3">
      <c r="B61" s="252"/>
      <c r="C61" s="252"/>
      <c r="D61" s="258" t="str">
        <f>IF(C61="","",VLOOKUP(C61,Table8[],3,FALSE))</f>
        <v/>
      </c>
      <c r="E61" s="252"/>
      <c r="F61" s="253"/>
      <c r="G61" s="257"/>
      <c r="H61" s="253"/>
      <c r="I61" s="257"/>
      <c r="J61" s="259" t="str">
        <f t="shared" si="0"/>
        <v/>
      </c>
      <c r="K61" s="252"/>
      <c r="L61" s="252"/>
      <c r="M61" s="252"/>
    </row>
    <row r="62" spans="2:13" x14ac:dyDescent="0.3">
      <c r="B62" s="252"/>
      <c r="C62" s="252"/>
      <c r="D62" s="258" t="str">
        <f>IF(C62="","",VLOOKUP(C62,Table8[],3,FALSE))</f>
        <v/>
      </c>
      <c r="E62" s="252"/>
      <c r="F62" s="253"/>
      <c r="G62" s="257"/>
      <c r="H62" s="253"/>
      <c r="I62" s="257"/>
      <c r="J62" s="259" t="str">
        <f t="shared" si="0"/>
        <v/>
      </c>
      <c r="K62" s="252"/>
      <c r="L62" s="252"/>
      <c r="M62" s="252"/>
    </row>
    <row r="63" spans="2:13" x14ac:dyDescent="0.3">
      <c r="B63" s="252"/>
      <c r="C63" s="252"/>
      <c r="D63" s="258" t="str">
        <f>IF(C63="","",VLOOKUP(C63,Table8[],3,FALSE))</f>
        <v/>
      </c>
      <c r="E63" s="252"/>
      <c r="F63" s="253"/>
      <c r="G63" s="257"/>
      <c r="H63" s="253"/>
      <c r="I63" s="257"/>
      <c r="J63" s="259" t="str">
        <f t="shared" si="0"/>
        <v/>
      </c>
      <c r="K63" s="252"/>
      <c r="L63" s="252"/>
      <c r="M63" s="252"/>
    </row>
    <row r="64" spans="2:13" x14ac:dyDescent="0.3">
      <c r="B64" s="252"/>
      <c r="C64" s="252"/>
      <c r="D64" s="258" t="str">
        <f>IF(C64="","",VLOOKUP(C64,Table8[],3,FALSE))</f>
        <v/>
      </c>
      <c r="E64" s="252"/>
      <c r="F64" s="253"/>
      <c r="G64" s="257"/>
      <c r="H64" s="253"/>
      <c r="I64" s="257"/>
      <c r="J64" s="259" t="str">
        <f t="shared" si="0"/>
        <v/>
      </c>
      <c r="K64" s="252"/>
      <c r="L64" s="252"/>
      <c r="M64" s="252"/>
    </row>
    <row r="65" spans="2:13" x14ac:dyDescent="0.3">
      <c r="B65" s="252"/>
      <c r="C65" s="252"/>
      <c r="D65" s="258" t="str">
        <f>IF(C65="","",VLOOKUP(C65,Table8[],3,FALSE))</f>
        <v/>
      </c>
      <c r="E65" s="252"/>
      <c r="F65" s="253"/>
      <c r="G65" s="257"/>
      <c r="H65" s="253"/>
      <c r="I65" s="257"/>
      <c r="J65" s="259" t="str">
        <f t="shared" si="0"/>
        <v/>
      </c>
      <c r="K65" s="252"/>
      <c r="L65" s="252"/>
      <c r="M65" s="252"/>
    </row>
    <row r="66" spans="2:13" x14ac:dyDescent="0.3">
      <c r="B66" s="252"/>
      <c r="C66" s="252"/>
      <c r="D66" s="258" t="str">
        <f>IF(C66="","",VLOOKUP(C66,Table8[],3,FALSE))</f>
        <v/>
      </c>
      <c r="E66" s="252"/>
      <c r="F66" s="253"/>
      <c r="G66" s="257"/>
      <c r="H66" s="253"/>
      <c r="I66" s="257"/>
      <c r="J66" s="259" t="str">
        <f t="shared" si="0"/>
        <v/>
      </c>
      <c r="K66" s="252"/>
      <c r="L66" s="252"/>
      <c r="M66" s="252"/>
    </row>
    <row r="67" spans="2:13" x14ac:dyDescent="0.3">
      <c r="B67" s="252"/>
      <c r="C67" s="252"/>
      <c r="D67" s="258" t="str">
        <f>IF(C67="","",VLOOKUP(C67,Table8[],3,FALSE))</f>
        <v/>
      </c>
      <c r="E67" s="252"/>
      <c r="F67" s="253"/>
      <c r="G67" s="257"/>
      <c r="H67" s="253"/>
      <c r="I67" s="257"/>
      <c r="J67" s="259" t="str">
        <f t="shared" si="0"/>
        <v/>
      </c>
      <c r="K67" s="252"/>
      <c r="L67" s="252"/>
      <c r="M67" s="252"/>
    </row>
    <row r="68" spans="2:13" x14ac:dyDescent="0.3">
      <c r="B68" s="252"/>
      <c r="C68" s="252"/>
      <c r="D68" s="258" t="str">
        <f>IF(C68="","",VLOOKUP(C68,Table8[],3,FALSE))</f>
        <v/>
      </c>
      <c r="E68" s="252"/>
      <c r="F68" s="253"/>
      <c r="G68" s="257"/>
      <c r="H68" s="253"/>
      <c r="I68" s="257"/>
      <c r="J68" s="259" t="str">
        <f t="shared" si="0"/>
        <v/>
      </c>
      <c r="K68" s="252"/>
      <c r="L68" s="252"/>
      <c r="M68" s="252"/>
    </row>
    <row r="69" spans="2:13" x14ac:dyDescent="0.3">
      <c r="B69" s="252"/>
      <c r="C69" s="252"/>
      <c r="D69" s="258" t="str">
        <f>IF(C69="","",VLOOKUP(C69,Table8[],3,FALSE))</f>
        <v/>
      </c>
      <c r="E69" s="252"/>
      <c r="F69" s="253"/>
      <c r="G69" s="257"/>
      <c r="H69" s="253"/>
      <c r="I69" s="257"/>
      <c r="J69" s="259" t="str">
        <f t="shared" si="0"/>
        <v/>
      </c>
      <c r="K69" s="252"/>
      <c r="L69" s="252"/>
      <c r="M69" s="252"/>
    </row>
    <row r="70" spans="2:13" x14ac:dyDescent="0.3">
      <c r="B70" s="252"/>
      <c r="C70" s="252"/>
      <c r="D70" s="258" t="str">
        <f>IF(C70="","",VLOOKUP(C70,Table8[],3,FALSE))</f>
        <v/>
      </c>
      <c r="E70" s="252"/>
      <c r="F70" s="253"/>
      <c r="G70" s="257"/>
      <c r="H70" s="253"/>
      <c r="I70" s="257"/>
      <c r="J70" s="259" t="str">
        <f t="shared" si="0"/>
        <v/>
      </c>
      <c r="K70" s="252"/>
      <c r="L70" s="252"/>
      <c r="M70" s="252"/>
    </row>
    <row r="71" spans="2:13" x14ac:dyDescent="0.3">
      <c r="B71" s="252"/>
      <c r="C71" s="252"/>
      <c r="D71" s="258" t="str">
        <f>IF(C71="","",VLOOKUP(C71,Table8[],3,FALSE))</f>
        <v/>
      </c>
      <c r="E71" s="252"/>
      <c r="F71" s="253"/>
      <c r="G71" s="257"/>
      <c r="H71" s="253"/>
      <c r="I71" s="257"/>
      <c r="J71" s="259" t="str">
        <f t="shared" si="0"/>
        <v/>
      </c>
      <c r="K71" s="252"/>
      <c r="L71" s="252"/>
      <c r="M71" s="252"/>
    </row>
    <row r="72" spans="2:13" x14ac:dyDescent="0.3">
      <c r="B72" s="252"/>
      <c r="C72" s="252"/>
      <c r="D72" s="258" t="str">
        <f>IF(C72="","",VLOOKUP(C72,Table8[],3,FALSE))</f>
        <v/>
      </c>
      <c r="E72" s="252"/>
      <c r="F72" s="253"/>
      <c r="G72" s="257"/>
      <c r="H72" s="253"/>
      <c r="I72" s="257"/>
      <c r="J72" s="259" t="str">
        <f t="shared" si="0"/>
        <v/>
      </c>
      <c r="K72" s="252"/>
      <c r="L72" s="252"/>
      <c r="M72" s="252"/>
    </row>
    <row r="73" spans="2:13" x14ac:dyDescent="0.3">
      <c r="B73" s="252"/>
      <c r="C73" s="252"/>
      <c r="D73" s="258" t="str">
        <f>IF(C73="","",VLOOKUP(C73,Table8[],3,FALSE))</f>
        <v/>
      </c>
      <c r="E73" s="252"/>
      <c r="F73" s="253"/>
      <c r="G73" s="257"/>
      <c r="H73" s="253"/>
      <c r="I73" s="257"/>
      <c r="J73" s="259" t="str">
        <f t="shared" si="0"/>
        <v/>
      </c>
      <c r="K73" s="252"/>
      <c r="L73" s="252"/>
      <c r="M73" s="252"/>
    </row>
    <row r="74" spans="2:13" x14ac:dyDescent="0.3">
      <c r="B74" s="252"/>
      <c r="C74" s="252"/>
      <c r="D74" s="258" t="str">
        <f>IF(C74="","",VLOOKUP(C74,Table8[],3,FALSE))</f>
        <v/>
      </c>
      <c r="E74" s="252"/>
      <c r="F74" s="253"/>
      <c r="G74" s="257"/>
      <c r="H74" s="253"/>
      <c r="I74" s="257"/>
      <c r="J74" s="259" t="str">
        <f t="shared" si="0"/>
        <v/>
      </c>
      <c r="K74" s="252"/>
      <c r="L74" s="252"/>
      <c r="M74" s="252"/>
    </row>
    <row r="75" spans="2:13" x14ac:dyDescent="0.3">
      <c r="B75" s="252"/>
      <c r="C75" s="252"/>
      <c r="D75" s="258" t="str">
        <f>IF(C75="","",VLOOKUP(C75,Table8[],3,FALSE))</f>
        <v/>
      </c>
      <c r="E75" s="252"/>
      <c r="F75" s="253"/>
      <c r="G75" s="257"/>
      <c r="H75" s="253"/>
      <c r="I75" s="257"/>
      <c r="J75" s="259" t="str">
        <f t="shared" si="0"/>
        <v/>
      </c>
      <c r="K75" s="252"/>
      <c r="L75" s="252"/>
      <c r="M75" s="252"/>
    </row>
    <row r="76" spans="2:13" x14ac:dyDescent="0.3">
      <c r="B76" s="252"/>
      <c r="C76" s="252"/>
      <c r="D76" s="258" t="str">
        <f>IF(C76="","",VLOOKUP(C76,Table8[],3,FALSE))</f>
        <v/>
      </c>
      <c r="E76" s="252"/>
      <c r="F76" s="253"/>
      <c r="G76" s="257"/>
      <c r="H76" s="253"/>
      <c r="I76" s="257"/>
      <c r="J76" s="259" t="str">
        <f t="shared" si="0"/>
        <v/>
      </c>
      <c r="K76" s="252"/>
      <c r="L76" s="252"/>
      <c r="M76" s="252"/>
    </row>
    <row r="77" spans="2:13" x14ac:dyDescent="0.3">
      <c r="B77" s="252"/>
      <c r="C77" s="252"/>
      <c r="D77" s="258" t="str">
        <f>IF(C77="","",VLOOKUP(C77,Table8[],3,FALSE))</f>
        <v/>
      </c>
      <c r="E77" s="252"/>
      <c r="F77" s="253"/>
      <c r="G77" s="257"/>
      <c r="H77" s="253"/>
      <c r="I77" s="257"/>
      <c r="J77" s="259" t="str">
        <f t="shared" si="0"/>
        <v/>
      </c>
      <c r="K77" s="252"/>
      <c r="L77" s="252"/>
      <c r="M77" s="252"/>
    </row>
    <row r="78" spans="2:13" x14ac:dyDescent="0.3">
      <c r="B78" s="252"/>
      <c r="C78" s="252"/>
      <c r="D78" s="258" t="str">
        <f>IF(C78="","",VLOOKUP(C78,Table8[],3,FALSE))</f>
        <v/>
      </c>
      <c r="E78" s="252"/>
      <c r="F78" s="253"/>
      <c r="G78" s="257"/>
      <c r="H78" s="253"/>
      <c r="I78" s="257"/>
      <c r="J78" s="259" t="str">
        <f t="shared" si="0"/>
        <v/>
      </c>
      <c r="K78" s="252"/>
      <c r="L78" s="252"/>
      <c r="M78" s="252"/>
    </row>
    <row r="79" spans="2:13" x14ac:dyDescent="0.3">
      <c r="B79" s="252"/>
      <c r="C79" s="252"/>
      <c r="D79" s="258" t="str">
        <f>IF(C79="","",VLOOKUP(C79,Table8[],3,FALSE))</f>
        <v/>
      </c>
      <c r="E79" s="252"/>
      <c r="F79" s="253"/>
      <c r="G79" s="257"/>
      <c r="H79" s="253"/>
      <c r="I79" s="257"/>
      <c r="J79" s="259" t="str">
        <f t="shared" si="0"/>
        <v/>
      </c>
      <c r="K79" s="252"/>
      <c r="L79" s="252"/>
      <c r="M79" s="252"/>
    </row>
    <row r="80" spans="2:13" x14ac:dyDescent="0.3">
      <c r="B80" s="252"/>
      <c r="C80" s="252"/>
      <c r="D80" s="258" t="str">
        <f>IF(C80="","",VLOOKUP(C80,Table8[],3,FALSE))</f>
        <v/>
      </c>
      <c r="E80" s="252"/>
      <c r="F80" s="253"/>
      <c r="G80" s="257"/>
      <c r="H80" s="253"/>
      <c r="I80" s="257"/>
      <c r="J80" s="259" t="str">
        <f t="shared" si="0"/>
        <v/>
      </c>
      <c r="K80" s="252"/>
      <c r="L80" s="252"/>
      <c r="M80" s="252"/>
    </row>
    <row r="81" spans="2:13" x14ac:dyDescent="0.3">
      <c r="B81" s="252"/>
      <c r="C81" s="252"/>
      <c r="D81" s="258" t="str">
        <f>IF(C81="","",VLOOKUP(C81,Table8[],3,FALSE))</f>
        <v/>
      </c>
      <c r="E81" s="252"/>
      <c r="F81" s="253"/>
      <c r="G81" s="257"/>
      <c r="H81" s="253"/>
      <c r="I81" s="257"/>
      <c r="J81" s="259" t="str">
        <f t="shared" si="0"/>
        <v/>
      </c>
      <c r="K81" s="252"/>
      <c r="L81" s="252"/>
      <c r="M81" s="252"/>
    </row>
    <row r="82" spans="2:13" x14ac:dyDescent="0.3">
      <c r="B82" s="252"/>
      <c r="C82" s="252"/>
      <c r="D82" s="258" t="str">
        <f>IF(C82="","",VLOOKUP(C82,Table8[],3,FALSE))</f>
        <v/>
      </c>
      <c r="E82" s="252"/>
      <c r="F82" s="253"/>
      <c r="G82" s="257"/>
      <c r="H82" s="253"/>
      <c r="I82" s="257"/>
      <c r="J82" s="259" t="str">
        <f t="shared" si="0"/>
        <v/>
      </c>
      <c r="K82" s="252"/>
      <c r="L82" s="252"/>
      <c r="M82" s="252"/>
    </row>
    <row r="83" spans="2:13" x14ac:dyDescent="0.3">
      <c r="B83" s="252"/>
      <c r="C83" s="252"/>
      <c r="D83" s="258" t="str">
        <f>IF(C83="","",VLOOKUP(C83,Table8[],3,FALSE))</f>
        <v/>
      </c>
      <c r="E83" s="252"/>
      <c r="F83" s="253"/>
      <c r="G83" s="257"/>
      <c r="H83" s="253"/>
      <c r="I83" s="257"/>
      <c r="J83" s="259" t="str">
        <f t="shared" si="0"/>
        <v/>
      </c>
      <c r="K83" s="252"/>
      <c r="L83" s="252"/>
      <c r="M83" s="252"/>
    </row>
    <row r="84" spans="2:13" x14ac:dyDescent="0.3">
      <c r="B84" s="252"/>
      <c r="C84" s="252"/>
      <c r="D84" s="258" t="str">
        <f>IF(C84="","",VLOOKUP(C84,Table8[],3,FALSE))</f>
        <v/>
      </c>
      <c r="E84" s="252"/>
      <c r="F84" s="253"/>
      <c r="G84" s="257"/>
      <c r="H84" s="253"/>
      <c r="I84" s="257"/>
      <c r="J84" s="259" t="str">
        <f t="shared" si="0"/>
        <v/>
      </c>
      <c r="K84" s="252"/>
      <c r="L84" s="252"/>
      <c r="M84" s="252"/>
    </row>
    <row r="85" spans="2:13" x14ac:dyDescent="0.3">
      <c r="B85" s="252"/>
      <c r="C85" s="252"/>
      <c r="D85" s="258" t="str">
        <f>IF(C85="","",VLOOKUP(C85,Table8[],3,FALSE))</f>
        <v/>
      </c>
      <c r="E85" s="252"/>
      <c r="F85" s="253"/>
      <c r="G85" s="257"/>
      <c r="H85" s="253"/>
      <c r="I85" s="257"/>
      <c r="J85" s="259" t="str">
        <f t="shared" si="0"/>
        <v/>
      </c>
      <c r="K85" s="252"/>
      <c r="L85" s="252"/>
      <c r="M85" s="252"/>
    </row>
    <row r="86" spans="2:13" x14ac:dyDescent="0.3">
      <c r="B86" s="252"/>
      <c r="C86" s="252"/>
      <c r="D86" s="258" t="str">
        <f>IF(C86="","",VLOOKUP(C86,Table8[],3,FALSE))</f>
        <v/>
      </c>
      <c r="E86" s="252"/>
      <c r="F86" s="253"/>
      <c r="G86" s="257"/>
      <c r="H86" s="253"/>
      <c r="I86" s="257"/>
      <c r="J86" s="259" t="str">
        <f t="shared" si="0"/>
        <v/>
      </c>
      <c r="K86" s="252"/>
      <c r="L86" s="252"/>
      <c r="M86" s="252"/>
    </row>
    <row r="87" spans="2:13" x14ac:dyDescent="0.3">
      <c r="B87" s="252"/>
      <c r="C87" s="252"/>
      <c r="D87" s="258" t="str">
        <f>IF(C87="","",VLOOKUP(C87,Table8[],3,FALSE))</f>
        <v/>
      </c>
      <c r="E87" s="252"/>
      <c r="F87" s="253"/>
      <c r="G87" s="257"/>
      <c r="H87" s="253"/>
      <c r="I87" s="257"/>
      <c r="J87" s="259" t="str">
        <f t="shared" si="0"/>
        <v/>
      </c>
      <c r="K87" s="252"/>
      <c r="L87" s="252"/>
      <c r="M87" s="252"/>
    </row>
    <row r="88" spans="2:13" x14ac:dyDescent="0.3">
      <c r="B88" s="252"/>
      <c r="C88" s="252"/>
      <c r="D88" s="258" t="str">
        <f>IF(C88="","",VLOOKUP(C88,Table8[],3,FALSE))</f>
        <v/>
      </c>
      <c r="E88" s="252"/>
      <c r="F88" s="253"/>
      <c r="G88" s="257"/>
      <c r="H88" s="253"/>
      <c r="I88" s="257"/>
      <c r="J88" s="259" t="str">
        <f t="shared" si="0"/>
        <v/>
      </c>
      <c r="K88" s="252"/>
      <c r="L88" s="252"/>
      <c r="M88" s="252"/>
    </row>
    <row r="89" spans="2:13" x14ac:dyDescent="0.3">
      <c r="B89" s="252"/>
      <c r="C89" s="252"/>
      <c r="D89" s="258" t="str">
        <f>IF(C89="","",VLOOKUP(C89,Table8[],3,FALSE))</f>
        <v/>
      </c>
      <c r="E89" s="252"/>
      <c r="F89" s="253"/>
      <c r="G89" s="257"/>
      <c r="H89" s="253"/>
      <c r="I89" s="257"/>
      <c r="J89" s="259" t="str">
        <f t="shared" ref="J89:J152" si="1">+IF(I89="","",IF(D89="yes",(VALUE(TEXT(H89,"m/dd/yy ")&amp;TEXT(I89,"hh:mm:ss"))-(VALUE(TEXT(F89,"m/dd/yy ")&amp;TEXT(G89,"hh:mm:ss"))))*24*60, (VALUE(TEXT(H89,"m/dd/yy ")&amp;TEXT(I89,"hh:mm:ss"))-(VALUE(TEXT(F89,"m/dd/yy ")&amp;TEXT(G89,"hh:mm:ss"))))*24))</f>
        <v/>
      </c>
      <c r="K89" s="252"/>
      <c r="L89" s="252"/>
      <c r="M89" s="252"/>
    </row>
    <row r="90" spans="2:13" x14ac:dyDescent="0.3">
      <c r="B90" s="252"/>
      <c r="C90" s="252"/>
      <c r="D90" s="258" t="str">
        <f>IF(C90="","",VLOOKUP(C90,Table8[],3,FALSE))</f>
        <v/>
      </c>
      <c r="E90" s="252"/>
      <c r="F90" s="253"/>
      <c r="G90" s="257"/>
      <c r="H90" s="253"/>
      <c r="I90" s="257"/>
      <c r="J90" s="259" t="str">
        <f t="shared" si="1"/>
        <v/>
      </c>
      <c r="K90" s="252"/>
      <c r="L90" s="252"/>
      <c r="M90" s="252"/>
    </row>
    <row r="91" spans="2:13" x14ac:dyDescent="0.3">
      <c r="B91" s="252"/>
      <c r="C91" s="252"/>
      <c r="D91" s="258" t="str">
        <f>IF(C91="","",VLOOKUP(C91,Table8[],3,FALSE))</f>
        <v/>
      </c>
      <c r="E91" s="252"/>
      <c r="F91" s="253"/>
      <c r="G91" s="257"/>
      <c r="H91" s="253"/>
      <c r="I91" s="257"/>
      <c r="J91" s="259" t="str">
        <f t="shared" si="1"/>
        <v/>
      </c>
      <c r="K91" s="252"/>
      <c r="L91" s="252"/>
      <c r="M91" s="252"/>
    </row>
    <row r="92" spans="2:13" x14ac:dyDescent="0.3">
      <c r="B92" s="252"/>
      <c r="C92" s="252"/>
      <c r="D92" s="258" t="str">
        <f>IF(C92="","",VLOOKUP(C92,Table8[],3,FALSE))</f>
        <v/>
      </c>
      <c r="E92" s="252"/>
      <c r="F92" s="253"/>
      <c r="G92" s="257"/>
      <c r="H92" s="253"/>
      <c r="I92" s="257"/>
      <c r="J92" s="259" t="str">
        <f t="shared" si="1"/>
        <v/>
      </c>
      <c r="K92" s="252"/>
      <c r="L92" s="252"/>
      <c r="M92" s="252"/>
    </row>
    <row r="93" spans="2:13" x14ac:dyDescent="0.3">
      <c r="B93" s="252"/>
      <c r="C93" s="252"/>
      <c r="D93" s="258" t="str">
        <f>IF(C93="","",VLOOKUP(C93,Table8[],3,FALSE))</f>
        <v/>
      </c>
      <c r="E93" s="252"/>
      <c r="F93" s="253"/>
      <c r="G93" s="257"/>
      <c r="H93" s="253"/>
      <c r="I93" s="257"/>
      <c r="J93" s="259" t="str">
        <f t="shared" si="1"/>
        <v/>
      </c>
      <c r="K93" s="252"/>
      <c r="L93" s="252"/>
      <c r="M93" s="252"/>
    </row>
    <row r="94" spans="2:13" x14ac:dyDescent="0.3">
      <c r="B94" s="252"/>
      <c r="C94" s="252"/>
      <c r="D94" s="258" t="str">
        <f>IF(C94="","",VLOOKUP(C94,Table8[],3,FALSE))</f>
        <v/>
      </c>
      <c r="E94" s="252"/>
      <c r="F94" s="253"/>
      <c r="G94" s="257"/>
      <c r="H94" s="253"/>
      <c r="I94" s="257"/>
      <c r="J94" s="259" t="str">
        <f t="shared" si="1"/>
        <v/>
      </c>
      <c r="K94" s="252"/>
      <c r="L94" s="252"/>
      <c r="M94" s="252"/>
    </row>
    <row r="95" spans="2:13" x14ac:dyDescent="0.3">
      <c r="B95" s="252"/>
      <c r="C95" s="252"/>
      <c r="D95" s="258" t="str">
        <f>IF(C95="","",VLOOKUP(C95,Table8[],3,FALSE))</f>
        <v/>
      </c>
      <c r="E95" s="252"/>
      <c r="F95" s="253"/>
      <c r="G95" s="257"/>
      <c r="H95" s="253"/>
      <c r="I95" s="257"/>
      <c r="J95" s="259" t="str">
        <f t="shared" si="1"/>
        <v/>
      </c>
      <c r="K95" s="252"/>
      <c r="L95" s="252"/>
      <c r="M95" s="252"/>
    </row>
    <row r="96" spans="2:13" x14ac:dyDescent="0.3">
      <c r="B96" s="252"/>
      <c r="C96" s="252"/>
      <c r="D96" s="258" t="str">
        <f>IF(C96="","",VLOOKUP(C96,Table8[],3,FALSE))</f>
        <v/>
      </c>
      <c r="E96" s="252"/>
      <c r="F96" s="253"/>
      <c r="G96" s="257"/>
      <c r="H96" s="253"/>
      <c r="I96" s="257"/>
      <c r="J96" s="259" t="str">
        <f t="shared" si="1"/>
        <v/>
      </c>
      <c r="K96" s="252"/>
      <c r="L96" s="252"/>
      <c r="M96" s="252"/>
    </row>
    <row r="97" spans="2:13" x14ac:dyDescent="0.3">
      <c r="B97" s="252"/>
      <c r="C97" s="252"/>
      <c r="D97" s="258" t="str">
        <f>IF(C97="","",VLOOKUP(C97,Table8[],3,FALSE))</f>
        <v/>
      </c>
      <c r="E97" s="252"/>
      <c r="F97" s="253"/>
      <c r="G97" s="257"/>
      <c r="H97" s="253"/>
      <c r="I97" s="257"/>
      <c r="J97" s="259" t="str">
        <f t="shared" si="1"/>
        <v/>
      </c>
      <c r="K97" s="252"/>
      <c r="L97" s="252"/>
      <c r="M97" s="252"/>
    </row>
    <row r="98" spans="2:13" x14ac:dyDescent="0.3">
      <c r="B98" s="252"/>
      <c r="C98" s="252"/>
      <c r="D98" s="258" t="str">
        <f>IF(C98="","",VLOOKUP(C98,Table8[],3,FALSE))</f>
        <v/>
      </c>
      <c r="E98" s="252"/>
      <c r="F98" s="253"/>
      <c r="G98" s="257"/>
      <c r="H98" s="253"/>
      <c r="I98" s="257"/>
      <c r="J98" s="259" t="str">
        <f t="shared" si="1"/>
        <v/>
      </c>
      <c r="K98" s="252"/>
      <c r="L98" s="252"/>
      <c r="M98" s="252"/>
    </row>
    <row r="99" spans="2:13" x14ac:dyDescent="0.3">
      <c r="B99" s="252"/>
      <c r="C99" s="252"/>
      <c r="D99" s="258" t="str">
        <f>IF(C99="","",VLOOKUP(C99,Table8[],3,FALSE))</f>
        <v/>
      </c>
      <c r="E99" s="252"/>
      <c r="F99" s="253"/>
      <c r="G99" s="257"/>
      <c r="H99" s="253"/>
      <c r="I99" s="257"/>
      <c r="J99" s="259" t="str">
        <f t="shared" si="1"/>
        <v/>
      </c>
      <c r="K99" s="252"/>
      <c r="L99" s="252"/>
      <c r="M99" s="252"/>
    </row>
    <row r="100" spans="2:13" x14ac:dyDescent="0.3">
      <c r="B100" s="252"/>
      <c r="C100" s="252"/>
      <c r="D100" s="258" t="str">
        <f>IF(C100="","",VLOOKUP(C100,Table8[],3,FALSE))</f>
        <v/>
      </c>
      <c r="E100" s="252"/>
      <c r="F100" s="253"/>
      <c r="G100" s="257"/>
      <c r="H100" s="253"/>
      <c r="I100" s="257"/>
      <c r="J100" s="259" t="str">
        <f t="shared" si="1"/>
        <v/>
      </c>
      <c r="K100" s="252"/>
      <c r="L100" s="252"/>
      <c r="M100" s="252"/>
    </row>
    <row r="101" spans="2:13" x14ac:dyDescent="0.3">
      <c r="B101" s="252"/>
      <c r="C101" s="252"/>
      <c r="D101" s="258" t="str">
        <f>IF(C101="","",VLOOKUP(C101,Table8[],3,FALSE))</f>
        <v/>
      </c>
      <c r="E101" s="252"/>
      <c r="F101" s="253"/>
      <c r="G101" s="257"/>
      <c r="H101" s="253"/>
      <c r="I101" s="257"/>
      <c r="J101" s="259" t="str">
        <f t="shared" si="1"/>
        <v/>
      </c>
      <c r="K101" s="252"/>
      <c r="L101" s="252"/>
      <c r="M101" s="252"/>
    </row>
    <row r="102" spans="2:13" x14ac:dyDescent="0.3">
      <c r="B102" s="252"/>
      <c r="C102" s="252"/>
      <c r="D102" s="258" t="str">
        <f>IF(C102="","",VLOOKUP(C102,Table8[],3,FALSE))</f>
        <v/>
      </c>
      <c r="E102" s="252"/>
      <c r="F102" s="253"/>
      <c r="G102" s="257"/>
      <c r="H102" s="253"/>
      <c r="I102" s="257"/>
      <c r="J102" s="259" t="str">
        <f t="shared" si="1"/>
        <v/>
      </c>
      <c r="K102" s="252"/>
      <c r="L102" s="252"/>
      <c r="M102" s="252"/>
    </row>
    <row r="103" spans="2:13" x14ac:dyDescent="0.3">
      <c r="B103" s="252"/>
      <c r="C103" s="252"/>
      <c r="D103" s="258" t="str">
        <f>IF(C103="","",VLOOKUP(C103,Table8[],3,FALSE))</f>
        <v/>
      </c>
      <c r="E103" s="252"/>
      <c r="F103" s="253"/>
      <c r="G103" s="257"/>
      <c r="H103" s="253"/>
      <c r="I103" s="257"/>
      <c r="J103" s="259" t="str">
        <f t="shared" si="1"/>
        <v/>
      </c>
      <c r="K103" s="252"/>
      <c r="L103" s="252"/>
      <c r="M103" s="252"/>
    </row>
    <row r="104" spans="2:13" x14ac:dyDescent="0.3">
      <c r="B104" s="252"/>
      <c r="C104" s="252"/>
      <c r="D104" s="258" t="str">
        <f>IF(C104="","",VLOOKUP(C104,Table8[],3,FALSE))</f>
        <v/>
      </c>
      <c r="E104" s="252"/>
      <c r="F104" s="253"/>
      <c r="G104" s="257"/>
      <c r="H104" s="253"/>
      <c r="I104" s="257"/>
      <c r="J104" s="259" t="str">
        <f t="shared" si="1"/>
        <v/>
      </c>
      <c r="K104" s="252"/>
      <c r="L104" s="252"/>
      <c r="M104" s="252"/>
    </row>
    <row r="105" spans="2:13" x14ac:dyDescent="0.3">
      <c r="B105" s="252"/>
      <c r="C105" s="252"/>
      <c r="D105" s="258" t="str">
        <f>IF(C105="","",VLOOKUP(C105,Table8[],3,FALSE))</f>
        <v/>
      </c>
      <c r="E105" s="252"/>
      <c r="F105" s="253"/>
      <c r="G105" s="257"/>
      <c r="H105" s="253"/>
      <c r="I105" s="257"/>
      <c r="J105" s="259" t="str">
        <f t="shared" si="1"/>
        <v/>
      </c>
      <c r="K105" s="252"/>
      <c r="L105" s="252"/>
      <c r="M105" s="252"/>
    </row>
    <row r="106" spans="2:13" x14ac:dyDescent="0.3">
      <c r="B106" s="252"/>
      <c r="C106" s="252"/>
      <c r="D106" s="258" t="str">
        <f>IF(C106="","",VLOOKUP(C106,Table8[],3,FALSE))</f>
        <v/>
      </c>
      <c r="E106" s="252"/>
      <c r="F106" s="253"/>
      <c r="G106" s="257"/>
      <c r="H106" s="253"/>
      <c r="I106" s="257"/>
      <c r="J106" s="259" t="str">
        <f t="shared" si="1"/>
        <v/>
      </c>
      <c r="K106" s="252"/>
      <c r="L106" s="252"/>
      <c r="M106" s="252"/>
    </row>
    <row r="107" spans="2:13" x14ac:dyDescent="0.3">
      <c r="B107" s="252"/>
      <c r="C107" s="252"/>
      <c r="D107" s="258" t="str">
        <f>IF(C107="","",VLOOKUP(C107,Table8[],3,FALSE))</f>
        <v/>
      </c>
      <c r="E107" s="252"/>
      <c r="F107" s="253"/>
      <c r="G107" s="257"/>
      <c r="H107" s="253"/>
      <c r="I107" s="257"/>
      <c r="J107" s="259" t="str">
        <f t="shared" si="1"/>
        <v/>
      </c>
      <c r="K107" s="252"/>
      <c r="L107" s="252"/>
      <c r="M107" s="252"/>
    </row>
    <row r="108" spans="2:13" x14ac:dyDescent="0.3">
      <c r="B108" s="252"/>
      <c r="C108" s="252"/>
      <c r="D108" s="258" t="str">
        <f>IF(C108="","",VLOOKUP(C108,Table8[],3,FALSE))</f>
        <v/>
      </c>
      <c r="E108" s="252"/>
      <c r="F108" s="253"/>
      <c r="G108" s="257"/>
      <c r="H108" s="253"/>
      <c r="I108" s="257"/>
      <c r="J108" s="259" t="str">
        <f t="shared" si="1"/>
        <v/>
      </c>
      <c r="K108" s="252"/>
      <c r="L108" s="252"/>
      <c r="M108" s="252"/>
    </row>
    <row r="109" spans="2:13" x14ac:dyDescent="0.3">
      <c r="B109" s="252"/>
      <c r="C109" s="252"/>
      <c r="D109" s="258" t="str">
        <f>IF(C109="","",VLOOKUP(C109,Table8[],3,FALSE))</f>
        <v/>
      </c>
      <c r="E109" s="252"/>
      <c r="F109" s="253"/>
      <c r="G109" s="257"/>
      <c r="H109" s="253"/>
      <c r="I109" s="257"/>
      <c r="J109" s="259" t="str">
        <f t="shared" si="1"/>
        <v/>
      </c>
      <c r="K109" s="252"/>
      <c r="L109" s="252"/>
      <c r="M109" s="252"/>
    </row>
    <row r="110" spans="2:13" x14ac:dyDescent="0.3">
      <c r="B110" s="252"/>
      <c r="C110" s="252"/>
      <c r="D110" s="258" t="str">
        <f>IF(C110="","",VLOOKUP(C110,Table8[],3,FALSE))</f>
        <v/>
      </c>
      <c r="E110" s="252"/>
      <c r="F110" s="253"/>
      <c r="G110" s="257"/>
      <c r="H110" s="253"/>
      <c r="I110" s="257"/>
      <c r="J110" s="259" t="str">
        <f t="shared" si="1"/>
        <v/>
      </c>
      <c r="K110" s="252"/>
      <c r="L110" s="252"/>
      <c r="M110" s="252"/>
    </row>
    <row r="111" spans="2:13" x14ac:dyDescent="0.3">
      <c r="B111" s="252"/>
      <c r="C111" s="252"/>
      <c r="D111" s="258" t="str">
        <f>IF(C111="","",VLOOKUP(C111,Table8[],3,FALSE))</f>
        <v/>
      </c>
      <c r="E111" s="252"/>
      <c r="F111" s="253"/>
      <c r="G111" s="257"/>
      <c r="H111" s="253"/>
      <c r="I111" s="257"/>
      <c r="J111" s="259" t="str">
        <f t="shared" si="1"/>
        <v/>
      </c>
      <c r="K111" s="252"/>
      <c r="L111" s="252"/>
      <c r="M111" s="252"/>
    </row>
    <row r="112" spans="2:13" x14ac:dyDescent="0.3">
      <c r="B112" s="252"/>
      <c r="C112" s="252"/>
      <c r="D112" s="258" t="str">
        <f>IF(C112="","",VLOOKUP(C112,Table8[],3,FALSE))</f>
        <v/>
      </c>
      <c r="E112" s="252"/>
      <c r="F112" s="253"/>
      <c r="G112" s="257"/>
      <c r="H112" s="253"/>
      <c r="I112" s="257"/>
      <c r="J112" s="259" t="str">
        <f t="shared" si="1"/>
        <v/>
      </c>
      <c r="K112" s="252"/>
      <c r="L112" s="252"/>
      <c r="M112" s="252"/>
    </row>
    <row r="113" spans="2:13" x14ac:dyDescent="0.3">
      <c r="B113" s="252"/>
      <c r="C113" s="252"/>
      <c r="D113" s="258" t="str">
        <f>IF(C113="","",VLOOKUP(C113,Table8[],3,FALSE))</f>
        <v/>
      </c>
      <c r="E113" s="252"/>
      <c r="F113" s="253"/>
      <c r="G113" s="257"/>
      <c r="H113" s="253"/>
      <c r="I113" s="257"/>
      <c r="J113" s="259" t="str">
        <f t="shared" si="1"/>
        <v/>
      </c>
      <c r="K113" s="252"/>
      <c r="L113" s="252"/>
      <c r="M113" s="252"/>
    </row>
    <row r="114" spans="2:13" x14ac:dyDescent="0.3">
      <c r="B114" s="252"/>
      <c r="C114" s="252"/>
      <c r="D114" s="258" t="str">
        <f>IF(C114="","",VLOOKUP(C114,Table8[],3,FALSE))</f>
        <v/>
      </c>
      <c r="E114" s="252"/>
      <c r="F114" s="253"/>
      <c r="G114" s="257"/>
      <c r="H114" s="253"/>
      <c r="I114" s="257"/>
      <c r="J114" s="259" t="str">
        <f t="shared" si="1"/>
        <v/>
      </c>
      <c r="K114" s="252"/>
      <c r="L114" s="252"/>
      <c r="M114" s="252"/>
    </row>
    <row r="115" spans="2:13" x14ac:dyDescent="0.3">
      <c r="B115" s="252"/>
      <c r="C115" s="252"/>
      <c r="D115" s="258" t="str">
        <f>IF(C115="","",VLOOKUP(C115,Table8[],3,FALSE))</f>
        <v/>
      </c>
      <c r="E115" s="252"/>
      <c r="F115" s="253"/>
      <c r="G115" s="257"/>
      <c r="H115" s="253"/>
      <c r="I115" s="257"/>
      <c r="J115" s="259" t="str">
        <f t="shared" si="1"/>
        <v/>
      </c>
      <c r="K115" s="252"/>
      <c r="L115" s="252"/>
      <c r="M115" s="252"/>
    </row>
    <row r="116" spans="2:13" x14ac:dyDescent="0.3">
      <c r="B116" s="252"/>
      <c r="C116" s="252"/>
      <c r="D116" s="258" t="str">
        <f>IF(C116="","",VLOOKUP(C116,Table8[],3,FALSE))</f>
        <v/>
      </c>
      <c r="E116" s="252"/>
      <c r="F116" s="253"/>
      <c r="G116" s="257"/>
      <c r="H116" s="253"/>
      <c r="I116" s="257"/>
      <c r="J116" s="259" t="str">
        <f t="shared" si="1"/>
        <v/>
      </c>
      <c r="K116" s="252"/>
      <c r="L116" s="252"/>
      <c r="M116" s="252"/>
    </row>
    <row r="117" spans="2:13" x14ac:dyDescent="0.3">
      <c r="B117" s="252"/>
      <c r="C117" s="252"/>
      <c r="D117" s="258" t="str">
        <f>IF(C117="","",VLOOKUP(C117,Table8[],3,FALSE))</f>
        <v/>
      </c>
      <c r="E117" s="252"/>
      <c r="F117" s="253"/>
      <c r="G117" s="257"/>
      <c r="H117" s="253"/>
      <c r="I117" s="257"/>
      <c r="J117" s="259" t="str">
        <f t="shared" si="1"/>
        <v/>
      </c>
      <c r="K117" s="252"/>
      <c r="L117" s="252"/>
      <c r="M117" s="252"/>
    </row>
    <row r="118" spans="2:13" x14ac:dyDescent="0.3">
      <c r="B118" s="252"/>
      <c r="C118" s="252"/>
      <c r="D118" s="258" t="str">
        <f>IF(C118="","",VLOOKUP(C118,Table8[],3,FALSE))</f>
        <v/>
      </c>
      <c r="E118" s="252"/>
      <c r="F118" s="253"/>
      <c r="G118" s="257"/>
      <c r="H118" s="253"/>
      <c r="I118" s="257"/>
      <c r="J118" s="259" t="str">
        <f t="shared" si="1"/>
        <v/>
      </c>
      <c r="K118" s="252"/>
      <c r="L118" s="252"/>
      <c r="M118" s="252"/>
    </row>
    <row r="119" spans="2:13" x14ac:dyDescent="0.3">
      <c r="B119" s="252"/>
      <c r="C119" s="252"/>
      <c r="D119" s="258" t="str">
        <f>IF(C119="","",VLOOKUP(C119,Table8[],3,FALSE))</f>
        <v/>
      </c>
      <c r="E119" s="252"/>
      <c r="F119" s="253"/>
      <c r="G119" s="257"/>
      <c r="H119" s="253"/>
      <c r="I119" s="257"/>
      <c r="J119" s="259" t="str">
        <f t="shared" si="1"/>
        <v/>
      </c>
      <c r="K119" s="252"/>
      <c r="L119" s="252"/>
      <c r="M119" s="252"/>
    </row>
    <row r="120" spans="2:13" x14ac:dyDescent="0.3">
      <c r="B120" s="252"/>
      <c r="C120" s="252"/>
      <c r="D120" s="258" t="str">
        <f>IF(C120="","",VLOOKUP(C120,Table8[],3,FALSE))</f>
        <v/>
      </c>
      <c r="E120" s="252"/>
      <c r="F120" s="253"/>
      <c r="G120" s="257"/>
      <c r="H120" s="253"/>
      <c r="I120" s="257"/>
      <c r="J120" s="259" t="str">
        <f t="shared" si="1"/>
        <v/>
      </c>
      <c r="K120" s="252"/>
      <c r="L120" s="252"/>
      <c r="M120" s="252"/>
    </row>
    <row r="121" spans="2:13" x14ac:dyDescent="0.3">
      <c r="B121" s="252"/>
      <c r="C121" s="252"/>
      <c r="D121" s="258" t="str">
        <f>IF(C121="","",VLOOKUP(C121,Table8[],3,FALSE))</f>
        <v/>
      </c>
      <c r="E121" s="252"/>
      <c r="F121" s="253"/>
      <c r="G121" s="257"/>
      <c r="H121" s="253"/>
      <c r="I121" s="257"/>
      <c r="J121" s="259" t="str">
        <f t="shared" si="1"/>
        <v/>
      </c>
      <c r="K121" s="252"/>
      <c r="L121" s="252"/>
      <c r="M121" s="252"/>
    </row>
    <row r="122" spans="2:13" x14ac:dyDescent="0.3">
      <c r="B122" s="252"/>
      <c r="C122" s="252"/>
      <c r="D122" s="258" t="str">
        <f>IF(C122="","",VLOOKUP(C122,Table8[],3,FALSE))</f>
        <v/>
      </c>
      <c r="E122" s="252"/>
      <c r="F122" s="253"/>
      <c r="G122" s="257"/>
      <c r="H122" s="253"/>
      <c r="I122" s="257"/>
      <c r="J122" s="259" t="str">
        <f t="shared" si="1"/>
        <v/>
      </c>
      <c r="K122" s="252"/>
      <c r="L122" s="252"/>
      <c r="M122" s="252"/>
    </row>
    <row r="123" spans="2:13" x14ac:dyDescent="0.3">
      <c r="B123" s="252"/>
      <c r="C123" s="252"/>
      <c r="D123" s="258" t="str">
        <f>IF(C123="","",VLOOKUP(C123,Table8[],3,FALSE))</f>
        <v/>
      </c>
      <c r="E123" s="252"/>
      <c r="F123" s="253"/>
      <c r="G123" s="257"/>
      <c r="H123" s="253"/>
      <c r="I123" s="257"/>
      <c r="J123" s="259" t="str">
        <f t="shared" si="1"/>
        <v/>
      </c>
      <c r="K123" s="252"/>
      <c r="L123" s="252"/>
      <c r="M123" s="252"/>
    </row>
    <row r="124" spans="2:13" x14ac:dyDescent="0.3">
      <c r="B124" s="252"/>
      <c r="C124" s="252"/>
      <c r="D124" s="258" t="str">
        <f>IF(C124="","",VLOOKUP(C124,Table8[],3,FALSE))</f>
        <v/>
      </c>
      <c r="E124" s="252"/>
      <c r="F124" s="253"/>
      <c r="G124" s="257"/>
      <c r="H124" s="253"/>
      <c r="I124" s="257"/>
      <c r="J124" s="259" t="str">
        <f t="shared" si="1"/>
        <v/>
      </c>
      <c r="K124" s="252"/>
      <c r="L124" s="252"/>
      <c r="M124" s="252"/>
    </row>
    <row r="125" spans="2:13" x14ac:dyDescent="0.3">
      <c r="B125" s="252"/>
      <c r="C125" s="252"/>
      <c r="D125" s="258" t="str">
        <f>IF(C125="","",VLOOKUP(C125,Table8[],3,FALSE))</f>
        <v/>
      </c>
      <c r="E125" s="252"/>
      <c r="F125" s="253"/>
      <c r="G125" s="257"/>
      <c r="H125" s="253"/>
      <c r="I125" s="257"/>
      <c r="J125" s="259" t="str">
        <f t="shared" si="1"/>
        <v/>
      </c>
      <c r="K125" s="252"/>
      <c r="L125" s="252"/>
      <c r="M125" s="252"/>
    </row>
    <row r="126" spans="2:13" x14ac:dyDescent="0.3">
      <c r="B126" s="252"/>
      <c r="C126" s="252"/>
      <c r="D126" s="258" t="str">
        <f>IF(C126="","",VLOOKUP(C126,Table8[],3,FALSE))</f>
        <v/>
      </c>
      <c r="E126" s="252"/>
      <c r="F126" s="253"/>
      <c r="G126" s="257"/>
      <c r="H126" s="253"/>
      <c r="I126" s="257"/>
      <c r="J126" s="259" t="str">
        <f t="shared" si="1"/>
        <v/>
      </c>
      <c r="K126" s="252"/>
      <c r="L126" s="252"/>
      <c r="M126" s="252"/>
    </row>
    <row r="127" spans="2:13" x14ac:dyDescent="0.3">
      <c r="B127" s="252"/>
      <c r="C127" s="252"/>
      <c r="D127" s="258" t="str">
        <f>IF(C127="","",VLOOKUP(C127,Table8[],3,FALSE))</f>
        <v/>
      </c>
      <c r="E127" s="252"/>
      <c r="F127" s="253"/>
      <c r="G127" s="257"/>
      <c r="H127" s="253"/>
      <c r="I127" s="257"/>
      <c r="J127" s="259" t="str">
        <f t="shared" si="1"/>
        <v/>
      </c>
      <c r="K127" s="252"/>
      <c r="L127" s="252"/>
      <c r="M127" s="252"/>
    </row>
    <row r="128" spans="2:13" x14ac:dyDescent="0.3">
      <c r="B128" s="252"/>
      <c r="C128" s="252"/>
      <c r="D128" s="258" t="str">
        <f>IF(C128="","",VLOOKUP(C128,Table8[],3,FALSE))</f>
        <v/>
      </c>
      <c r="E128" s="252"/>
      <c r="F128" s="253"/>
      <c r="G128" s="257"/>
      <c r="H128" s="253"/>
      <c r="I128" s="257"/>
      <c r="J128" s="259" t="str">
        <f t="shared" si="1"/>
        <v/>
      </c>
      <c r="K128" s="252"/>
      <c r="L128" s="252"/>
      <c r="M128" s="252"/>
    </row>
    <row r="129" spans="2:13" x14ac:dyDescent="0.3">
      <c r="B129" s="252"/>
      <c r="C129" s="252"/>
      <c r="D129" s="258" t="str">
        <f>IF(C129="","",VLOOKUP(C129,Table8[],3,FALSE))</f>
        <v/>
      </c>
      <c r="E129" s="252"/>
      <c r="F129" s="253"/>
      <c r="G129" s="257"/>
      <c r="H129" s="253"/>
      <c r="I129" s="257"/>
      <c r="J129" s="259" t="str">
        <f t="shared" si="1"/>
        <v/>
      </c>
      <c r="K129" s="252"/>
      <c r="L129" s="252"/>
      <c r="M129" s="252"/>
    </row>
    <row r="130" spans="2:13" x14ac:dyDescent="0.3">
      <c r="B130" s="252"/>
      <c r="C130" s="252"/>
      <c r="D130" s="258" t="str">
        <f>IF(C130="","",VLOOKUP(C130,Table8[],3,FALSE))</f>
        <v/>
      </c>
      <c r="E130" s="252"/>
      <c r="F130" s="253"/>
      <c r="G130" s="257"/>
      <c r="H130" s="253"/>
      <c r="I130" s="257"/>
      <c r="J130" s="259" t="str">
        <f t="shared" si="1"/>
        <v/>
      </c>
      <c r="K130" s="252"/>
      <c r="L130" s="252"/>
      <c r="M130" s="252"/>
    </row>
    <row r="131" spans="2:13" x14ac:dyDescent="0.3">
      <c r="B131" s="252"/>
      <c r="C131" s="252"/>
      <c r="D131" s="258" t="str">
        <f>IF(C131="","",VLOOKUP(C131,Table8[],3,FALSE))</f>
        <v/>
      </c>
      <c r="E131" s="252"/>
      <c r="F131" s="253"/>
      <c r="G131" s="257"/>
      <c r="H131" s="253"/>
      <c r="I131" s="257"/>
      <c r="J131" s="259" t="str">
        <f t="shared" si="1"/>
        <v/>
      </c>
      <c r="K131" s="252"/>
      <c r="L131" s="252"/>
      <c r="M131" s="252"/>
    </row>
    <row r="132" spans="2:13" x14ac:dyDescent="0.3">
      <c r="B132" s="252"/>
      <c r="C132" s="252"/>
      <c r="D132" s="258" t="str">
        <f>IF(C132="","",VLOOKUP(C132,Table8[],3,FALSE))</f>
        <v/>
      </c>
      <c r="E132" s="252"/>
      <c r="F132" s="253"/>
      <c r="G132" s="257"/>
      <c r="H132" s="253"/>
      <c r="I132" s="257"/>
      <c r="J132" s="259" t="str">
        <f t="shared" si="1"/>
        <v/>
      </c>
      <c r="K132" s="252"/>
      <c r="L132" s="252"/>
      <c r="M132" s="252"/>
    </row>
    <row r="133" spans="2:13" x14ac:dyDescent="0.3">
      <c r="B133" s="252"/>
      <c r="C133" s="252"/>
      <c r="D133" s="258" t="str">
        <f>IF(C133="","",VLOOKUP(C133,Table8[],3,FALSE))</f>
        <v/>
      </c>
      <c r="E133" s="252"/>
      <c r="F133" s="253"/>
      <c r="G133" s="257"/>
      <c r="H133" s="253"/>
      <c r="I133" s="257"/>
      <c r="J133" s="259" t="str">
        <f t="shared" si="1"/>
        <v/>
      </c>
      <c r="K133" s="252"/>
      <c r="L133" s="252"/>
      <c r="M133" s="252"/>
    </row>
    <row r="134" spans="2:13" x14ac:dyDescent="0.3">
      <c r="B134" s="252"/>
      <c r="C134" s="252"/>
      <c r="D134" s="258" t="str">
        <f>IF(C134="","",VLOOKUP(C134,Table8[],3,FALSE))</f>
        <v/>
      </c>
      <c r="E134" s="252"/>
      <c r="F134" s="253"/>
      <c r="G134" s="257"/>
      <c r="H134" s="253"/>
      <c r="I134" s="257"/>
      <c r="J134" s="259" t="str">
        <f t="shared" si="1"/>
        <v/>
      </c>
      <c r="K134" s="252"/>
      <c r="L134" s="252"/>
      <c r="M134" s="252"/>
    </row>
    <row r="135" spans="2:13" x14ac:dyDescent="0.3">
      <c r="B135" s="252"/>
      <c r="C135" s="252"/>
      <c r="D135" s="258" t="str">
        <f>IF(C135="","",VLOOKUP(C135,Table8[],3,FALSE))</f>
        <v/>
      </c>
      <c r="E135" s="252"/>
      <c r="F135" s="253"/>
      <c r="G135" s="257"/>
      <c r="H135" s="253"/>
      <c r="I135" s="257"/>
      <c r="J135" s="259" t="str">
        <f t="shared" si="1"/>
        <v/>
      </c>
      <c r="K135" s="252"/>
      <c r="L135" s="252"/>
      <c r="M135" s="252"/>
    </row>
    <row r="136" spans="2:13" x14ac:dyDescent="0.3">
      <c r="B136" s="252"/>
      <c r="C136" s="252"/>
      <c r="D136" s="258" t="str">
        <f>IF(C136="","",VLOOKUP(C136,Table8[],3,FALSE))</f>
        <v/>
      </c>
      <c r="E136" s="252"/>
      <c r="F136" s="253"/>
      <c r="G136" s="257"/>
      <c r="H136" s="253"/>
      <c r="I136" s="257"/>
      <c r="J136" s="259" t="str">
        <f t="shared" si="1"/>
        <v/>
      </c>
      <c r="K136" s="252"/>
      <c r="L136" s="252"/>
      <c r="M136" s="252"/>
    </row>
    <row r="137" spans="2:13" x14ac:dyDescent="0.3">
      <c r="B137" s="252"/>
      <c r="C137" s="252"/>
      <c r="D137" s="258" t="str">
        <f>IF(C137="","",VLOOKUP(C137,Table8[],3,FALSE))</f>
        <v/>
      </c>
      <c r="E137" s="252"/>
      <c r="F137" s="253"/>
      <c r="G137" s="257"/>
      <c r="H137" s="253"/>
      <c r="I137" s="257"/>
      <c r="J137" s="259" t="str">
        <f t="shared" si="1"/>
        <v/>
      </c>
      <c r="K137" s="252"/>
      <c r="L137" s="252"/>
      <c r="M137" s="252"/>
    </row>
    <row r="138" spans="2:13" x14ac:dyDescent="0.3">
      <c r="B138" s="252"/>
      <c r="C138" s="252"/>
      <c r="D138" s="258" t="str">
        <f>IF(C138="","",VLOOKUP(C138,Table8[],3,FALSE))</f>
        <v/>
      </c>
      <c r="E138" s="252"/>
      <c r="F138" s="253"/>
      <c r="G138" s="257"/>
      <c r="H138" s="253"/>
      <c r="I138" s="257"/>
      <c r="J138" s="259" t="str">
        <f t="shared" si="1"/>
        <v/>
      </c>
      <c r="K138" s="252"/>
      <c r="L138" s="252"/>
      <c r="M138" s="252"/>
    </row>
    <row r="139" spans="2:13" x14ac:dyDescent="0.3">
      <c r="B139" s="252"/>
      <c r="C139" s="252"/>
      <c r="D139" s="258" t="str">
        <f>IF(C139="","",VLOOKUP(C139,Table8[],3,FALSE))</f>
        <v/>
      </c>
      <c r="E139" s="252"/>
      <c r="F139" s="253"/>
      <c r="G139" s="257"/>
      <c r="H139" s="253"/>
      <c r="I139" s="257"/>
      <c r="J139" s="259" t="str">
        <f t="shared" si="1"/>
        <v/>
      </c>
      <c r="K139" s="252"/>
      <c r="L139" s="252"/>
      <c r="M139" s="252"/>
    </row>
    <row r="140" spans="2:13" x14ac:dyDescent="0.3">
      <c r="B140" s="252"/>
      <c r="C140" s="252"/>
      <c r="D140" s="258" t="str">
        <f>IF(C140="","",VLOOKUP(C140,Table8[],3,FALSE))</f>
        <v/>
      </c>
      <c r="E140" s="252"/>
      <c r="F140" s="253"/>
      <c r="G140" s="257"/>
      <c r="H140" s="253"/>
      <c r="I140" s="257"/>
      <c r="J140" s="259" t="str">
        <f t="shared" si="1"/>
        <v/>
      </c>
      <c r="K140" s="252"/>
      <c r="L140" s="252"/>
      <c r="M140" s="252"/>
    </row>
    <row r="141" spans="2:13" x14ac:dyDescent="0.3">
      <c r="B141" s="252"/>
      <c r="C141" s="252"/>
      <c r="D141" s="258" t="str">
        <f>IF(C141="","",VLOOKUP(C141,Table8[],3,FALSE))</f>
        <v/>
      </c>
      <c r="E141" s="252"/>
      <c r="F141" s="253"/>
      <c r="G141" s="257"/>
      <c r="H141" s="253"/>
      <c r="I141" s="257"/>
      <c r="J141" s="259" t="str">
        <f t="shared" si="1"/>
        <v/>
      </c>
      <c r="K141" s="252"/>
      <c r="L141" s="252"/>
      <c r="M141" s="252"/>
    </row>
    <row r="142" spans="2:13" x14ac:dyDescent="0.3">
      <c r="B142" s="252"/>
      <c r="C142" s="252"/>
      <c r="D142" s="258" t="str">
        <f>IF(C142="","",VLOOKUP(C142,Table8[],3,FALSE))</f>
        <v/>
      </c>
      <c r="E142" s="252"/>
      <c r="F142" s="253"/>
      <c r="G142" s="257"/>
      <c r="H142" s="253"/>
      <c r="I142" s="257"/>
      <c r="J142" s="259" t="str">
        <f t="shared" si="1"/>
        <v/>
      </c>
      <c r="K142" s="252"/>
      <c r="L142" s="252"/>
      <c r="M142" s="252"/>
    </row>
    <row r="143" spans="2:13" x14ac:dyDescent="0.3">
      <c r="B143" s="252"/>
      <c r="C143" s="252"/>
      <c r="D143" s="258" t="str">
        <f>IF(C143="","",VLOOKUP(C143,Table8[],3,FALSE))</f>
        <v/>
      </c>
      <c r="E143" s="252"/>
      <c r="F143" s="253"/>
      <c r="G143" s="257"/>
      <c r="H143" s="253"/>
      <c r="I143" s="257"/>
      <c r="J143" s="259" t="str">
        <f t="shared" si="1"/>
        <v/>
      </c>
      <c r="K143" s="252"/>
      <c r="L143" s="252"/>
      <c r="M143" s="252"/>
    </row>
    <row r="144" spans="2:13" x14ac:dyDescent="0.3">
      <c r="B144" s="252"/>
      <c r="C144" s="252"/>
      <c r="D144" s="258" t="str">
        <f>IF(C144="","",VLOOKUP(C144,Table8[],3,FALSE))</f>
        <v/>
      </c>
      <c r="E144" s="252"/>
      <c r="F144" s="253"/>
      <c r="G144" s="257"/>
      <c r="H144" s="253"/>
      <c r="I144" s="257"/>
      <c r="J144" s="259" t="str">
        <f t="shared" si="1"/>
        <v/>
      </c>
      <c r="K144" s="252"/>
      <c r="L144" s="252"/>
      <c r="M144" s="252"/>
    </row>
    <row r="145" spans="2:13" x14ac:dyDescent="0.3">
      <c r="B145" s="252"/>
      <c r="C145" s="252"/>
      <c r="D145" s="258" t="str">
        <f>IF(C145="","",VLOOKUP(C145,Table8[],3,FALSE))</f>
        <v/>
      </c>
      <c r="E145" s="252"/>
      <c r="F145" s="253"/>
      <c r="G145" s="257"/>
      <c r="H145" s="253"/>
      <c r="I145" s="257"/>
      <c r="J145" s="259" t="str">
        <f t="shared" si="1"/>
        <v/>
      </c>
      <c r="K145" s="252"/>
      <c r="L145" s="252"/>
      <c r="M145" s="252"/>
    </row>
    <row r="146" spans="2:13" x14ac:dyDescent="0.3">
      <c r="B146" s="252"/>
      <c r="C146" s="252"/>
      <c r="D146" s="258" t="str">
        <f>IF(C146="","",VLOOKUP(C146,Table8[],3,FALSE))</f>
        <v/>
      </c>
      <c r="E146" s="252"/>
      <c r="F146" s="253"/>
      <c r="G146" s="257"/>
      <c r="H146" s="253"/>
      <c r="I146" s="257"/>
      <c r="J146" s="259" t="str">
        <f t="shared" si="1"/>
        <v/>
      </c>
      <c r="K146" s="252"/>
      <c r="L146" s="252"/>
      <c r="M146" s="252"/>
    </row>
    <row r="147" spans="2:13" x14ac:dyDescent="0.3">
      <c r="B147" s="252"/>
      <c r="C147" s="252"/>
      <c r="D147" s="258" t="str">
        <f>IF(C147="","",VLOOKUP(C147,Table8[],3,FALSE))</f>
        <v/>
      </c>
      <c r="E147" s="252"/>
      <c r="F147" s="253"/>
      <c r="G147" s="257"/>
      <c r="H147" s="253"/>
      <c r="I147" s="257"/>
      <c r="J147" s="259" t="str">
        <f t="shared" si="1"/>
        <v/>
      </c>
      <c r="K147" s="252"/>
      <c r="L147" s="252"/>
      <c r="M147" s="252"/>
    </row>
    <row r="148" spans="2:13" x14ac:dyDescent="0.3">
      <c r="B148" s="252"/>
      <c r="C148" s="252"/>
      <c r="D148" s="258" t="str">
        <f>IF(C148="","",VLOOKUP(C148,Table8[],3,FALSE))</f>
        <v/>
      </c>
      <c r="E148" s="252"/>
      <c r="F148" s="253"/>
      <c r="G148" s="257"/>
      <c r="H148" s="253"/>
      <c r="I148" s="257"/>
      <c r="J148" s="259" t="str">
        <f t="shared" si="1"/>
        <v/>
      </c>
      <c r="K148" s="252"/>
      <c r="L148" s="252"/>
      <c r="M148" s="252"/>
    </row>
    <row r="149" spans="2:13" x14ac:dyDescent="0.3">
      <c r="B149" s="252"/>
      <c r="C149" s="252"/>
      <c r="D149" s="258" t="str">
        <f>IF(C149="","",VLOOKUP(C149,Table8[],3,FALSE))</f>
        <v/>
      </c>
      <c r="E149" s="252"/>
      <c r="F149" s="253"/>
      <c r="G149" s="257"/>
      <c r="H149" s="253"/>
      <c r="I149" s="257"/>
      <c r="J149" s="259" t="str">
        <f t="shared" si="1"/>
        <v/>
      </c>
      <c r="K149" s="252"/>
      <c r="L149" s="252"/>
      <c r="M149" s="252"/>
    </row>
    <row r="150" spans="2:13" x14ac:dyDescent="0.3">
      <c r="B150" s="252"/>
      <c r="C150" s="252"/>
      <c r="D150" s="258" t="str">
        <f>IF(C150="","",VLOOKUP(C150,Table8[],3,FALSE))</f>
        <v/>
      </c>
      <c r="E150" s="252"/>
      <c r="F150" s="253"/>
      <c r="G150" s="257"/>
      <c r="H150" s="253"/>
      <c r="I150" s="257"/>
      <c r="J150" s="259" t="str">
        <f t="shared" si="1"/>
        <v/>
      </c>
      <c r="K150" s="252"/>
      <c r="L150" s="252"/>
      <c r="M150" s="252"/>
    </row>
    <row r="151" spans="2:13" x14ac:dyDescent="0.3">
      <c r="B151" s="252"/>
      <c r="C151" s="252"/>
      <c r="D151" s="258" t="str">
        <f>IF(C151="","",VLOOKUP(C151,Table8[],3,FALSE))</f>
        <v/>
      </c>
      <c r="E151" s="252"/>
      <c r="F151" s="253"/>
      <c r="G151" s="257"/>
      <c r="H151" s="253"/>
      <c r="I151" s="257"/>
      <c r="J151" s="259" t="str">
        <f t="shared" si="1"/>
        <v/>
      </c>
      <c r="K151" s="252"/>
      <c r="L151" s="252"/>
      <c r="M151" s="252"/>
    </row>
    <row r="152" spans="2:13" x14ac:dyDescent="0.3">
      <c r="B152" s="252"/>
      <c r="C152" s="252"/>
      <c r="D152" s="258" t="str">
        <f>IF(C152="","",VLOOKUP(C152,Table8[],3,FALSE))</f>
        <v/>
      </c>
      <c r="E152" s="252"/>
      <c r="F152" s="253"/>
      <c r="G152" s="257"/>
      <c r="H152" s="253"/>
      <c r="I152" s="257"/>
      <c r="J152" s="259" t="str">
        <f t="shared" si="1"/>
        <v/>
      </c>
      <c r="K152" s="252"/>
      <c r="L152" s="252"/>
      <c r="M152" s="252"/>
    </row>
    <row r="153" spans="2:13" x14ac:dyDescent="0.3">
      <c r="B153" s="252"/>
      <c r="C153" s="252"/>
      <c r="D153" s="258" t="str">
        <f>IF(C153="","",VLOOKUP(C153,Table8[],3,FALSE))</f>
        <v/>
      </c>
      <c r="E153" s="252"/>
      <c r="F153" s="253"/>
      <c r="G153" s="257"/>
      <c r="H153" s="253"/>
      <c r="I153" s="257"/>
      <c r="J153" s="259" t="str">
        <f t="shared" ref="J153:J216" si="2">+IF(I153="","",IF(D153="yes",(VALUE(TEXT(H153,"m/dd/yy ")&amp;TEXT(I153,"hh:mm:ss"))-(VALUE(TEXT(F153,"m/dd/yy ")&amp;TEXT(G153,"hh:mm:ss"))))*24*60, (VALUE(TEXT(H153,"m/dd/yy ")&amp;TEXT(I153,"hh:mm:ss"))-(VALUE(TEXT(F153,"m/dd/yy ")&amp;TEXT(G153,"hh:mm:ss"))))*24))</f>
        <v/>
      </c>
      <c r="K153" s="252"/>
      <c r="L153" s="252"/>
      <c r="M153" s="252"/>
    </row>
    <row r="154" spans="2:13" x14ac:dyDescent="0.3">
      <c r="B154" s="252"/>
      <c r="C154" s="252"/>
      <c r="D154" s="258" t="str">
        <f>IF(C154="","",VLOOKUP(C154,Table8[],3,FALSE))</f>
        <v/>
      </c>
      <c r="E154" s="252"/>
      <c r="F154" s="253"/>
      <c r="G154" s="257"/>
      <c r="H154" s="253"/>
      <c r="I154" s="257"/>
      <c r="J154" s="259" t="str">
        <f t="shared" si="2"/>
        <v/>
      </c>
      <c r="K154" s="252"/>
      <c r="L154" s="252"/>
      <c r="M154" s="252"/>
    </row>
    <row r="155" spans="2:13" x14ac:dyDescent="0.3">
      <c r="B155" s="252"/>
      <c r="C155" s="252"/>
      <c r="D155" s="258" t="str">
        <f>IF(C155="","",VLOOKUP(C155,Table8[],3,FALSE))</f>
        <v/>
      </c>
      <c r="E155" s="252"/>
      <c r="F155" s="253"/>
      <c r="G155" s="257"/>
      <c r="H155" s="253"/>
      <c r="I155" s="257"/>
      <c r="J155" s="259" t="str">
        <f t="shared" si="2"/>
        <v/>
      </c>
      <c r="K155" s="252"/>
      <c r="L155" s="252"/>
      <c r="M155" s="252"/>
    </row>
    <row r="156" spans="2:13" x14ac:dyDescent="0.3">
      <c r="B156" s="252"/>
      <c r="C156" s="252"/>
      <c r="D156" s="258" t="str">
        <f>IF(C156="","",VLOOKUP(C156,Table8[],3,FALSE))</f>
        <v/>
      </c>
      <c r="E156" s="252"/>
      <c r="F156" s="253"/>
      <c r="G156" s="257"/>
      <c r="H156" s="253"/>
      <c r="I156" s="257"/>
      <c r="J156" s="259" t="str">
        <f t="shared" si="2"/>
        <v/>
      </c>
      <c r="K156" s="252"/>
      <c r="L156" s="252"/>
      <c r="M156" s="252"/>
    </row>
    <row r="157" spans="2:13" x14ac:dyDescent="0.3">
      <c r="B157" s="252"/>
      <c r="C157" s="252"/>
      <c r="D157" s="258" t="str">
        <f>IF(C157="","",VLOOKUP(C157,Table8[],3,FALSE))</f>
        <v/>
      </c>
      <c r="E157" s="252"/>
      <c r="F157" s="253"/>
      <c r="G157" s="257"/>
      <c r="H157" s="253"/>
      <c r="I157" s="257"/>
      <c r="J157" s="259" t="str">
        <f t="shared" si="2"/>
        <v/>
      </c>
      <c r="K157" s="252"/>
      <c r="L157" s="252"/>
      <c r="M157" s="252"/>
    </row>
    <row r="158" spans="2:13" x14ac:dyDescent="0.3">
      <c r="B158" s="252"/>
      <c r="C158" s="252"/>
      <c r="D158" s="258" t="str">
        <f>IF(C158="","",VLOOKUP(C158,Table8[],3,FALSE))</f>
        <v/>
      </c>
      <c r="E158" s="252"/>
      <c r="F158" s="253"/>
      <c r="G158" s="257"/>
      <c r="H158" s="253"/>
      <c r="I158" s="257"/>
      <c r="J158" s="259" t="str">
        <f t="shared" si="2"/>
        <v/>
      </c>
      <c r="K158" s="252"/>
      <c r="L158" s="252"/>
      <c r="M158" s="252"/>
    </row>
    <row r="159" spans="2:13" x14ac:dyDescent="0.3">
      <c r="B159" s="252"/>
      <c r="C159" s="252"/>
      <c r="D159" s="258" t="str">
        <f>IF(C159="","",VLOOKUP(C159,Table8[],3,FALSE))</f>
        <v/>
      </c>
      <c r="E159" s="252"/>
      <c r="F159" s="253"/>
      <c r="G159" s="257"/>
      <c r="H159" s="253"/>
      <c r="I159" s="257"/>
      <c r="J159" s="259" t="str">
        <f t="shared" si="2"/>
        <v/>
      </c>
      <c r="K159" s="252"/>
      <c r="L159" s="252"/>
      <c r="M159" s="252"/>
    </row>
    <row r="160" spans="2:13" x14ac:dyDescent="0.3">
      <c r="B160" s="252"/>
      <c r="C160" s="252"/>
      <c r="D160" s="258" t="str">
        <f>IF(C160="","",VLOOKUP(C160,Table8[],3,FALSE))</f>
        <v/>
      </c>
      <c r="E160" s="252"/>
      <c r="F160" s="253"/>
      <c r="G160" s="257"/>
      <c r="H160" s="253"/>
      <c r="I160" s="257"/>
      <c r="J160" s="259" t="str">
        <f t="shared" si="2"/>
        <v/>
      </c>
      <c r="K160" s="252"/>
      <c r="L160" s="252"/>
      <c r="M160" s="252"/>
    </row>
    <row r="161" spans="2:13" x14ac:dyDescent="0.3">
      <c r="B161" s="252"/>
      <c r="C161" s="252"/>
      <c r="D161" s="258" t="str">
        <f>IF(C161="","",VLOOKUP(C161,Table8[],3,FALSE))</f>
        <v/>
      </c>
      <c r="E161" s="252"/>
      <c r="F161" s="253"/>
      <c r="G161" s="257"/>
      <c r="H161" s="253"/>
      <c r="I161" s="257"/>
      <c r="J161" s="259" t="str">
        <f t="shared" si="2"/>
        <v/>
      </c>
      <c r="K161" s="252"/>
      <c r="L161" s="252"/>
      <c r="M161" s="252"/>
    </row>
    <row r="162" spans="2:13" x14ac:dyDescent="0.3">
      <c r="B162" s="252"/>
      <c r="C162" s="252"/>
      <c r="D162" s="258" t="str">
        <f>IF(C162="","",VLOOKUP(C162,Table8[],3,FALSE))</f>
        <v/>
      </c>
      <c r="E162" s="252"/>
      <c r="F162" s="253"/>
      <c r="G162" s="257"/>
      <c r="H162" s="253"/>
      <c r="I162" s="257"/>
      <c r="J162" s="259" t="str">
        <f t="shared" si="2"/>
        <v/>
      </c>
      <c r="K162" s="252"/>
      <c r="L162" s="252"/>
      <c r="M162" s="252"/>
    </row>
    <row r="163" spans="2:13" x14ac:dyDescent="0.3">
      <c r="B163" s="252"/>
      <c r="C163" s="252"/>
      <c r="D163" s="258" t="str">
        <f>IF(C163="","",VLOOKUP(C163,Table8[],3,FALSE))</f>
        <v/>
      </c>
      <c r="E163" s="252"/>
      <c r="F163" s="253"/>
      <c r="G163" s="257"/>
      <c r="H163" s="253"/>
      <c r="I163" s="257"/>
      <c r="J163" s="259" t="str">
        <f t="shared" si="2"/>
        <v/>
      </c>
      <c r="K163" s="252"/>
      <c r="L163" s="252"/>
      <c r="M163" s="252"/>
    </row>
    <row r="164" spans="2:13" x14ac:dyDescent="0.3">
      <c r="B164" s="252"/>
      <c r="C164" s="252"/>
      <c r="D164" s="258" t="str">
        <f>IF(C164="","",VLOOKUP(C164,Table8[],3,FALSE))</f>
        <v/>
      </c>
      <c r="E164" s="252"/>
      <c r="F164" s="253"/>
      <c r="G164" s="257"/>
      <c r="H164" s="253"/>
      <c r="I164" s="257"/>
      <c r="J164" s="259" t="str">
        <f t="shared" si="2"/>
        <v/>
      </c>
      <c r="K164" s="252"/>
      <c r="L164" s="252"/>
      <c r="M164" s="252"/>
    </row>
    <row r="165" spans="2:13" x14ac:dyDescent="0.3">
      <c r="B165" s="252"/>
      <c r="C165" s="252"/>
      <c r="D165" s="258" t="str">
        <f>IF(C165="","",VLOOKUP(C165,Table8[],3,FALSE))</f>
        <v/>
      </c>
      <c r="E165" s="252"/>
      <c r="F165" s="253"/>
      <c r="G165" s="257"/>
      <c r="H165" s="253"/>
      <c r="I165" s="257"/>
      <c r="J165" s="259" t="str">
        <f t="shared" si="2"/>
        <v/>
      </c>
      <c r="K165" s="252"/>
      <c r="L165" s="252"/>
      <c r="M165" s="252"/>
    </row>
    <row r="166" spans="2:13" x14ac:dyDescent="0.3">
      <c r="B166" s="252"/>
      <c r="C166" s="252"/>
      <c r="D166" s="258" t="str">
        <f>IF(C166="","",VLOOKUP(C166,Table8[],3,FALSE))</f>
        <v/>
      </c>
      <c r="E166" s="252"/>
      <c r="F166" s="253"/>
      <c r="G166" s="257"/>
      <c r="H166" s="253"/>
      <c r="I166" s="257"/>
      <c r="J166" s="259" t="str">
        <f t="shared" si="2"/>
        <v/>
      </c>
      <c r="K166" s="252"/>
      <c r="L166" s="252"/>
      <c r="M166" s="252"/>
    </row>
    <row r="167" spans="2:13" x14ac:dyDescent="0.3">
      <c r="B167" s="252"/>
      <c r="C167" s="252"/>
      <c r="D167" s="258" t="str">
        <f>IF(C167="","",VLOOKUP(C167,Table8[],3,FALSE))</f>
        <v/>
      </c>
      <c r="E167" s="252"/>
      <c r="F167" s="253"/>
      <c r="G167" s="257"/>
      <c r="H167" s="253"/>
      <c r="I167" s="257"/>
      <c r="J167" s="259" t="str">
        <f t="shared" si="2"/>
        <v/>
      </c>
      <c r="K167" s="252"/>
      <c r="L167" s="252"/>
      <c r="M167" s="252"/>
    </row>
    <row r="168" spans="2:13" x14ac:dyDescent="0.3">
      <c r="B168" s="252"/>
      <c r="C168" s="252"/>
      <c r="D168" s="258" t="str">
        <f>IF(C168="","",VLOOKUP(C168,Table8[],3,FALSE))</f>
        <v/>
      </c>
      <c r="E168" s="252"/>
      <c r="F168" s="253"/>
      <c r="G168" s="257"/>
      <c r="H168" s="253"/>
      <c r="I168" s="257"/>
      <c r="J168" s="259" t="str">
        <f t="shared" si="2"/>
        <v/>
      </c>
      <c r="K168" s="252"/>
      <c r="L168" s="252"/>
      <c r="M168" s="252"/>
    </row>
    <row r="169" spans="2:13" x14ac:dyDescent="0.3">
      <c r="B169" s="252"/>
      <c r="C169" s="252"/>
      <c r="D169" s="258" t="str">
        <f>IF(C169="","",VLOOKUP(C169,Table8[],3,FALSE))</f>
        <v/>
      </c>
      <c r="E169" s="252"/>
      <c r="F169" s="253"/>
      <c r="G169" s="257"/>
      <c r="H169" s="253"/>
      <c r="I169" s="257"/>
      <c r="J169" s="259" t="str">
        <f t="shared" si="2"/>
        <v/>
      </c>
      <c r="K169" s="252"/>
      <c r="L169" s="252"/>
      <c r="M169" s="252"/>
    </row>
    <row r="170" spans="2:13" x14ac:dyDescent="0.3">
      <c r="B170" s="252"/>
      <c r="C170" s="252"/>
      <c r="D170" s="258" t="str">
        <f>IF(C170="","",VLOOKUP(C170,Table8[],3,FALSE))</f>
        <v/>
      </c>
      <c r="E170" s="252"/>
      <c r="F170" s="253"/>
      <c r="G170" s="257"/>
      <c r="H170" s="253"/>
      <c r="I170" s="257"/>
      <c r="J170" s="259" t="str">
        <f t="shared" si="2"/>
        <v/>
      </c>
      <c r="K170" s="252"/>
      <c r="L170" s="252"/>
      <c r="M170" s="252"/>
    </row>
    <row r="171" spans="2:13" x14ac:dyDescent="0.3">
      <c r="B171" s="252"/>
      <c r="C171" s="252"/>
      <c r="D171" s="258" t="str">
        <f>IF(C171="","",VLOOKUP(C171,Table8[],3,FALSE))</f>
        <v/>
      </c>
      <c r="E171" s="252"/>
      <c r="F171" s="253"/>
      <c r="G171" s="257"/>
      <c r="H171" s="253"/>
      <c r="I171" s="257"/>
      <c r="J171" s="259" t="str">
        <f t="shared" si="2"/>
        <v/>
      </c>
      <c r="K171" s="252"/>
      <c r="L171" s="252"/>
      <c r="M171" s="252"/>
    </row>
    <row r="172" spans="2:13" x14ac:dyDescent="0.3">
      <c r="B172" s="252"/>
      <c r="C172" s="252"/>
      <c r="D172" s="258" t="str">
        <f>IF(C172="","",VLOOKUP(C172,Table8[],3,FALSE))</f>
        <v/>
      </c>
      <c r="E172" s="252"/>
      <c r="F172" s="253"/>
      <c r="G172" s="257"/>
      <c r="H172" s="253"/>
      <c r="I172" s="257"/>
      <c r="J172" s="259" t="str">
        <f t="shared" si="2"/>
        <v/>
      </c>
      <c r="K172" s="252"/>
      <c r="L172" s="252"/>
      <c r="M172" s="252"/>
    </row>
    <row r="173" spans="2:13" x14ac:dyDescent="0.3">
      <c r="B173" s="252"/>
      <c r="C173" s="252"/>
      <c r="D173" s="258" t="str">
        <f>IF(C173="","",VLOOKUP(C173,Table8[],3,FALSE))</f>
        <v/>
      </c>
      <c r="E173" s="252"/>
      <c r="F173" s="253"/>
      <c r="G173" s="257"/>
      <c r="H173" s="253"/>
      <c r="I173" s="257"/>
      <c r="J173" s="259" t="str">
        <f t="shared" si="2"/>
        <v/>
      </c>
      <c r="K173" s="252"/>
      <c r="L173" s="252"/>
      <c r="M173" s="252"/>
    </row>
    <row r="174" spans="2:13" x14ac:dyDescent="0.3">
      <c r="B174" s="252"/>
      <c r="C174" s="252"/>
      <c r="D174" s="258" t="str">
        <f>IF(C174="","",VLOOKUP(C174,Table8[],3,FALSE))</f>
        <v/>
      </c>
      <c r="E174" s="252"/>
      <c r="F174" s="253"/>
      <c r="G174" s="257"/>
      <c r="H174" s="253"/>
      <c r="I174" s="257"/>
      <c r="J174" s="259" t="str">
        <f t="shared" si="2"/>
        <v/>
      </c>
      <c r="K174" s="252"/>
      <c r="L174" s="252"/>
      <c r="M174" s="252"/>
    </row>
    <row r="175" spans="2:13" x14ac:dyDescent="0.3">
      <c r="B175" s="252"/>
      <c r="C175" s="252"/>
      <c r="D175" s="258" t="str">
        <f>IF(C175="","",VLOOKUP(C175,Table8[],3,FALSE))</f>
        <v/>
      </c>
      <c r="E175" s="252"/>
      <c r="F175" s="253"/>
      <c r="G175" s="257"/>
      <c r="H175" s="253"/>
      <c r="I175" s="257"/>
      <c r="J175" s="259" t="str">
        <f t="shared" si="2"/>
        <v/>
      </c>
      <c r="K175" s="252"/>
      <c r="L175" s="252"/>
      <c r="M175" s="252"/>
    </row>
    <row r="176" spans="2:13" x14ac:dyDescent="0.3">
      <c r="B176" s="252"/>
      <c r="C176" s="252"/>
      <c r="D176" s="258" t="str">
        <f>IF(C176="","",VLOOKUP(C176,Table8[],3,FALSE))</f>
        <v/>
      </c>
      <c r="E176" s="252"/>
      <c r="F176" s="253"/>
      <c r="G176" s="257"/>
      <c r="H176" s="253"/>
      <c r="I176" s="257"/>
      <c r="J176" s="259" t="str">
        <f t="shared" si="2"/>
        <v/>
      </c>
      <c r="K176" s="252"/>
      <c r="L176" s="252"/>
      <c r="M176" s="252"/>
    </row>
    <row r="177" spans="2:13" x14ac:dyDescent="0.3">
      <c r="B177" s="252"/>
      <c r="C177" s="252"/>
      <c r="D177" s="258" t="str">
        <f>IF(C177="","",VLOOKUP(C177,Table8[],3,FALSE))</f>
        <v/>
      </c>
      <c r="E177" s="252"/>
      <c r="F177" s="253"/>
      <c r="G177" s="257"/>
      <c r="H177" s="253"/>
      <c r="I177" s="257"/>
      <c r="J177" s="259" t="str">
        <f t="shared" si="2"/>
        <v/>
      </c>
      <c r="K177" s="252"/>
      <c r="L177" s="252"/>
      <c r="M177" s="252"/>
    </row>
    <row r="178" spans="2:13" x14ac:dyDescent="0.3">
      <c r="B178" s="252"/>
      <c r="C178" s="252"/>
      <c r="D178" s="258" t="str">
        <f>IF(C178="","",VLOOKUP(C178,Table8[],3,FALSE))</f>
        <v/>
      </c>
      <c r="E178" s="252"/>
      <c r="F178" s="253"/>
      <c r="G178" s="257"/>
      <c r="H178" s="253"/>
      <c r="I178" s="257"/>
      <c r="J178" s="259" t="str">
        <f t="shared" si="2"/>
        <v/>
      </c>
      <c r="K178" s="252"/>
      <c r="L178" s="252"/>
      <c r="M178" s="252"/>
    </row>
    <row r="179" spans="2:13" x14ac:dyDescent="0.3">
      <c r="B179" s="252"/>
      <c r="C179" s="252"/>
      <c r="D179" s="258" t="str">
        <f>IF(C179="","",VLOOKUP(C179,Table8[],3,FALSE))</f>
        <v/>
      </c>
      <c r="E179" s="252"/>
      <c r="F179" s="253"/>
      <c r="G179" s="257"/>
      <c r="H179" s="253"/>
      <c r="I179" s="257"/>
      <c r="J179" s="259" t="str">
        <f t="shared" si="2"/>
        <v/>
      </c>
      <c r="K179" s="252"/>
      <c r="L179" s="252"/>
      <c r="M179" s="252"/>
    </row>
    <row r="180" spans="2:13" x14ac:dyDescent="0.3">
      <c r="B180" s="252"/>
      <c r="C180" s="252"/>
      <c r="D180" s="258" t="str">
        <f>IF(C180="","",VLOOKUP(C180,Table8[],3,FALSE))</f>
        <v/>
      </c>
      <c r="E180" s="252"/>
      <c r="F180" s="253"/>
      <c r="G180" s="257"/>
      <c r="H180" s="253"/>
      <c r="I180" s="257"/>
      <c r="J180" s="259" t="str">
        <f t="shared" si="2"/>
        <v/>
      </c>
      <c r="K180" s="252"/>
      <c r="L180" s="252"/>
      <c r="M180" s="252"/>
    </row>
    <row r="181" spans="2:13" x14ac:dyDescent="0.3">
      <c r="B181" s="252"/>
      <c r="C181" s="252"/>
      <c r="D181" s="258" t="str">
        <f>IF(C181="","",VLOOKUP(C181,Table8[],3,FALSE))</f>
        <v/>
      </c>
      <c r="E181" s="252"/>
      <c r="F181" s="253"/>
      <c r="G181" s="257"/>
      <c r="H181" s="253"/>
      <c r="I181" s="257"/>
      <c r="J181" s="259" t="str">
        <f t="shared" si="2"/>
        <v/>
      </c>
      <c r="K181" s="252"/>
      <c r="L181" s="252"/>
      <c r="M181" s="252"/>
    </row>
    <row r="182" spans="2:13" x14ac:dyDescent="0.3">
      <c r="B182" s="252"/>
      <c r="C182" s="252"/>
      <c r="D182" s="258" t="str">
        <f>IF(C182="","",VLOOKUP(C182,Table8[],3,FALSE))</f>
        <v/>
      </c>
      <c r="E182" s="252"/>
      <c r="F182" s="253"/>
      <c r="G182" s="257"/>
      <c r="H182" s="253"/>
      <c r="I182" s="257"/>
      <c r="J182" s="259" t="str">
        <f t="shared" si="2"/>
        <v/>
      </c>
      <c r="K182" s="252"/>
      <c r="L182" s="252"/>
      <c r="M182" s="252"/>
    </row>
    <row r="183" spans="2:13" x14ac:dyDescent="0.3">
      <c r="B183" s="252"/>
      <c r="C183" s="252"/>
      <c r="D183" s="258" t="str">
        <f>IF(C183="","",VLOOKUP(C183,Table8[],3,FALSE))</f>
        <v/>
      </c>
      <c r="E183" s="252"/>
      <c r="F183" s="253"/>
      <c r="G183" s="257"/>
      <c r="H183" s="253"/>
      <c r="I183" s="257"/>
      <c r="J183" s="259" t="str">
        <f t="shared" si="2"/>
        <v/>
      </c>
      <c r="K183" s="252"/>
      <c r="L183" s="252"/>
      <c r="M183" s="252"/>
    </row>
    <row r="184" spans="2:13" x14ac:dyDescent="0.3">
      <c r="B184" s="252"/>
      <c r="C184" s="252"/>
      <c r="D184" s="258" t="str">
        <f>IF(C184="","",VLOOKUP(C184,Table8[],3,FALSE))</f>
        <v/>
      </c>
      <c r="E184" s="252"/>
      <c r="F184" s="253"/>
      <c r="G184" s="257"/>
      <c r="H184" s="253"/>
      <c r="I184" s="257"/>
      <c r="J184" s="259" t="str">
        <f t="shared" si="2"/>
        <v/>
      </c>
      <c r="K184" s="252"/>
      <c r="L184" s="252"/>
      <c r="M184" s="252"/>
    </row>
    <row r="185" spans="2:13" x14ac:dyDescent="0.3">
      <c r="B185" s="252"/>
      <c r="C185" s="252"/>
      <c r="D185" s="258" t="str">
        <f>IF(C185="","",VLOOKUP(C185,Table8[],3,FALSE))</f>
        <v/>
      </c>
      <c r="E185" s="252"/>
      <c r="F185" s="253"/>
      <c r="G185" s="257"/>
      <c r="H185" s="253"/>
      <c r="I185" s="257"/>
      <c r="J185" s="259" t="str">
        <f t="shared" si="2"/>
        <v/>
      </c>
      <c r="K185" s="252"/>
      <c r="L185" s="252"/>
      <c r="M185" s="252"/>
    </row>
    <row r="186" spans="2:13" x14ac:dyDescent="0.3">
      <c r="B186" s="252"/>
      <c r="C186" s="252"/>
      <c r="D186" s="258" t="str">
        <f>IF(C186="","",VLOOKUP(C186,Table8[],3,FALSE))</f>
        <v/>
      </c>
      <c r="E186" s="252"/>
      <c r="F186" s="253"/>
      <c r="G186" s="257"/>
      <c r="H186" s="253"/>
      <c r="I186" s="257"/>
      <c r="J186" s="259" t="str">
        <f t="shared" si="2"/>
        <v/>
      </c>
      <c r="K186" s="252"/>
      <c r="L186" s="252"/>
      <c r="M186" s="252"/>
    </row>
    <row r="187" spans="2:13" x14ac:dyDescent="0.3">
      <c r="B187" s="252"/>
      <c r="C187" s="252"/>
      <c r="D187" s="258" t="str">
        <f>IF(C187="","",VLOOKUP(C187,Table8[],3,FALSE))</f>
        <v/>
      </c>
      <c r="E187" s="252"/>
      <c r="F187" s="253"/>
      <c r="G187" s="257"/>
      <c r="H187" s="253"/>
      <c r="I187" s="257"/>
      <c r="J187" s="259" t="str">
        <f t="shared" si="2"/>
        <v/>
      </c>
      <c r="K187" s="252"/>
      <c r="L187" s="252"/>
      <c r="M187" s="252"/>
    </row>
    <row r="188" spans="2:13" x14ac:dyDescent="0.3">
      <c r="B188" s="252"/>
      <c r="C188" s="252"/>
      <c r="D188" s="258" t="str">
        <f>IF(C188="","",VLOOKUP(C188,Table8[],3,FALSE))</f>
        <v/>
      </c>
      <c r="E188" s="252"/>
      <c r="F188" s="253"/>
      <c r="G188" s="257"/>
      <c r="H188" s="253"/>
      <c r="I188" s="257"/>
      <c r="J188" s="259" t="str">
        <f t="shared" si="2"/>
        <v/>
      </c>
      <c r="K188" s="252"/>
      <c r="L188" s="252"/>
      <c r="M188" s="252"/>
    </row>
    <row r="189" spans="2:13" x14ac:dyDescent="0.3">
      <c r="B189" s="252"/>
      <c r="C189" s="252"/>
      <c r="D189" s="258" t="str">
        <f>IF(C189="","",VLOOKUP(C189,Table8[],3,FALSE))</f>
        <v/>
      </c>
      <c r="E189" s="252"/>
      <c r="F189" s="253"/>
      <c r="G189" s="257"/>
      <c r="H189" s="253"/>
      <c r="I189" s="257"/>
      <c r="J189" s="259" t="str">
        <f t="shared" si="2"/>
        <v/>
      </c>
      <c r="K189" s="252"/>
      <c r="L189" s="252"/>
      <c r="M189" s="252"/>
    </row>
    <row r="190" spans="2:13" x14ac:dyDescent="0.3">
      <c r="B190" s="252"/>
      <c r="C190" s="252"/>
      <c r="D190" s="258" t="str">
        <f>IF(C190="","",VLOOKUP(C190,Table8[],3,FALSE))</f>
        <v/>
      </c>
      <c r="E190" s="252"/>
      <c r="F190" s="253"/>
      <c r="G190" s="257"/>
      <c r="H190" s="253"/>
      <c r="I190" s="257"/>
      <c r="J190" s="259" t="str">
        <f t="shared" si="2"/>
        <v/>
      </c>
      <c r="K190" s="252"/>
      <c r="L190" s="252"/>
      <c r="M190" s="252"/>
    </row>
    <row r="191" spans="2:13" x14ac:dyDescent="0.3">
      <c r="B191" s="252"/>
      <c r="C191" s="252"/>
      <c r="D191" s="258" t="str">
        <f>IF(C191="","",VLOOKUP(C191,Table8[],3,FALSE))</f>
        <v/>
      </c>
      <c r="E191" s="252"/>
      <c r="F191" s="253"/>
      <c r="G191" s="257"/>
      <c r="H191" s="253"/>
      <c r="I191" s="257"/>
      <c r="J191" s="259" t="str">
        <f t="shared" si="2"/>
        <v/>
      </c>
      <c r="K191" s="252"/>
      <c r="L191" s="252"/>
      <c r="M191" s="252"/>
    </row>
    <row r="192" spans="2:13" x14ac:dyDescent="0.3">
      <c r="B192" s="252"/>
      <c r="C192" s="252"/>
      <c r="D192" s="258" t="str">
        <f>IF(C192="","",VLOOKUP(C192,Table8[],3,FALSE))</f>
        <v/>
      </c>
      <c r="E192" s="252"/>
      <c r="F192" s="253"/>
      <c r="G192" s="257"/>
      <c r="H192" s="253"/>
      <c r="I192" s="257"/>
      <c r="J192" s="259" t="str">
        <f t="shared" si="2"/>
        <v/>
      </c>
      <c r="K192" s="252"/>
      <c r="L192" s="252"/>
      <c r="M192" s="252"/>
    </row>
    <row r="193" spans="2:13" x14ac:dyDescent="0.3">
      <c r="B193" s="252"/>
      <c r="C193" s="252"/>
      <c r="D193" s="258" t="str">
        <f>IF(C193="","",VLOOKUP(C193,Table8[],3,FALSE))</f>
        <v/>
      </c>
      <c r="E193" s="252"/>
      <c r="F193" s="253"/>
      <c r="G193" s="257"/>
      <c r="H193" s="253"/>
      <c r="I193" s="257"/>
      <c r="J193" s="259" t="str">
        <f t="shared" si="2"/>
        <v/>
      </c>
      <c r="K193" s="252"/>
      <c r="L193" s="252"/>
      <c r="M193" s="252"/>
    </row>
    <row r="194" spans="2:13" x14ac:dyDescent="0.3">
      <c r="B194" s="252"/>
      <c r="C194" s="252"/>
      <c r="D194" s="258" t="str">
        <f>IF(C194="","",VLOOKUP(C194,Table8[],3,FALSE))</f>
        <v/>
      </c>
      <c r="E194" s="252"/>
      <c r="F194" s="253"/>
      <c r="G194" s="257"/>
      <c r="H194" s="253"/>
      <c r="I194" s="257"/>
      <c r="J194" s="259" t="str">
        <f t="shared" si="2"/>
        <v/>
      </c>
      <c r="K194" s="252"/>
      <c r="L194" s="252"/>
      <c r="M194" s="252"/>
    </row>
    <row r="195" spans="2:13" x14ac:dyDescent="0.3">
      <c r="B195" s="252"/>
      <c r="C195" s="252"/>
      <c r="D195" s="258" t="str">
        <f>IF(C195="","",VLOOKUP(C195,Table8[],3,FALSE))</f>
        <v/>
      </c>
      <c r="E195" s="252"/>
      <c r="F195" s="253"/>
      <c r="G195" s="257"/>
      <c r="H195" s="253"/>
      <c r="I195" s="257"/>
      <c r="J195" s="259" t="str">
        <f t="shared" si="2"/>
        <v/>
      </c>
      <c r="K195" s="252"/>
      <c r="L195" s="252"/>
      <c r="M195" s="252"/>
    </row>
    <row r="196" spans="2:13" x14ac:dyDescent="0.3">
      <c r="B196" s="252"/>
      <c r="C196" s="252"/>
      <c r="D196" s="258" t="str">
        <f>IF(C196="","",VLOOKUP(C196,Table8[],3,FALSE))</f>
        <v/>
      </c>
      <c r="E196" s="252"/>
      <c r="F196" s="253"/>
      <c r="G196" s="257"/>
      <c r="H196" s="253"/>
      <c r="I196" s="257"/>
      <c r="J196" s="259" t="str">
        <f t="shared" si="2"/>
        <v/>
      </c>
      <c r="K196" s="252"/>
      <c r="L196" s="252"/>
      <c r="M196" s="252"/>
    </row>
    <row r="197" spans="2:13" x14ac:dyDescent="0.3">
      <c r="B197" s="252"/>
      <c r="C197" s="252"/>
      <c r="D197" s="258" t="str">
        <f>IF(C197="","",VLOOKUP(C197,Table8[],3,FALSE))</f>
        <v/>
      </c>
      <c r="E197" s="252"/>
      <c r="F197" s="253"/>
      <c r="G197" s="257"/>
      <c r="H197" s="253"/>
      <c r="I197" s="257"/>
      <c r="J197" s="259" t="str">
        <f t="shared" si="2"/>
        <v/>
      </c>
      <c r="K197" s="252"/>
      <c r="L197" s="252"/>
      <c r="M197" s="252"/>
    </row>
    <row r="198" spans="2:13" x14ac:dyDescent="0.3">
      <c r="B198" s="252"/>
      <c r="C198" s="252"/>
      <c r="D198" s="258" t="str">
        <f>IF(C198="","",VLOOKUP(C198,Table8[],3,FALSE))</f>
        <v/>
      </c>
      <c r="E198" s="252"/>
      <c r="F198" s="253"/>
      <c r="G198" s="257"/>
      <c r="H198" s="253"/>
      <c r="I198" s="257"/>
      <c r="J198" s="259" t="str">
        <f t="shared" si="2"/>
        <v/>
      </c>
      <c r="K198" s="252"/>
      <c r="L198" s="252"/>
      <c r="M198" s="252"/>
    </row>
    <row r="199" spans="2:13" x14ac:dyDescent="0.3">
      <c r="B199" s="252"/>
      <c r="C199" s="252"/>
      <c r="D199" s="258" t="str">
        <f>IF(C199="","",VLOOKUP(C199,Table8[],3,FALSE))</f>
        <v/>
      </c>
      <c r="E199" s="252"/>
      <c r="F199" s="253"/>
      <c r="G199" s="257"/>
      <c r="H199" s="253"/>
      <c r="I199" s="257"/>
      <c r="J199" s="259" t="str">
        <f t="shared" si="2"/>
        <v/>
      </c>
      <c r="K199" s="252"/>
      <c r="L199" s="252"/>
      <c r="M199" s="252"/>
    </row>
    <row r="200" spans="2:13" x14ac:dyDescent="0.3">
      <c r="B200" s="252"/>
      <c r="C200" s="252"/>
      <c r="D200" s="258" t="str">
        <f>IF(C200="","",VLOOKUP(C200,Table8[],3,FALSE))</f>
        <v/>
      </c>
      <c r="E200" s="252"/>
      <c r="F200" s="253"/>
      <c r="G200" s="257"/>
      <c r="H200" s="253"/>
      <c r="I200" s="257"/>
      <c r="J200" s="259" t="str">
        <f t="shared" si="2"/>
        <v/>
      </c>
      <c r="K200" s="252"/>
      <c r="L200" s="252"/>
      <c r="M200" s="252"/>
    </row>
    <row r="201" spans="2:13" x14ac:dyDescent="0.3">
      <c r="B201" s="252"/>
      <c r="C201" s="252"/>
      <c r="D201" s="258" t="str">
        <f>IF(C201="","",VLOOKUP(C201,Table8[],3,FALSE))</f>
        <v/>
      </c>
      <c r="E201" s="252"/>
      <c r="F201" s="253"/>
      <c r="G201" s="257"/>
      <c r="H201" s="253"/>
      <c r="I201" s="257"/>
      <c r="J201" s="259" t="str">
        <f t="shared" si="2"/>
        <v/>
      </c>
      <c r="K201" s="252"/>
      <c r="L201" s="252"/>
      <c r="M201" s="252"/>
    </row>
    <row r="202" spans="2:13" x14ac:dyDescent="0.3">
      <c r="B202" s="252"/>
      <c r="C202" s="252"/>
      <c r="D202" s="258" t="str">
        <f>IF(C202="","",VLOOKUP(C202,Table8[],3,FALSE))</f>
        <v/>
      </c>
      <c r="E202" s="252"/>
      <c r="F202" s="253"/>
      <c r="G202" s="257"/>
      <c r="H202" s="253"/>
      <c r="I202" s="257"/>
      <c r="J202" s="259" t="str">
        <f t="shared" si="2"/>
        <v/>
      </c>
      <c r="K202" s="252"/>
      <c r="L202" s="252"/>
      <c r="M202" s="252"/>
    </row>
    <row r="203" spans="2:13" x14ac:dyDescent="0.3">
      <c r="B203" s="252"/>
      <c r="C203" s="252"/>
      <c r="D203" s="258" t="str">
        <f>IF(C203="","",VLOOKUP(C203,Table8[],3,FALSE))</f>
        <v/>
      </c>
      <c r="E203" s="252"/>
      <c r="F203" s="253"/>
      <c r="G203" s="257"/>
      <c r="H203" s="253"/>
      <c r="I203" s="257"/>
      <c r="J203" s="259" t="str">
        <f t="shared" si="2"/>
        <v/>
      </c>
      <c r="K203" s="252"/>
      <c r="L203" s="252"/>
      <c r="M203" s="252"/>
    </row>
    <row r="204" spans="2:13" x14ac:dyDescent="0.3">
      <c r="B204" s="252"/>
      <c r="C204" s="252"/>
      <c r="D204" s="258" t="str">
        <f>IF(C204="","",VLOOKUP(C204,Table8[],3,FALSE))</f>
        <v/>
      </c>
      <c r="E204" s="252"/>
      <c r="F204" s="253"/>
      <c r="G204" s="257"/>
      <c r="H204" s="253"/>
      <c r="I204" s="257"/>
      <c r="J204" s="259" t="str">
        <f t="shared" si="2"/>
        <v/>
      </c>
      <c r="K204" s="252"/>
      <c r="L204" s="252"/>
      <c r="M204" s="252"/>
    </row>
    <row r="205" spans="2:13" x14ac:dyDescent="0.3">
      <c r="B205" s="252"/>
      <c r="C205" s="252"/>
      <c r="D205" s="258" t="str">
        <f>IF(C205="","",VLOOKUP(C205,Table8[],3,FALSE))</f>
        <v/>
      </c>
      <c r="E205" s="252"/>
      <c r="F205" s="253"/>
      <c r="G205" s="257"/>
      <c r="H205" s="253"/>
      <c r="I205" s="257"/>
      <c r="J205" s="259" t="str">
        <f t="shared" si="2"/>
        <v/>
      </c>
      <c r="K205" s="252"/>
      <c r="L205" s="252"/>
      <c r="M205" s="252"/>
    </row>
    <row r="206" spans="2:13" x14ac:dyDescent="0.3">
      <c r="B206" s="252"/>
      <c r="C206" s="252"/>
      <c r="D206" s="258" t="str">
        <f>IF(C206="","",VLOOKUP(C206,Table8[],3,FALSE))</f>
        <v/>
      </c>
      <c r="E206" s="252"/>
      <c r="F206" s="253"/>
      <c r="G206" s="257"/>
      <c r="H206" s="253"/>
      <c r="I206" s="257"/>
      <c r="J206" s="259" t="str">
        <f t="shared" si="2"/>
        <v/>
      </c>
      <c r="K206" s="252"/>
      <c r="L206" s="252"/>
      <c r="M206" s="252"/>
    </row>
    <row r="207" spans="2:13" x14ac:dyDescent="0.3">
      <c r="B207" s="252"/>
      <c r="C207" s="252"/>
      <c r="D207" s="258" t="str">
        <f>IF(C207="","",VLOOKUP(C207,Table8[],3,FALSE))</f>
        <v/>
      </c>
      <c r="E207" s="252"/>
      <c r="F207" s="253"/>
      <c r="G207" s="257"/>
      <c r="H207" s="253"/>
      <c r="I207" s="257"/>
      <c r="J207" s="259" t="str">
        <f t="shared" si="2"/>
        <v/>
      </c>
      <c r="K207" s="252"/>
      <c r="L207" s="252"/>
      <c r="M207" s="252"/>
    </row>
    <row r="208" spans="2:13" x14ac:dyDescent="0.3">
      <c r="B208" s="252"/>
      <c r="C208" s="252"/>
      <c r="D208" s="258" t="str">
        <f>IF(C208="","",VLOOKUP(C208,Table8[],3,FALSE))</f>
        <v/>
      </c>
      <c r="E208" s="252"/>
      <c r="F208" s="253"/>
      <c r="G208" s="257"/>
      <c r="H208" s="253"/>
      <c r="I208" s="257"/>
      <c r="J208" s="259" t="str">
        <f t="shared" si="2"/>
        <v/>
      </c>
      <c r="K208" s="252"/>
      <c r="L208" s="252"/>
      <c r="M208" s="252"/>
    </row>
    <row r="209" spans="2:13" x14ac:dyDescent="0.3">
      <c r="B209" s="252"/>
      <c r="C209" s="252"/>
      <c r="D209" s="258" t="str">
        <f>IF(C209="","",VLOOKUP(C209,Table8[],3,FALSE))</f>
        <v/>
      </c>
      <c r="E209" s="252"/>
      <c r="F209" s="253"/>
      <c r="G209" s="257"/>
      <c r="H209" s="253"/>
      <c r="I209" s="257"/>
      <c r="J209" s="259" t="str">
        <f t="shared" si="2"/>
        <v/>
      </c>
      <c r="K209" s="252"/>
      <c r="L209" s="252"/>
      <c r="M209" s="252"/>
    </row>
    <row r="210" spans="2:13" x14ac:dyDescent="0.3">
      <c r="B210" s="252"/>
      <c r="C210" s="252"/>
      <c r="D210" s="258" t="str">
        <f>IF(C210="","",VLOOKUP(C210,Table8[],3,FALSE))</f>
        <v/>
      </c>
      <c r="E210" s="252"/>
      <c r="F210" s="253"/>
      <c r="G210" s="257"/>
      <c r="H210" s="253"/>
      <c r="I210" s="257"/>
      <c r="J210" s="259" t="str">
        <f t="shared" si="2"/>
        <v/>
      </c>
      <c r="K210" s="252"/>
      <c r="L210" s="252"/>
      <c r="M210" s="252"/>
    </row>
    <row r="211" spans="2:13" x14ac:dyDescent="0.3">
      <c r="B211" s="252"/>
      <c r="C211" s="252"/>
      <c r="D211" s="258" t="str">
        <f>IF(C211="","",VLOOKUP(C211,Table8[],3,FALSE))</f>
        <v/>
      </c>
      <c r="E211" s="252"/>
      <c r="F211" s="253"/>
      <c r="G211" s="257"/>
      <c r="H211" s="253"/>
      <c r="I211" s="257"/>
      <c r="J211" s="259" t="str">
        <f t="shared" si="2"/>
        <v/>
      </c>
      <c r="K211" s="252"/>
      <c r="L211" s="252"/>
      <c r="M211" s="252"/>
    </row>
    <row r="212" spans="2:13" x14ac:dyDescent="0.3">
      <c r="B212" s="252"/>
      <c r="C212" s="252"/>
      <c r="D212" s="258" t="str">
        <f>IF(C212="","",VLOOKUP(C212,Table8[],3,FALSE))</f>
        <v/>
      </c>
      <c r="E212" s="252"/>
      <c r="F212" s="253"/>
      <c r="G212" s="257"/>
      <c r="H212" s="253"/>
      <c r="I212" s="257"/>
      <c r="J212" s="259" t="str">
        <f t="shared" si="2"/>
        <v/>
      </c>
      <c r="K212" s="252"/>
      <c r="L212" s="252"/>
      <c r="M212" s="252"/>
    </row>
    <row r="213" spans="2:13" x14ac:dyDescent="0.3">
      <c r="B213" s="252"/>
      <c r="C213" s="252"/>
      <c r="D213" s="258" t="str">
        <f>IF(C213="","",VLOOKUP(C213,Table8[],3,FALSE))</f>
        <v/>
      </c>
      <c r="E213" s="252"/>
      <c r="F213" s="253"/>
      <c r="G213" s="257"/>
      <c r="H213" s="253"/>
      <c r="I213" s="257"/>
      <c r="J213" s="259" t="str">
        <f t="shared" si="2"/>
        <v/>
      </c>
      <c r="K213" s="252"/>
      <c r="L213" s="252"/>
      <c r="M213" s="252"/>
    </row>
    <row r="214" spans="2:13" x14ac:dyDescent="0.3">
      <c r="B214" s="252"/>
      <c r="C214" s="252"/>
      <c r="D214" s="258" t="str">
        <f>IF(C214="","",VLOOKUP(C214,Table8[],3,FALSE))</f>
        <v/>
      </c>
      <c r="E214" s="252"/>
      <c r="F214" s="253"/>
      <c r="G214" s="257"/>
      <c r="H214" s="253"/>
      <c r="I214" s="257"/>
      <c r="J214" s="259" t="str">
        <f t="shared" si="2"/>
        <v/>
      </c>
      <c r="K214" s="252"/>
      <c r="L214" s="252"/>
      <c r="M214" s="252"/>
    </row>
    <row r="215" spans="2:13" x14ac:dyDescent="0.3">
      <c r="B215" s="252"/>
      <c r="C215" s="252"/>
      <c r="D215" s="258" t="str">
        <f>IF(C215="","",VLOOKUP(C215,Table8[],3,FALSE))</f>
        <v/>
      </c>
      <c r="E215" s="252"/>
      <c r="F215" s="253"/>
      <c r="G215" s="257"/>
      <c r="H215" s="253"/>
      <c r="I215" s="257"/>
      <c r="J215" s="259" t="str">
        <f t="shared" si="2"/>
        <v/>
      </c>
      <c r="K215" s="252"/>
      <c r="L215" s="252"/>
      <c r="M215" s="252"/>
    </row>
    <row r="216" spans="2:13" x14ac:dyDescent="0.3">
      <c r="B216" s="252"/>
      <c r="C216" s="252"/>
      <c r="D216" s="258" t="str">
        <f>IF(C216="","",VLOOKUP(C216,Table8[],3,FALSE))</f>
        <v/>
      </c>
      <c r="E216" s="252"/>
      <c r="F216" s="253"/>
      <c r="G216" s="257"/>
      <c r="H216" s="253"/>
      <c r="I216" s="257"/>
      <c r="J216" s="259" t="str">
        <f t="shared" si="2"/>
        <v/>
      </c>
      <c r="K216" s="252"/>
      <c r="L216" s="252"/>
      <c r="M216" s="252"/>
    </row>
    <row r="217" spans="2:13" x14ac:dyDescent="0.3">
      <c r="B217" s="252"/>
      <c r="C217" s="252"/>
      <c r="D217" s="258" t="str">
        <f>IF(C217="","",VLOOKUP(C217,Table8[],3,FALSE))</f>
        <v/>
      </c>
      <c r="E217" s="252"/>
      <c r="F217" s="253"/>
      <c r="G217" s="257"/>
      <c r="H217" s="253"/>
      <c r="I217" s="257"/>
      <c r="J217" s="259" t="str">
        <f t="shared" ref="J217:J280" si="3">+IF(I217="","",IF(D217="yes",(VALUE(TEXT(H217,"m/dd/yy ")&amp;TEXT(I217,"hh:mm:ss"))-(VALUE(TEXT(F217,"m/dd/yy ")&amp;TEXT(G217,"hh:mm:ss"))))*24*60, (VALUE(TEXT(H217,"m/dd/yy ")&amp;TEXT(I217,"hh:mm:ss"))-(VALUE(TEXT(F217,"m/dd/yy ")&amp;TEXT(G217,"hh:mm:ss"))))*24))</f>
        <v/>
      </c>
      <c r="K217" s="252"/>
      <c r="L217" s="252"/>
      <c r="M217" s="252"/>
    </row>
    <row r="218" spans="2:13" x14ac:dyDescent="0.3">
      <c r="B218" s="252"/>
      <c r="C218" s="252"/>
      <c r="D218" s="258" t="str">
        <f>IF(C218="","",VLOOKUP(C218,Table8[],3,FALSE))</f>
        <v/>
      </c>
      <c r="E218" s="252"/>
      <c r="F218" s="253"/>
      <c r="G218" s="257"/>
      <c r="H218" s="253"/>
      <c r="I218" s="257"/>
      <c r="J218" s="259" t="str">
        <f t="shared" si="3"/>
        <v/>
      </c>
      <c r="K218" s="252"/>
      <c r="L218" s="252"/>
      <c r="M218" s="252"/>
    </row>
    <row r="219" spans="2:13" x14ac:dyDescent="0.3">
      <c r="B219" s="252"/>
      <c r="C219" s="252"/>
      <c r="D219" s="258" t="str">
        <f>IF(C219="","",VLOOKUP(C219,Table8[],3,FALSE))</f>
        <v/>
      </c>
      <c r="E219" s="252"/>
      <c r="F219" s="253"/>
      <c r="G219" s="257"/>
      <c r="H219" s="253"/>
      <c r="I219" s="257"/>
      <c r="J219" s="259" t="str">
        <f t="shared" si="3"/>
        <v/>
      </c>
      <c r="K219" s="252"/>
      <c r="L219" s="252"/>
      <c r="M219" s="252"/>
    </row>
    <row r="220" spans="2:13" x14ac:dyDescent="0.3">
      <c r="B220" s="252"/>
      <c r="C220" s="252"/>
      <c r="D220" s="258" t="str">
        <f>IF(C220="","",VLOOKUP(C220,Table8[],3,FALSE))</f>
        <v/>
      </c>
      <c r="E220" s="252"/>
      <c r="F220" s="253"/>
      <c r="G220" s="257"/>
      <c r="H220" s="253"/>
      <c r="I220" s="257"/>
      <c r="J220" s="259" t="str">
        <f t="shared" si="3"/>
        <v/>
      </c>
      <c r="K220" s="252"/>
      <c r="L220" s="252"/>
      <c r="M220" s="252"/>
    </row>
    <row r="221" spans="2:13" x14ac:dyDescent="0.3">
      <c r="B221" s="252"/>
      <c r="C221" s="252"/>
      <c r="D221" s="258" t="str">
        <f>IF(C221="","",VLOOKUP(C221,Table8[],3,FALSE))</f>
        <v/>
      </c>
      <c r="E221" s="252"/>
      <c r="F221" s="253"/>
      <c r="G221" s="257"/>
      <c r="H221" s="253"/>
      <c r="I221" s="257"/>
      <c r="J221" s="259" t="str">
        <f t="shared" si="3"/>
        <v/>
      </c>
      <c r="K221" s="252"/>
      <c r="L221" s="252"/>
      <c r="M221" s="252"/>
    </row>
    <row r="222" spans="2:13" x14ac:dyDescent="0.3">
      <c r="B222" s="252"/>
      <c r="C222" s="252"/>
      <c r="D222" s="258" t="str">
        <f>IF(C222="","",VLOOKUP(C222,Table8[],3,FALSE))</f>
        <v/>
      </c>
      <c r="E222" s="252"/>
      <c r="F222" s="253"/>
      <c r="G222" s="257"/>
      <c r="H222" s="253"/>
      <c r="I222" s="257"/>
      <c r="J222" s="259" t="str">
        <f t="shared" si="3"/>
        <v/>
      </c>
      <c r="K222" s="252"/>
      <c r="L222" s="252"/>
      <c r="M222" s="252"/>
    </row>
    <row r="223" spans="2:13" x14ac:dyDescent="0.3">
      <c r="B223" s="252"/>
      <c r="C223" s="252"/>
      <c r="D223" s="258" t="str">
        <f>IF(C223="","",VLOOKUP(C223,Table8[],3,FALSE))</f>
        <v/>
      </c>
      <c r="E223" s="252"/>
      <c r="F223" s="253"/>
      <c r="G223" s="257"/>
      <c r="H223" s="253"/>
      <c r="I223" s="257"/>
      <c r="J223" s="259" t="str">
        <f t="shared" si="3"/>
        <v/>
      </c>
      <c r="K223" s="252"/>
      <c r="L223" s="252"/>
      <c r="M223" s="252"/>
    </row>
    <row r="224" spans="2:13" x14ac:dyDescent="0.3">
      <c r="B224" s="252"/>
      <c r="C224" s="252"/>
      <c r="D224" s="258" t="str">
        <f>IF(C224="","",VLOOKUP(C224,Table8[],3,FALSE))</f>
        <v/>
      </c>
      <c r="E224" s="252"/>
      <c r="F224" s="253"/>
      <c r="G224" s="257"/>
      <c r="H224" s="253"/>
      <c r="I224" s="257"/>
      <c r="J224" s="259" t="str">
        <f t="shared" si="3"/>
        <v/>
      </c>
      <c r="K224" s="252"/>
      <c r="L224" s="252"/>
      <c r="M224" s="252"/>
    </row>
    <row r="225" spans="2:13" x14ac:dyDescent="0.3">
      <c r="B225" s="252"/>
      <c r="C225" s="252"/>
      <c r="D225" s="258" t="str">
        <f>IF(C225="","",VLOOKUP(C225,Table8[],3,FALSE))</f>
        <v/>
      </c>
      <c r="E225" s="252"/>
      <c r="F225" s="253"/>
      <c r="G225" s="257"/>
      <c r="H225" s="253"/>
      <c r="I225" s="257"/>
      <c r="J225" s="259" t="str">
        <f t="shared" si="3"/>
        <v/>
      </c>
      <c r="K225" s="252"/>
      <c r="L225" s="252"/>
      <c r="M225" s="252"/>
    </row>
    <row r="226" spans="2:13" x14ac:dyDescent="0.3">
      <c r="B226" s="252"/>
      <c r="C226" s="252"/>
      <c r="D226" s="258" t="str">
        <f>IF(C226="","",VLOOKUP(C226,Table8[],3,FALSE))</f>
        <v/>
      </c>
      <c r="E226" s="252"/>
      <c r="F226" s="253"/>
      <c r="G226" s="257"/>
      <c r="H226" s="253"/>
      <c r="I226" s="257"/>
      <c r="J226" s="259" t="str">
        <f t="shared" si="3"/>
        <v/>
      </c>
      <c r="K226" s="252"/>
      <c r="L226" s="252"/>
      <c r="M226" s="252"/>
    </row>
    <row r="227" spans="2:13" x14ac:dyDescent="0.3">
      <c r="B227" s="252"/>
      <c r="C227" s="252"/>
      <c r="D227" s="258" t="str">
        <f>IF(C227="","",VLOOKUP(C227,Table8[],3,FALSE))</f>
        <v/>
      </c>
      <c r="E227" s="252"/>
      <c r="F227" s="253"/>
      <c r="G227" s="257"/>
      <c r="H227" s="253"/>
      <c r="I227" s="257"/>
      <c r="J227" s="259" t="str">
        <f t="shared" si="3"/>
        <v/>
      </c>
      <c r="K227" s="252"/>
      <c r="L227" s="252"/>
      <c r="M227" s="252"/>
    </row>
    <row r="228" spans="2:13" x14ac:dyDescent="0.3">
      <c r="B228" s="252"/>
      <c r="C228" s="252"/>
      <c r="D228" s="258" t="str">
        <f>IF(C228="","",VLOOKUP(C228,Table8[],3,FALSE))</f>
        <v/>
      </c>
      <c r="E228" s="252"/>
      <c r="F228" s="253"/>
      <c r="G228" s="257"/>
      <c r="H228" s="253"/>
      <c r="I228" s="257"/>
      <c r="J228" s="259" t="str">
        <f t="shared" si="3"/>
        <v/>
      </c>
      <c r="K228" s="252"/>
      <c r="L228" s="252"/>
      <c r="M228" s="252"/>
    </row>
    <row r="229" spans="2:13" x14ac:dyDescent="0.3">
      <c r="B229" s="252"/>
      <c r="C229" s="252"/>
      <c r="D229" s="258" t="str">
        <f>IF(C229="","",VLOOKUP(C229,Table8[],3,FALSE))</f>
        <v/>
      </c>
      <c r="E229" s="252"/>
      <c r="F229" s="253"/>
      <c r="G229" s="257"/>
      <c r="H229" s="253"/>
      <c r="I229" s="257"/>
      <c r="J229" s="259" t="str">
        <f t="shared" si="3"/>
        <v/>
      </c>
      <c r="K229" s="252"/>
      <c r="L229" s="252"/>
      <c r="M229" s="252"/>
    </row>
    <row r="230" spans="2:13" x14ac:dyDescent="0.3">
      <c r="B230" s="252"/>
      <c r="C230" s="252"/>
      <c r="D230" s="258" t="str">
        <f>IF(C230="","",VLOOKUP(C230,Table8[],3,FALSE))</f>
        <v/>
      </c>
      <c r="E230" s="252"/>
      <c r="F230" s="253"/>
      <c r="G230" s="257"/>
      <c r="H230" s="253"/>
      <c r="I230" s="257"/>
      <c r="J230" s="259" t="str">
        <f t="shared" si="3"/>
        <v/>
      </c>
      <c r="K230" s="252"/>
      <c r="L230" s="252"/>
      <c r="M230" s="252"/>
    </row>
    <row r="231" spans="2:13" x14ac:dyDescent="0.3">
      <c r="B231" s="252"/>
      <c r="C231" s="252"/>
      <c r="D231" s="258" t="str">
        <f>IF(C231="","",VLOOKUP(C231,Table8[],3,FALSE))</f>
        <v/>
      </c>
      <c r="E231" s="252"/>
      <c r="F231" s="253"/>
      <c r="G231" s="257"/>
      <c r="H231" s="253"/>
      <c r="I231" s="257"/>
      <c r="J231" s="259" t="str">
        <f t="shared" si="3"/>
        <v/>
      </c>
      <c r="K231" s="252"/>
      <c r="L231" s="252"/>
      <c r="M231" s="252"/>
    </row>
    <row r="232" spans="2:13" x14ac:dyDescent="0.3">
      <c r="B232" s="252"/>
      <c r="C232" s="252"/>
      <c r="D232" s="258" t="str">
        <f>IF(C232="","",VLOOKUP(C232,Table8[],3,FALSE))</f>
        <v/>
      </c>
      <c r="E232" s="252"/>
      <c r="F232" s="253"/>
      <c r="G232" s="257"/>
      <c r="H232" s="253"/>
      <c r="I232" s="257"/>
      <c r="J232" s="259" t="str">
        <f t="shared" si="3"/>
        <v/>
      </c>
      <c r="K232" s="252"/>
      <c r="L232" s="252"/>
      <c r="M232" s="252"/>
    </row>
    <row r="233" spans="2:13" x14ac:dyDescent="0.3">
      <c r="B233" s="252"/>
      <c r="C233" s="252"/>
      <c r="D233" s="258" t="str">
        <f>IF(C233="","",VLOOKUP(C233,Table8[],3,FALSE))</f>
        <v/>
      </c>
      <c r="E233" s="252"/>
      <c r="F233" s="253"/>
      <c r="G233" s="257"/>
      <c r="H233" s="253"/>
      <c r="I233" s="257"/>
      <c r="J233" s="259" t="str">
        <f t="shared" si="3"/>
        <v/>
      </c>
      <c r="K233" s="252"/>
      <c r="L233" s="252"/>
      <c r="M233" s="252"/>
    </row>
    <row r="234" spans="2:13" x14ac:dyDescent="0.3">
      <c r="B234" s="252"/>
      <c r="C234" s="252"/>
      <c r="D234" s="258" t="str">
        <f>IF(C234="","",VLOOKUP(C234,Table8[],3,FALSE))</f>
        <v/>
      </c>
      <c r="E234" s="252"/>
      <c r="F234" s="253"/>
      <c r="G234" s="257"/>
      <c r="H234" s="253"/>
      <c r="I234" s="257"/>
      <c r="J234" s="259" t="str">
        <f t="shared" si="3"/>
        <v/>
      </c>
      <c r="K234" s="252"/>
      <c r="L234" s="252"/>
      <c r="M234" s="252"/>
    </row>
    <row r="235" spans="2:13" x14ac:dyDescent="0.3">
      <c r="B235" s="252"/>
      <c r="C235" s="252"/>
      <c r="D235" s="258" t="str">
        <f>IF(C235="","",VLOOKUP(C235,Table8[],3,FALSE))</f>
        <v/>
      </c>
      <c r="E235" s="252"/>
      <c r="F235" s="253"/>
      <c r="G235" s="257"/>
      <c r="H235" s="253"/>
      <c r="I235" s="257"/>
      <c r="J235" s="259" t="str">
        <f t="shared" si="3"/>
        <v/>
      </c>
      <c r="K235" s="252"/>
      <c r="L235" s="252"/>
      <c r="M235" s="252"/>
    </row>
    <row r="236" spans="2:13" x14ac:dyDescent="0.3">
      <c r="B236" s="252"/>
      <c r="C236" s="252"/>
      <c r="D236" s="258" t="str">
        <f>IF(C236="","",VLOOKUP(C236,Table8[],3,FALSE))</f>
        <v/>
      </c>
      <c r="E236" s="252"/>
      <c r="F236" s="253"/>
      <c r="G236" s="257"/>
      <c r="H236" s="253"/>
      <c r="I236" s="257"/>
      <c r="J236" s="259" t="str">
        <f t="shared" si="3"/>
        <v/>
      </c>
      <c r="K236" s="252"/>
      <c r="L236" s="252"/>
      <c r="M236" s="252"/>
    </row>
    <row r="237" spans="2:13" x14ac:dyDescent="0.3">
      <c r="B237" s="252"/>
      <c r="C237" s="252"/>
      <c r="D237" s="258" t="str">
        <f>IF(C237="","",VLOOKUP(C237,Table8[],3,FALSE))</f>
        <v/>
      </c>
      <c r="E237" s="252"/>
      <c r="F237" s="253"/>
      <c r="G237" s="257"/>
      <c r="H237" s="253"/>
      <c r="I237" s="257"/>
      <c r="J237" s="259" t="str">
        <f t="shared" si="3"/>
        <v/>
      </c>
      <c r="K237" s="252"/>
      <c r="L237" s="252"/>
      <c r="M237" s="252"/>
    </row>
    <row r="238" spans="2:13" x14ac:dyDescent="0.3">
      <c r="B238" s="252"/>
      <c r="C238" s="252"/>
      <c r="D238" s="258" t="str">
        <f>IF(C238="","",VLOOKUP(C238,Table8[],3,FALSE))</f>
        <v/>
      </c>
      <c r="E238" s="252"/>
      <c r="F238" s="253"/>
      <c r="G238" s="257"/>
      <c r="H238" s="253"/>
      <c r="I238" s="257"/>
      <c r="J238" s="259" t="str">
        <f t="shared" si="3"/>
        <v/>
      </c>
      <c r="K238" s="252"/>
      <c r="L238" s="252"/>
      <c r="M238" s="252"/>
    </row>
    <row r="239" spans="2:13" x14ac:dyDescent="0.3">
      <c r="B239" s="252"/>
      <c r="C239" s="252"/>
      <c r="D239" s="258" t="str">
        <f>IF(C239="","",VLOOKUP(C239,Table8[],3,FALSE))</f>
        <v/>
      </c>
      <c r="E239" s="252"/>
      <c r="F239" s="253"/>
      <c r="G239" s="257"/>
      <c r="H239" s="253"/>
      <c r="I239" s="257"/>
      <c r="J239" s="259" t="str">
        <f t="shared" si="3"/>
        <v/>
      </c>
      <c r="K239" s="252"/>
      <c r="L239" s="252"/>
      <c r="M239" s="252"/>
    </row>
    <row r="240" spans="2:13" x14ac:dyDescent="0.3">
      <c r="B240" s="252"/>
      <c r="C240" s="252"/>
      <c r="D240" s="258" t="str">
        <f>IF(C240="","",VLOOKUP(C240,Table8[],3,FALSE))</f>
        <v/>
      </c>
      <c r="E240" s="252"/>
      <c r="F240" s="253"/>
      <c r="G240" s="257"/>
      <c r="H240" s="253"/>
      <c r="I240" s="257"/>
      <c r="J240" s="259" t="str">
        <f t="shared" si="3"/>
        <v/>
      </c>
      <c r="K240" s="252"/>
      <c r="L240" s="252"/>
      <c r="M240" s="252"/>
    </row>
    <row r="241" spans="2:13" x14ac:dyDescent="0.3">
      <c r="B241" s="252"/>
      <c r="C241" s="252"/>
      <c r="D241" s="258" t="str">
        <f>IF(C241="","",VLOOKUP(C241,Table8[],3,FALSE))</f>
        <v/>
      </c>
      <c r="E241" s="252"/>
      <c r="F241" s="253"/>
      <c r="G241" s="257"/>
      <c r="H241" s="253"/>
      <c r="I241" s="257"/>
      <c r="J241" s="259" t="str">
        <f t="shared" si="3"/>
        <v/>
      </c>
      <c r="K241" s="252"/>
      <c r="L241" s="252"/>
      <c r="M241" s="252"/>
    </row>
    <row r="242" spans="2:13" x14ac:dyDescent="0.3">
      <c r="B242" s="252"/>
      <c r="C242" s="252"/>
      <c r="D242" s="258" t="str">
        <f>IF(C242="","",VLOOKUP(C242,Table8[],3,FALSE))</f>
        <v/>
      </c>
      <c r="E242" s="252"/>
      <c r="F242" s="253"/>
      <c r="G242" s="257"/>
      <c r="H242" s="253"/>
      <c r="I242" s="257"/>
      <c r="J242" s="259" t="str">
        <f t="shared" si="3"/>
        <v/>
      </c>
      <c r="K242" s="252"/>
      <c r="L242" s="252"/>
      <c r="M242" s="252"/>
    </row>
    <row r="243" spans="2:13" x14ac:dyDescent="0.3">
      <c r="B243" s="252"/>
      <c r="C243" s="252"/>
      <c r="D243" s="258" t="str">
        <f>IF(C243="","",VLOOKUP(C243,Table8[],3,FALSE))</f>
        <v/>
      </c>
      <c r="E243" s="252"/>
      <c r="F243" s="253"/>
      <c r="G243" s="257"/>
      <c r="H243" s="253"/>
      <c r="I243" s="257"/>
      <c r="J243" s="259" t="str">
        <f t="shared" si="3"/>
        <v/>
      </c>
      <c r="K243" s="252"/>
      <c r="L243" s="252"/>
      <c r="M243" s="252"/>
    </row>
    <row r="244" spans="2:13" x14ac:dyDescent="0.3">
      <c r="B244" s="252"/>
      <c r="C244" s="252"/>
      <c r="D244" s="258" t="str">
        <f>IF(C244="","",VLOOKUP(C244,Table8[],3,FALSE))</f>
        <v/>
      </c>
      <c r="E244" s="252"/>
      <c r="F244" s="253"/>
      <c r="G244" s="257"/>
      <c r="H244" s="253"/>
      <c r="I244" s="257"/>
      <c r="J244" s="259" t="str">
        <f t="shared" si="3"/>
        <v/>
      </c>
      <c r="K244" s="252"/>
      <c r="L244" s="252"/>
      <c r="M244" s="252"/>
    </row>
    <row r="245" spans="2:13" x14ac:dyDescent="0.3">
      <c r="B245" s="252"/>
      <c r="C245" s="252"/>
      <c r="D245" s="258" t="str">
        <f>IF(C245="","",VLOOKUP(C245,Table8[],3,FALSE))</f>
        <v/>
      </c>
      <c r="E245" s="252"/>
      <c r="F245" s="253"/>
      <c r="G245" s="257"/>
      <c r="H245" s="253"/>
      <c r="I245" s="257"/>
      <c r="J245" s="259" t="str">
        <f t="shared" si="3"/>
        <v/>
      </c>
      <c r="K245" s="252"/>
      <c r="L245" s="252"/>
      <c r="M245" s="252"/>
    </row>
    <row r="246" spans="2:13" x14ac:dyDescent="0.3">
      <c r="B246" s="252"/>
      <c r="C246" s="252"/>
      <c r="D246" s="258" t="str">
        <f>IF(C246="","",VLOOKUP(C246,Table8[],3,FALSE))</f>
        <v/>
      </c>
      <c r="E246" s="252"/>
      <c r="F246" s="253"/>
      <c r="G246" s="257"/>
      <c r="H246" s="253"/>
      <c r="I246" s="257"/>
      <c r="J246" s="259" t="str">
        <f t="shared" si="3"/>
        <v/>
      </c>
      <c r="K246" s="252"/>
      <c r="L246" s="252"/>
      <c r="M246" s="252"/>
    </row>
    <row r="247" spans="2:13" x14ac:dyDescent="0.3">
      <c r="B247" s="252"/>
      <c r="C247" s="252"/>
      <c r="D247" s="258" t="str">
        <f>IF(C247="","",VLOOKUP(C247,Table8[],3,FALSE))</f>
        <v/>
      </c>
      <c r="E247" s="252"/>
      <c r="F247" s="253"/>
      <c r="G247" s="257"/>
      <c r="H247" s="253"/>
      <c r="I247" s="257"/>
      <c r="J247" s="259" t="str">
        <f t="shared" si="3"/>
        <v/>
      </c>
      <c r="K247" s="252"/>
      <c r="L247" s="252"/>
      <c r="M247" s="252"/>
    </row>
    <row r="248" spans="2:13" x14ac:dyDescent="0.3">
      <c r="B248" s="252"/>
      <c r="C248" s="252"/>
      <c r="D248" s="258" t="str">
        <f>IF(C248="","",VLOOKUP(C248,Table8[],3,FALSE))</f>
        <v/>
      </c>
      <c r="E248" s="252"/>
      <c r="F248" s="253"/>
      <c r="G248" s="257"/>
      <c r="H248" s="253"/>
      <c r="I248" s="257"/>
      <c r="J248" s="259" t="str">
        <f t="shared" si="3"/>
        <v/>
      </c>
      <c r="K248" s="252"/>
      <c r="L248" s="252"/>
      <c r="M248" s="252"/>
    </row>
    <row r="249" spans="2:13" x14ac:dyDescent="0.3">
      <c r="B249" s="252"/>
      <c r="C249" s="252"/>
      <c r="D249" s="258" t="str">
        <f>IF(C249="","",VLOOKUP(C249,Table8[],3,FALSE))</f>
        <v/>
      </c>
      <c r="E249" s="252"/>
      <c r="F249" s="253"/>
      <c r="G249" s="257"/>
      <c r="H249" s="253"/>
      <c r="I249" s="257"/>
      <c r="J249" s="259" t="str">
        <f t="shared" si="3"/>
        <v/>
      </c>
      <c r="K249" s="252"/>
      <c r="L249" s="252"/>
      <c r="M249" s="252"/>
    </row>
    <row r="250" spans="2:13" x14ac:dyDescent="0.3">
      <c r="B250" s="252"/>
      <c r="C250" s="252"/>
      <c r="D250" s="258" t="str">
        <f>IF(C250="","",VLOOKUP(C250,Table8[],3,FALSE))</f>
        <v/>
      </c>
      <c r="E250" s="252"/>
      <c r="F250" s="253"/>
      <c r="G250" s="257"/>
      <c r="H250" s="253"/>
      <c r="I250" s="257"/>
      <c r="J250" s="259" t="str">
        <f t="shared" si="3"/>
        <v/>
      </c>
      <c r="K250" s="252"/>
      <c r="L250" s="252"/>
      <c r="M250" s="252"/>
    </row>
    <row r="251" spans="2:13" x14ac:dyDescent="0.3">
      <c r="B251" s="252"/>
      <c r="C251" s="252"/>
      <c r="D251" s="258" t="str">
        <f>IF(C251="","",VLOOKUP(C251,Table8[],3,FALSE))</f>
        <v/>
      </c>
      <c r="E251" s="252"/>
      <c r="F251" s="253"/>
      <c r="G251" s="257"/>
      <c r="H251" s="253"/>
      <c r="I251" s="257"/>
      <c r="J251" s="259" t="str">
        <f t="shared" si="3"/>
        <v/>
      </c>
      <c r="K251" s="252"/>
      <c r="L251" s="252"/>
      <c r="M251" s="252"/>
    </row>
    <row r="252" spans="2:13" x14ac:dyDescent="0.3">
      <c r="B252" s="252"/>
      <c r="C252" s="252"/>
      <c r="D252" s="258" t="str">
        <f>IF(C252="","",VLOOKUP(C252,Table8[],3,FALSE))</f>
        <v/>
      </c>
      <c r="E252" s="252"/>
      <c r="F252" s="253"/>
      <c r="G252" s="257"/>
      <c r="H252" s="253"/>
      <c r="I252" s="257"/>
      <c r="J252" s="259" t="str">
        <f t="shared" si="3"/>
        <v/>
      </c>
      <c r="K252" s="252"/>
      <c r="L252" s="252"/>
      <c r="M252" s="252"/>
    </row>
    <row r="253" spans="2:13" x14ac:dyDescent="0.3">
      <c r="B253" s="252"/>
      <c r="C253" s="252"/>
      <c r="D253" s="258" t="str">
        <f>IF(C253="","",VLOOKUP(C253,Table8[],3,FALSE))</f>
        <v/>
      </c>
      <c r="E253" s="252"/>
      <c r="F253" s="253"/>
      <c r="G253" s="257"/>
      <c r="H253" s="253"/>
      <c r="I253" s="257"/>
      <c r="J253" s="259" t="str">
        <f t="shared" si="3"/>
        <v/>
      </c>
      <c r="K253" s="252"/>
      <c r="L253" s="252"/>
      <c r="M253" s="252"/>
    </row>
    <row r="254" spans="2:13" x14ac:dyDescent="0.3">
      <c r="B254" s="252"/>
      <c r="C254" s="252"/>
      <c r="D254" s="258" t="str">
        <f>IF(C254="","",VLOOKUP(C254,Table8[],3,FALSE))</f>
        <v/>
      </c>
      <c r="E254" s="252"/>
      <c r="F254" s="253"/>
      <c r="G254" s="257"/>
      <c r="H254" s="253"/>
      <c r="I254" s="257"/>
      <c r="J254" s="259" t="str">
        <f t="shared" si="3"/>
        <v/>
      </c>
      <c r="K254" s="252"/>
      <c r="L254" s="252"/>
      <c r="M254" s="252"/>
    </row>
    <row r="255" spans="2:13" x14ac:dyDescent="0.3">
      <c r="B255" s="252"/>
      <c r="C255" s="252"/>
      <c r="D255" s="258" t="str">
        <f>IF(C255="","",VLOOKUP(C255,Table8[],3,FALSE))</f>
        <v/>
      </c>
      <c r="E255" s="252"/>
      <c r="F255" s="253"/>
      <c r="G255" s="257"/>
      <c r="H255" s="253"/>
      <c r="I255" s="257"/>
      <c r="J255" s="259" t="str">
        <f t="shared" si="3"/>
        <v/>
      </c>
      <c r="K255" s="252"/>
      <c r="L255" s="252"/>
      <c r="M255" s="252"/>
    </row>
    <row r="256" spans="2:13" x14ac:dyDescent="0.3">
      <c r="B256" s="252"/>
      <c r="C256" s="252"/>
      <c r="D256" s="258" t="str">
        <f>IF(C256="","",VLOOKUP(C256,Table8[],3,FALSE))</f>
        <v/>
      </c>
      <c r="E256" s="252"/>
      <c r="F256" s="253"/>
      <c r="G256" s="257"/>
      <c r="H256" s="253"/>
      <c r="I256" s="257"/>
      <c r="J256" s="259" t="str">
        <f t="shared" si="3"/>
        <v/>
      </c>
      <c r="K256" s="252"/>
      <c r="L256" s="252"/>
      <c r="M256" s="252"/>
    </row>
    <row r="257" spans="2:13" x14ac:dyDescent="0.3">
      <c r="B257" s="252"/>
      <c r="C257" s="252"/>
      <c r="D257" s="258" t="str">
        <f>IF(C257="","",VLOOKUP(C257,Table8[],3,FALSE))</f>
        <v/>
      </c>
      <c r="E257" s="252"/>
      <c r="F257" s="253"/>
      <c r="G257" s="257"/>
      <c r="H257" s="253"/>
      <c r="I257" s="257"/>
      <c r="J257" s="259" t="str">
        <f t="shared" si="3"/>
        <v/>
      </c>
      <c r="K257" s="252"/>
      <c r="L257" s="252"/>
      <c r="M257" s="252"/>
    </row>
    <row r="258" spans="2:13" x14ac:dyDescent="0.3">
      <c r="B258" s="252"/>
      <c r="C258" s="252"/>
      <c r="D258" s="258" t="str">
        <f>IF(C258="","",VLOOKUP(C258,Table8[],3,FALSE))</f>
        <v/>
      </c>
      <c r="E258" s="252"/>
      <c r="F258" s="253"/>
      <c r="G258" s="257"/>
      <c r="H258" s="253"/>
      <c r="I258" s="257"/>
      <c r="J258" s="259" t="str">
        <f t="shared" si="3"/>
        <v/>
      </c>
      <c r="K258" s="252"/>
      <c r="L258" s="252"/>
      <c r="M258" s="252"/>
    </row>
    <row r="259" spans="2:13" x14ac:dyDescent="0.3">
      <c r="B259" s="252"/>
      <c r="C259" s="252"/>
      <c r="D259" s="258" t="str">
        <f>IF(C259="","",VLOOKUP(C259,Table8[],3,FALSE))</f>
        <v/>
      </c>
      <c r="E259" s="252"/>
      <c r="F259" s="253"/>
      <c r="G259" s="257"/>
      <c r="H259" s="253"/>
      <c r="I259" s="257"/>
      <c r="J259" s="259" t="str">
        <f t="shared" si="3"/>
        <v/>
      </c>
      <c r="K259" s="252"/>
      <c r="L259" s="252"/>
      <c r="M259" s="252"/>
    </row>
    <row r="260" spans="2:13" x14ac:dyDescent="0.3">
      <c r="B260" s="252"/>
      <c r="C260" s="252"/>
      <c r="D260" s="258" t="str">
        <f>IF(C260="","",VLOOKUP(C260,Table8[],3,FALSE))</f>
        <v/>
      </c>
      <c r="E260" s="252"/>
      <c r="F260" s="253"/>
      <c r="G260" s="257"/>
      <c r="H260" s="253"/>
      <c r="I260" s="257"/>
      <c r="J260" s="259" t="str">
        <f t="shared" si="3"/>
        <v/>
      </c>
      <c r="K260" s="252"/>
      <c r="L260" s="252"/>
      <c r="M260" s="252"/>
    </row>
    <row r="261" spans="2:13" x14ac:dyDescent="0.3">
      <c r="B261" s="252"/>
      <c r="C261" s="252"/>
      <c r="D261" s="258" t="str">
        <f>IF(C261="","",VLOOKUP(C261,Table8[],3,FALSE))</f>
        <v/>
      </c>
      <c r="E261" s="252"/>
      <c r="F261" s="253"/>
      <c r="G261" s="257"/>
      <c r="H261" s="253"/>
      <c r="I261" s="257"/>
      <c r="J261" s="259" t="str">
        <f t="shared" si="3"/>
        <v/>
      </c>
      <c r="K261" s="252"/>
      <c r="L261" s="252"/>
      <c r="M261" s="252"/>
    </row>
    <row r="262" spans="2:13" x14ac:dyDescent="0.3">
      <c r="B262" s="252"/>
      <c r="C262" s="252"/>
      <c r="D262" s="258" t="str">
        <f>IF(C262="","",VLOOKUP(C262,Table8[],3,FALSE))</f>
        <v/>
      </c>
      <c r="E262" s="252"/>
      <c r="F262" s="253"/>
      <c r="G262" s="257"/>
      <c r="H262" s="253"/>
      <c r="I262" s="257"/>
      <c r="J262" s="259" t="str">
        <f t="shared" si="3"/>
        <v/>
      </c>
      <c r="K262" s="252"/>
      <c r="L262" s="252"/>
      <c r="M262" s="252"/>
    </row>
    <row r="263" spans="2:13" x14ac:dyDescent="0.3">
      <c r="B263" s="252"/>
      <c r="C263" s="252"/>
      <c r="D263" s="258" t="str">
        <f>IF(C263="","",VLOOKUP(C263,Table8[],3,FALSE))</f>
        <v/>
      </c>
      <c r="E263" s="252"/>
      <c r="F263" s="253"/>
      <c r="G263" s="257"/>
      <c r="H263" s="253"/>
      <c r="I263" s="257"/>
      <c r="J263" s="259" t="str">
        <f t="shared" si="3"/>
        <v/>
      </c>
      <c r="K263" s="252"/>
      <c r="L263" s="252"/>
      <c r="M263" s="252"/>
    </row>
    <row r="264" spans="2:13" x14ac:dyDescent="0.3">
      <c r="B264" s="252"/>
      <c r="C264" s="252"/>
      <c r="D264" s="258" t="str">
        <f>IF(C264="","",VLOOKUP(C264,Table8[],3,FALSE))</f>
        <v/>
      </c>
      <c r="E264" s="252"/>
      <c r="F264" s="253"/>
      <c r="G264" s="257"/>
      <c r="H264" s="253"/>
      <c r="I264" s="257"/>
      <c r="J264" s="259" t="str">
        <f t="shared" si="3"/>
        <v/>
      </c>
      <c r="K264" s="252"/>
      <c r="L264" s="252"/>
      <c r="M264" s="252"/>
    </row>
    <row r="265" spans="2:13" x14ac:dyDescent="0.3">
      <c r="B265" s="252"/>
      <c r="C265" s="252"/>
      <c r="D265" s="258" t="str">
        <f>IF(C265="","",VLOOKUP(C265,Table8[],3,FALSE))</f>
        <v/>
      </c>
      <c r="E265" s="252"/>
      <c r="F265" s="253"/>
      <c r="G265" s="257"/>
      <c r="H265" s="253"/>
      <c r="I265" s="257"/>
      <c r="J265" s="259" t="str">
        <f t="shared" si="3"/>
        <v/>
      </c>
      <c r="K265" s="252"/>
      <c r="L265" s="252"/>
      <c r="M265" s="252"/>
    </row>
    <row r="266" spans="2:13" x14ac:dyDescent="0.3">
      <c r="B266" s="252"/>
      <c r="C266" s="252"/>
      <c r="D266" s="258" t="str">
        <f>IF(C266="","",VLOOKUP(C266,Table8[],3,FALSE))</f>
        <v/>
      </c>
      <c r="E266" s="252"/>
      <c r="F266" s="253"/>
      <c r="G266" s="257"/>
      <c r="H266" s="253"/>
      <c r="I266" s="257"/>
      <c r="J266" s="259" t="str">
        <f t="shared" si="3"/>
        <v/>
      </c>
      <c r="K266" s="252"/>
      <c r="L266" s="252"/>
      <c r="M266" s="252"/>
    </row>
    <row r="267" spans="2:13" x14ac:dyDescent="0.3">
      <c r="B267" s="252"/>
      <c r="C267" s="252"/>
      <c r="D267" s="258" t="str">
        <f>IF(C267="","",VLOOKUP(C267,Table8[],3,FALSE))</f>
        <v/>
      </c>
      <c r="E267" s="252"/>
      <c r="F267" s="253"/>
      <c r="G267" s="257"/>
      <c r="H267" s="253"/>
      <c r="I267" s="257"/>
      <c r="J267" s="259" t="str">
        <f t="shared" si="3"/>
        <v/>
      </c>
      <c r="K267" s="252"/>
      <c r="L267" s="252"/>
      <c r="M267" s="252"/>
    </row>
    <row r="268" spans="2:13" x14ac:dyDescent="0.3">
      <c r="B268" s="252"/>
      <c r="C268" s="252"/>
      <c r="D268" s="258" t="str">
        <f>IF(C268="","",VLOOKUP(C268,Table8[],3,FALSE))</f>
        <v/>
      </c>
      <c r="E268" s="252"/>
      <c r="F268" s="253"/>
      <c r="G268" s="257"/>
      <c r="H268" s="253"/>
      <c r="I268" s="257"/>
      <c r="J268" s="259" t="str">
        <f t="shared" si="3"/>
        <v/>
      </c>
      <c r="K268" s="252"/>
      <c r="L268" s="252"/>
      <c r="M268" s="252"/>
    </row>
    <row r="269" spans="2:13" x14ac:dyDescent="0.3">
      <c r="B269" s="252"/>
      <c r="C269" s="252"/>
      <c r="D269" s="258" t="str">
        <f>IF(C269="","",VLOOKUP(C269,Table8[],3,FALSE))</f>
        <v/>
      </c>
      <c r="E269" s="252"/>
      <c r="F269" s="253"/>
      <c r="G269" s="257"/>
      <c r="H269" s="253"/>
      <c r="I269" s="257"/>
      <c r="J269" s="259" t="str">
        <f t="shared" si="3"/>
        <v/>
      </c>
      <c r="K269" s="252"/>
      <c r="L269" s="252"/>
      <c r="M269" s="252"/>
    </row>
    <row r="270" spans="2:13" x14ac:dyDescent="0.3">
      <c r="B270" s="252"/>
      <c r="C270" s="252"/>
      <c r="D270" s="258" t="str">
        <f>IF(C270="","",VLOOKUP(C270,Table8[],3,FALSE))</f>
        <v/>
      </c>
      <c r="E270" s="252"/>
      <c r="F270" s="253"/>
      <c r="G270" s="257"/>
      <c r="H270" s="253"/>
      <c r="I270" s="257"/>
      <c r="J270" s="259" t="str">
        <f t="shared" si="3"/>
        <v/>
      </c>
      <c r="K270" s="252"/>
      <c r="L270" s="252"/>
      <c r="M270" s="252"/>
    </row>
    <row r="271" spans="2:13" x14ac:dyDescent="0.3">
      <c r="B271" s="252"/>
      <c r="C271" s="252"/>
      <c r="D271" s="258" t="str">
        <f>IF(C271="","",VLOOKUP(C271,Table8[],3,FALSE))</f>
        <v/>
      </c>
      <c r="E271" s="252"/>
      <c r="F271" s="253"/>
      <c r="G271" s="257"/>
      <c r="H271" s="253"/>
      <c r="I271" s="257"/>
      <c r="J271" s="259" t="str">
        <f t="shared" si="3"/>
        <v/>
      </c>
      <c r="K271" s="252"/>
      <c r="L271" s="252"/>
      <c r="M271" s="252"/>
    </row>
    <row r="272" spans="2:13" x14ac:dyDescent="0.3">
      <c r="B272" s="252"/>
      <c r="C272" s="252"/>
      <c r="D272" s="258" t="str">
        <f>IF(C272="","",VLOOKUP(C272,Table8[],3,FALSE))</f>
        <v/>
      </c>
      <c r="E272" s="252"/>
      <c r="F272" s="253"/>
      <c r="G272" s="257"/>
      <c r="H272" s="253"/>
      <c r="I272" s="257"/>
      <c r="J272" s="259" t="str">
        <f t="shared" si="3"/>
        <v/>
      </c>
      <c r="K272" s="252"/>
      <c r="L272" s="252"/>
      <c r="M272" s="252"/>
    </row>
    <row r="273" spans="2:13" x14ac:dyDescent="0.3">
      <c r="B273" s="252"/>
      <c r="C273" s="252"/>
      <c r="D273" s="258" t="str">
        <f>IF(C273="","",VLOOKUP(C273,Table8[],3,FALSE))</f>
        <v/>
      </c>
      <c r="E273" s="252"/>
      <c r="F273" s="253"/>
      <c r="G273" s="257"/>
      <c r="H273" s="253"/>
      <c r="I273" s="257"/>
      <c r="J273" s="259" t="str">
        <f t="shared" si="3"/>
        <v/>
      </c>
      <c r="K273" s="252"/>
      <c r="L273" s="252"/>
      <c r="M273" s="252"/>
    </row>
    <row r="274" spans="2:13" x14ac:dyDescent="0.3">
      <c r="B274" s="252"/>
      <c r="C274" s="252"/>
      <c r="D274" s="258" t="str">
        <f>IF(C274="","",VLOOKUP(C274,Table8[],3,FALSE))</f>
        <v/>
      </c>
      <c r="E274" s="252"/>
      <c r="F274" s="253"/>
      <c r="G274" s="257"/>
      <c r="H274" s="253"/>
      <c r="I274" s="257"/>
      <c r="J274" s="259" t="str">
        <f t="shared" si="3"/>
        <v/>
      </c>
      <c r="K274" s="252"/>
      <c r="L274" s="252"/>
      <c r="M274" s="252"/>
    </row>
    <row r="275" spans="2:13" x14ac:dyDescent="0.3">
      <c r="B275" s="252"/>
      <c r="C275" s="252"/>
      <c r="D275" s="258" t="str">
        <f>IF(C275="","",VLOOKUP(C275,Table8[],3,FALSE))</f>
        <v/>
      </c>
      <c r="E275" s="252"/>
      <c r="F275" s="253"/>
      <c r="G275" s="257"/>
      <c r="H275" s="253"/>
      <c r="I275" s="257"/>
      <c r="J275" s="259" t="str">
        <f t="shared" si="3"/>
        <v/>
      </c>
      <c r="K275" s="252"/>
      <c r="L275" s="252"/>
      <c r="M275" s="252"/>
    </row>
    <row r="276" spans="2:13" x14ac:dyDescent="0.3">
      <c r="B276" s="252"/>
      <c r="C276" s="252"/>
      <c r="D276" s="258" t="str">
        <f>IF(C276="","",VLOOKUP(C276,Table8[],3,FALSE))</f>
        <v/>
      </c>
      <c r="E276" s="252"/>
      <c r="F276" s="253"/>
      <c r="G276" s="257"/>
      <c r="H276" s="253"/>
      <c r="I276" s="257"/>
      <c r="J276" s="259" t="str">
        <f t="shared" si="3"/>
        <v/>
      </c>
      <c r="K276" s="252"/>
      <c r="L276" s="252"/>
      <c r="M276" s="252"/>
    </row>
    <row r="277" spans="2:13" x14ac:dyDescent="0.3">
      <c r="B277" s="252"/>
      <c r="C277" s="252"/>
      <c r="D277" s="258" t="str">
        <f>IF(C277="","",VLOOKUP(C277,Table8[],3,FALSE))</f>
        <v/>
      </c>
      <c r="E277" s="252"/>
      <c r="F277" s="253"/>
      <c r="G277" s="257"/>
      <c r="H277" s="253"/>
      <c r="I277" s="257"/>
      <c r="J277" s="259" t="str">
        <f t="shared" si="3"/>
        <v/>
      </c>
      <c r="K277" s="252"/>
      <c r="L277" s="252"/>
      <c r="M277" s="252"/>
    </row>
    <row r="278" spans="2:13" x14ac:dyDescent="0.3">
      <c r="B278" s="252"/>
      <c r="C278" s="252"/>
      <c r="D278" s="258" t="str">
        <f>IF(C278="","",VLOOKUP(C278,Table8[],3,FALSE))</f>
        <v/>
      </c>
      <c r="E278" s="252"/>
      <c r="F278" s="253"/>
      <c r="G278" s="257"/>
      <c r="H278" s="253"/>
      <c r="I278" s="257"/>
      <c r="J278" s="259" t="str">
        <f t="shared" si="3"/>
        <v/>
      </c>
      <c r="K278" s="252"/>
      <c r="L278" s="252"/>
      <c r="M278" s="252"/>
    </row>
    <row r="279" spans="2:13" x14ac:dyDescent="0.3">
      <c r="B279" s="252"/>
      <c r="C279" s="252"/>
      <c r="D279" s="258" t="str">
        <f>IF(C279="","",VLOOKUP(C279,Table8[],3,FALSE))</f>
        <v/>
      </c>
      <c r="E279" s="252"/>
      <c r="F279" s="253"/>
      <c r="G279" s="257"/>
      <c r="H279" s="253"/>
      <c r="I279" s="257"/>
      <c r="J279" s="259" t="str">
        <f t="shared" si="3"/>
        <v/>
      </c>
      <c r="K279" s="252"/>
      <c r="L279" s="252"/>
      <c r="M279" s="252"/>
    </row>
    <row r="280" spans="2:13" x14ac:dyDescent="0.3">
      <c r="B280" s="252"/>
      <c r="C280" s="252"/>
      <c r="D280" s="258" t="str">
        <f>IF(C280="","",VLOOKUP(C280,Table8[],3,FALSE))</f>
        <v/>
      </c>
      <c r="E280" s="252"/>
      <c r="F280" s="253"/>
      <c r="G280" s="257"/>
      <c r="H280" s="253"/>
      <c r="I280" s="257"/>
      <c r="J280" s="259" t="str">
        <f t="shared" si="3"/>
        <v/>
      </c>
      <c r="K280" s="252"/>
      <c r="L280" s="252"/>
      <c r="M280" s="252"/>
    </row>
    <row r="281" spans="2:13" x14ac:dyDescent="0.3">
      <c r="B281" s="252"/>
      <c r="C281" s="252"/>
      <c r="D281" s="258" t="str">
        <f>IF(C281="","",VLOOKUP(C281,Table8[],3,FALSE))</f>
        <v/>
      </c>
      <c r="E281" s="252"/>
      <c r="F281" s="253"/>
      <c r="G281" s="257"/>
      <c r="H281" s="253"/>
      <c r="I281" s="257"/>
      <c r="J281" s="259" t="str">
        <f t="shared" ref="J281:J344" si="4">+IF(I281="","",IF(D281="yes",(VALUE(TEXT(H281,"m/dd/yy ")&amp;TEXT(I281,"hh:mm:ss"))-(VALUE(TEXT(F281,"m/dd/yy ")&amp;TEXT(G281,"hh:mm:ss"))))*24*60, (VALUE(TEXT(H281,"m/dd/yy ")&amp;TEXT(I281,"hh:mm:ss"))-(VALUE(TEXT(F281,"m/dd/yy ")&amp;TEXT(G281,"hh:mm:ss"))))*24))</f>
        <v/>
      </c>
      <c r="K281" s="252"/>
      <c r="L281" s="252"/>
      <c r="M281" s="252"/>
    </row>
    <row r="282" spans="2:13" x14ac:dyDescent="0.3">
      <c r="B282" s="252"/>
      <c r="C282" s="252"/>
      <c r="D282" s="258" t="str">
        <f>IF(C282="","",VLOOKUP(C282,Table8[],3,FALSE))</f>
        <v/>
      </c>
      <c r="E282" s="252"/>
      <c r="F282" s="253"/>
      <c r="G282" s="257"/>
      <c r="H282" s="253"/>
      <c r="I282" s="257"/>
      <c r="J282" s="259" t="str">
        <f t="shared" si="4"/>
        <v/>
      </c>
      <c r="K282" s="252"/>
      <c r="L282" s="252"/>
      <c r="M282" s="252"/>
    </row>
    <row r="283" spans="2:13" x14ac:dyDescent="0.3">
      <c r="B283" s="252"/>
      <c r="C283" s="252"/>
      <c r="D283" s="258" t="str">
        <f>IF(C283="","",VLOOKUP(C283,Table8[],3,FALSE))</f>
        <v/>
      </c>
      <c r="E283" s="252"/>
      <c r="F283" s="253"/>
      <c r="G283" s="257"/>
      <c r="H283" s="253"/>
      <c r="I283" s="257"/>
      <c r="J283" s="259" t="str">
        <f t="shared" si="4"/>
        <v/>
      </c>
      <c r="K283" s="252"/>
      <c r="L283" s="252"/>
      <c r="M283" s="252"/>
    </row>
    <row r="284" spans="2:13" x14ac:dyDescent="0.3">
      <c r="B284" s="252"/>
      <c r="C284" s="252"/>
      <c r="D284" s="258" t="str">
        <f>IF(C284="","",VLOOKUP(C284,Table8[],3,FALSE))</f>
        <v/>
      </c>
      <c r="E284" s="252"/>
      <c r="F284" s="253"/>
      <c r="G284" s="257"/>
      <c r="H284" s="253"/>
      <c r="I284" s="257"/>
      <c r="J284" s="259" t="str">
        <f t="shared" si="4"/>
        <v/>
      </c>
      <c r="K284" s="252"/>
      <c r="L284" s="252"/>
      <c r="M284" s="252"/>
    </row>
    <row r="285" spans="2:13" x14ac:dyDescent="0.3">
      <c r="B285" s="252"/>
      <c r="C285" s="252"/>
      <c r="D285" s="258" t="str">
        <f>IF(C285="","",VLOOKUP(C285,Table8[],3,FALSE))</f>
        <v/>
      </c>
      <c r="E285" s="252"/>
      <c r="F285" s="253"/>
      <c r="G285" s="257"/>
      <c r="H285" s="253"/>
      <c r="I285" s="257"/>
      <c r="J285" s="259" t="str">
        <f t="shared" si="4"/>
        <v/>
      </c>
      <c r="K285" s="252"/>
      <c r="L285" s="252"/>
      <c r="M285" s="252"/>
    </row>
    <row r="286" spans="2:13" x14ac:dyDescent="0.3">
      <c r="B286" s="252"/>
      <c r="C286" s="252"/>
      <c r="D286" s="258" t="str">
        <f>IF(C286="","",VLOOKUP(C286,Table8[],3,FALSE))</f>
        <v/>
      </c>
      <c r="E286" s="252"/>
      <c r="F286" s="253"/>
      <c r="G286" s="257"/>
      <c r="H286" s="253"/>
      <c r="I286" s="257"/>
      <c r="J286" s="259" t="str">
        <f t="shared" si="4"/>
        <v/>
      </c>
      <c r="K286" s="252"/>
      <c r="L286" s="252"/>
      <c r="M286" s="252"/>
    </row>
    <row r="287" spans="2:13" x14ac:dyDescent="0.3">
      <c r="B287" s="252"/>
      <c r="C287" s="252"/>
      <c r="D287" s="258" t="str">
        <f>IF(C287="","",VLOOKUP(C287,Table8[],3,FALSE))</f>
        <v/>
      </c>
      <c r="E287" s="252"/>
      <c r="F287" s="253"/>
      <c r="G287" s="257"/>
      <c r="H287" s="253"/>
      <c r="I287" s="257"/>
      <c r="J287" s="259" t="str">
        <f t="shared" si="4"/>
        <v/>
      </c>
      <c r="K287" s="252"/>
      <c r="L287" s="252"/>
      <c r="M287" s="252"/>
    </row>
    <row r="288" spans="2:13" x14ac:dyDescent="0.3">
      <c r="B288" s="252"/>
      <c r="C288" s="252"/>
      <c r="D288" s="258" t="str">
        <f>IF(C288="","",VLOOKUP(C288,Table8[],3,FALSE))</f>
        <v/>
      </c>
      <c r="E288" s="252"/>
      <c r="F288" s="253"/>
      <c r="G288" s="257"/>
      <c r="H288" s="253"/>
      <c r="I288" s="257"/>
      <c r="J288" s="259" t="str">
        <f t="shared" si="4"/>
        <v/>
      </c>
      <c r="K288" s="252"/>
      <c r="L288" s="252"/>
      <c r="M288" s="252"/>
    </row>
    <row r="289" spans="2:13" x14ac:dyDescent="0.3">
      <c r="B289" s="252"/>
      <c r="C289" s="252"/>
      <c r="D289" s="258" t="str">
        <f>IF(C289="","",VLOOKUP(C289,Table8[],3,FALSE))</f>
        <v/>
      </c>
      <c r="E289" s="252"/>
      <c r="F289" s="253"/>
      <c r="G289" s="257"/>
      <c r="H289" s="253"/>
      <c r="I289" s="257"/>
      <c r="J289" s="259" t="str">
        <f t="shared" si="4"/>
        <v/>
      </c>
      <c r="K289" s="252"/>
      <c r="L289" s="252"/>
      <c r="M289" s="252"/>
    </row>
    <row r="290" spans="2:13" x14ac:dyDescent="0.3">
      <c r="B290" s="252"/>
      <c r="C290" s="252"/>
      <c r="D290" s="258" t="str">
        <f>IF(C290="","",VLOOKUP(C290,Table8[],3,FALSE))</f>
        <v/>
      </c>
      <c r="E290" s="252"/>
      <c r="F290" s="253"/>
      <c r="G290" s="257"/>
      <c r="H290" s="253"/>
      <c r="I290" s="257"/>
      <c r="J290" s="259" t="str">
        <f t="shared" si="4"/>
        <v/>
      </c>
      <c r="K290" s="252"/>
      <c r="L290" s="252"/>
      <c r="M290" s="252"/>
    </row>
    <row r="291" spans="2:13" x14ac:dyDescent="0.3">
      <c r="B291" s="252"/>
      <c r="C291" s="252"/>
      <c r="D291" s="258" t="str">
        <f>IF(C291="","",VLOOKUP(C291,Table8[],3,FALSE))</f>
        <v/>
      </c>
      <c r="E291" s="252"/>
      <c r="F291" s="253"/>
      <c r="G291" s="257"/>
      <c r="H291" s="253"/>
      <c r="I291" s="257"/>
      <c r="J291" s="259" t="str">
        <f t="shared" si="4"/>
        <v/>
      </c>
      <c r="K291" s="252"/>
      <c r="L291" s="252"/>
      <c r="M291" s="252"/>
    </row>
    <row r="292" spans="2:13" x14ac:dyDescent="0.3">
      <c r="B292" s="252"/>
      <c r="C292" s="252"/>
      <c r="D292" s="258" t="str">
        <f>IF(C292="","",VLOOKUP(C292,Table8[],3,FALSE))</f>
        <v/>
      </c>
      <c r="E292" s="252"/>
      <c r="F292" s="253"/>
      <c r="G292" s="257"/>
      <c r="H292" s="253"/>
      <c r="I292" s="257"/>
      <c r="J292" s="259" t="str">
        <f t="shared" si="4"/>
        <v/>
      </c>
      <c r="K292" s="252"/>
      <c r="L292" s="252"/>
      <c r="M292" s="252"/>
    </row>
    <row r="293" spans="2:13" x14ac:dyDescent="0.3">
      <c r="B293" s="252"/>
      <c r="C293" s="252"/>
      <c r="D293" s="258" t="str">
        <f>IF(C293="","",VLOOKUP(C293,Table8[],3,FALSE))</f>
        <v/>
      </c>
      <c r="E293" s="252"/>
      <c r="F293" s="253"/>
      <c r="G293" s="257"/>
      <c r="H293" s="253"/>
      <c r="I293" s="257"/>
      <c r="J293" s="259" t="str">
        <f t="shared" si="4"/>
        <v/>
      </c>
      <c r="K293" s="252"/>
      <c r="L293" s="252"/>
      <c r="M293" s="252"/>
    </row>
    <row r="294" spans="2:13" x14ac:dyDescent="0.3">
      <c r="B294" s="252"/>
      <c r="C294" s="252"/>
      <c r="D294" s="258" t="str">
        <f>IF(C294="","",VLOOKUP(C294,Table8[],3,FALSE))</f>
        <v/>
      </c>
      <c r="E294" s="252"/>
      <c r="F294" s="253"/>
      <c r="G294" s="257"/>
      <c r="H294" s="253"/>
      <c r="I294" s="257"/>
      <c r="J294" s="259" t="str">
        <f t="shared" si="4"/>
        <v/>
      </c>
      <c r="K294" s="252"/>
      <c r="L294" s="252"/>
      <c r="M294" s="252"/>
    </row>
    <row r="295" spans="2:13" x14ac:dyDescent="0.3">
      <c r="B295" s="252"/>
      <c r="C295" s="252"/>
      <c r="D295" s="258" t="str">
        <f>IF(C295="","",VLOOKUP(C295,Table8[],3,FALSE))</f>
        <v/>
      </c>
      <c r="E295" s="252"/>
      <c r="F295" s="253"/>
      <c r="G295" s="257"/>
      <c r="H295" s="253"/>
      <c r="I295" s="257"/>
      <c r="J295" s="259" t="str">
        <f t="shared" si="4"/>
        <v/>
      </c>
      <c r="K295" s="252"/>
      <c r="L295" s="252"/>
      <c r="M295" s="252"/>
    </row>
    <row r="296" spans="2:13" x14ac:dyDescent="0.3">
      <c r="B296" s="252"/>
      <c r="C296" s="252"/>
      <c r="D296" s="258" t="str">
        <f>IF(C296="","",VLOOKUP(C296,Table8[],3,FALSE))</f>
        <v/>
      </c>
      <c r="E296" s="252"/>
      <c r="F296" s="253"/>
      <c r="G296" s="257"/>
      <c r="H296" s="253"/>
      <c r="I296" s="257"/>
      <c r="J296" s="259" t="str">
        <f t="shared" si="4"/>
        <v/>
      </c>
      <c r="K296" s="252"/>
      <c r="L296" s="252"/>
      <c r="M296" s="252"/>
    </row>
    <row r="297" spans="2:13" x14ac:dyDescent="0.3">
      <c r="B297" s="252"/>
      <c r="C297" s="252"/>
      <c r="D297" s="258" t="str">
        <f>IF(C297="","",VLOOKUP(C297,Table8[],3,FALSE))</f>
        <v/>
      </c>
      <c r="E297" s="252"/>
      <c r="F297" s="253"/>
      <c r="G297" s="257"/>
      <c r="H297" s="253"/>
      <c r="I297" s="257"/>
      <c r="J297" s="259" t="str">
        <f t="shared" si="4"/>
        <v/>
      </c>
      <c r="K297" s="252"/>
      <c r="L297" s="252"/>
      <c r="M297" s="252"/>
    </row>
    <row r="298" spans="2:13" x14ac:dyDescent="0.3">
      <c r="B298" s="252"/>
      <c r="C298" s="252"/>
      <c r="D298" s="258" t="str">
        <f>IF(C298="","",VLOOKUP(C298,Table8[],3,FALSE))</f>
        <v/>
      </c>
      <c r="E298" s="252"/>
      <c r="F298" s="253"/>
      <c r="G298" s="257"/>
      <c r="H298" s="253"/>
      <c r="I298" s="257"/>
      <c r="J298" s="259" t="str">
        <f t="shared" si="4"/>
        <v/>
      </c>
      <c r="K298" s="252"/>
      <c r="L298" s="252"/>
      <c r="M298" s="252"/>
    </row>
    <row r="299" spans="2:13" x14ac:dyDescent="0.3">
      <c r="B299" s="252"/>
      <c r="C299" s="252"/>
      <c r="D299" s="258" t="str">
        <f>IF(C299="","",VLOOKUP(C299,Table8[],3,FALSE))</f>
        <v/>
      </c>
      <c r="E299" s="252"/>
      <c r="F299" s="253"/>
      <c r="G299" s="257"/>
      <c r="H299" s="253"/>
      <c r="I299" s="257"/>
      <c r="J299" s="259" t="str">
        <f t="shared" si="4"/>
        <v/>
      </c>
      <c r="K299" s="252"/>
      <c r="L299" s="252"/>
      <c r="M299" s="252"/>
    </row>
    <row r="300" spans="2:13" x14ac:dyDescent="0.3">
      <c r="B300" s="252"/>
      <c r="C300" s="252"/>
      <c r="D300" s="258" t="str">
        <f>IF(C300="","",VLOOKUP(C300,Table8[],3,FALSE))</f>
        <v/>
      </c>
      <c r="E300" s="252"/>
      <c r="F300" s="253"/>
      <c r="G300" s="257"/>
      <c r="H300" s="253"/>
      <c r="I300" s="257"/>
      <c r="J300" s="259" t="str">
        <f t="shared" si="4"/>
        <v/>
      </c>
      <c r="K300" s="252"/>
      <c r="L300" s="252"/>
      <c r="M300" s="252"/>
    </row>
    <row r="301" spans="2:13" x14ac:dyDescent="0.3">
      <c r="B301" s="252"/>
      <c r="C301" s="252"/>
      <c r="D301" s="258" t="str">
        <f>IF(C301="","",VLOOKUP(C301,Table8[],3,FALSE))</f>
        <v/>
      </c>
      <c r="E301" s="252"/>
      <c r="F301" s="253"/>
      <c r="G301" s="257"/>
      <c r="H301" s="253"/>
      <c r="I301" s="257"/>
      <c r="J301" s="259" t="str">
        <f t="shared" si="4"/>
        <v/>
      </c>
      <c r="K301" s="252"/>
      <c r="L301" s="252"/>
      <c r="M301" s="252"/>
    </row>
    <row r="302" spans="2:13" x14ac:dyDescent="0.3">
      <c r="B302" s="252"/>
      <c r="C302" s="252"/>
      <c r="D302" s="258" t="str">
        <f>IF(C302="","",VLOOKUP(C302,Table8[],3,FALSE))</f>
        <v/>
      </c>
      <c r="E302" s="252"/>
      <c r="F302" s="253"/>
      <c r="G302" s="257"/>
      <c r="H302" s="253"/>
      <c r="I302" s="257"/>
      <c r="J302" s="259" t="str">
        <f t="shared" si="4"/>
        <v/>
      </c>
      <c r="K302" s="252"/>
      <c r="L302" s="252"/>
      <c r="M302" s="252"/>
    </row>
    <row r="303" spans="2:13" x14ac:dyDescent="0.3">
      <c r="B303" s="252"/>
      <c r="C303" s="252"/>
      <c r="D303" s="258" t="str">
        <f>IF(C303="","",VLOOKUP(C303,Table8[],3,FALSE))</f>
        <v/>
      </c>
      <c r="E303" s="252"/>
      <c r="F303" s="253"/>
      <c r="G303" s="257"/>
      <c r="H303" s="253"/>
      <c r="I303" s="257"/>
      <c r="J303" s="259" t="str">
        <f t="shared" si="4"/>
        <v/>
      </c>
      <c r="K303" s="252"/>
      <c r="L303" s="252"/>
      <c r="M303" s="252"/>
    </row>
    <row r="304" spans="2:13" x14ac:dyDescent="0.3">
      <c r="B304" s="252"/>
      <c r="C304" s="252"/>
      <c r="D304" s="258" t="str">
        <f>IF(C304="","",VLOOKUP(C304,Table8[],3,FALSE))</f>
        <v/>
      </c>
      <c r="E304" s="252"/>
      <c r="F304" s="253"/>
      <c r="G304" s="257"/>
      <c r="H304" s="253"/>
      <c r="I304" s="257"/>
      <c r="J304" s="259" t="str">
        <f t="shared" si="4"/>
        <v/>
      </c>
      <c r="K304" s="252"/>
      <c r="L304" s="252"/>
      <c r="M304" s="252"/>
    </row>
    <row r="305" spans="2:13" x14ac:dyDescent="0.3">
      <c r="B305" s="252"/>
      <c r="C305" s="252"/>
      <c r="D305" s="258" t="str">
        <f>IF(C305="","",VLOOKUP(C305,Table8[],3,FALSE))</f>
        <v/>
      </c>
      <c r="E305" s="252"/>
      <c r="F305" s="253"/>
      <c r="G305" s="257"/>
      <c r="H305" s="253"/>
      <c r="I305" s="257"/>
      <c r="J305" s="259" t="str">
        <f t="shared" si="4"/>
        <v/>
      </c>
      <c r="K305" s="252"/>
      <c r="L305" s="252"/>
      <c r="M305" s="252"/>
    </row>
    <row r="306" spans="2:13" x14ac:dyDescent="0.3">
      <c r="B306" s="252"/>
      <c r="C306" s="252"/>
      <c r="D306" s="258" t="str">
        <f>IF(C306="","",VLOOKUP(C306,Table8[],3,FALSE))</f>
        <v/>
      </c>
      <c r="E306" s="252"/>
      <c r="F306" s="253"/>
      <c r="G306" s="257"/>
      <c r="H306" s="253"/>
      <c r="I306" s="257"/>
      <c r="J306" s="259" t="str">
        <f t="shared" si="4"/>
        <v/>
      </c>
      <c r="K306" s="252"/>
      <c r="L306" s="252"/>
      <c r="M306" s="252"/>
    </row>
    <row r="307" spans="2:13" x14ac:dyDescent="0.3">
      <c r="B307" s="252"/>
      <c r="C307" s="252"/>
      <c r="D307" s="258" t="str">
        <f>IF(C307="","",VLOOKUP(C307,Table8[],3,FALSE))</f>
        <v/>
      </c>
      <c r="E307" s="252"/>
      <c r="F307" s="253"/>
      <c r="G307" s="257"/>
      <c r="H307" s="253"/>
      <c r="I307" s="257"/>
      <c r="J307" s="259" t="str">
        <f t="shared" si="4"/>
        <v/>
      </c>
      <c r="K307" s="252"/>
      <c r="L307" s="252"/>
      <c r="M307" s="252"/>
    </row>
    <row r="308" spans="2:13" x14ac:dyDescent="0.3">
      <c r="B308" s="252"/>
      <c r="C308" s="252"/>
      <c r="D308" s="258" t="str">
        <f>IF(C308="","",VLOOKUP(C308,Table8[],3,FALSE))</f>
        <v/>
      </c>
      <c r="E308" s="252"/>
      <c r="F308" s="253"/>
      <c r="G308" s="257"/>
      <c r="H308" s="253"/>
      <c r="I308" s="257"/>
      <c r="J308" s="259" t="str">
        <f t="shared" si="4"/>
        <v/>
      </c>
      <c r="K308" s="252"/>
      <c r="L308" s="252"/>
      <c r="M308" s="252"/>
    </row>
    <row r="309" spans="2:13" x14ac:dyDescent="0.3">
      <c r="B309" s="252"/>
      <c r="C309" s="252"/>
      <c r="D309" s="258" t="str">
        <f>IF(C309="","",VLOOKUP(C309,Table8[],3,FALSE))</f>
        <v/>
      </c>
      <c r="E309" s="252"/>
      <c r="F309" s="253"/>
      <c r="G309" s="257"/>
      <c r="H309" s="253"/>
      <c r="I309" s="257"/>
      <c r="J309" s="259" t="str">
        <f t="shared" si="4"/>
        <v/>
      </c>
      <c r="K309" s="252"/>
      <c r="L309" s="252"/>
      <c r="M309" s="252"/>
    </row>
    <row r="310" spans="2:13" x14ac:dyDescent="0.3">
      <c r="B310" s="252"/>
      <c r="C310" s="252"/>
      <c r="D310" s="258" t="str">
        <f>IF(C310="","",VLOOKUP(C310,Table8[],3,FALSE))</f>
        <v/>
      </c>
      <c r="E310" s="252"/>
      <c r="F310" s="253"/>
      <c r="G310" s="257"/>
      <c r="H310" s="253"/>
      <c r="I310" s="257"/>
      <c r="J310" s="259" t="str">
        <f t="shared" si="4"/>
        <v/>
      </c>
      <c r="K310" s="252"/>
      <c r="L310" s="252"/>
      <c r="M310" s="252"/>
    </row>
    <row r="311" spans="2:13" x14ac:dyDescent="0.3">
      <c r="B311" s="252"/>
      <c r="C311" s="252"/>
      <c r="D311" s="258" t="str">
        <f>IF(C311="","",VLOOKUP(C311,Table8[],3,FALSE))</f>
        <v/>
      </c>
      <c r="E311" s="252"/>
      <c r="F311" s="253"/>
      <c r="G311" s="257"/>
      <c r="H311" s="253"/>
      <c r="I311" s="257"/>
      <c r="J311" s="259" t="str">
        <f t="shared" si="4"/>
        <v/>
      </c>
      <c r="K311" s="252"/>
      <c r="L311" s="252"/>
      <c r="M311" s="252"/>
    </row>
    <row r="312" spans="2:13" x14ac:dyDescent="0.3">
      <c r="B312" s="252"/>
      <c r="C312" s="252"/>
      <c r="D312" s="258" t="str">
        <f>IF(C312="","",VLOOKUP(C312,Table8[],3,FALSE))</f>
        <v/>
      </c>
      <c r="E312" s="252"/>
      <c r="F312" s="253"/>
      <c r="G312" s="257"/>
      <c r="H312" s="253"/>
      <c r="I312" s="257"/>
      <c r="J312" s="259" t="str">
        <f t="shared" si="4"/>
        <v/>
      </c>
      <c r="K312" s="252"/>
      <c r="L312" s="252"/>
      <c r="M312" s="252"/>
    </row>
    <row r="313" spans="2:13" x14ac:dyDescent="0.3">
      <c r="B313" s="252"/>
      <c r="C313" s="252"/>
      <c r="D313" s="258" t="str">
        <f>IF(C313="","",VLOOKUP(C313,Table8[],3,FALSE))</f>
        <v/>
      </c>
      <c r="E313" s="252"/>
      <c r="F313" s="253"/>
      <c r="G313" s="257"/>
      <c r="H313" s="253"/>
      <c r="I313" s="257"/>
      <c r="J313" s="259" t="str">
        <f t="shared" si="4"/>
        <v/>
      </c>
      <c r="K313" s="252"/>
      <c r="L313" s="252"/>
      <c r="M313" s="252"/>
    </row>
    <row r="314" spans="2:13" x14ac:dyDescent="0.3">
      <c r="B314" s="252"/>
      <c r="C314" s="252"/>
      <c r="D314" s="258" t="str">
        <f>IF(C314="","",VLOOKUP(C314,Table8[],3,FALSE))</f>
        <v/>
      </c>
      <c r="E314" s="252"/>
      <c r="F314" s="253"/>
      <c r="G314" s="257"/>
      <c r="H314" s="253"/>
      <c r="I314" s="257"/>
      <c r="J314" s="259" t="str">
        <f t="shared" si="4"/>
        <v/>
      </c>
      <c r="K314" s="252"/>
      <c r="L314" s="252"/>
      <c r="M314" s="252"/>
    </row>
    <row r="315" spans="2:13" x14ac:dyDescent="0.3">
      <c r="B315" s="252"/>
      <c r="C315" s="252"/>
      <c r="D315" s="258" t="str">
        <f>IF(C315="","",VLOOKUP(C315,Table8[],3,FALSE))</f>
        <v/>
      </c>
      <c r="E315" s="252"/>
      <c r="F315" s="253"/>
      <c r="G315" s="257"/>
      <c r="H315" s="253"/>
      <c r="I315" s="257"/>
      <c r="J315" s="259" t="str">
        <f t="shared" si="4"/>
        <v/>
      </c>
      <c r="K315" s="252"/>
      <c r="L315" s="252"/>
      <c r="M315" s="252"/>
    </row>
    <row r="316" spans="2:13" x14ac:dyDescent="0.3">
      <c r="B316" s="252"/>
      <c r="C316" s="252"/>
      <c r="D316" s="258" t="str">
        <f>IF(C316="","",VLOOKUP(C316,Table8[],3,FALSE))</f>
        <v/>
      </c>
      <c r="E316" s="252"/>
      <c r="F316" s="253"/>
      <c r="G316" s="257"/>
      <c r="H316" s="253"/>
      <c r="I316" s="257"/>
      <c r="J316" s="259" t="str">
        <f t="shared" si="4"/>
        <v/>
      </c>
      <c r="K316" s="252"/>
      <c r="L316" s="252"/>
      <c r="M316" s="252"/>
    </row>
    <row r="317" spans="2:13" x14ac:dyDescent="0.3">
      <c r="B317" s="252"/>
      <c r="C317" s="252"/>
      <c r="D317" s="258" t="str">
        <f>IF(C317="","",VLOOKUP(C317,Table8[],3,FALSE))</f>
        <v/>
      </c>
      <c r="E317" s="252"/>
      <c r="F317" s="253"/>
      <c r="G317" s="257"/>
      <c r="H317" s="253"/>
      <c r="I317" s="257"/>
      <c r="J317" s="259" t="str">
        <f t="shared" si="4"/>
        <v/>
      </c>
      <c r="K317" s="252"/>
      <c r="L317" s="252"/>
      <c r="M317" s="252"/>
    </row>
    <row r="318" spans="2:13" x14ac:dyDescent="0.3">
      <c r="B318" s="252"/>
      <c r="C318" s="252"/>
      <c r="D318" s="258" t="str">
        <f>IF(C318="","",VLOOKUP(C318,Table8[],3,FALSE))</f>
        <v/>
      </c>
      <c r="E318" s="252"/>
      <c r="F318" s="253"/>
      <c r="G318" s="257"/>
      <c r="H318" s="253"/>
      <c r="I318" s="257"/>
      <c r="J318" s="259" t="str">
        <f t="shared" si="4"/>
        <v/>
      </c>
      <c r="K318" s="252"/>
      <c r="L318" s="252"/>
      <c r="M318" s="252"/>
    </row>
    <row r="319" spans="2:13" x14ac:dyDescent="0.3">
      <c r="B319" s="252"/>
      <c r="C319" s="252"/>
      <c r="D319" s="258" t="str">
        <f>IF(C319="","",VLOOKUP(C319,Table8[],3,FALSE))</f>
        <v/>
      </c>
      <c r="E319" s="252"/>
      <c r="F319" s="253"/>
      <c r="G319" s="257"/>
      <c r="H319" s="253"/>
      <c r="I319" s="257"/>
      <c r="J319" s="259" t="str">
        <f t="shared" si="4"/>
        <v/>
      </c>
      <c r="K319" s="252"/>
      <c r="L319" s="252"/>
      <c r="M319" s="252"/>
    </row>
    <row r="320" spans="2:13" x14ac:dyDescent="0.3">
      <c r="B320" s="252"/>
      <c r="C320" s="252"/>
      <c r="D320" s="258" t="str">
        <f>IF(C320="","",VLOOKUP(C320,Table8[],3,FALSE))</f>
        <v/>
      </c>
      <c r="E320" s="252"/>
      <c r="F320" s="253"/>
      <c r="G320" s="257"/>
      <c r="H320" s="253"/>
      <c r="I320" s="257"/>
      <c r="J320" s="259" t="str">
        <f t="shared" si="4"/>
        <v/>
      </c>
      <c r="K320" s="252"/>
      <c r="L320" s="252"/>
      <c r="M320" s="252"/>
    </row>
    <row r="321" spans="2:13" x14ac:dyDescent="0.3">
      <c r="B321" s="252"/>
      <c r="C321" s="252"/>
      <c r="D321" s="258" t="str">
        <f>IF(C321="","",VLOOKUP(C321,Table8[],3,FALSE))</f>
        <v/>
      </c>
      <c r="E321" s="252"/>
      <c r="F321" s="253"/>
      <c r="G321" s="257"/>
      <c r="H321" s="253"/>
      <c r="I321" s="257"/>
      <c r="J321" s="259" t="str">
        <f t="shared" si="4"/>
        <v/>
      </c>
      <c r="K321" s="252"/>
      <c r="L321" s="252"/>
      <c r="M321" s="252"/>
    </row>
    <row r="322" spans="2:13" x14ac:dyDescent="0.3">
      <c r="B322" s="252"/>
      <c r="C322" s="252"/>
      <c r="D322" s="258" t="str">
        <f>IF(C322="","",VLOOKUP(C322,Table8[],3,FALSE))</f>
        <v/>
      </c>
      <c r="E322" s="252"/>
      <c r="F322" s="253"/>
      <c r="G322" s="257"/>
      <c r="H322" s="253"/>
      <c r="I322" s="257"/>
      <c r="J322" s="259" t="str">
        <f t="shared" si="4"/>
        <v/>
      </c>
      <c r="K322" s="252"/>
      <c r="L322" s="252"/>
      <c r="M322" s="252"/>
    </row>
    <row r="323" spans="2:13" x14ac:dyDescent="0.3">
      <c r="B323" s="252"/>
      <c r="C323" s="252"/>
      <c r="D323" s="258" t="str">
        <f>IF(C323="","",VLOOKUP(C323,Table8[],3,FALSE))</f>
        <v/>
      </c>
      <c r="E323" s="252"/>
      <c r="F323" s="253"/>
      <c r="G323" s="257"/>
      <c r="H323" s="253"/>
      <c r="I323" s="257"/>
      <c r="J323" s="259" t="str">
        <f t="shared" si="4"/>
        <v/>
      </c>
      <c r="K323" s="252"/>
      <c r="L323" s="252"/>
      <c r="M323" s="252"/>
    </row>
    <row r="324" spans="2:13" x14ac:dyDescent="0.3">
      <c r="B324" s="252"/>
      <c r="C324" s="252"/>
      <c r="D324" s="258" t="str">
        <f>IF(C324="","",VLOOKUP(C324,Table8[],3,FALSE))</f>
        <v/>
      </c>
      <c r="E324" s="252"/>
      <c r="F324" s="253"/>
      <c r="G324" s="257"/>
      <c r="H324" s="253"/>
      <c r="I324" s="257"/>
      <c r="J324" s="259" t="str">
        <f t="shared" si="4"/>
        <v/>
      </c>
      <c r="K324" s="252"/>
      <c r="L324" s="252"/>
      <c r="M324" s="252"/>
    </row>
    <row r="325" spans="2:13" x14ac:dyDescent="0.3">
      <c r="B325" s="252"/>
      <c r="C325" s="252"/>
      <c r="D325" s="258" t="str">
        <f>IF(C325="","",VLOOKUP(C325,Table8[],3,FALSE))</f>
        <v/>
      </c>
      <c r="E325" s="252"/>
      <c r="F325" s="253"/>
      <c r="G325" s="257"/>
      <c r="H325" s="253"/>
      <c r="I325" s="257"/>
      <c r="J325" s="259" t="str">
        <f t="shared" si="4"/>
        <v/>
      </c>
      <c r="K325" s="252"/>
      <c r="L325" s="252"/>
      <c r="M325" s="252"/>
    </row>
    <row r="326" spans="2:13" x14ac:dyDescent="0.3">
      <c r="B326" s="252"/>
      <c r="C326" s="252"/>
      <c r="D326" s="258" t="str">
        <f>IF(C326="","",VLOOKUP(C326,Table8[],3,FALSE))</f>
        <v/>
      </c>
      <c r="E326" s="252"/>
      <c r="F326" s="253"/>
      <c r="G326" s="257"/>
      <c r="H326" s="253"/>
      <c r="I326" s="257"/>
      <c r="J326" s="259" t="str">
        <f t="shared" si="4"/>
        <v/>
      </c>
      <c r="K326" s="252"/>
      <c r="L326" s="252"/>
      <c r="M326" s="252"/>
    </row>
    <row r="327" spans="2:13" x14ac:dyDescent="0.3">
      <c r="B327" s="252"/>
      <c r="C327" s="252"/>
      <c r="D327" s="258" t="str">
        <f>IF(C327="","",VLOOKUP(C327,Table8[],3,FALSE))</f>
        <v/>
      </c>
      <c r="E327" s="252"/>
      <c r="F327" s="253"/>
      <c r="G327" s="257"/>
      <c r="H327" s="253"/>
      <c r="I327" s="257"/>
      <c r="J327" s="259" t="str">
        <f t="shared" si="4"/>
        <v/>
      </c>
      <c r="K327" s="252"/>
      <c r="L327" s="252"/>
      <c r="M327" s="252"/>
    </row>
    <row r="328" spans="2:13" x14ac:dyDescent="0.3">
      <c r="B328" s="252"/>
      <c r="C328" s="252"/>
      <c r="D328" s="258" t="str">
        <f>IF(C328="","",VLOOKUP(C328,Table8[],3,FALSE))</f>
        <v/>
      </c>
      <c r="E328" s="252"/>
      <c r="F328" s="253"/>
      <c r="G328" s="257"/>
      <c r="H328" s="253"/>
      <c r="I328" s="257"/>
      <c r="J328" s="259" t="str">
        <f t="shared" si="4"/>
        <v/>
      </c>
      <c r="K328" s="252"/>
      <c r="L328" s="252"/>
      <c r="M328" s="252"/>
    </row>
    <row r="329" spans="2:13" x14ac:dyDescent="0.3">
      <c r="B329" s="252"/>
      <c r="C329" s="252"/>
      <c r="D329" s="258" t="str">
        <f>IF(C329="","",VLOOKUP(C329,Table8[],3,FALSE))</f>
        <v/>
      </c>
      <c r="E329" s="252"/>
      <c r="F329" s="253"/>
      <c r="G329" s="257"/>
      <c r="H329" s="253"/>
      <c r="I329" s="257"/>
      <c r="J329" s="259" t="str">
        <f t="shared" si="4"/>
        <v/>
      </c>
      <c r="K329" s="252"/>
      <c r="L329" s="252"/>
      <c r="M329" s="252"/>
    </row>
    <row r="330" spans="2:13" x14ac:dyDescent="0.3">
      <c r="B330" s="252"/>
      <c r="C330" s="252"/>
      <c r="D330" s="258" t="str">
        <f>IF(C330="","",VLOOKUP(C330,Table8[],3,FALSE))</f>
        <v/>
      </c>
      <c r="E330" s="252"/>
      <c r="F330" s="253"/>
      <c r="G330" s="257"/>
      <c r="H330" s="253"/>
      <c r="I330" s="257"/>
      <c r="J330" s="259" t="str">
        <f t="shared" si="4"/>
        <v/>
      </c>
      <c r="K330" s="252"/>
      <c r="L330" s="252"/>
      <c r="M330" s="252"/>
    </row>
    <row r="331" spans="2:13" x14ac:dyDescent="0.3">
      <c r="B331" s="252"/>
      <c r="C331" s="252"/>
      <c r="D331" s="258" t="str">
        <f>IF(C331="","",VLOOKUP(C331,Table8[],3,FALSE))</f>
        <v/>
      </c>
      <c r="E331" s="252"/>
      <c r="F331" s="253"/>
      <c r="G331" s="257"/>
      <c r="H331" s="253"/>
      <c r="I331" s="257"/>
      <c r="J331" s="259" t="str">
        <f t="shared" si="4"/>
        <v/>
      </c>
      <c r="K331" s="252"/>
      <c r="L331" s="252"/>
      <c r="M331" s="252"/>
    </row>
    <row r="332" spans="2:13" x14ac:dyDescent="0.3">
      <c r="B332" s="252"/>
      <c r="C332" s="252"/>
      <c r="D332" s="258" t="str">
        <f>IF(C332="","",VLOOKUP(C332,Table8[],3,FALSE))</f>
        <v/>
      </c>
      <c r="E332" s="252"/>
      <c r="F332" s="253"/>
      <c r="G332" s="257"/>
      <c r="H332" s="253"/>
      <c r="I332" s="257"/>
      <c r="J332" s="259" t="str">
        <f t="shared" si="4"/>
        <v/>
      </c>
      <c r="K332" s="252"/>
      <c r="L332" s="252"/>
      <c r="M332" s="252"/>
    </row>
    <row r="333" spans="2:13" x14ac:dyDescent="0.3">
      <c r="B333" s="252"/>
      <c r="C333" s="252"/>
      <c r="D333" s="258" t="str">
        <f>IF(C333="","",VLOOKUP(C333,Table8[],3,FALSE))</f>
        <v/>
      </c>
      <c r="E333" s="252"/>
      <c r="F333" s="253"/>
      <c r="G333" s="257"/>
      <c r="H333" s="253"/>
      <c r="I333" s="257"/>
      <c r="J333" s="259" t="str">
        <f t="shared" si="4"/>
        <v/>
      </c>
      <c r="K333" s="252"/>
      <c r="L333" s="252"/>
      <c r="M333" s="252"/>
    </row>
    <row r="334" spans="2:13" x14ac:dyDescent="0.3">
      <c r="B334" s="252"/>
      <c r="C334" s="252"/>
      <c r="D334" s="258" t="str">
        <f>IF(C334="","",VLOOKUP(C334,Table8[],3,FALSE))</f>
        <v/>
      </c>
      <c r="E334" s="252"/>
      <c r="F334" s="253"/>
      <c r="G334" s="257"/>
      <c r="H334" s="253"/>
      <c r="I334" s="257"/>
      <c r="J334" s="259" t="str">
        <f t="shared" si="4"/>
        <v/>
      </c>
      <c r="K334" s="252"/>
      <c r="L334" s="252"/>
      <c r="M334" s="252"/>
    </row>
    <row r="335" spans="2:13" x14ac:dyDescent="0.3">
      <c r="B335" s="252"/>
      <c r="C335" s="252"/>
      <c r="D335" s="258" t="str">
        <f>IF(C335="","",VLOOKUP(C335,Table8[],3,FALSE))</f>
        <v/>
      </c>
      <c r="E335" s="252"/>
      <c r="F335" s="253"/>
      <c r="G335" s="257"/>
      <c r="H335" s="253"/>
      <c r="I335" s="257"/>
      <c r="J335" s="259" t="str">
        <f t="shared" si="4"/>
        <v/>
      </c>
      <c r="K335" s="252"/>
      <c r="L335" s="252"/>
      <c r="M335" s="252"/>
    </row>
    <row r="336" spans="2:13" x14ac:dyDescent="0.3">
      <c r="B336" s="252"/>
      <c r="C336" s="252"/>
      <c r="D336" s="258" t="str">
        <f>IF(C336="","",VLOOKUP(C336,Table8[],3,FALSE))</f>
        <v/>
      </c>
      <c r="E336" s="252"/>
      <c r="F336" s="253"/>
      <c r="G336" s="257"/>
      <c r="H336" s="253"/>
      <c r="I336" s="257"/>
      <c r="J336" s="259" t="str">
        <f t="shared" si="4"/>
        <v/>
      </c>
      <c r="K336" s="252"/>
      <c r="L336" s="252"/>
      <c r="M336" s="252"/>
    </row>
    <row r="337" spans="2:13" x14ac:dyDescent="0.3">
      <c r="B337" s="252"/>
      <c r="C337" s="252"/>
      <c r="D337" s="258" t="str">
        <f>IF(C337="","",VLOOKUP(C337,Table8[],3,FALSE))</f>
        <v/>
      </c>
      <c r="E337" s="252"/>
      <c r="F337" s="253"/>
      <c r="G337" s="257"/>
      <c r="H337" s="253"/>
      <c r="I337" s="257"/>
      <c r="J337" s="259" t="str">
        <f t="shared" si="4"/>
        <v/>
      </c>
      <c r="K337" s="252"/>
      <c r="L337" s="252"/>
      <c r="M337" s="252"/>
    </row>
    <row r="338" spans="2:13" x14ac:dyDescent="0.3">
      <c r="B338" s="252"/>
      <c r="C338" s="252"/>
      <c r="D338" s="258" t="str">
        <f>IF(C338="","",VLOOKUP(C338,Table8[],3,FALSE))</f>
        <v/>
      </c>
      <c r="E338" s="252"/>
      <c r="F338" s="253"/>
      <c r="G338" s="257"/>
      <c r="H338" s="253"/>
      <c r="I338" s="257"/>
      <c r="J338" s="259" t="str">
        <f t="shared" si="4"/>
        <v/>
      </c>
      <c r="K338" s="252"/>
      <c r="L338" s="252"/>
      <c r="M338" s="252"/>
    </row>
    <row r="339" spans="2:13" x14ac:dyDescent="0.3">
      <c r="B339" s="252"/>
      <c r="C339" s="252"/>
      <c r="D339" s="258" t="str">
        <f>IF(C339="","",VLOOKUP(C339,Table8[],3,FALSE))</f>
        <v/>
      </c>
      <c r="E339" s="252"/>
      <c r="F339" s="253"/>
      <c r="G339" s="257"/>
      <c r="H339" s="253"/>
      <c r="I339" s="257"/>
      <c r="J339" s="259" t="str">
        <f t="shared" si="4"/>
        <v/>
      </c>
      <c r="K339" s="252"/>
      <c r="L339" s="252"/>
      <c r="M339" s="252"/>
    </row>
    <row r="340" spans="2:13" x14ac:dyDescent="0.3">
      <c r="B340" s="252"/>
      <c r="C340" s="252"/>
      <c r="D340" s="258" t="str">
        <f>IF(C340="","",VLOOKUP(C340,Table8[],3,FALSE))</f>
        <v/>
      </c>
      <c r="E340" s="252"/>
      <c r="F340" s="253"/>
      <c r="G340" s="257"/>
      <c r="H340" s="253"/>
      <c r="I340" s="257"/>
      <c r="J340" s="259" t="str">
        <f t="shared" si="4"/>
        <v/>
      </c>
      <c r="K340" s="252"/>
      <c r="L340" s="252"/>
      <c r="M340" s="252"/>
    </row>
    <row r="341" spans="2:13" x14ac:dyDescent="0.3">
      <c r="B341" s="252"/>
      <c r="C341" s="252"/>
      <c r="D341" s="258" t="str">
        <f>IF(C341="","",VLOOKUP(C341,Table8[],3,FALSE))</f>
        <v/>
      </c>
      <c r="E341" s="252"/>
      <c r="F341" s="253"/>
      <c r="G341" s="257"/>
      <c r="H341" s="253"/>
      <c r="I341" s="257"/>
      <c r="J341" s="259" t="str">
        <f t="shared" si="4"/>
        <v/>
      </c>
      <c r="K341" s="252"/>
      <c r="L341" s="252"/>
      <c r="M341" s="252"/>
    </row>
    <row r="342" spans="2:13" x14ac:dyDescent="0.3">
      <c r="B342" s="252"/>
      <c r="C342" s="252"/>
      <c r="D342" s="258" t="str">
        <f>IF(C342="","",VLOOKUP(C342,Table8[],3,FALSE))</f>
        <v/>
      </c>
      <c r="E342" s="252"/>
      <c r="F342" s="253"/>
      <c r="G342" s="257"/>
      <c r="H342" s="253"/>
      <c r="I342" s="257"/>
      <c r="J342" s="259" t="str">
        <f t="shared" si="4"/>
        <v/>
      </c>
      <c r="K342" s="252"/>
      <c r="L342" s="252"/>
      <c r="M342" s="252"/>
    </row>
    <row r="343" spans="2:13" x14ac:dyDescent="0.3">
      <c r="B343" s="252"/>
      <c r="C343" s="252"/>
      <c r="D343" s="258" t="str">
        <f>IF(C343="","",VLOOKUP(C343,Table8[],3,FALSE))</f>
        <v/>
      </c>
      <c r="E343" s="252"/>
      <c r="F343" s="253"/>
      <c r="G343" s="257"/>
      <c r="H343" s="253"/>
      <c r="I343" s="257"/>
      <c r="J343" s="259" t="str">
        <f t="shared" si="4"/>
        <v/>
      </c>
      <c r="K343" s="252"/>
      <c r="L343" s="252"/>
      <c r="M343" s="252"/>
    </row>
    <row r="344" spans="2:13" x14ac:dyDescent="0.3">
      <c r="B344" s="252"/>
      <c r="C344" s="252"/>
      <c r="D344" s="258" t="str">
        <f>IF(C344="","",VLOOKUP(C344,Table8[],3,FALSE))</f>
        <v/>
      </c>
      <c r="E344" s="252"/>
      <c r="F344" s="253"/>
      <c r="G344" s="257"/>
      <c r="H344" s="253"/>
      <c r="I344" s="257"/>
      <c r="J344" s="259" t="str">
        <f t="shared" si="4"/>
        <v/>
      </c>
      <c r="K344" s="252"/>
      <c r="L344" s="252"/>
      <c r="M344" s="252"/>
    </row>
    <row r="345" spans="2:13" x14ac:dyDescent="0.3">
      <c r="B345" s="252"/>
      <c r="C345" s="252"/>
      <c r="D345" s="258" t="str">
        <f>IF(C345="","",VLOOKUP(C345,Table8[],3,FALSE))</f>
        <v/>
      </c>
      <c r="E345" s="252"/>
      <c r="F345" s="253"/>
      <c r="G345" s="257"/>
      <c r="H345" s="253"/>
      <c r="I345" s="257"/>
      <c r="J345" s="259" t="str">
        <f t="shared" ref="J345:J408" si="5">+IF(I345="","",IF(D345="yes",(VALUE(TEXT(H345,"m/dd/yy ")&amp;TEXT(I345,"hh:mm:ss"))-(VALUE(TEXT(F345,"m/dd/yy ")&amp;TEXT(G345,"hh:mm:ss"))))*24*60, (VALUE(TEXT(H345,"m/dd/yy ")&amp;TEXT(I345,"hh:mm:ss"))-(VALUE(TEXT(F345,"m/dd/yy ")&amp;TEXT(G345,"hh:mm:ss"))))*24))</f>
        <v/>
      </c>
      <c r="K345" s="252"/>
      <c r="L345" s="252"/>
      <c r="M345" s="252"/>
    </row>
    <row r="346" spans="2:13" x14ac:dyDescent="0.3">
      <c r="B346" s="252"/>
      <c r="C346" s="252"/>
      <c r="D346" s="258" t="str">
        <f>IF(C346="","",VLOOKUP(C346,Table8[],3,FALSE))</f>
        <v/>
      </c>
      <c r="E346" s="252"/>
      <c r="F346" s="253"/>
      <c r="G346" s="257"/>
      <c r="H346" s="253"/>
      <c r="I346" s="257"/>
      <c r="J346" s="259" t="str">
        <f t="shared" si="5"/>
        <v/>
      </c>
      <c r="K346" s="252"/>
      <c r="L346" s="252"/>
      <c r="M346" s="252"/>
    </row>
    <row r="347" spans="2:13" x14ac:dyDescent="0.3">
      <c r="B347" s="252"/>
      <c r="C347" s="252"/>
      <c r="D347" s="258" t="str">
        <f>IF(C347="","",VLOOKUP(C347,Table8[],3,FALSE))</f>
        <v/>
      </c>
      <c r="E347" s="252"/>
      <c r="F347" s="253"/>
      <c r="G347" s="257"/>
      <c r="H347" s="253"/>
      <c r="I347" s="257"/>
      <c r="J347" s="259" t="str">
        <f t="shared" si="5"/>
        <v/>
      </c>
      <c r="K347" s="252"/>
      <c r="L347" s="252"/>
      <c r="M347" s="252"/>
    </row>
    <row r="348" spans="2:13" x14ac:dyDescent="0.3">
      <c r="B348" s="252"/>
      <c r="C348" s="252"/>
      <c r="D348" s="258" t="str">
        <f>IF(C348="","",VLOOKUP(C348,Table8[],3,FALSE))</f>
        <v/>
      </c>
      <c r="E348" s="252"/>
      <c r="F348" s="253"/>
      <c r="G348" s="257"/>
      <c r="H348" s="253"/>
      <c r="I348" s="257"/>
      <c r="J348" s="259" t="str">
        <f t="shared" si="5"/>
        <v/>
      </c>
      <c r="K348" s="252"/>
      <c r="L348" s="252"/>
      <c r="M348" s="252"/>
    </row>
    <row r="349" spans="2:13" x14ac:dyDescent="0.3">
      <c r="B349" s="252"/>
      <c r="C349" s="252"/>
      <c r="D349" s="258" t="str">
        <f>IF(C349="","",VLOOKUP(C349,Table8[],3,FALSE))</f>
        <v/>
      </c>
      <c r="E349" s="252"/>
      <c r="F349" s="253"/>
      <c r="G349" s="257"/>
      <c r="H349" s="253"/>
      <c r="I349" s="257"/>
      <c r="J349" s="259" t="str">
        <f t="shared" si="5"/>
        <v/>
      </c>
      <c r="K349" s="252"/>
      <c r="L349" s="252"/>
      <c r="M349" s="252"/>
    </row>
    <row r="350" spans="2:13" x14ac:dyDescent="0.3">
      <c r="B350" s="252"/>
      <c r="C350" s="252"/>
      <c r="D350" s="258" t="str">
        <f>IF(C350="","",VLOOKUP(C350,Table8[],3,FALSE))</f>
        <v/>
      </c>
      <c r="E350" s="252"/>
      <c r="F350" s="253"/>
      <c r="G350" s="257"/>
      <c r="H350" s="253"/>
      <c r="I350" s="257"/>
      <c r="J350" s="259" t="str">
        <f t="shared" si="5"/>
        <v/>
      </c>
      <c r="K350" s="252"/>
      <c r="L350" s="252"/>
      <c r="M350" s="252"/>
    </row>
    <row r="351" spans="2:13" x14ac:dyDescent="0.3">
      <c r="B351" s="252"/>
      <c r="C351" s="252"/>
      <c r="D351" s="258" t="str">
        <f>IF(C351="","",VLOOKUP(C351,Table8[],3,FALSE))</f>
        <v/>
      </c>
      <c r="E351" s="252"/>
      <c r="F351" s="253"/>
      <c r="G351" s="257"/>
      <c r="H351" s="253"/>
      <c r="I351" s="257"/>
      <c r="J351" s="259" t="str">
        <f t="shared" si="5"/>
        <v/>
      </c>
      <c r="K351" s="252"/>
      <c r="L351" s="252"/>
      <c r="M351" s="252"/>
    </row>
    <row r="352" spans="2:13" x14ac:dyDescent="0.3">
      <c r="B352" s="252"/>
      <c r="C352" s="252"/>
      <c r="D352" s="258" t="str">
        <f>IF(C352="","",VLOOKUP(C352,Table8[],3,FALSE))</f>
        <v/>
      </c>
      <c r="E352" s="252"/>
      <c r="F352" s="253"/>
      <c r="G352" s="257"/>
      <c r="H352" s="253"/>
      <c r="I352" s="257"/>
      <c r="J352" s="259" t="str">
        <f t="shared" si="5"/>
        <v/>
      </c>
      <c r="K352" s="252"/>
      <c r="L352" s="252"/>
      <c r="M352" s="252"/>
    </row>
    <row r="353" spans="2:13" x14ac:dyDescent="0.3">
      <c r="B353" s="252"/>
      <c r="C353" s="252"/>
      <c r="D353" s="258" t="str">
        <f>IF(C353="","",VLOOKUP(C353,Table8[],3,FALSE))</f>
        <v/>
      </c>
      <c r="E353" s="252"/>
      <c r="F353" s="253"/>
      <c r="G353" s="257"/>
      <c r="H353" s="253"/>
      <c r="I353" s="257"/>
      <c r="J353" s="259" t="str">
        <f t="shared" si="5"/>
        <v/>
      </c>
      <c r="K353" s="252"/>
      <c r="L353" s="252"/>
      <c r="M353" s="252"/>
    </row>
    <row r="354" spans="2:13" x14ac:dyDescent="0.3">
      <c r="B354" s="252"/>
      <c r="C354" s="252"/>
      <c r="D354" s="258" t="str">
        <f>IF(C354="","",VLOOKUP(C354,Table8[],3,FALSE))</f>
        <v/>
      </c>
      <c r="E354" s="252"/>
      <c r="F354" s="253"/>
      <c r="G354" s="257"/>
      <c r="H354" s="253"/>
      <c r="I354" s="257"/>
      <c r="J354" s="259" t="str">
        <f t="shared" si="5"/>
        <v/>
      </c>
      <c r="K354" s="252"/>
      <c r="L354" s="252"/>
      <c r="M354" s="252"/>
    </row>
    <row r="355" spans="2:13" x14ac:dyDescent="0.3">
      <c r="B355" s="252"/>
      <c r="C355" s="252"/>
      <c r="D355" s="258" t="str">
        <f>IF(C355="","",VLOOKUP(C355,Table8[],3,FALSE))</f>
        <v/>
      </c>
      <c r="E355" s="252"/>
      <c r="F355" s="253"/>
      <c r="G355" s="257"/>
      <c r="H355" s="253"/>
      <c r="I355" s="257"/>
      <c r="J355" s="259" t="str">
        <f t="shared" si="5"/>
        <v/>
      </c>
      <c r="K355" s="252"/>
      <c r="L355" s="252"/>
      <c r="M355" s="252"/>
    </row>
    <row r="356" spans="2:13" x14ac:dyDescent="0.3">
      <c r="B356" s="252"/>
      <c r="C356" s="252"/>
      <c r="D356" s="258" t="str">
        <f>IF(C356="","",VLOOKUP(C356,Table8[],3,FALSE))</f>
        <v/>
      </c>
      <c r="E356" s="252"/>
      <c r="F356" s="253"/>
      <c r="G356" s="257"/>
      <c r="H356" s="253"/>
      <c r="I356" s="257"/>
      <c r="J356" s="259" t="str">
        <f t="shared" si="5"/>
        <v/>
      </c>
      <c r="K356" s="252"/>
      <c r="L356" s="252"/>
      <c r="M356" s="252"/>
    </row>
    <row r="357" spans="2:13" x14ac:dyDescent="0.3">
      <c r="B357" s="252"/>
      <c r="C357" s="252"/>
      <c r="D357" s="258" t="str">
        <f>IF(C357="","",VLOOKUP(C357,Table8[],3,FALSE))</f>
        <v/>
      </c>
      <c r="E357" s="252"/>
      <c r="F357" s="253"/>
      <c r="G357" s="257"/>
      <c r="H357" s="253"/>
      <c r="I357" s="257"/>
      <c r="J357" s="259" t="str">
        <f t="shared" si="5"/>
        <v/>
      </c>
      <c r="K357" s="252"/>
      <c r="L357" s="252"/>
      <c r="M357" s="252"/>
    </row>
    <row r="358" spans="2:13" x14ac:dyDescent="0.3">
      <c r="B358" s="252"/>
      <c r="C358" s="252"/>
      <c r="D358" s="258" t="str">
        <f>IF(C358="","",VLOOKUP(C358,Table8[],3,FALSE))</f>
        <v/>
      </c>
      <c r="E358" s="252"/>
      <c r="F358" s="253"/>
      <c r="G358" s="257"/>
      <c r="H358" s="253"/>
      <c r="I358" s="257"/>
      <c r="J358" s="259" t="str">
        <f t="shared" si="5"/>
        <v/>
      </c>
      <c r="K358" s="252"/>
      <c r="L358" s="252"/>
      <c r="M358" s="252"/>
    </row>
    <row r="359" spans="2:13" x14ac:dyDescent="0.3">
      <c r="B359" s="252"/>
      <c r="C359" s="252"/>
      <c r="D359" s="258" t="str">
        <f>IF(C359="","",VLOOKUP(C359,Table8[],3,FALSE))</f>
        <v/>
      </c>
      <c r="E359" s="252"/>
      <c r="F359" s="253"/>
      <c r="G359" s="257"/>
      <c r="H359" s="253"/>
      <c r="I359" s="257"/>
      <c r="J359" s="259" t="str">
        <f t="shared" si="5"/>
        <v/>
      </c>
      <c r="K359" s="252"/>
      <c r="L359" s="252"/>
      <c r="M359" s="252"/>
    </row>
    <row r="360" spans="2:13" x14ac:dyDescent="0.3">
      <c r="B360" s="252"/>
      <c r="C360" s="252"/>
      <c r="D360" s="258" t="str">
        <f>IF(C360="","",VLOOKUP(C360,Table8[],3,FALSE))</f>
        <v/>
      </c>
      <c r="E360" s="252"/>
      <c r="F360" s="253"/>
      <c r="G360" s="257"/>
      <c r="H360" s="253"/>
      <c r="I360" s="257"/>
      <c r="J360" s="259" t="str">
        <f t="shared" si="5"/>
        <v/>
      </c>
      <c r="K360" s="252"/>
      <c r="L360" s="252"/>
      <c r="M360" s="252"/>
    </row>
    <row r="361" spans="2:13" x14ac:dyDescent="0.3">
      <c r="B361" s="252"/>
      <c r="C361" s="252"/>
      <c r="D361" s="258" t="str">
        <f>IF(C361="","",VLOOKUP(C361,Table8[],3,FALSE))</f>
        <v/>
      </c>
      <c r="E361" s="252"/>
      <c r="F361" s="253"/>
      <c r="G361" s="257"/>
      <c r="H361" s="253"/>
      <c r="I361" s="257"/>
      <c r="J361" s="259" t="str">
        <f t="shared" si="5"/>
        <v/>
      </c>
      <c r="K361" s="252"/>
      <c r="L361" s="252"/>
      <c r="M361" s="252"/>
    </row>
    <row r="362" spans="2:13" x14ac:dyDescent="0.3">
      <c r="B362" s="252"/>
      <c r="C362" s="252"/>
      <c r="D362" s="258" t="str">
        <f>IF(C362="","",VLOOKUP(C362,Table8[],3,FALSE))</f>
        <v/>
      </c>
      <c r="E362" s="252"/>
      <c r="F362" s="253"/>
      <c r="G362" s="257"/>
      <c r="H362" s="253"/>
      <c r="I362" s="257"/>
      <c r="J362" s="259" t="str">
        <f t="shared" si="5"/>
        <v/>
      </c>
      <c r="K362" s="252"/>
      <c r="L362" s="252"/>
      <c r="M362" s="252"/>
    </row>
    <row r="363" spans="2:13" x14ac:dyDescent="0.3">
      <c r="B363" s="252"/>
      <c r="C363" s="252"/>
      <c r="D363" s="258" t="str">
        <f>IF(C363="","",VLOOKUP(C363,Table8[],3,FALSE))</f>
        <v/>
      </c>
      <c r="E363" s="252"/>
      <c r="F363" s="253"/>
      <c r="G363" s="257"/>
      <c r="H363" s="253"/>
      <c r="I363" s="257"/>
      <c r="J363" s="259" t="str">
        <f t="shared" si="5"/>
        <v/>
      </c>
      <c r="K363" s="252"/>
      <c r="L363" s="252"/>
      <c r="M363" s="252"/>
    </row>
    <row r="364" spans="2:13" x14ac:dyDescent="0.3">
      <c r="B364" s="252"/>
      <c r="C364" s="252"/>
      <c r="D364" s="258" t="str">
        <f>IF(C364="","",VLOOKUP(C364,Table8[],3,FALSE))</f>
        <v/>
      </c>
      <c r="E364" s="252"/>
      <c r="F364" s="253"/>
      <c r="G364" s="257"/>
      <c r="H364" s="253"/>
      <c r="I364" s="257"/>
      <c r="J364" s="259" t="str">
        <f t="shared" si="5"/>
        <v/>
      </c>
      <c r="K364" s="252"/>
      <c r="L364" s="252"/>
      <c r="M364" s="252"/>
    </row>
    <row r="365" spans="2:13" x14ac:dyDescent="0.3">
      <c r="B365" s="252"/>
      <c r="C365" s="252"/>
      <c r="D365" s="258" t="str">
        <f>IF(C365="","",VLOOKUP(C365,Table8[],3,FALSE))</f>
        <v/>
      </c>
      <c r="E365" s="252"/>
      <c r="F365" s="253"/>
      <c r="G365" s="257"/>
      <c r="H365" s="253"/>
      <c r="I365" s="257"/>
      <c r="J365" s="259" t="str">
        <f t="shared" si="5"/>
        <v/>
      </c>
      <c r="K365" s="252"/>
      <c r="L365" s="252"/>
      <c r="M365" s="252"/>
    </row>
    <row r="366" spans="2:13" x14ac:dyDescent="0.3">
      <c r="B366" s="252"/>
      <c r="C366" s="252"/>
      <c r="D366" s="258" t="str">
        <f>IF(C366="","",VLOOKUP(C366,Table8[],3,FALSE))</f>
        <v/>
      </c>
      <c r="E366" s="252"/>
      <c r="F366" s="253"/>
      <c r="G366" s="257"/>
      <c r="H366" s="253"/>
      <c r="I366" s="257"/>
      <c r="J366" s="259" t="str">
        <f t="shared" si="5"/>
        <v/>
      </c>
      <c r="K366" s="252"/>
      <c r="L366" s="252"/>
      <c r="M366" s="252"/>
    </row>
    <row r="367" spans="2:13" x14ac:dyDescent="0.3">
      <c r="B367" s="252"/>
      <c r="C367" s="252"/>
      <c r="D367" s="258" t="str">
        <f>IF(C367="","",VLOOKUP(C367,Table8[],3,FALSE))</f>
        <v/>
      </c>
      <c r="E367" s="252"/>
      <c r="F367" s="253"/>
      <c r="G367" s="257"/>
      <c r="H367" s="253"/>
      <c r="I367" s="257"/>
      <c r="J367" s="259" t="str">
        <f t="shared" si="5"/>
        <v/>
      </c>
      <c r="K367" s="252"/>
      <c r="L367" s="252"/>
      <c r="M367" s="252"/>
    </row>
    <row r="368" spans="2:13" x14ac:dyDescent="0.3">
      <c r="B368" s="252"/>
      <c r="C368" s="252"/>
      <c r="D368" s="258" t="str">
        <f>IF(C368="","",VLOOKUP(C368,Table8[],3,FALSE))</f>
        <v/>
      </c>
      <c r="E368" s="252"/>
      <c r="F368" s="253"/>
      <c r="G368" s="257"/>
      <c r="H368" s="253"/>
      <c r="I368" s="257"/>
      <c r="J368" s="259" t="str">
        <f t="shared" si="5"/>
        <v/>
      </c>
      <c r="K368" s="252"/>
      <c r="L368" s="252"/>
      <c r="M368" s="252"/>
    </row>
    <row r="369" spans="2:13" x14ac:dyDescent="0.3">
      <c r="B369" s="252"/>
      <c r="C369" s="252"/>
      <c r="D369" s="258" t="str">
        <f>IF(C369="","",VLOOKUP(C369,Table8[],3,FALSE))</f>
        <v/>
      </c>
      <c r="E369" s="252"/>
      <c r="F369" s="253"/>
      <c r="G369" s="257"/>
      <c r="H369" s="253"/>
      <c r="I369" s="257"/>
      <c r="J369" s="259" t="str">
        <f t="shared" si="5"/>
        <v/>
      </c>
      <c r="K369" s="252"/>
      <c r="L369" s="252"/>
      <c r="M369" s="252"/>
    </row>
    <row r="370" spans="2:13" x14ac:dyDescent="0.3">
      <c r="B370" s="252"/>
      <c r="C370" s="252"/>
      <c r="D370" s="258" t="str">
        <f>IF(C370="","",VLOOKUP(C370,Table8[],3,FALSE))</f>
        <v/>
      </c>
      <c r="E370" s="252"/>
      <c r="F370" s="253"/>
      <c r="G370" s="257"/>
      <c r="H370" s="253"/>
      <c r="I370" s="257"/>
      <c r="J370" s="259" t="str">
        <f t="shared" si="5"/>
        <v/>
      </c>
      <c r="K370" s="252"/>
      <c r="L370" s="252"/>
      <c r="M370" s="252"/>
    </row>
    <row r="371" spans="2:13" x14ac:dyDescent="0.3">
      <c r="B371" s="252"/>
      <c r="C371" s="252"/>
      <c r="D371" s="258" t="str">
        <f>IF(C371="","",VLOOKUP(C371,Table8[],3,FALSE))</f>
        <v/>
      </c>
      <c r="E371" s="252"/>
      <c r="F371" s="253"/>
      <c r="G371" s="257"/>
      <c r="H371" s="253"/>
      <c r="I371" s="257"/>
      <c r="J371" s="259" t="str">
        <f t="shared" si="5"/>
        <v/>
      </c>
      <c r="K371" s="252"/>
      <c r="L371" s="252"/>
      <c r="M371" s="252"/>
    </row>
    <row r="372" spans="2:13" x14ac:dyDescent="0.3">
      <c r="B372" s="252"/>
      <c r="C372" s="252"/>
      <c r="D372" s="258" t="str">
        <f>IF(C372="","",VLOOKUP(C372,Table8[],3,FALSE))</f>
        <v/>
      </c>
      <c r="E372" s="252"/>
      <c r="F372" s="253"/>
      <c r="G372" s="257"/>
      <c r="H372" s="253"/>
      <c r="I372" s="257"/>
      <c r="J372" s="259" t="str">
        <f t="shared" si="5"/>
        <v/>
      </c>
      <c r="K372" s="252"/>
      <c r="L372" s="252"/>
      <c r="M372" s="252"/>
    </row>
    <row r="373" spans="2:13" x14ac:dyDescent="0.3">
      <c r="B373" s="252"/>
      <c r="C373" s="252"/>
      <c r="D373" s="258" t="str">
        <f>IF(C373="","",VLOOKUP(C373,Table8[],3,FALSE))</f>
        <v/>
      </c>
      <c r="E373" s="252"/>
      <c r="F373" s="253"/>
      <c r="G373" s="257"/>
      <c r="H373" s="253"/>
      <c r="I373" s="257"/>
      <c r="J373" s="259" t="str">
        <f t="shared" si="5"/>
        <v/>
      </c>
      <c r="K373" s="252"/>
      <c r="L373" s="252"/>
      <c r="M373" s="252"/>
    </row>
    <row r="374" spans="2:13" x14ac:dyDescent="0.3">
      <c r="B374" s="252"/>
      <c r="C374" s="252"/>
      <c r="D374" s="258" t="str">
        <f>IF(C374="","",VLOOKUP(C374,Table8[],3,FALSE))</f>
        <v/>
      </c>
      <c r="E374" s="252"/>
      <c r="F374" s="253"/>
      <c r="G374" s="257"/>
      <c r="H374" s="253"/>
      <c r="I374" s="257"/>
      <c r="J374" s="259" t="str">
        <f t="shared" si="5"/>
        <v/>
      </c>
      <c r="K374" s="252"/>
      <c r="L374" s="252"/>
      <c r="M374" s="252"/>
    </row>
    <row r="375" spans="2:13" x14ac:dyDescent="0.3">
      <c r="B375" s="252"/>
      <c r="C375" s="252"/>
      <c r="D375" s="258" t="str">
        <f>IF(C375="","",VLOOKUP(C375,Table8[],3,FALSE))</f>
        <v/>
      </c>
      <c r="E375" s="252"/>
      <c r="F375" s="253"/>
      <c r="G375" s="257"/>
      <c r="H375" s="253"/>
      <c r="I375" s="257"/>
      <c r="J375" s="259" t="str">
        <f t="shared" si="5"/>
        <v/>
      </c>
      <c r="K375" s="252"/>
      <c r="L375" s="252"/>
      <c r="M375" s="252"/>
    </row>
    <row r="376" spans="2:13" x14ac:dyDescent="0.3">
      <c r="B376" s="252"/>
      <c r="C376" s="252"/>
      <c r="D376" s="258" t="str">
        <f>IF(C376="","",VLOOKUP(C376,Table8[],3,FALSE))</f>
        <v/>
      </c>
      <c r="E376" s="252"/>
      <c r="F376" s="253"/>
      <c r="G376" s="257"/>
      <c r="H376" s="253"/>
      <c r="I376" s="257"/>
      <c r="J376" s="259" t="str">
        <f t="shared" si="5"/>
        <v/>
      </c>
      <c r="K376" s="252"/>
      <c r="L376" s="252"/>
      <c r="M376" s="252"/>
    </row>
    <row r="377" spans="2:13" x14ac:dyDescent="0.3">
      <c r="B377" s="252"/>
      <c r="C377" s="252"/>
      <c r="D377" s="258" t="str">
        <f>IF(C377="","",VLOOKUP(C377,Table8[],3,FALSE))</f>
        <v/>
      </c>
      <c r="E377" s="252"/>
      <c r="F377" s="253"/>
      <c r="G377" s="257"/>
      <c r="H377" s="253"/>
      <c r="I377" s="257"/>
      <c r="J377" s="259" t="str">
        <f t="shared" si="5"/>
        <v/>
      </c>
      <c r="K377" s="252"/>
      <c r="L377" s="252"/>
      <c r="M377" s="252"/>
    </row>
    <row r="378" spans="2:13" x14ac:dyDescent="0.3">
      <c r="B378" s="252"/>
      <c r="C378" s="252"/>
      <c r="D378" s="258" t="str">
        <f>IF(C378="","",VLOOKUP(C378,Table8[],3,FALSE))</f>
        <v/>
      </c>
      <c r="E378" s="252"/>
      <c r="F378" s="253"/>
      <c r="G378" s="257"/>
      <c r="H378" s="253"/>
      <c r="I378" s="257"/>
      <c r="J378" s="259" t="str">
        <f t="shared" si="5"/>
        <v/>
      </c>
      <c r="K378" s="252"/>
      <c r="L378" s="252"/>
      <c r="M378" s="252"/>
    </row>
    <row r="379" spans="2:13" x14ac:dyDescent="0.3">
      <c r="B379" s="252"/>
      <c r="C379" s="252"/>
      <c r="D379" s="258" t="str">
        <f>IF(C379="","",VLOOKUP(C379,Table8[],3,FALSE))</f>
        <v/>
      </c>
      <c r="E379" s="252"/>
      <c r="F379" s="253"/>
      <c r="G379" s="257"/>
      <c r="H379" s="253"/>
      <c r="I379" s="257"/>
      <c r="J379" s="259" t="str">
        <f t="shared" si="5"/>
        <v/>
      </c>
      <c r="K379" s="252"/>
      <c r="L379" s="252"/>
      <c r="M379" s="252"/>
    </row>
    <row r="380" spans="2:13" x14ac:dyDescent="0.3">
      <c r="B380" s="252"/>
      <c r="C380" s="252"/>
      <c r="D380" s="258" t="str">
        <f>IF(C380="","",VLOOKUP(C380,Table8[],3,FALSE))</f>
        <v/>
      </c>
      <c r="E380" s="252"/>
      <c r="F380" s="253"/>
      <c r="G380" s="257"/>
      <c r="H380" s="253"/>
      <c r="I380" s="257"/>
      <c r="J380" s="259" t="str">
        <f t="shared" si="5"/>
        <v/>
      </c>
      <c r="K380" s="252"/>
      <c r="L380" s="252"/>
      <c r="M380" s="252"/>
    </row>
    <row r="381" spans="2:13" x14ac:dyDescent="0.3">
      <c r="B381" s="252"/>
      <c r="C381" s="252"/>
      <c r="D381" s="258" t="str">
        <f>IF(C381="","",VLOOKUP(C381,Table8[],3,FALSE))</f>
        <v/>
      </c>
      <c r="E381" s="252"/>
      <c r="F381" s="253"/>
      <c r="G381" s="257"/>
      <c r="H381" s="253"/>
      <c r="I381" s="257"/>
      <c r="J381" s="259" t="str">
        <f t="shared" si="5"/>
        <v/>
      </c>
      <c r="K381" s="252"/>
      <c r="L381" s="252"/>
      <c r="M381" s="252"/>
    </row>
    <row r="382" spans="2:13" x14ac:dyDescent="0.3">
      <c r="B382" s="252"/>
      <c r="C382" s="252"/>
      <c r="D382" s="258" t="str">
        <f>IF(C382="","",VLOOKUP(C382,Table8[],3,FALSE))</f>
        <v/>
      </c>
      <c r="E382" s="252"/>
      <c r="F382" s="253"/>
      <c r="G382" s="257"/>
      <c r="H382" s="253"/>
      <c r="I382" s="257"/>
      <c r="J382" s="259" t="str">
        <f t="shared" si="5"/>
        <v/>
      </c>
      <c r="K382" s="252"/>
      <c r="L382" s="252"/>
      <c r="M382" s="252"/>
    </row>
    <row r="383" spans="2:13" x14ac:dyDescent="0.3">
      <c r="B383" s="252"/>
      <c r="C383" s="252"/>
      <c r="D383" s="258" t="str">
        <f>IF(C383="","",VLOOKUP(C383,Table8[],3,FALSE))</f>
        <v/>
      </c>
      <c r="E383" s="252"/>
      <c r="F383" s="253"/>
      <c r="G383" s="257"/>
      <c r="H383" s="253"/>
      <c r="I383" s="257"/>
      <c r="J383" s="259" t="str">
        <f t="shared" si="5"/>
        <v/>
      </c>
      <c r="K383" s="252"/>
      <c r="L383" s="252"/>
      <c r="M383" s="252"/>
    </row>
    <row r="384" spans="2:13" x14ac:dyDescent="0.3">
      <c r="B384" s="252"/>
      <c r="C384" s="252"/>
      <c r="D384" s="258" t="str">
        <f>IF(C384="","",VLOOKUP(C384,Table8[],3,FALSE))</f>
        <v/>
      </c>
      <c r="E384" s="252"/>
      <c r="F384" s="253"/>
      <c r="G384" s="257"/>
      <c r="H384" s="253"/>
      <c r="I384" s="257"/>
      <c r="J384" s="259" t="str">
        <f t="shared" si="5"/>
        <v/>
      </c>
      <c r="K384" s="252"/>
      <c r="L384" s="252"/>
      <c r="M384" s="252"/>
    </row>
    <row r="385" spans="2:13" x14ac:dyDescent="0.3">
      <c r="B385" s="252"/>
      <c r="C385" s="252"/>
      <c r="D385" s="258" t="str">
        <f>IF(C385="","",VLOOKUP(C385,Table8[],3,FALSE))</f>
        <v/>
      </c>
      <c r="E385" s="252"/>
      <c r="F385" s="253"/>
      <c r="G385" s="257"/>
      <c r="H385" s="253"/>
      <c r="I385" s="257"/>
      <c r="J385" s="259" t="str">
        <f t="shared" si="5"/>
        <v/>
      </c>
      <c r="K385" s="252"/>
      <c r="L385" s="252"/>
      <c r="M385" s="252"/>
    </row>
    <row r="386" spans="2:13" x14ac:dyDescent="0.3">
      <c r="B386" s="252"/>
      <c r="C386" s="252"/>
      <c r="D386" s="258" t="str">
        <f>IF(C386="","",VLOOKUP(C386,Table8[],3,FALSE))</f>
        <v/>
      </c>
      <c r="E386" s="252"/>
      <c r="F386" s="253"/>
      <c r="G386" s="257"/>
      <c r="H386" s="253"/>
      <c r="I386" s="257"/>
      <c r="J386" s="259" t="str">
        <f t="shared" si="5"/>
        <v/>
      </c>
      <c r="K386" s="252"/>
      <c r="L386" s="252"/>
      <c r="M386" s="252"/>
    </row>
    <row r="387" spans="2:13" x14ac:dyDescent="0.3">
      <c r="B387" s="252"/>
      <c r="C387" s="252"/>
      <c r="D387" s="258" t="str">
        <f>IF(C387="","",VLOOKUP(C387,Table8[],3,FALSE))</f>
        <v/>
      </c>
      <c r="E387" s="252"/>
      <c r="F387" s="253"/>
      <c r="G387" s="257"/>
      <c r="H387" s="253"/>
      <c r="I387" s="257"/>
      <c r="J387" s="259" t="str">
        <f t="shared" si="5"/>
        <v/>
      </c>
      <c r="K387" s="252"/>
      <c r="L387" s="252"/>
      <c r="M387" s="252"/>
    </row>
    <row r="388" spans="2:13" x14ac:dyDescent="0.3">
      <c r="B388" s="252"/>
      <c r="C388" s="252"/>
      <c r="D388" s="258" t="str">
        <f>IF(C388="","",VLOOKUP(C388,Table8[],3,FALSE))</f>
        <v/>
      </c>
      <c r="E388" s="252"/>
      <c r="F388" s="253"/>
      <c r="G388" s="257"/>
      <c r="H388" s="253"/>
      <c r="I388" s="257"/>
      <c r="J388" s="259" t="str">
        <f t="shared" si="5"/>
        <v/>
      </c>
      <c r="K388" s="252"/>
      <c r="L388" s="252"/>
      <c r="M388" s="252"/>
    </row>
    <row r="389" spans="2:13" x14ac:dyDescent="0.3">
      <c r="B389" s="252"/>
      <c r="C389" s="252"/>
      <c r="D389" s="258" t="str">
        <f>IF(C389="","",VLOOKUP(C389,Table8[],3,FALSE))</f>
        <v/>
      </c>
      <c r="E389" s="252"/>
      <c r="F389" s="253"/>
      <c r="G389" s="257"/>
      <c r="H389" s="253"/>
      <c r="I389" s="257"/>
      <c r="J389" s="259" t="str">
        <f t="shared" si="5"/>
        <v/>
      </c>
      <c r="K389" s="252"/>
      <c r="L389" s="252"/>
      <c r="M389" s="252"/>
    </row>
    <row r="390" spans="2:13" x14ac:dyDescent="0.3">
      <c r="B390" s="252"/>
      <c r="C390" s="252"/>
      <c r="D390" s="258" t="str">
        <f>IF(C390="","",VLOOKUP(C390,Table8[],3,FALSE))</f>
        <v/>
      </c>
      <c r="E390" s="252"/>
      <c r="F390" s="253"/>
      <c r="G390" s="257"/>
      <c r="H390" s="253"/>
      <c r="I390" s="257"/>
      <c r="J390" s="259" t="str">
        <f t="shared" si="5"/>
        <v/>
      </c>
      <c r="K390" s="252"/>
      <c r="L390" s="252"/>
      <c r="M390" s="252"/>
    </row>
    <row r="391" spans="2:13" x14ac:dyDescent="0.3">
      <c r="B391" s="252"/>
      <c r="C391" s="252"/>
      <c r="D391" s="258" t="str">
        <f>IF(C391="","",VLOOKUP(C391,Table8[],3,FALSE))</f>
        <v/>
      </c>
      <c r="E391" s="252"/>
      <c r="F391" s="253"/>
      <c r="G391" s="257"/>
      <c r="H391" s="253"/>
      <c r="I391" s="257"/>
      <c r="J391" s="259" t="str">
        <f t="shared" si="5"/>
        <v/>
      </c>
      <c r="K391" s="252"/>
      <c r="L391" s="252"/>
      <c r="M391" s="252"/>
    </row>
    <row r="392" spans="2:13" x14ac:dyDescent="0.3">
      <c r="B392" s="252"/>
      <c r="C392" s="252"/>
      <c r="D392" s="258" t="str">
        <f>IF(C392="","",VLOOKUP(C392,Table8[],3,FALSE))</f>
        <v/>
      </c>
      <c r="E392" s="252"/>
      <c r="F392" s="253"/>
      <c r="G392" s="257"/>
      <c r="H392" s="253"/>
      <c r="I392" s="257"/>
      <c r="J392" s="259" t="str">
        <f t="shared" si="5"/>
        <v/>
      </c>
      <c r="K392" s="252"/>
      <c r="L392" s="252"/>
      <c r="M392" s="252"/>
    </row>
    <row r="393" spans="2:13" x14ac:dyDescent="0.3">
      <c r="B393" s="252"/>
      <c r="C393" s="252"/>
      <c r="D393" s="258" t="str">
        <f>IF(C393="","",VLOOKUP(C393,Table8[],3,FALSE))</f>
        <v/>
      </c>
      <c r="E393" s="252"/>
      <c r="F393" s="253"/>
      <c r="G393" s="257"/>
      <c r="H393" s="253"/>
      <c r="I393" s="257"/>
      <c r="J393" s="259" t="str">
        <f t="shared" si="5"/>
        <v/>
      </c>
      <c r="K393" s="252"/>
      <c r="L393" s="252"/>
      <c r="M393" s="252"/>
    </row>
    <row r="394" spans="2:13" x14ac:dyDescent="0.3">
      <c r="B394" s="252"/>
      <c r="C394" s="252"/>
      <c r="D394" s="258" t="str">
        <f>IF(C394="","",VLOOKUP(C394,Table8[],3,FALSE))</f>
        <v/>
      </c>
      <c r="E394" s="252"/>
      <c r="F394" s="253"/>
      <c r="G394" s="257"/>
      <c r="H394" s="253"/>
      <c r="I394" s="257"/>
      <c r="J394" s="259" t="str">
        <f t="shared" si="5"/>
        <v/>
      </c>
      <c r="K394" s="252"/>
      <c r="L394" s="252"/>
      <c r="M394" s="252"/>
    </row>
    <row r="395" spans="2:13" x14ac:dyDescent="0.3">
      <c r="B395" s="252"/>
      <c r="C395" s="252"/>
      <c r="D395" s="258" t="str">
        <f>IF(C395="","",VLOOKUP(C395,Table8[],3,FALSE))</f>
        <v/>
      </c>
      <c r="E395" s="252"/>
      <c r="F395" s="253"/>
      <c r="G395" s="257"/>
      <c r="H395" s="253"/>
      <c r="I395" s="257"/>
      <c r="J395" s="259" t="str">
        <f t="shared" si="5"/>
        <v/>
      </c>
      <c r="K395" s="252"/>
      <c r="L395" s="252"/>
      <c r="M395" s="252"/>
    </row>
    <row r="396" spans="2:13" x14ac:dyDescent="0.3">
      <c r="B396" s="252"/>
      <c r="C396" s="252"/>
      <c r="D396" s="258" t="str">
        <f>IF(C396="","",VLOOKUP(C396,Table8[],3,FALSE))</f>
        <v/>
      </c>
      <c r="E396" s="252"/>
      <c r="F396" s="253"/>
      <c r="G396" s="257"/>
      <c r="H396" s="253"/>
      <c r="I396" s="257"/>
      <c r="J396" s="259" t="str">
        <f t="shared" si="5"/>
        <v/>
      </c>
      <c r="K396" s="252"/>
      <c r="L396" s="252"/>
      <c r="M396" s="252"/>
    </row>
    <row r="397" spans="2:13" x14ac:dyDescent="0.3">
      <c r="B397" s="252"/>
      <c r="C397" s="252"/>
      <c r="D397" s="258" t="str">
        <f>IF(C397="","",VLOOKUP(C397,Table8[],3,FALSE))</f>
        <v/>
      </c>
      <c r="E397" s="252"/>
      <c r="F397" s="253"/>
      <c r="G397" s="257"/>
      <c r="H397" s="253"/>
      <c r="I397" s="257"/>
      <c r="J397" s="259" t="str">
        <f t="shared" si="5"/>
        <v/>
      </c>
      <c r="K397" s="252"/>
      <c r="L397" s="252"/>
      <c r="M397" s="252"/>
    </row>
    <row r="398" spans="2:13" x14ac:dyDescent="0.3">
      <c r="B398" s="252"/>
      <c r="C398" s="252"/>
      <c r="D398" s="258" t="str">
        <f>IF(C398="","",VLOOKUP(C398,Table8[],3,FALSE))</f>
        <v/>
      </c>
      <c r="E398" s="252"/>
      <c r="F398" s="253"/>
      <c r="G398" s="257"/>
      <c r="H398" s="253"/>
      <c r="I398" s="257"/>
      <c r="J398" s="259" t="str">
        <f t="shared" si="5"/>
        <v/>
      </c>
      <c r="K398" s="252"/>
      <c r="L398" s="252"/>
      <c r="M398" s="252"/>
    </row>
    <row r="399" spans="2:13" x14ac:dyDescent="0.3">
      <c r="B399" s="252"/>
      <c r="C399" s="252"/>
      <c r="D399" s="258" t="str">
        <f>IF(C399="","",VLOOKUP(C399,Table8[],3,FALSE))</f>
        <v/>
      </c>
      <c r="E399" s="252"/>
      <c r="F399" s="253"/>
      <c r="G399" s="257"/>
      <c r="H399" s="253"/>
      <c r="I399" s="257"/>
      <c r="J399" s="259" t="str">
        <f t="shared" si="5"/>
        <v/>
      </c>
      <c r="K399" s="252"/>
      <c r="L399" s="252"/>
      <c r="M399" s="252"/>
    </row>
    <row r="400" spans="2:13" x14ac:dyDescent="0.3">
      <c r="B400" s="252"/>
      <c r="C400" s="252"/>
      <c r="D400" s="258" t="str">
        <f>IF(C400="","",VLOOKUP(C400,Table8[],3,FALSE))</f>
        <v/>
      </c>
      <c r="E400" s="252"/>
      <c r="F400" s="253"/>
      <c r="G400" s="257"/>
      <c r="H400" s="253"/>
      <c r="I400" s="257"/>
      <c r="J400" s="259" t="str">
        <f t="shared" si="5"/>
        <v/>
      </c>
      <c r="K400" s="252"/>
      <c r="L400" s="252"/>
      <c r="M400" s="252"/>
    </row>
    <row r="401" spans="2:13" x14ac:dyDescent="0.3">
      <c r="B401" s="252"/>
      <c r="C401" s="252"/>
      <c r="D401" s="258" t="str">
        <f>IF(C401="","",VLOOKUP(C401,Table8[],3,FALSE))</f>
        <v/>
      </c>
      <c r="E401" s="252"/>
      <c r="F401" s="253"/>
      <c r="G401" s="257"/>
      <c r="H401" s="253"/>
      <c r="I401" s="257"/>
      <c r="J401" s="259" t="str">
        <f t="shared" si="5"/>
        <v/>
      </c>
      <c r="K401" s="252"/>
      <c r="L401" s="252"/>
      <c r="M401" s="252"/>
    </row>
    <row r="402" spans="2:13" x14ac:dyDescent="0.3">
      <c r="B402" s="252"/>
      <c r="C402" s="252"/>
      <c r="D402" s="258" t="str">
        <f>IF(C402="","",VLOOKUP(C402,Table8[],3,FALSE))</f>
        <v/>
      </c>
      <c r="E402" s="252"/>
      <c r="F402" s="253"/>
      <c r="G402" s="257"/>
      <c r="H402" s="253"/>
      <c r="I402" s="257"/>
      <c r="J402" s="259" t="str">
        <f t="shared" si="5"/>
        <v/>
      </c>
      <c r="K402" s="252"/>
      <c r="L402" s="252"/>
      <c r="M402" s="252"/>
    </row>
    <row r="403" spans="2:13" x14ac:dyDescent="0.3">
      <c r="B403" s="252"/>
      <c r="C403" s="252"/>
      <c r="D403" s="258" t="str">
        <f>IF(C403="","",VLOOKUP(C403,Table8[],3,FALSE))</f>
        <v/>
      </c>
      <c r="E403" s="252"/>
      <c r="F403" s="253"/>
      <c r="G403" s="257"/>
      <c r="H403" s="253"/>
      <c r="I403" s="257"/>
      <c r="J403" s="259" t="str">
        <f t="shared" si="5"/>
        <v/>
      </c>
      <c r="K403" s="252"/>
      <c r="L403" s="252"/>
      <c r="M403" s="252"/>
    </row>
    <row r="404" spans="2:13" x14ac:dyDescent="0.3">
      <c r="B404" s="252"/>
      <c r="C404" s="252"/>
      <c r="D404" s="258" t="str">
        <f>IF(C404="","",VLOOKUP(C404,Table8[],3,FALSE))</f>
        <v/>
      </c>
      <c r="E404" s="252"/>
      <c r="F404" s="253"/>
      <c r="G404" s="257"/>
      <c r="H404" s="253"/>
      <c r="I404" s="257"/>
      <c r="J404" s="259" t="str">
        <f t="shared" si="5"/>
        <v/>
      </c>
      <c r="K404" s="252"/>
      <c r="L404" s="252"/>
      <c r="M404" s="252"/>
    </row>
    <row r="405" spans="2:13" x14ac:dyDescent="0.3">
      <c r="B405" s="252"/>
      <c r="C405" s="252"/>
      <c r="D405" s="258" t="str">
        <f>IF(C405="","",VLOOKUP(C405,Table8[],3,FALSE))</f>
        <v/>
      </c>
      <c r="E405" s="252"/>
      <c r="F405" s="253"/>
      <c r="G405" s="257"/>
      <c r="H405" s="253"/>
      <c r="I405" s="257"/>
      <c r="J405" s="259" t="str">
        <f t="shared" si="5"/>
        <v/>
      </c>
      <c r="K405" s="252"/>
      <c r="L405" s="252"/>
      <c r="M405" s="252"/>
    </row>
    <row r="406" spans="2:13" x14ac:dyDescent="0.3">
      <c r="B406" s="252"/>
      <c r="C406" s="252"/>
      <c r="D406" s="258" t="str">
        <f>IF(C406="","",VLOOKUP(C406,Table8[],3,FALSE))</f>
        <v/>
      </c>
      <c r="E406" s="252"/>
      <c r="F406" s="253"/>
      <c r="G406" s="257"/>
      <c r="H406" s="253"/>
      <c r="I406" s="257"/>
      <c r="J406" s="259" t="str">
        <f t="shared" si="5"/>
        <v/>
      </c>
      <c r="K406" s="252"/>
      <c r="L406" s="252"/>
      <c r="M406" s="252"/>
    </row>
    <row r="407" spans="2:13" x14ac:dyDescent="0.3">
      <c r="B407" s="252"/>
      <c r="C407" s="252"/>
      <c r="D407" s="258" t="str">
        <f>IF(C407="","",VLOOKUP(C407,Table8[],3,FALSE))</f>
        <v/>
      </c>
      <c r="E407" s="252"/>
      <c r="F407" s="253"/>
      <c r="G407" s="257"/>
      <c r="H407" s="253"/>
      <c r="I407" s="257"/>
      <c r="J407" s="259" t="str">
        <f t="shared" si="5"/>
        <v/>
      </c>
      <c r="K407" s="252"/>
      <c r="L407" s="252"/>
      <c r="M407" s="252"/>
    </row>
    <row r="408" spans="2:13" x14ac:dyDescent="0.3">
      <c r="B408" s="252"/>
      <c r="C408" s="252"/>
      <c r="D408" s="258" t="str">
        <f>IF(C408="","",VLOOKUP(C408,Table8[],3,FALSE))</f>
        <v/>
      </c>
      <c r="E408" s="252"/>
      <c r="F408" s="253"/>
      <c r="G408" s="257"/>
      <c r="H408" s="253"/>
      <c r="I408" s="257"/>
      <c r="J408" s="259" t="str">
        <f t="shared" si="5"/>
        <v/>
      </c>
      <c r="K408" s="252"/>
      <c r="L408" s="252"/>
      <c r="M408" s="252"/>
    </row>
    <row r="409" spans="2:13" x14ac:dyDescent="0.3">
      <c r="B409" s="252"/>
      <c r="C409" s="252"/>
      <c r="D409" s="258" t="str">
        <f>IF(C409="","",VLOOKUP(C409,Table8[],3,FALSE))</f>
        <v/>
      </c>
      <c r="E409" s="252"/>
      <c r="F409" s="253"/>
      <c r="G409" s="257"/>
      <c r="H409" s="253"/>
      <c r="I409" s="257"/>
      <c r="J409" s="259" t="str">
        <f t="shared" ref="J409:J472" si="6">+IF(I409="","",IF(D409="yes",(VALUE(TEXT(H409,"m/dd/yy ")&amp;TEXT(I409,"hh:mm:ss"))-(VALUE(TEXT(F409,"m/dd/yy ")&amp;TEXT(G409,"hh:mm:ss"))))*24*60, (VALUE(TEXT(H409,"m/dd/yy ")&amp;TEXT(I409,"hh:mm:ss"))-(VALUE(TEXT(F409,"m/dd/yy ")&amp;TEXT(G409,"hh:mm:ss"))))*24))</f>
        <v/>
      </c>
      <c r="K409" s="252"/>
      <c r="L409" s="252"/>
      <c r="M409" s="252"/>
    </row>
    <row r="410" spans="2:13" x14ac:dyDescent="0.3">
      <c r="B410" s="252"/>
      <c r="C410" s="252"/>
      <c r="D410" s="258" t="str">
        <f>IF(C410="","",VLOOKUP(C410,Table8[],3,FALSE))</f>
        <v/>
      </c>
      <c r="E410" s="252"/>
      <c r="F410" s="253"/>
      <c r="G410" s="257"/>
      <c r="H410" s="253"/>
      <c r="I410" s="257"/>
      <c r="J410" s="259" t="str">
        <f t="shared" si="6"/>
        <v/>
      </c>
      <c r="K410" s="252"/>
      <c r="L410" s="252"/>
      <c r="M410" s="252"/>
    </row>
    <row r="411" spans="2:13" x14ac:dyDescent="0.3">
      <c r="B411" s="252"/>
      <c r="C411" s="252"/>
      <c r="D411" s="258" t="str">
        <f>IF(C411="","",VLOOKUP(C411,Table8[],3,FALSE))</f>
        <v/>
      </c>
      <c r="E411" s="252"/>
      <c r="F411" s="253"/>
      <c r="G411" s="257"/>
      <c r="H411" s="253"/>
      <c r="I411" s="257"/>
      <c r="J411" s="259" t="str">
        <f t="shared" si="6"/>
        <v/>
      </c>
      <c r="K411" s="252"/>
      <c r="L411" s="252"/>
      <c r="M411" s="252"/>
    </row>
    <row r="412" spans="2:13" x14ac:dyDescent="0.3">
      <c r="B412" s="252"/>
      <c r="C412" s="252"/>
      <c r="D412" s="258" t="str">
        <f>IF(C412="","",VLOOKUP(C412,Table8[],3,FALSE))</f>
        <v/>
      </c>
      <c r="E412" s="252"/>
      <c r="F412" s="253"/>
      <c r="G412" s="257"/>
      <c r="H412" s="253"/>
      <c r="I412" s="257"/>
      <c r="J412" s="259" t="str">
        <f t="shared" si="6"/>
        <v/>
      </c>
      <c r="K412" s="252"/>
      <c r="L412" s="252"/>
      <c r="M412" s="252"/>
    </row>
    <row r="413" spans="2:13" x14ac:dyDescent="0.3">
      <c r="B413" s="252"/>
      <c r="C413" s="252"/>
      <c r="D413" s="258" t="str">
        <f>IF(C413="","",VLOOKUP(C413,Table8[],3,FALSE))</f>
        <v/>
      </c>
      <c r="E413" s="252"/>
      <c r="F413" s="253"/>
      <c r="G413" s="257"/>
      <c r="H413" s="253"/>
      <c r="I413" s="257"/>
      <c r="J413" s="259" t="str">
        <f t="shared" si="6"/>
        <v/>
      </c>
      <c r="K413" s="252"/>
      <c r="L413" s="252"/>
      <c r="M413" s="252"/>
    </row>
    <row r="414" spans="2:13" x14ac:dyDescent="0.3">
      <c r="B414" s="252"/>
      <c r="C414" s="252"/>
      <c r="D414" s="258" t="str">
        <f>IF(C414="","",VLOOKUP(C414,Table8[],3,FALSE))</f>
        <v/>
      </c>
      <c r="E414" s="252"/>
      <c r="F414" s="253"/>
      <c r="G414" s="257"/>
      <c r="H414" s="253"/>
      <c r="I414" s="257"/>
      <c r="J414" s="259" t="str">
        <f t="shared" si="6"/>
        <v/>
      </c>
      <c r="K414" s="252"/>
      <c r="L414" s="252"/>
      <c r="M414" s="252"/>
    </row>
    <row r="415" spans="2:13" x14ac:dyDescent="0.3">
      <c r="B415" s="252"/>
      <c r="C415" s="252"/>
      <c r="D415" s="258" t="str">
        <f>IF(C415="","",VLOOKUP(C415,Table8[],3,FALSE))</f>
        <v/>
      </c>
      <c r="E415" s="252"/>
      <c r="F415" s="253"/>
      <c r="G415" s="257"/>
      <c r="H415" s="253"/>
      <c r="I415" s="257"/>
      <c r="J415" s="259" t="str">
        <f t="shared" si="6"/>
        <v/>
      </c>
      <c r="K415" s="252"/>
      <c r="L415" s="252"/>
      <c r="M415" s="252"/>
    </row>
    <row r="416" spans="2:13" x14ac:dyDescent="0.3">
      <c r="B416" s="252"/>
      <c r="C416" s="252"/>
      <c r="D416" s="258" t="str">
        <f>IF(C416="","",VLOOKUP(C416,Table8[],3,FALSE))</f>
        <v/>
      </c>
      <c r="E416" s="252"/>
      <c r="F416" s="253"/>
      <c r="G416" s="257"/>
      <c r="H416" s="253"/>
      <c r="I416" s="257"/>
      <c r="J416" s="259" t="str">
        <f t="shared" si="6"/>
        <v/>
      </c>
      <c r="K416" s="252"/>
      <c r="L416" s="252"/>
      <c r="M416" s="252"/>
    </row>
    <row r="417" spans="2:13" x14ac:dyDescent="0.3">
      <c r="B417" s="252"/>
      <c r="C417" s="252"/>
      <c r="D417" s="258" t="str">
        <f>IF(C417="","",VLOOKUP(C417,Table8[],3,FALSE))</f>
        <v/>
      </c>
      <c r="E417" s="252"/>
      <c r="F417" s="253"/>
      <c r="G417" s="257"/>
      <c r="H417" s="253"/>
      <c r="I417" s="257"/>
      <c r="J417" s="259" t="str">
        <f t="shared" si="6"/>
        <v/>
      </c>
      <c r="K417" s="252"/>
      <c r="L417" s="252"/>
      <c r="M417" s="252"/>
    </row>
    <row r="418" spans="2:13" x14ac:dyDescent="0.3">
      <c r="B418" s="252"/>
      <c r="C418" s="252"/>
      <c r="D418" s="258" t="str">
        <f>IF(C418="","",VLOOKUP(C418,Table8[],3,FALSE))</f>
        <v/>
      </c>
      <c r="E418" s="252"/>
      <c r="F418" s="253"/>
      <c r="G418" s="257"/>
      <c r="H418" s="253"/>
      <c r="I418" s="257"/>
      <c r="J418" s="259" t="str">
        <f t="shared" si="6"/>
        <v/>
      </c>
      <c r="K418" s="252"/>
      <c r="L418" s="252"/>
      <c r="M418" s="252"/>
    </row>
    <row r="419" spans="2:13" x14ac:dyDescent="0.3">
      <c r="B419" s="252"/>
      <c r="C419" s="252"/>
      <c r="D419" s="258" t="str">
        <f>IF(C419="","",VLOOKUP(C419,Table8[],3,FALSE))</f>
        <v/>
      </c>
      <c r="E419" s="252"/>
      <c r="F419" s="253"/>
      <c r="G419" s="257"/>
      <c r="H419" s="253"/>
      <c r="I419" s="257"/>
      <c r="J419" s="259" t="str">
        <f t="shared" si="6"/>
        <v/>
      </c>
      <c r="K419" s="252"/>
      <c r="L419" s="252"/>
      <c r="M419" s="252"/>
    </row>
    <row r="420" spans="2:13" x14ac:dyDescent="0.3">
      <c r="B420" s="252"/>
      <c r="C420" s="252"/>
      <c r="D420" s="258" t="str">
        <f>IF(C420="","",VLOOKUP(C420,Table8[],3,FALSE))</f>
        <v/>
      </c>
      <c r="E420" s="252"/>
      <c r="F420" s="253"/>
      <c r="G420" s="257"/>
      <c r="H420" s="253"/>
      <c r="I420" s="257"/>
      <c r="J420" s="259" t="str">
        <f t="shared" si="6"/>
        <v/>
      </c>
      <c r="K420" s="252"/>
      <c r="L420" s="252"/>
      <c r="M420" s="252"/>
    </row>
    <row r="421" spans="2:13" x14ac:dyDescent="0.3">
      <c r="B421" s="252"/>
      <c r="C421" s="252"/>
      <c r="D421" s="258" t="str">
        <f>IF(C421="","",VLOOKUP(C421,Table8[],3,FALSE))</f>
        <v/>
      </c>
      <c r="E421" s="252"/>
      <c r="F421" s="253"/>
      <c r="G421" s="257"/>
      <c r="H421" s="253"/>
      <c r="I421" s="257"/>
      <c r="J421" s="259" t="str">
        <f t="shared" si="6"/>
        <v/>
      </c>
      <c r="K421" s="252"/>
      <c r="L421" s="252"/>
      <c r="M421" s="252"/>
    </row>
    <row r="422" spans="2:13" x14ac:dyDescent="0.3">
      <c r="B422" s="252"/>
      <c r="C422" s="252"/>
      <c r="D422" s="258" t="str">
        <f>IF(C422="","",VLOOKUP(C422,Table8[],3,FALSE))</f>
        <v/>
      </c>
      <c r="E422" s="252"/>
      <c r="F422" s="253"/>
      <c r="G422" s="257"/>
      <c r="H422" s="253"/>
      <c r="I422" s="257"/>
      <c r="J422" s="259" t="str">
        <f t="shared" si="6"/>
        <v/>
      </c>
      <c r="K422" s="252"/>
      <c r="L422" s="252"/>
      <c r="M422" s="252"/>
    </row>
    <row r="423" spans="2:13" x14ac:dyDescent="0.3">
      <c r="B423" s="252"/>
      <c r="C423" s="252"/>
      <c r="D423" s="258" t="str">
        <f>IF(C423="","",VLOOKUP(C423,Table8[],3,FALSE))</f>
        <v/>
      </c>
      <c r="E423" s="252"/>
      <c r="F423" s="253"/>
      <c r="G423" s="257"/>
      <c r="H423" s="253"/>
      <c r="I423" s="257"/>
      <c r="J423" s="259" t="str">
        <f t="shared" si="6"/>
        <v/>
      </c>
      <c r="K423" s="252"/>
      <c r="L423" s="252"/>
      <c r="M423" s="252"/>
    </row>
    <row r="424" spans="2:13" x14ac:dyDescent="0.3">
      <c r="B424" s="252"/>
      <c r="C424" s="252"/>
      <c r="D424" s="258" t="str">
        <f>IF(C424="","",VLOOKUP(C424,Table8[],3,FALSE))</f>
        <v/>
      </c>
      <c r="E424" s="252"/>
      <c r="F424" s="253"/>
      <c r="G424" s="257"/>
      <c r="H424" s="253"/>
      <c r="I424" s="257"/>
      <c r="J424" s="259" t="str">
        <f t="shared" si="6"/>
        <v/>
      </c>
      <c r="K424" s="252"/>
      <c r="L424" s="252"/>
      <c r="M424" s="252"/>
    </row>
    <row r="425" spans="2:13" x14ac:dyDescent="0.3">
      <c r="B425" s="252"/>
      <c r="C425" s="252"/>
      <c r="D425" s="258" t="str">
        <f>IF(C425="","",VLOOKUP(C425,Table8[],3,FALSE))</f>
        <v/>
      </c>
      <c r="E425" s="252"/>
      <c r="F425" s="253"/>
      <c r="G425" s="257"/>
      <c r="H425" s="253"/>
      <c r="I425" s="257"/>
      <c r="J425" s="259" t="str">
        <f t="shared" si="6"/>
        <v/>
      </c>
      <c r="K425" s="252"/>
      <c r="L425" s="252"/>
      <c r="M425" s="252"/>
    </row>
    <row r="426" spans="2:13" x14ac:dyDescent="0.3">
      <c r="B426" s="252"/>
      <c r="C426" s="252"/>
      <c r="D426" s="258" t="str">
        <f>IF(C426="","",VLOOKUP(C426,Table8[],3,FALSE))</f>
        <v/>
      </c>
      <c r="E426" s="252"/>
      <c r="F426" s="253"/>
      <c r="G426" s="257"/>
      <c r="H426" s="253"/>
      <c r="I426" s="257"/>
      <c r="J426" s="259" t="str">
        <f t="shared" si="6"/>
        <v/>
      </c>
      <c r="K426" s="252"/>
      <c r="L426" s="252"/>
      <c r="M426" s="252"/>
    </row>
    <row r="427" spans="2:13" x14ac:dyDescent="0.3">
      <c r="B427" s="252"/>
      <c r="C427" s="252"/>
      <c r="D427" s="258" t="str">
        <f>IF(C427="","",VLOOKUP(C427,Table8[],3,FALSE))</f>
        <v/>
      </c>
      <c r="E427" s="252"/>
      <c r="F427" s="253"/>
      <c r="G427" s="257"/>
      <c r="H427" s="253"/>
      <c r="I427" s="257"/>
      <c r="J427" s="259" t="str">
        <f t="shared" si="6"/>
        <v/>
      </c>
      <c r="K427" s="252"/>
      <c r="L427" s="252"/>
      <c r="M427" s="252"/>
    </row>
    <row r="428" spans="2:13" x14ac:dyDescent="0.3">
      <c r="B428" s="252"/>
      <c r="C428" s="252"/>
      <c r="D428" s="258" t="str">
        <f>IF(C428="","",VLOOKUP(C428,Table8[],3,FALSE))</f>
        <v/>
      </c>
      <c r="E428" s="252"/>
      <c r="F428" s="253"/>
      <c r="G428" s="257"/>
      <c r="H428" s="253"/>
      <c r="I428" s="257"/>
      <c r="J428" s="259" t="str">
        <f t="shared" si="6"/>
        <v/>
      </c>
      <c r="K428" s="252"/>
      <c r="L428" s="252"/>
      <c r="M428" s="252"/>
    </row>
    <row r="429" spans="2:13" x14ac:dyDescent="0.3">
      <c r="B429" s="252"/>
      <c r="C429" s="252"/>
      <c r="D429" s="258" t="str">
        <f>IF(C429="","",VLOOKUP(C429,Table8[],3,FALSE))</f>
        <v/>
      </c>
      <c r="E429" s="252"/>
      <c r="F429" s="253"/>
      <c r="G429" s="257"/>
      <c r="H429" s="253"/>
      <c r="I429" s="257"/>
      <c r="J429" s="259" t="str">
        <f t="shared" si="6"/>
        <v/>
      </c>
      <c r="K429" s="252"/>
      <c r="L429" s="252"/>
      <c r="M429" s="252"/>
    </row>
    <row r="430" spans="2:13" x14ac:dyDescent="0.3">
      <c r="B430" s="252"/>
      <c r="C430" s="252"/>
      <c r="D430" s="258" t="str">
        <f>IF(C430="","",VLOOKUP(C430,Table8[],3,FALSE))</f>
        <v/>
      </c>
      <c r="E430" s="252"/>
      <c r="F430" s="253"/>
      <c r="G430" s="257"/>
      <c r="H430" s="253"/>
      <c r="I430" s="257"/>
      <c r="J430" s="259" t="str">
        <f t="shared" si="6"/>
        <v/>
      </c>
      <c r="K430" s="252"/>
      <c r="L430" s="252"/>
      <c r="M430" s="252"/>
    </row>
    <row r="431" spans="2:13" x14ac:dyDescent="0.3">
      <c r="B431" s="252"/>
      <c r="C431" s="252"/>
      <c r="D431" s="258" t="str">
        <f>IF(C431="","",VLOOKUP(C431,Table8[],3,FALSE))</f>
        <v/>
      </c>
      <c r="E431" s="252"/>
      <c r="F431" s="253"/>
      <c r="G431" s="257"/>
      <c r="H431" s="253"/>
      <c r="I431" s="257"/>
      <c r="J431" s="259" t="str">
        <f t="shared" si="6"/>
        <v/>
      </c>
      <c r="K431" s="252"/>
      <c r="L431" s="252"/>
      <c r="M431" s="252"/>
    </row>
    <row r="432" spans="2:13" x14ac:dyDescent="0.3">
      <c r="B432" s="252"/>
      <c r="C432" s="252"/>
      <c r="D432" s="258" t="str">
        <f>IF(C432="","",VLOOKUP(C432,Table8[],3,FALSE))</f>
        <v/>
      </c>
      <c r="E432" s="252"/>
      <c r="F432" s="253"/>
      <c r="G432" s="257"/>
      <c r="H432" s="253"/>
      <c r="I432" s="257"/>
      <c r="J432" s="259" t="str">
        <f t="shared" si="6"/>
        <v/>
      </c>
      <c r="K432" s="252"/>
      <c r="L432" s="252"/>
      <c r="M432" s="252"/>
    </row>
    <row r="433" spans="2:13" x14ac:dyDescent="0.3">
      <c r="B433" s="252"/>
      <c r="C433" s="252"/>
      <c r="D433" s="258" t="str">
        <f>IF(C433="","",VLOOKUP(C433,Table8[],3,FALSE))</f>
        <v/>
      </c>
      <c r="E433" s="252"/>
      <c r="F433" s="253"/>
      <c r="G433" s="257"/>
      <c r="H433" s="253"/>
      <c r="I433" s="257"/>
      <c r="J433" s="259" t="str">
        <f t="shared" si="6"/>
        <v/>
      </c>
      <c r="K433" s="252"/>
      <c r="L433" s="252"/>
      <c r="M433" s="252"/>
    </row>
    <row r="434" spans="2:13" x14ac:dyDescent="0.3">
      <c r="B434" s="252"/>
      <c r="C434" s="252"/>
      <c r="D434" s="258" t="str">
        <f>IF(C434="","",VLOOKUP(C434,Table8[],3,FALSE))</f>
        <v/>
      </c>
      <c r="E434" s="252"/>
      <c r="F434" s="253"/>
      <c r="G434" s="257"/>
      <c r="H434" s="253"/>
      <c r="I434" s="257"/>
      <c r="J434" s="259" t="str">
        <f t="shared" si="6"/>
        <v/>
      </c>
      <c r="K434" s="252"/>
      <c r="L434" s="252"/>
      <c r="M434" s="252"/>
    </row>
    <row r="435" spans="2:13" x14ac:dyDescent="0.3">
      <c r="B435" s="252"/>
      <c r="C435" s="252"/>
      <c r="D435" s="258" t="str">
        <f>IF(C435="","",VLOOKUP(C435,Table8[],3,FALSE))</f>
        <v/>
      </c>
      <c r="E435" s="252"/>
      <c r="F435" s="253"/>
      <c r="G435" s="257"/>
      <c r="H435" s="253"/>
      <c r="I435" s="257"/>
      <c r="J435" s="259" t="str">
        <f t="shared" si="6"/>
        <v/>
      </c>
      <c r="K435" s="252"/>
      <c r="L435" s="252"/>
      <c r="M435" s="252"/>
    </row>
    <row r="436" spans="2:13" x14ac:dyDescent="0.3">
      <c r="B436" s="252"/>
      <c r="C436" s="252"/>
      <c r="D436" s="258" t="str">
        <f>IF(C436="","",VLOOKUP(C436,Table8[],3,FALSE))</f>
        <v/>
      </c>
      <c r="E436" s="252"/>
      <c r="F436" s="253"/>
      <c r="G436" s="257"/>
      <c r="H436" s="253"/>
      <c r="I436" s="257"/>
      <c r="J436" s="259" t="str">
        <f t="shared" si="6"/>
        <v/>
      </c>
      <c r="K436" s="252"/>
      <c r="L436" s="252"/>
      <c r="M436" s="252"/>
    </row>
    <row r="437" spans="2:13" x14ac:dyDescent="0.3">
      <c r="B437" s="252"/>
      <c r="C437" s="252"/>
      <c r="D437" s="258" t="str">
        <f>IF(C437="","",VLOOKUP(C437,Table8[],3,FALSE))</f>
        <v/>
      </c>
      <c r="E437" s="252"/>
      <c r="F437" s="253"/>
      <c r="G437" s="257"/>
      <c r="H437" s="253"/>
      <c r="I437" s="257"/>
      <c r="J437" s="259" t="str">
        <f t="shared" si="6"/>
        <v/>
      </c>
      <c r="K437" s="252"/>
      <c r="L437" s="252"/>
      <c r="M437" s="252"/>
    </row>
    <row r="438" spans="2:13" x14ac:dyDescent="0.3">
      <c r="B438" s="252"/>
      <c r="C438" s="252"/>
      <c r="D438" s="258" t="str">
        <f>IF(C438="","",VLOOKUP(C438,Table8[],3,FALSE))</f>
        <v/>
      </c>
      <c r="E438" s="252"/>
      <c r="F438" s="253"/>
      <c r="G438" s="257"/>
      <c r="H438" s="253"/>
      <c r="I438" s="257"/>
      <c r="J438" s="259" t="str">
        <f t="shared" si="6"/>
        <v/>
      </c>
      <c r="K438" s="252"/>
      <c r="L438" s="252"/>
      <c r="M438" s="252"/>
    </row>
    <row r="439" spans="2:13" x14ac:dyDescent="0.3">
      <c r="B439" s="252"/>
      <c r="C439" s="252"/>
      <c r="D439" s="258" t="str">
        <f>IF(C439="","",VLOOKUP(C439,Table8[],3,FALSE))</f>
        <v/>
      </c>
      <c r="E439" s="252"/>
      <c r="F439" s="253"/>
      <c r="G439" s="257"/>
      <c r="H439" s="253"/>
      <c r="I439" s="257"/>
      <c r="J439" s="259" t="str">
        <f t="shared" si="6"/>
        <v/>
      </c>
      <c r="K439" s="252"/>
      <c r="L439" s="252"/>
      <c r="M439" s="252"/>
    </row>
    <row r="440" spans="2:13" x14ac:dyDescent="0.3">
      <c r="B440" s="252"/>
      <c r="C440" s="252"/>
      <c r="D440" s="258" t="str">
        <f>IF(C440="","",VLOOKUP(C440,Table8[],3,FALSE))</f>
        <v/>
      </c>
      <c r="E440" s="252"/>
      <c r="F440" s="253"/>
      <c r="G440" s="257"/>
      <c r="H440" s="253"/>
      <c r="I440" s="257"/>
      <c r="J440" s="259" t="str">
        <f t="shared" si="6"/>
        <v/>
      </c>
      <c r="K440" s="252"/>
      <c r="L440" s="252"/>
      <c r="M440" s="252"/>
    </row>
    <row r="441" spans="2:13" x14ac:dyDescent="0.3">
      <c r="B441" s="252"/>
      <c r="C441" s="252"/>
      <c r="D441" s="258" t="str">
        <f>IF(C441="","",VLOOKUP(C441,Table8[],3,FALSE))</f>
        <v/>
      </c>
      <c r="E441" s="252"/>
      <c r="F441" s="253"/>
      <c r="G441" s="257"/>
      <c r="H441" s="253"/>
      <c r="I441" s="257"/>
      <c r="J441" s="259" t="str">
        <f t="shared" si="6"/>
        <v/>
      </c>
      <c r="K441" s="252"/>
      <c r="L441" s="252"/>
      <c r="M441" s="252"/>
    </row>
    <row r="442" spans="2:13" x14ac:dyDescent="0.3">
      <c r="B442" s="252"/>
      <c r="C442" s="252"/>
      <c r="D442" s="258" t="str">
        <f>IF(C442="","",VLOOKUP(C442,Table8[],3,FALSE))</f>
        <v/>
      </c>
      <c r="E442" s="252"/>
      <c r="F442" s="253"/>
      <c r="G442" s="257"/>
      <c r="H442" s="253"/>
      <c r="I442" s="257"/>
      <c r="J442" s="259" t="str">
        <f t="shared" si="6"/>
        <v/>
      </c>
      <c r="K442" s="252"/>
      <c r="L442" s="252"/>
      <c r="M442" s="252"/>
    </row>
    <row r="443" spans="2:13" x14ac:dyDescent="0.3">
      <c r="B443" s="252"/>
      <c r="C443" s="252"/>
      <c r="D443" s="258" t="str">
        <f>IF(C443="","",VLOOKUP(C443,Table8[],3,FALSE))</f>
        <v/>
      </c>
      <c r="E443" s="252"/>
      <c r="F443" s="253"/>
      <c r="G443" s="257"/>
      <c r="H443" s="253"/>
      <c r="I443" s="257"/>
      <c r="J443" s="259" t="str">
        <f t="shared" si="6"/>
        <v/>
      </c>
      <c r="K443" s="252"/>
      <c r="L443" s="252"/>
      <c r="M443" s="252"/>
    </row>
    <row r="444" spans="2:13" x14ac:dyDescent="0.3">
      <c r="B444" s="252"/>
      <c r="C444" s="252"/>
      <c r="D444" s="258" t="str">
        <f>IF(C444="","",VLOOKUP(C444,Table8[],3,FALSE))</f>
        <v/>
      </c>
      <c r="E444" s="252"/>
      <c r="F444" s="253"/>
      <c r="G444" s="257"/>
      <c r="H444" s="253"/>
      <c r="I444" s="257"/>
      <c r="J444" s="259" t="str">
        <f t="shared" si="6"/>
        <v/>
      </c>
      <c r="K444" s="252"/>
      <c r="L444" s="252"/>
      <c r="M444" s="252"/>
    </row>
    <row r="445" spans="2:13" x14ac:dyDescent="0.3">
      <c r="B445" s="252"/>
      <c r="C445" s="252"/>
      <c r="D445" s="258" t="str">
        <f>IF(C445="","",VLOOKUP(C445,Table8[],3,FALSE))</f>
        <v/>
      </c>
      <c r="E445" s="252"/>
      <c r="F445" s="253"/>
      <c r="G445" s="257"/>
      <c r="H445" s="253"/>
      <c r="I445" s="257"/>
      <c r="J445" s="259" t="str">
        <f t="shared" si="6"/>
        <v/>
      </c>
      <c r="K445" s="252"/>
      <c r="L445" s="252"/>
      <c r="M445" s="252"/>
    </row>
    <row r="446" spans="2:13" x14ac:dyDescent="0.3">
      <c r="B446" s="252"/>
      <c r="C446" s="252"/>
      <c r="D446" s="258" t="str">
        <f>IF(C446="","",VLOOKUP(C446,Table8[],3,FALSE))</f>
        <v/>
      </c>
      <c r="E446" s="252"/>
      <c r="F446" s="253"/>
      <c r="G446" s="257"/>
      <c r="H446" s="253"/>
      <c r="I446" s="257"/>
      <c r="J446" s="259" t="str">
        <f t="shared" si="6"/>
        <v/>
      </c>
      <c r="K446" s="252"/>
      <c r="L446" s="252"/>
      <c r="M446" s="252"/>
    </row>
    <row r="447" spans="2:13" x14ac:dyDescent="0.3">
      <c r="B447" s="252"/>
      <c r="C447" s="252"/>
      <c r="D447" s="258" t="str">
        <f>IF(C447="","",VLOOKUP(C447,Table8[],3,FALSE))</f>
        <v/>
      </c>
      <c r="E447" s="252"/>
      <c r="F447" s="253"/>
      <c r="G447" s="257"/>
      <c r="H447" s="253"/>
      <c r="I447" s="257"/>
      <c r="J447" s="259" t="str">
        <f t="shared" si="6"/>
        <v/>
      </c>
      <c r="K447" s="252"/>
      <c r="L447" s="252"/>
      <c r="M447" s="252"/>
    </row>
    <row r="448" spans="2:13" x14ac:dyDescent="0.3">
      <c r="B448" s="252"/>
      <c r="C448" s="252"/>
      <c r="D448" s="258" t="str">
        <f>IF(C448="","",VLOOKUP(C448,Table8[],3,FALSE))</f>
        <v/>
      </c>
      <c r="E448" s="252"/>
      <c r="F448" s="253"/>
      <c r="G448" s="257"/>
      <c r="H448" s="253"/>
      <c r="I448" s="257"/>
      <c r="J448" s="259" t="str">
        <f t="shared" si="6"/>
        <v/>
      </c>
      <c r="K448" s="252"/>
      <c r="L448" s="252"/>
      <c r="M448" s="252"/>
    </row>
    <row r="449" spans="2:13" x14ac:dyDescent="0.3">
      <c r="B449" s="252"/>
      <c r="C449" s="252"/>
      <c r="D449" s="258" t="str">
        <f>IF(C449="","",VLOOKUP(C449,Table8[],3,FALSE))</f>
        <v/>
      </c>
      <c r="E449" s="252"/>
      <c r="F449" s="253"/>
      <c r="G449" s="257"/>
      <c r="H449" s="253"/>
      <c r="I449" s="257"/>
      <c r="J449" s="259" t="str">
        <f t="shared" si="6"/>
        <v/>
      </c>
      <c r="K449" s="252"/>
      <c r="L449" s="252"/>
      <c r="M449" s="252"/>
    </row>
    <row r="450" spans="2:13" x14ac:dyDescent="0.3">
      <c r="B450" s="252"/>
      <c r="C450" s="252"/>
      <c r="D450" s="258" t="str">
        <f>IF(C450="","",VLOOKUP(C450,Table8[],3,FALSE))</f>
        <v/>
      </c>
      <c r="E450" s="252"/>
      <c r="F450" s="253"/>
      <c r="G450" s="257"/>
      <c r="H450" s="253"/>
      <c r="I450" s="257"/>
      <c r="J450" s="259" t="str">
        <f t="shared" si="6"/>
        <v/>
      </c>
      <c r="K450" s="252"/>
      <c r="L450" s="252"/>
      <c r="M450" s="252"/>
    </row>
    <row r="451" spans="2:13" x14ac:dyDescent="0.3">
      <c r="B451" s="252"/>
      <c r="C451" s="252"/>
      <c r="D451" s="258" t="str">
        <f>IF(C451="","",VLOOKUP(C451,Table8[],3,FALSE))</f>
        <v/>
      </c>
      <c r="E451" s="252"/>
      <c r="F451" s="253"/>
      <c r="G451" s="257"/>
      <c r="H451" s="253"/>
      <c r="I451" s="257"/>
      <c r="J451" s="259" t="str">
        <f t="shared" si="6"/>
        <v/>
      </c>
      <c r="K451" s="252"/>
      <c r="L451" s="252"/>
      <c r="M451" s="252"/>
    </row>
    <row r="452" spans="2:13" x14ac:dyDescent="0.3">
      <c r="B452" s="252"/>
      <c r="C452" s="252"/>
      <c r="D452" s="258" t="str">
        <f>IF(C452="","",VLOOKUP(C452,Table8[],3,FALSE))</f>
        <v/>
      </c>
      <c r="E452" s="252"/>
      <c r="F452" s="253"/>
      <c r="G452" s="257"/>
      <c r="H452" s="253"/>
      <c r="I452" s="257"/>
      <c r="J452" s="259" t="str">
        <f t="shared" si="6"/>
        <v/>
      </c>
      <c r="K452" s="252"/>
      <c r="L452" s="252"/>
      <c r="M452" s="252"/>
    </row>
    <row r="453" spans="2:13" x14ac:dyDescent="0.3">
      <c r="B453" s="252"/>
      <c r="C453" s="252"/>
      <c r="D453" s="258" t="str">
        <f>IF(C453="","",VLOOKUP(C453,Table8[],3,FALSE))</f>
        <v/>
      </c>
      <c r="E453" s="252"/>
      <c r="F453" s="253"/>
      <c r="G453" s="257"/>
      <c r="H453" s="253"/>
      <c r="I453" s="257"/>
      <c r="J453" s="259" t="str">
        <f t="shared" si="6"/>
        <v/>
      </c>
      <c r="K453" s="252"/>
      <c r="L453" s="252"/>
      <c r="M453" s="252"/>
    </row>
    <row r="454" spans="2:13" x14ac:dyDescent="0.3">
      <c r="B454" s="252"/>
      <c r="C454" s="252"/>
      <c r="D454" s="258" t="str">
        <f>IF(C454="","",VLOOKUP(C454,Table8[],3,FALSE))</f>
        <v/>
      </c>
      <c r="E454" s="252"/>
      <c r="F454" s="253"/>
      <c r="G454" s="257"/>
      <c r="H454" s="253"/>
      <c r="I454" s="257"/>
      <c r="J454" s="259" t="str">
        <f t="shared" si="6"/>
        <v/>
      </c>
      <c r="K454" s="252"/>
      <c r="L454" s="252"/>
      <c r="M454" s="252"/>
    </row>
    <row r="455" spans="2:13" x14ac:dyDescent="0.3">
      <c r="B455" s="252"/>
      <c r="C455" s="252"/>
      <c r="D455" s="258" t="str">
        <f>IF(C455="","",VLOOKUP(C455,Table8[],3,FALSE))</f>
        <v/>
      </c>
      <c r="E455" s="252"/>
      <c r="F455" s="253"/>
      <c r="G455" s="257"/>
      <c r="H455" s="253"/>
      <c r="I455" s="257"/>
      <c r="J455" s="259" t="str">
        <f t="shared" si="6"/>
        <v/>
      </c>
      <c r="K455" s="252"/>
      <c r="L455" s="252"/>
      <c r="M455" s="252"/>
    </row>
    <row r="456" spans="2:13" x14ac:dyDescent="0.3">
      <c r="B456" s="252"/>
      <c r="C456" s="252"/>
      <c r="D456" s="258" t="str">
        <f>IF(C456="","",VLOOKUP(C456,Table8[],3,FALSE))</f>
        <v/>
      </c>
      <c r="E456" s="252"/>
      <c r="F456" s="253"/>
      <c r="G456" s="257"/>
      <c r="H456" s="253"/>
      <c r="I456" s="257"/>
      <c r="J456" s="259" t="str">
        <f t="shared" si="6"/>
        <v/>
      </c>
      <c r="K456" s="252"/>
      <c r="L456" s="252"/>
      <c r="M456" s="252"/>
    </row>
    <row r="457" spans="2:13" x14ac:dyDescent="0.3">
      <c r="B457" s="252"/>
      <c r="C457" s="252"/>
      <c r="D457" s="258" t="str">
        <f>IF(C457="","",VLOOKUP(C457,Table8[],3,FALSE))</f>
        <v/>
      </c>
      <c r="E457" s="252"/>
      <c r="F457" s="253"/>
      <c r="G457" s="257"/>
      <c r="H457" s="253"/>
      <c r="I457" s="257"/>
      <c r="J457" s="259" t="str">
        <f t="shared" si="6"/>
        <v/>
      </c>
      <c r="K457" s="252"/>
      <c r="L457" s="252"/>
      <c r="M457" s="252"/>
    </row>
    <row r="458" spans="2:13" x14ac:dyDescent="0.3">
      <c r="B458" s="252"/>
      <c r="C458" s="252"/>
      <c r="D458" s="258" t="str">
        <f>IF(C458="","",VLOOKUP(C458,Table8[],3,FALSE))</f>
        <v/>
      </c>
      <c r="E458" s="252"/>
      <c r="F458" s="253"/>
      <c r="G458" s="257"/>
      <c r="H458" s="253"/>
      <c r="I458" s="257"/>
      <c r="J458" s="259" t="str">
        <f t="shared" si="6"/>
        <v/>
      </c>
      <c r="K458" s="252"/>
      <c r="L458" s="252"/>
      <c r="M458" s="252"/>
    </row>
    <row r="459" spans="2:13" x14ac:dyDescent="0.3">
      <c r="B459" s="252"/>
      <c r="C459" s="252"/>
      <c r="D459" s="258" t="str">
        <f>IF(C459="","",VLOOKUP(C459,Table8[],3,FALSE))</f>
        <v/>
      </c>
      <c r="E459" s="252"/>
      <c r="F459" s="253"/>
      <c r="G459" s="257"/>
      <c r="H459" s="253"/>
      <c r="I459" s="257"/>
      <c r="J459" s="259" t="str">
        <f t="shared" si="6"/>
        <v/>
      </c>
      <c r="K459" s="252"/>
      <c r="L459" s="252"/>
      <c r="M459" s="252"/>
    </row>
    <row r="460" spans="2:13" x14ac:dyDescent="0.3">
      <c r="B460" s="252"/>
      <c r="C460" s="252"/>
      <c r="D460" s="258" t="str">
        <f>IF(C460="","",VLOOKUP(C460,Table8[],3,FALSE))</f>
        <v/>
      </c>
      <c r="E460" s="252"/>
      <c r="F460" s="253"/>
      <c r="G460" s="257"/>
      <c r="H460" s="253"/>
      <c r="I460" s="257"/>
      <c r="J460" s="259" t="str">
        <f t="shared" si="6"/>
        <v/>
      </c>
      <c r="K460" s="252"/>
      <c r="L460" s="252"/>
      <c r="M460" s="252"/>
    </row>
    <row r="461" spans="2:13" x14ac:dyDescent="0.3">
      <c r="B461" s="252"/>
      <c r="C461" s="252"/>
      <c r="D461" s="258" t="str">
        <f>IF(C461="","",VLOOKUP(C461,Table8[],3,FALSE))</f>
        <v/>
      </c>
      <c r="E461" s="252"/>
      <c r="F461" s="253"/>
      <c r="G461" s="257"/>
      <c r="H461" s="253"/>
      <c r="I461" s="257"/>
      <c r="J461" s="259" t="str">
        <f t="shared" si="6"/>
        <v/>
      </c>
      <c r="K461" s="252"/>
      <c r="L461" s="252"/>
      <c r="M461" s="252"/>
    </row>
    <row r="462" spans="2:13" x14ac:dyDescent="0.3">
      <c r="B462" s="252"/>
      <c r="C462" s="252"/>
      <c r="D462" s="258" t="str">
        <f>IF(C462="","",VLOOKUP(C462,Table8[],3,FALSE))</f>
        <v/>
      </c>
      <c r="E462" s="252"/>
      <c r="F462" s="253"/>
      <c r="G462" s="257"/>
      <c r="H462" s="253"/>
      <c r="I462" s="257"/>
      <c r="J462" s="259" t="str">
        <f t="shared" si="6"/>
        <v/>
      </c>
      <c r="K462" s="252"/>
      <c r="L462" s="252"/>
      <c r="M462" s="252"/>
    </row>
    <row r="463" spans="2:13" x14ac:dyDescent="0.3">
      <c r="B463" s="252"/>
      <c r="C463" s="252"/>
      <c r="D463" s="258" t="str">
        <f>IF(C463="","",VLOOKUP(C463,Table8[],3,FALSE))</f>
        <v/>
      </c>
      <c r="E463" s="252"/>
      <c r="F463" s="253"/>
      <c r="G463" s="257"/>
      <c r="H463" s="253"/>
      <c r="I463" s="257"/>
      <c r="J463" s="259" t="str">
        <f t="shared" si="6"/>
        <v/>
      </c>
      <c r="K463" s="252"/>
      <c r="L463" s="252"/>
      <c r="M463" s="252"/>
    </row>
    <row r="464" spans="2:13" x14ac:dyDescent="0.3">
      <c r="B464" s="252"/>
      <c r="C464" s="252"/>
      <c r="D464" s="258" t="str">
        <f>IF(C464="","",VLOOKUP(C464,Table8[],3,FALSE))</f>
        <v/>
      </c>
      <c r="E464" s="252"/>
      <c r="F464" s="253"/>
      <c r="G464" s="257"/>
      <c r="H464" s="253"/>
      <c r="I464" s="257"/>
      <c r="J464" s="259" t="str">
        <f t="shared" si="6"/>
        <v/>
      </c>
      <c r="K464" s="252"/>
      <c r="L464" s="252"/>
      <c r="M464" s="252"/>
    </row>
    <row r="465" spans="2:13" x14ac:dyDescent="0.3">
      <c r="B465" s="252"/>
      <c r="C465" s="252"/>
      <c r="D465" s="258" t="str">
        <f>IF(C465="","",VLOOKUP(C465,Table8[],3,FALSE))</f>
        <v/>
      </c>
      <c r="E465" s="252"/>
      <c r="F465" s="253"/>
      <c r="G465" s="257"/>
      <c r="H465" s="253"/>
      <c r="I465" s="257"/>
      <c r="J465" s="259" t="str">
        <f t="shared" si="6"/>
        <v/>
      </c>
      <c r="K465" s="252"/>
      <c r="L465" s="252"/>
      <c r="M465" s="252"/>
    </row>
    <row r="466" spans="2:13" x14ac:dyDescent="0.3">
      <c r="B466" s="252"/>
      <c r="C466" s="252"/>
      <c r="D466" s="258" t="str">
        <f>IF(C466="","",VLOOKUP(C466,Table8[],3,FALSE))</f>
        <v/>
      </c>
      <c r="E466" s="252"/>
      <c r="F466" s="253"/>
      <c r="G466" s="257"/>
      <c r="H466" s="253"/>
      <c r="I466" s="257"/>
      <c r="J466" s="259" t="str">
        <f t="shared" si="6"/>
        <v/>
      </c>
      <c r="K466" s="252"/>
      <c r="L466" s="252"/>
      <c r="M466" s="252"/>
    </row>
    <row r="467" spans="2:13" x14ac:dyDescent="0.3">
      <c r="B467" s="252"/>
      <c r="C467" s="252"/>
      <c r="D467" s="258" t="str">
        <f>IF(C467="","",VLOOKUP(C467,Table8[],3,FALSE))</f>
        <v/>
      </c>
      <c r="E467" s="252"/>
      <c r="F467" s="253"/>
      <c r="G467" s="257"/>
      <c r="H467" s="253"/>
      <c r="I467" s="257"/>
      <c r="J467" s="259" t="str">
        <f t="shared" si="6"/>
        <v/>
      </c>
      <c r="K467" s="252"/>
      <c r="L467" s="252"/>
      <c r="M467" s="252"/>
    </row>
    <row r="468" spans="2:13" x14ac:dyDescent="0.3">
      <c r="B468" s="252"/>
      <c r="C468" s="252"/>
      <c r="D468" s="258" t="str">
        <f>IF(C468="","",VLOOKUP(C468,Table8[],3,FALSE))</f>
        <v/>
      </c>
      <c r="E468" s="252"/>
      <c r="F468" s="253"/>
      <c r="G468" s="257"/>
      <c r="H468" s="253"/>
      <c r="I468" s="257"/>
      <c r="J468" s="259" t="str">
        <f t="shared" si="6"/>
        <v/>
      </c>
      <c r="K468" s="252"/>
      <c r="L468" s="252"/>
      <c r="M468" s="252"/>
    </row>
    <row r="469" spans="2:13" x14ac:dyDescent="0.3">
      <c r="B469" s="252"/>
      <c r="C469" s="252"/>
      <c r="D469" s="258" t="str">
        <f>IF(C469="","",VLOOKUP(C469,Table8[],3,FALSE))</f>
        <v/>
      </c>
      <c r="E469" s="252"/>
      <c r="F469" s="253"/>
      <c r="G469" s="257"/>
      <c r="H469" s="253"/>
      <c r="I469" s="257"/>
      <c r="J469" s="259" t="str">
        <f t="shared" si="6"/>
        <v/>
      </c>
      <c r="K469" s="252"/>
      <c r="L469" s="252"/>
      <c r="M469" s="252"/>
    </row>
    <row r="470" spans="2:13" x14ac:dyDescent="0.3">
      <c r="B470" s="252"/>
      <c r="C470" s="252"/>
      <c r="D470" s="258" t="str">
        <f>IF(C470="","",VLOOKUP(C470,Table8[],3,FALSE))</f>
        <v/>
      </c>
      <c r="E470" s="252"/>
      <c r="F470" s="253"/>
      <c r="G470" s="257"/>
      <c r="H470" s="253"/>
      <c r="I470" s="257"/>
      <c r="J470" s="259" t="str">
        <f t="shared" si="6"/>
        <v/>
      </c>
      <c r="K470" s="252"/>
      <c r="L470" s="252"/>
      <c r="M470" s="252"/>
    </row>
    <row r="471" spans="2:13" x14ac:dyDescent="0.3">
      <c r="B471" s="252"/>
      <c r="C471" s="252"/>
      <c r="D471" s="258" t="str">
        <f>IF(C471="","",VLOOKUP(C471,Table8[],3,FALSE))</f>
        <v/>
      </c>
      <c r="E471" s="252"/>
      <c r="F471" s="253"/>
      <c r="G471" s="257"/>
      <c r="H471" s="253"/>
      <c r="I471" s="257"/>
      <c r="J471" s="259" t="str">
        <f t="shared" si="6"/>
        <v/>
      </c>
      <c r="K471" s="252"/>
      <c r="L471" s="252"/>
      <c r="M471" s="252"/>
    </row>
    <row r="472" spans="2:13" x14ac:dyDescent="0.3">
      <c r="B472" s="252"/>
      <c r="C472" s="252"/>
      <c r="D472" s="258" t="str">
        <f>IF(C472="","",VLOOKUP(C472,Table8[],3,FALSE))</f>
        <v/>
      </c>
      <c r="E472" s="252"/>
      <c r="F472" s="253"/>
      <c r="G472" s="257"/>
      <c r="H472" s="253"/>
      <c r="I472" s="257"/>
      <c r="J472" s="259" t="str">
        <f t="shared" si="6"/>
        <v/>
      </c>
      <c r="K472" s="252"/>
      <c r="L472" s="252"/>
      <c r="M472" s="252"/>
    </row>
    <row r="473" spans="2:13" x14ac:dyDescent="0.3">
      <c r="B473" s="252"/>
      <c r="C473" s="252"/>
      <c r="D473" s="258" t="str">
        <f>IF(C473="","",VLOOKUP(C473,Table8[],3,FALSE))</f>
        <v/>
      </c>
      <c r="E473" s="252"/>
      <c r="F473" s="253"/>
      <c r="G473" s="257"/>
      <c r="H473" s="253"/>
      <c r="I473" s="257"/>
      <c r="J473" s="259" t="str">
        <f t="shared" ref="J473:J523" si="7">+IF(I473="","",IF(D473="yes",(VALUE(TEXT(H473,"m/dd/yy ")&amp;TEXT(I473,"hh:mm:ss"))-(VALUE(TEXT(F473,"m/dd/yy ")&amp;TEXT(G473,"hh:mm:ss"))))*24*60, (VALUE(TEXT(H473,"m/dd/yy ")&amp;TEXT(I473,"hh:mm:ss"))-(VALUE(TEXT(F473,"m/dd/yy ")&amp;TEXT(G473,"hh:mm:ss"))))*24))</f>
        <v/>
      </c>
      <c r="K473" s="252"/>
      <c r="L473" s="252"/>
      <c r="M473" s="252"/>
    </row>
    <row r="474" spans="2:13" x14ac:dyDescent="0.3">
      <c r="B474" s="252"/>
      <c r="C474" s="252"/>
      <c r="D474" s="258" t="str">
        <f>IF(C474="","",VLOOKUP(C474,Table8[],3,FALSE))</f>
        <v/>
      </c>
      <c r="E474" s="252"/>
      <c r="F474" s="253"/>
      <c r="G474" s="257"/>
      <c r="H474" s="253"/>
      <c r="I474" s="257"/>
      <c r="J474" s="259" t="str">
        <f t="shared" si="7"/>
        <v/>
      </c>
      <c r="K474" s="252"/>
      <c r="L474" s="252"/>
      <c r="M474" s="252"/>
    </row>
    <row r="475" spans="2:13" x14ac:dyDescent="0.3">
      <c r="B475" s="252"/>
      <c r="C475" s="252"/>
      <c r="D475" s="258" t="str">
        <f>IF(C475="","",VLOOKUP(C475,Table8[],3,FALSE))</f>
        <v/>
      </c>
      <c r="E475" s="252"/>
      <c r="F475" s="253"/>
      <c r="G475" s="257"/>
      <c r="H475" s="253"/>
      <c r="I475" s="257"/>
      <c r="J475" s="259" t="str">
        <f t="shared" si="7"/>
        <v/>
      </c>
      <c r="K475" s="252"/>
      <c r="L475" s="252"/>
      <c r="M475" s="252"/>
    </row>
    <row r="476" spans="2:13" x14ac:dyDescent="0.3">
      <c r="B476" s="252"/>
      <c r="C476" s="252"/>
      <c r="D476" s="258" t="str">
        <f>IF(C476="","",VLOOKUP(C476,Table8[],3,FALSE))</f>
        <v/>
      </c>
      <c r="E476" s="252"/>
      <c r="F476" s="253"/>
      <c r="G476" s="257"/>
      <c r="H476" s="253"/>
      <c r="I476" s="257"/>
      <c r="J476" s="259" t="str">
        <f t="shared" si="7"/>
        <v/>
      </c>
      <c r="K476" s="252"/>
      <c r="L476" s="252"/>
      <c r="M476" s="252"/>
    </row>
    <row r="477" spans="2:13" x14ac:dyDescent="0.3">
      <c r="B477" s="252"/>
      <c r="C477" s="252"/>
      <c r="D477" s="258" t="str">
        <f>IF(C477="","",VLOOKUP(C477,Table8[],3,FALSE))</f>
        <v/>
      </c>
      <c r="E477" s="252"/>
      <c r="F477" s="253"/>
      <c r="G477" s="257"/>
      <c r="H477" s="253"/>
      <c r="I477" s="257"/>
      <c r="J477" s="259" t="str">
        <f t="shared" si="7"/>
        <v/>
      </c>
      <c r="K477" s="252"/>
      <c r="L477" s="252"/>
      <c r="M477" s="252"/>
    </row>
    <row r="478" spans="2:13" x14ac:dyDescent="0.3">
      <c r="B478" s="252"/>
      <c r="C478" s="252"/>
      <c r="D478" s="258" t="str">
        <f>IF(C478="","",VLOOKUP(C478,Table8[],3,FALSE))</f>
        <v/>
      </c>
      <c r="E478" s="252"/>
      <c r="F478" s="253"/>
      <c r="G478" s="257"/>
      <c r="H478" s="253"/>
      <c r="I478" s="257"/>
      <c r="J478" s="259" t="str">
        <f t="shared" si="7"/>
        <v/>
      </c>
      <c r="K478" s="252"/>
      <c r="L478" s="252"/>
      <c r="M478" s="252"/>
    </row>
    <row r="479" spans="2:13" x14ac:dyDescent="0.3">
      <c r="B479" s="252"/>
      <c r="C479" s="252"/>
      <c r="D479" s="258" t="str">
        <f>IF(C479="","",VLOOKUP(C479,Table8[],3,FALSE))</f>
        <v/>
      </c>
      <c r="E479" s="252"/>
      <c r="F479" s="253"/>
      <c r="G479" s="257"/>
      <c r="H479" s="253"/>
      <c r="I479" s="257"/>
      <c r="J479" s="259" t="str">
        <f t="shared" si="7"/>
        <v/>
      </c>
      <c r="K479" s="252"/>
      <c r="L479" s="252"/>
      <c r="M479" s="252"/>
    </row>
    <row r="480" spans="2:13" x14ac:dyDescent="0.3">
      <c r="B480" s="252"/>
      <c r="C480" s="252"/>
      <c r="D480" s="258" t="str">
        <f>IF(C480="","",VLOOKUP(C480,Table8[],3,FALSE))</f>
        <v/>
      </c>
      <c r="E480" s="252"/>
      <c r="F480" s="253"/>
      <c r="G480" s="257"/>
      <c r="H480" s="253"/>
      <c r="I480" s="257"/>
      <c r="J480" s="259" t="str">
        <f t="shared" si="7"/>
        <v/>
      </c>
      <c r="K480" s="252"/>
      <c r="L480" s="252"/>
      <c r="M480" s="252"/>
    </row>
    <row r="481" spans="2:13" x14ac:dyDescent="0.3">
      <c r="B481" s="252"/>
      <c r="C481" s="252"/>
      <c r="D481" s="258" t="str">
        <f>IF(C481="","",VLOOKUP(C481,Table8[],3,FALSE))</f>
        <v/>
      </c>
      <c r="E481" s="252"/>
      <c r="F481" s="253"/>
      <c r="G481" s="257"/>
      <c r="H481" s="253"/>
      <c r="I481" s="257"/>
      <c r="J481" s="259" t="str">
        <f t="shared" si="7"/>
        <v/>
      </c>
      <c r="K481" s="252"/>
      <c r="L481" s="252"/>
      <c r="M481" s="252"/>
    </row>
    <row r="482" spans="2:13" x14ac:dyDescent="0.3">
      <c r="B482" s="252"/>
      <c r="C482" s="252"/>
      <c r="D482" s="258" t="str">
        <f>IF(C482="","",VLOOKUP(C482,Table8[],3,FALSE))</f>
        <v/>
      </c>
      <c r="E482" s="252"/>
      <c r="F482" s="253"/>
      <c r="G482" s="257"/>
      <c r="H482" s="253"/>
      <c r="I482" s="257"/>
      <c r="J482" s="259" t="str">
        <f t="shared" si="7"/>
        <v/>
      </c>
      <c r="K482" s="252"/>
      <c r="L482" s="252"/>
      <c r="M482" s="252"/>
    </row>
    <row r="483" spans="2:13" x14ac:dyDescent="0.3">
      <c r="B483" s="252"/>
      <c r="C483" s="252"/>
      <c r="D483" s="258" t="str">
        <f>IF(C483="","",VLOOKUP(C483,Table8[],3,FALSE))</f>
        <v/>
      </c>
      <c r="E483" s="252"/>
      <c r="F483" s="253"/>
      <c r="G483" s="257"/>
      <c r="H483" s="253"/>
      <c r="I483" s="257"/>
      <c r="J483" s="259" t="str">
        <f t="shared" si="7"/>
        <v/>
      </c>
      <c r="K483" s="252"/>
      <c r="L483" s="252"/>
      <c r="M483" s="252"/>
    </row>
    <row r="484" spans="2:13" x14ac:dyDescent="0.3">
      <c r="B484" s="252"/>
      <c r="C484" s="252"/>
      <c r="D484" s="258" t="str">
        <f>IF(C484="","",VLOOKUP(C484,Table8[],3,FALSE))</f>
        <v/>
      </c>
      <c r="E484" s="252"/>
      <c r="F484" s="253"/>
      <c r="G484" s="257"/>
      <c r="H484" s="253"/>
      <c r="I484" s="257"/>
      <c r="J484" s="259" t="str">
        <f t="shared" si="7"/>
        <v/>
      </c>
      <c r="K484" s="252"/>
      <c r="L484" s="252"/>
      <c r="M484" s="252"/>
    </row>
    <row r="485" spans="2:13" x14ac:dyDescent="0.3">
      <c r="B485" s="252"/>
      <c r="C485" s="252"/>
      <c r="D485" s="258" t="str">
        <f>IF(C485="","",VLOOKUP(C485,Table8[],3,FALSE))</f>
        <v/>
      </c>
      <c r="E485" s="252"/>
      <c r="F485" s="253"/>
      <c r="G485" s="257"/>
      <c r="H485" s="253"/>
      <c r="I485" s="257"/>
      <c r="J485" s="259" t="str">
        <f t="shared" si="7"/>
        <v/>
      </c>
      <c r="K485" s="252"/>
      <c r="L485" s="252"/>
      <c r="M485" s="252"/>
    </row>
    <row r="486" spans="2:13" x14ac:dyDescent="0.3">
      <c r="B486" s="252"/>
      <c r="C486" s="252"/>
      <c r="D486" s="258" t="str">
        <f>IF(C486="","",VLOOKUP(C486,Table8[],3,FALSE))</f>
        <v/>
      </c>
      <c r="E486" s="252"/>
      <c r="F486" s="253"/>
      <c r="G486" s="257"/>
      <c r="H486" s="253"/>
      <c r="I486" s="257"/>
      <c r="J486" s="259" t="str">
        <f t="shared" si="7"/>
        <v/>
      </c>
      <c r="K486" s="252"/>
      <c r="L486" s="252"/>
      <c r="M486" s="252"/>
    </row>
    <row r="487" spans="2:13" x14ac:dyDescent="0.3">
      <c r="B487" s="252"/>
      <c r="C487" s="252"/>
      <c r="D487" s="258" t="str">
        <f>IF(C487="","",VLOOKUP(C487,Table8[],3,FALSE))</f>
        <v/>
      </c>
      <c r="E487" s="252"/>
      <c r="F487" s="253"/>
      <c r="G487" s="257"/>
      <c r="H487" s="253"/>
      <c r="I487" s="257"/>
      <c r="J487" s="259" t="str">
        <f t="shared" si="7"/>
        <v/>
      </c>
      <c r="K487" s="252"/>
      <c r="L487" s="252"/>
      <c r="M487" s="252"/>
    </row>
    <row r="488" spans="2:13" x14ac:dyDescent="0.3">
      <c r="B488" s="252"/>
      <c r="C488" s="252"/>
      <c r="D488" s="258" t="str">
        <f>IF(C488="","",VLOOKUP(C488,Table8[],3,FALSE))</f>
        <v/>
      </c>
      <c r="E488" s="252"/>
      <c r="F488" s="253"/>
      <c r="G488" s="257"/>
      <c r="H488" s="253"/>
      <c r="I488" s="257"/>
      <c r="J488" s="259" t="str">
        <f t="shared" si="7"/>
        <v/>
      </c>
      <c r="K488" s="252"/>
      <c r="L488" s="252"/>
      <c r="M488" s="252"/>
    </row>
    <row r="489" spans="2:13" x14ac:dyDescent="0.3">
      <c r="B489" s="252"/>
      <c r="C489" s="252"/>
      <c r="D489" s="258" t="str">
        <f>IF(C489="","",VLOOKUP(C489,Table8[],3,FALSE))</f>
        <v/>
      </c>
      <c r="E489" s="252"/>
      <c r="F489" s="253"/>
      <c r="G489" s="257"/>
      <c r="H489" s="253"/>
      <c r="I489" s="257"/>
      <c r="J489" s="259" t="str">
        <f t="shared" si="7"/>
        <v/>
      </c>
      <c r="K489" s="252"/>
      <c r="L489" s="252"/>
      <c r="M489" s="252"/>
    </row>
    <row r="490" spans="2:13" x14ac:dyDescent="0.3">
      <c r="B490" s="252"/>
      <c r="C490" s="252"/>
      <c r="D490" s="258" t="str">
        <f>IF(C490="","",VLOOKUP(C490,Table8[],3,FALSE))</f>
        <v/>
      </c>
      <c r="E490" s="252"/>
      <c r="F490" s="253"/>
      <c r="G490" s="257"/>
      <c r="H490" s="253"/>
      <c r="I490" s="257"/>
      <c r="J490" s="259" t="str">
        <f t="shared" si="7"/>
        <v/>
      </c>
      <c r="K490" s="252"/>
      <c r="L490" s="252"/>
      <c r="M490" s="252"/>
    </row>
    <row r="491" spans="2:13" x14ac:dyDescent="0.3">
      <c r="B491" s="252"/>
      <c r="C491" s="252"/>
      <c r="D491" s="258" t="str">
        <f>IF(C491="","",VLOOKUP(C491,Table8[],3,FALSE))</f>
        <v/>
      </c>
      <c r="E491" s="252"/>
      <c r="F491" s="253"/>
      <c r="G491" s="257"/>
      <c r="H491" s="253"/>
      <c r="I491" s="257"/>
      <c r="J491" s="259" t="str">
        <f t="shared" si="7"/>
        <v/>
      </c>
      <c r="K491" s="252"/>
      <c r="L491" s="252"/>
      <c r="M491" s="252"/>
    </row>
    <row r="492" spans="2:13" x14ac:dyDescent="0.3">
      <c r="B492" s="252"/>
      <c r="C492" s="252"/>
      <c r="D492" s="258" t="str">
        <f>IF(C492="","",VLOOKUP(C492,Table8[],3,FALSE))</f>
        <v/>
      </c>
      <c r="E492" s="252"/>
      <c r="F492" s="253"/>
      <c r="G492" s="257"/>
      <c r="H492" s="253"/>
      <c r="I492" s="257"/>
      <c r="J492" s="259" t="str">
        <f t="shared" si="7"/>
        <v/>
      </c>
      <c r="K492" s="252"/>
      <c r="L492" s="252"/>
      <c r="M492" s="252"/>
    </row>
    <row r="493" spans="2:13" x14ac:dyDescent="0.3">
      <c r="B493" s="252"/>
      <c r="C493" s="252"/>
      <c r="D493" s="258" t="str">
        <f>IF(C493="","",VLOOKUP(C493,Table8[],3,FALSE))</f>
        <v/>
      </c>
      <c r="E493" s="252"/>
      <c r="F493" s="253"/>
      <c r="G493" s="257"/>
      <c r="H493" s="253"/>
      <c r="I493" s="257"/>
      <c r="J493" s="259" t="str">
        <f t="shared" si="7"/>
        <v/>
      </c>
      <c r="K493" s="252"/>
      <c r="L493" s="252"/>
      <c r="M493" s="252"/>
    </row>
    <row r="494" spans="2:13" x14ac:dyDescent="0.3">
      <c r="B494" s="252"/>
      <c r="C494" s="252"/>
      <c r="D494" s="258" t="str">
        <f>IF(C494="","",VLOOKUP(C494,Table8[],3,FALSE))</f>
        <v/>
      </c>
      <c r="E494" s="252"/>
      <c r="F494" s="253"/>
      <c r="G494" s="257"/>
      <c r="H494" s="253"/>
      <c r="I494" s="257"/>
      <c r="J494" s="259" t="str">
        <f t="shared" si="7"/>
        <v/>
      </c>
      <c r="K494" s="252"/>
      <c r="L494" s="252"/>
      <c r="M494" s="252"/>
    </row>
    <row r="495" spans="2:13" x14ac:dyDescent="0.3">
      <c r="B495" s="252"/>
      <c r="C495" s="252"/>
      <c r="D495" s="258" t="str">
        <f>IF(C495="","",VLOOKUP(C495,Table8[],3,FALSE))</f>
        <v/>
      </c>
      <c r="E495" s="252"/>
      <c r="F495" s="253"/>
      <c r="G495" s="257"/>
      <c r="H495" s="253"/>
      <c r="I495" s="257"/>
      <c r="J495" s="259" t="str">
        <f t="shared" si="7"/>
        <v/>
      </c>
      <c r="K495" s="252"/>
      <c r="L495" s="252"/>
      <c r="M495" s="252"/>
    </row>
    <row r="496" spans="2:13" x14ac:dyDescent="0.3">
      <c r="B496" s="252"/>
      <c r="C496" s="252"/>
      <c r="D496" s="258" t="str">
        <f>IF(C496="","",VLOOKUP(C496,Table8[],3,FALSE))</f>
        <v/>
      </c>
      <c r="E496" s="252"/>
      <c r="F496" s="253"/>
      <c r="G496" s="257"/>
      <c r="H496" s="253"/>
      <c r="I496" s="257"/>
      <c r="J496" s="259" t="str">
        <f t="shared" si="7"/>
        <v/>
      </c>
      <c r="K496" s="252"/>
      <c r="L496" s="252"/>
      <c r="M496" s="252"/>
    </row>
    <row r="497" spans="2:13" x14ac:dyDescent="0.3">
      <c r="B497" s="252"/>
      <c r="C497" s="252"/>
      <c r="D497" s="258" t="str">
        <f>IF(C497="","",VLOOKUP(C497,Table8[],3,FALSE))</f>
        <v/>
      </c>
      <c r="E497" s="252"/>
      <c r="F497" s="253"/>
      <c r="G497" s="257"/>
      <c r="H497" s="253"/>
      <c r="I497" s="257"/>
      <c r="J497" s="259" t="str">
        <f t="shared" si="7"/>
        <v/>
      </c>
      <c r="K497" s="252"/>
      <c r="L497" s="252"/>
      <c r="M497" s="252"/>
    </row>
    <row r="498" spans="2:13" x14ac:dyDescent="0.3">
      <c r="B498" s="252"/>
      <c r="C498" s="252"/>
      <c r="D498" s="258" t="str">
        <f>IF(C498="","",VLOOKUP(C498,Table8[],3,FALSE))</f>
        <v/>
      </c>
      <c r="E498" s="252"/>
      <c r="F498" s="253"/>
      <c r="G498" s="257"/>
      <c r="H498" s="253"/>
      <c r="I498" s="257"/>
      <c r="J498" s="259" t="str">
        <f t="shared" si="7"/>
        <v/>
      </c>
      <c r="K498" s="252"/>
      <c r="L498" s="252"/>
      <c r="M498" s="252"/>
    </row>
    <row r="499" spans="2:13" x14ac:dyDescent="0.3">
      <c r="B499" s="252"/>
      <c r="C499" s="252"/>
      <c r="D499" s="258" t="str">
        <f>IF(C499="","",VLOOKUP(C499,Table8[],3,FALSE))</f>
        <v/>
      </c>
      <c r="E499" s="252"/>
      <c r="F499" s="253"/>
      <c r="G499" s="257"/>
      <c r="H499" s="253"/>
      <c r="I499" s="257"/>
      <c r="J499" s="259" t="str">
        <f t="shared" si="7"/>
        <v/>
      </c>
      <c r="K499" s="252"/>
      <c r="L499" s="252"/>
      <c r="M499" s="252"/>
    </row>
    <row r="500" spans="2:13" x14ac:dyDescent="0.3">
      <c r="B500" s="252"/>
      <c r="C500" s="252"/>
      <c r="D500" s="258" t="str">
        <f>IF(C500="","",VLOOKUP(C500,Table8[],3,FALSE))</f>
        <v/>
      </c>
      <c r="E500" s="252"/>
      <c r="F500" s="253"/>
      <c r="G500" s="257"/>
      <c r="H500" s="253"/>
      <c r="I500" s="257"/>
      <c r="J500" s="259" t="str">
        <f t="shared" si="7"/>
        <v/>
      </c>
      <c r="K500" s="252"/>
      <c r="L500" s="252"/>
      <c r="M500" s="252"/>
    </row>
    <row r="501" spans="2:13" x14ac:dyDescent="0.3">
      <c r="B501" s="252"/>
      <c r="C501" s="252"/>
      <c r="D501" s="258" t="str">
        <f>IF(C501="","",VLOOKUP(C501,Table8[],3,FALSE))</f>
        <v/>
      </c>
      <c r="E501" s="252"/>
      <c r="F501" s="253"/>
      <c r="G501" s="257"/>
      <c r="H501" s="253"/>
      <c r="I501" s="257"/>
      <c r="J501" s="259" t="str">
        <f t="shared" si="7"/>
        <v/>
      </c>
      <c r="K501" s="252"/>
      <c r="L501" s="252"/>
      <c r="M501" s="252"/>
    </row>
    <row r="502" spans="2:13" x14ac:dyDescent="0.3">
      <c r="B502" s="252"/>
      <c r="C502" s="252"/>
      <c r="D502" s="258" t="str">
        <f>IF(C502="","",VLOOKUP(C502,Table8[],3,FALSE))</f>
        <v/>
      </c>
      <c r="E502" s="252"/>
      <c r="F502" s="253"/>
      <c r="G502" s="257"/>
      <c r="H502" s="253"/>
      <c r="I502" s="257"/>
      <c r="J502" s="259" t="str">
        <f t="shared" si="7"/>
        <v/>
      </c>
      <c r="K502" s="252"/>
      <c r="L502" s="252"/>
      <c r="M502" s="252"/>
    </row>
    <row r="503" spans="2:13" x14ac:dyDescent="0.3">
      <c r="B503" s="252"/>
      <c r="C503" s="252"/>
      <c r="D503" s="258" t="str">
        <f>IF(C503="","",VLOOKUP(C503,Table8[],3,FALSE))</f>
        <v/>
      </c>
      <c r="E503" s="252"/>
      <c r="F503" s="253"/>
      <c r="G503" s="257"/>
      <c r="H503" s="253"/>
      <c r="I503" s="257"/>
      <c r="J503" s="259" t="str">
        <f t="shared" si="7"/>
        <v/>
      </c>
      <c r="K503" s="252"/>
      <c r="L503" s="252"/>
      <c r="M503" s="252"/>
    </row>
    <row r="504" spans="2:13" x14ac:dyDescent="0.3">
      <c r="B504" s="252"/>
      <c r="C504" s="252"/>
      <c r="D504" s="258" t="str">
        <f>IF(C504="","",VLOOKUP(C504,Table8[],3,FALSE))</f>
        <v/>
      </c>
      <c r="E504" s="252"/>
      <c r="F504" s="253"/>
      <c r="G504" s="257"/>
      <c r="H504" s="253"/>
      <c r="I504" s="257"/>
      <c r="J504" s="259" t="str">
        <f t="shared" si="7"/>
        <v/>
      </c>
      <c r="K504" s="252"/>
      <c r="L504" s="252"/>
      <c r="M504" s="252"/>
    </row>
    <row r="505" spans="2:13" x14ac:dyDescent="0.3">
      <c r="B505" s="252"/>
      <c r="C505" s="252"/>
      <c r="D505" s="258" t="str">
        <f>IF(C505="","",VLOOKUP(C505,Table8[],3,FALSE))</f>
        <v/>
      </c>
      <c r="E505" s="252"/>
      <c r="F505" s="253"/>
      <c r="G505" s="257"/>
      <c r="H505" s="253"/>
      <c r="I505" s="257"/>
      <c r="J505" s="259" t="str">
        <f t="shared" si="7"/>
        <v/>
      </c>
      <c r="K505" s="252"/>
      <c r="L505" s="252"/>
      <c r="M505" s="252"/>
    </row>
    <row r="506" spans="2:13" x14ac:dyDescent="0.3">
      <c r="B506" s="252"/>
      <c r="C506" s="252"/>
      <c r="D506" s="258" t="str">
        <f>IF(C506="","",VLOOKUP(C506,Table8[],3,FALSE))</f>
        <v/>
      </c>
      <c r="E506" s="252"/>
      <c r="F506" s="253"/>
      <c r="G506" s="257"/>
      <c r="H506" s="253"/>
      <c r="I506" s="257"/>
      <c r="J506" s="259" t="str">
        <f t="shared" si="7"/>
        <v/>
      </c>
      <c r="K506" s="252"/>
      <c r="L506" s="252"/>
      <c r="M506" s="252"/>
    </row>
    <row r="507" spans="2:13" x14ac:dyDescent="0.3">
      <c r="B507" s="252"/>
      <c r="C507" s="252"/>
      <c r="D507" s="258" t="str">
        <f>IF(C507="","",VLOOKUP(C507,Table8[],3,FALSE))</f>
        <v/>
      </c>
      <c r="E507" s="252"/>
      <c r="F507" s="253"/>
      <c r="G507" s="257"/>
      <c r="H507" s="253"/>
      <c r="I507" s="257"/>
      <c r="J507" s="259" t="str">
        <f t="shared" si="7"/>
        <v/>
      </c>
      <c r="K507" s="252"/>
      <c r="L507" s="252"/>
      <c r="M507" s="252"/>
    </row>
    <row r="508" spans="2:13" x14ac:dyDescent="0.3">
      <c r="B508" s="252"/>
      <c r="C508" s="252"/>
      <c r="D508" s="258" t="str">
        <f>IF(C508="","",VLOOKUP(C508,Table8[],3,FALSE))</f>
        <v/>
      </c>
      <c r="E508" s="252"/>
      <c r="F508" s="253"/>
      <c r="G508" s="257"/>
      <c r="H508" s="253"/>
      <c r="I508" s="257"/>
      <c r="J508" s="259" t="str">
        <f t="shared" si="7"/>
        <v/>
      </c>
      <c r="K508" s="252"/>
      <c r="L508" s="252"/>
      <c r="M508" s="252"/>
    </row>
    <row r="509" spans="2:13" x14ac:dyDescent="0.3">
      <c r="B509" s="252"/>
      <c r="C509" s="252"/>
      <c r="D509" s="258" t="str">
        <f>IF(C509="","",VLOOKUP(C509,Table8[],3,FALSE))</f>
        <v/>
      </c>
      <c r="E509" s="252"/>
      <c r="F509" s="253"/>
      <c r="G509" s="257"/>
      <c r="H509" s="253"/>
      <c r="I509" s="257"/>
      <c r="J509" s="259" t="str">
        <f t="shared" si="7"/>
        <v/>
      </c>
      <c r="K509" s="252"/>
      <c r="L509" s="252"/>
      <c r="M509" s="252"/>
    </row>
    <row r="510" spans="2:13" x14ac:dyDescent="0.3">
      <c r="B510" s="252"/>
      <c r="C510" s="252"/>
      <c r="D510" s="258" t="str">
        <f>IF(C510="","",VLOOKUP(C510,Table8[],3,FALSE))</f>
        <v/>
      </c>
      <c r="E510" s="252"/>
      <c r="F510" s="253"/>
      <c r="G510" s="257"/>
      <c r="H510" s="253"/>
      <c r="I510" s="257"/>
      <c r="J510" s="259" t="str">
        <f t="shared" si="7"/>
        <v/>
      </c>
      <c r="K510" s="252"/>
      <c r="L510" s="252"/>
      <c r="M510" s="252"/>
    </row>
    <row r="511" spans="2:13" x14ac:dyDescent="0.3">
      <c r="B511" s="252"/>
      <c r="C511" s="252"/>
      <c r="D511" s="258" t="str">
        <f>IF(C511="","",VLOOKUP(C511,Table8[],3,FALSE))</f>
        <v/>
      </c>
      <c r="E511" s="252"/>
      <c r="F511" s="253"/>
      <c r="G511" s="257"/>
      <c r="H511" s="253"/>
      <c r="I511" s="257"/>
      <c r="J511" s="259" t="str">
        <f t="shared" si="7"/>
        <v/>
      </c>
      <c r="K511" s="252"/>
      <c r="L511" s="252"/>
      <c r="M511" s="252"/>
    </row>
    <row r="512" spans="2:13" x14ac:dyDescent="0.3">
      <c r="B512" s="252"/>
      <c r="C512" s="252"/>
      <c r="D512" s="258" t="str">
        <f>IF(C512="","",VLOOKUP(C512,Table8[],3,FALSE))</f>
        <v/>
      </c>
      <c r="E512" s="252"/>
      <c r="F512" s="253"/>
      <c r="G512" s="257"/>
      <c r="H512" s="253"/>
      <c r="I512" s="257"/>
      <c r="J512" s="259" t="str">
        <f t="shared" si="7"/>
        <v/>
      </c>
      <c r="K512" s="252"/>
      <c r="L512" s="252"/>
      <c r="M512" s="252"/>
    </row>
    <row r="513" spans="2:13" x14ac:dyDescent="0.3">
      <c r="B513" s="252"/>
      <c r="C513" s="252"/>
      <c r="D513" s="258" t="str">
        <f>IF(C513="","",VLOOKUP(C513,Table8[],3,FALSE))</f>
        <v/>
      </c>
      <c r="E513" s="252"/>
      <c r="F513" s="253"/>
      <c r="G513" s="257"/>
      <c r="H513" s="253"/>
      <c r="I513" s="257"/>
      <c r="J513" s="259" t="str">
        <f t="shared" si="7"/>
        <v/>
      </c>
      <c r="K513" s="252"/>
      <c r="L513" s="252"/>
      <c r="M513" s="252"/>
    </row>
    <row r="514" spans="2:13" x14ac:dyDescent="0.3">
      <c r="B514" s="252"/>
      <c r="C514" s="252"/>
      <c r="D514" s="258" t="str">
        <f>IF(C514="","",VLOOKUP(C514,Table8[],3,FALSE))</f>
        <v/>
      </c>
      <c r="E514" s="252"/>
      <c r="F514" s="253"/>
      <c r="G514" s="257"/>
      <c r="H514" s="253"/>
      <c r="I514" s="257"/>
      <c r="J514" s="259" t="str">
        <f t="shared" si="7"/>
        <v/>
      </c>
      <c r="K514" s="252"/>
      <c r="L514" s="252"/>
      <c r="M514" s="252"/>
    </row>
    <row r="515" spans="2:13" x14ac:dyDescent="0.3">
      <c r="B515" s="252"/>
      <c r="C515" s="252"/>
      <c r="D515" s="258" t="str">
        <f>IF(C515="","",VLOOKUP(C515,Table8[],3,FALSE))</f>
        <v/>
      </c>
      <c r="E515" s="252"/>
      <c r="F515" s="253"/>
      <c r="G515" s="257"/>
      <c r="H515" s="253"/>
      <c r="I515" s="257"/>
      <c r="J515" s="259" t="str">
        <f t="shared" si="7"/>
        <v/>
      </c>
      <c r="K515" s="252"/>
      <c r="L515" s="252"/>
      <c r="M515" s="252"/>
    </row>
    <row r="516" spans="2:13" x14ac:dyDescent="0.3">
      <c r="B516" s="252"/>
      <c r="C516" s="252"/>
      <c r="D516" s="258" t="str">
        <f>IF(C516="","",VLOOKUP(C516,Table8[],3,FALSE))</f>
        <v/>
      </c>
      <c r="E516" s="252"/>
      <c r="F516" s="253"/>
      <c r="G516" s="257"/>
      <c r="H516" s="253"/>
      <c r="I516" s="257"/>
      <c r="J516" s="259" t="str">
        <f t="shared" si="7"/>
        <v/>
      </c>
      <c r="K516" s="252"/>
      <c r="L516" s="252"/>
      <c r="M516" s="252"/>
    </row>
    <row r="517" spans="2:13" x14ac:dyDescent="0.3">
      <c r="B517" s="252"/>
      <c r="C517" s="252"/>
      <c r="D517" s="258" t="str">
        <f>IF(C517="","",VLOOKUP(C517,Table8[],3,FALSE))</f>
        <v/>
      </c>
      <c r="E517" s="252"/>
      <c r="F517" s="253"/>
      <c r="G517" s="257"/>
      <c r="H517" s="253"/>
      <c r="I517" s="257"/>
      <c r="J517" s="259" t="str">
        <f t="shared" si="7"/>
        <v/>
      </c>
      <c r="K517" s="252"/>
      <c r="L517" s="252"/>
      <c r="M517" s="252"/>
    </row>
    <row r="518" spans="2:13" x14ac:dyDescent="0.3">
      <c r="B518" s="252"/>
      <c r="C518" s="252"/>
      <c r="D518" s="258" t="str">
        <f>IF(C518="","",VLOOKUP(C518,Table8[],3,FALSE))</f>
        <v/>
      </c>
      <c r="E518" s="252"/>
      <c r="F518" s="253"/>
      <c r="G518" s="257"/>
      <c r="H518" s="253"/>
      <c r="I518" s="257"/>
      <c r="J518" s="259" t="str">
        <f t="shared" si="7"/>
        <v/>
      </c>
      <c r="K518" s="252"/>
      <c r="L518" s="252"/>
      <c r="M518" s="252"/>
    </row>
    <row r="519" spans="2:13" x14ac:dyDescent="0.3">
      <c r="B519" s="252"/>
      <c r="C519" s="252"/>
      <c r="D519" s="258" t="str">
        <f>IF(C519="","",VLOOKUP(C519,Table8[],3,FALSE))</f>
        <v/>
      </c>
      <c r="E519" s="252"/>
      <c r="F519" s="253"/>
      <c r="G519" s="257"/>
      <c r="H519" s="253"/>
      <c r="I519" s="257"/>
      <c r="J519" s="259" t="str">
        <f t="shared" si="7"/>
        <v/>
      </c>
      <c r="K519" s="252"/>
      <c r="L519" s="252"/>
      <c r="M519" s="252"/>
    </row>
    <row r="520" spans="2:13" x14ac:dyDescent="0.3">
      <c r="B520" s="252"/>
      <c r="C520" s="252"/>
      <c r="D520" s="258" t="str">
        <f>IF(C520="","",VLOOKUP(C520,Table8[],3,FALSE))</f>
        <v/>
      </c>
      <c r="E520" s="252"/>
      <c r="F520" s="253"/>
      <c r="G520" s="257"/>
      <c r="H520" s="253"/>
      <c r="I520" s="257"/>
      <c r="J520" s="259" t="str">
        <f t="shared" si="7"/>
        <v/>
      </c>
      <c r="K520" s="252"/>
      <c r="L520" s="252"/>
      <c r="M520" s="252"/>
    </row>
    <row r="521" spans="2:13" x14ac:dyDescent="0.3">
      <c r="B521" s="252"/>
      <c r="C521" s="252"/>
      <c r="D521" s="258" t="str">
        <f>IF(C521="","",VLOOKUP(C521,Table8[],3,FALSE))</f>
        <v/>
      </c>
      <c r="E521" s="252"/>
      <c r="F521" s="253"/>
      <c r="G521" s="257"/>
      <c r="H521" s="253"/>
      <c r="I521" s="257"/>
      <c r="J521" s="259" t="str">
        <f t="shared" si="7"/>
        <v/>
      </c>
      <c r="K521" s="252"/>
      <c r="L521" s="252"/>
      <c r="M521" s="252"/>
    </row>
    <row r="522" spans="2:13" x14ac:dyDescent="0.3">
      <c r="B522" s="252"/>
      <c r="C522" s="252"/>
      <c r="D522" s="258" t="str">
        <f>IF(C522="","",VLOOKUP(C522,Table8[],3,FALSE))</f>
        <v/>
      </c>
      <c r="E522" s="252"/>
      <c r="F522" s="253"/>
      <c r="G522" s="257"/>
      <c r="H522" s="253"/>
      <c r="I522" s="257"/>
      <c r="J522" s="259" t="str">
        <f t="shared" si="7"/>
        <v/>
      </c>
      <c r="K522" s="252"/>
      <c r="L522" s="252"/>
      <c r="M522" s="252"/>
    </row>
    <row r="523" spans="2:13" x14ac:dyDescent="0.3">
      <c r="B523" s="252"/>
      <c r="C523" s="252"/>
      <c r="D523" s="258" t="str">
        <f>IF(C523="","",VLOOKUP(C523,Table8[],3,FALSE))</f>
        <v/>
      </c>
      <c r="E523" s="252"/>
      <c r="F523" s="253"/>
      <c r="G523" s="257"/>
      <c r="H523" s="253"/>
      <c r="I523" s="257"/>
      <c r="J523" s="259" t="str">
        <f t="shared" si="7"/>
        <v/>
      </c>
      <c r="K523" s="252"/>
      <c r="L523" s="252"/>
      <c r="M523" s="252"/>
    </row>
  </sheetData>
  <sheetProtection algorithmName="SHA-512" hashValue="ofcw4C+Y0d7JkYJ0eFQ9KsQVsOI5V43Pg+SCR3AFoJBcsvWLZw3sbwe/DYO+emqfhrRCsvocDwKzUjig5Zp9tw==" saltValue="yORWdFVo00o9kuzi+qD7rw==" spinCount="100000" sheet="1" objects="1" scenarios="1"/>
  <dataValidations count="5">
    <dataValidation type="list" allowBlank="1" showInputMessage="1" showErrorMessage="1" sqref="B24:B523" xr:uid="{00000000-0002-0000-0400-000000000000}">
      <formula1>Sites</formula1>
    </dataValidation>
    <dataValidation type="list" allowBlank="1" showInputMessage="1" showErrorMessage="1" sqref="C24:C523" xr:uid="{00000000-0002-0000-0400-000001000000}">
      <formula1>OFFSET(cmslist, 1, MATCH($B24, cmssite, 0)-1, SUMPRODUCT(--(OFFSET(cmslist, 1, MATCH($B24, cmssite, 0)-1, 224, 1)&lt;&gt;"")), 1)</formula1>
    </dataValidation>
    <dataValidation type="date" operator="greaterThanOrEqual" allowBlank="1" showInputMessage="1" showErrorMessage="1" sqref="H24:H523" xr:uid="{00000000-0002-0000-0400-000002000000}">
      <formula1>$F24</formula1>
    </dataValidation>
    <dataValidation type="date" operator="greaterThanOrEqual" allowBlank="1" showInputMessage="1" showErrorMessage="1" sqref="F24:F1048576" xr:uid="{00000000-0002-0000-0400-000003000000}">
      <formula1>43831</formula1>
    </dataValidation>
    <dataValidation type="list" allowBlank="1" showInputMessage="1" showErrorMessage="1" sqref="E24:E523" xr:uid="{00000000-0002-0000-0400-000004000000}">
      <formula1>"yes,no"</formula1>
    </dataValidation>
  </dataValidations>
  <pageMargins left="0.7" right="0.7" top="0.75" bottom="0.75" header="0.3" footer="0.3"/>
  <pageSetup orientation="portrait" r:id="rId1"/>
  <ignoredErrors>
    <ignoredError sqref="D13" calculatedColum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5000000}">
          <x14:formula1>
            <xm:f>Lists!$J$10:$J$13</xm:f>
          </x14:formula1>
          <xm:sqref>L24:L523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9" tint="0.59999389629810485"/>
  </sheetPr>
  <dimension ref="A1:M223"/>
  <sheetViews>
    <sheetView showGridLines="0" topLeftCell="B7" workbookViewId="0">
      <selection activeCell="H38" sqref="H38"/>
    </sheetView>
  </sheetViews>
  <sheetFormatPr defaultColWidth="0" defaultRowHeight="14.4" zeroHeight="1" x14ac:dyDescent="0.3"/>
  <cols>
    <col min="1" max="1" width="9.109375" style="91" hidden="1" customWidth="1"/>
    <col min="2" max="2" width="14.88671875" style="219" customWidth="1"/>
    <col min="3" max="3" width="63.109375" style="219" bestFit="1" customWidth="1"/>
    <col min="4" max="4" width="12" style="219" hidden="1" customWidth="1"/>
    <col min="5" max="5" width="18.5546875" style="91" customWidth="1"/>
    <col min="6" max="6" width="19.5546875" style="208" customWidth="1"/>
    <col min="7" max="7" width="19.44140625" style="91" customWidth="1"/>
    <col min="8" max="8" width="20.88671875" style="208" customWidth="1"/>
    <col min="9" max="9" width="24.33203125" style="208" customWidth="1"/>
    <col min="10" max="10" width="23.44140625" style="208" customWidth="1"/>
    <col min="11" max="11" width="21.44140625" style="208" customWidth="1"/>
    <col min="12" max="12" width="22.5546875" style="208" customWidth="1"/>
    <col min="13" max="13" width="0" style="208" hidden="1" customWidth="1"/>
    <col min="14" max="16384" width="9.109375" style="208" hidden="1"/>
  </cols>
  <sheetData>
    <row r="1" spans="1:12" s="91" customFormat="1" ht="28.8" hidden="1" x14ac:dyDescent="0.3">
      <c r="B1" s="209" t="s">
        <v>0</v>
      </c>
      <c r="C1" s="209"/>
      <c r="D1" s="209"/>
      <c r="E1" s="209"/>
      <c r="F1" s="220"/>
      <c r="G1" s="220"/>
      <c r="H1" s="220"/>
      <c r="I1" s="220"/>
      <c r="J1" s="220"/>
      <c r="K1" s="220"/>
      <c r="L1" s="220"/>
    </row>
    <row r="2" spans="1:12" s="91" customFormat="1" hidden="1" x14ac:dyDescent="0.3">
      <c r="B2" s="186" t="s">
        <v>1</v>
      </c>
      <c r="C2" s="187" t="str">
        <f>Welcome!B2</f>
        <v>63.9641(b) Semiannual Compliance Reports (Spreadsheet Template)</v>
      </c>
      <c r="D2" s="187"/>
      <c r="E2" s="221"/>
      <c r="F2" s="221"/>
      <c r="G2" s="221"/>
      <c r="H2" s="221"/>
      <c r="I2" s="221"/>
      <c r="J2" s="221"/>
      <c r="K2" s="221"/>
      <c r="L2" s="221"/>
    </row>
    <row r="3" spans="1:12" s="91" customFormat="1" hidden="1" x14ac:dyDescent="0.3">
      <c r="B3" s="188" t="s">
        <v>3</v>
      </c>
      <c r="C3" s="189" t="str">
        <f>Welcome!B3</f>
        <v>63.9641(b)</v>
      </c>
      <c r="D3" s="189"/>
      <c r="E3" s="221"/>
      <c r="F3" s="221"/>
      <c r="G3" s="221"/>
      <c r="H3" s="221"/>
      <c r="I3" s="221"/>
      <c r="J3" s="221"/>
      <c r="K3" s="221"/>
      <c r="L3" s="221"/>
    </row>
    <row r="4" spans="1:12" s="91" customFormat="1" hidden="1" x14ac:dyDescent="0.3">
      <c r="B4" s="188" t="s">
        <v>5</v>
      </c>
      <c r="C4" s="190" t="str">
        <f>Welcome!B4</f>
        <v>v1.00</v>
      </c>
      <c r="D4" s="190"/>
      <c r="E4" s="221"/>
      <c r="F4" s="221"/>
      <c r="G4" s="221"/>
      <c r="H4" s="221"/>
      <c r="I4" s="221"/>
      <c r="J4" s="221"/>
      <c r="K4" s="221"/>
      <c r="L4" s="221"/>
    </row>
    <row r="5" spans="1:12" s="91" customFormat="1" hidden="1" x14ac:dyDescent="0.3">
      <c r="B5" s="188" t="s">
        <v>7</v>
      </c>
      <c r="C5" s="191">
        <f>Welcome!B5</f>
        <v>44042</v>
      </c>
      <c r="D5" s="191"/>
      <c r="E5" s="221"/>
      <c r="F5" s="221"/>
      <c r="G5" s="221"/>
      <c r="H5" s="221"/>
      <c r="I5" s="221"/>
      <c r="J5" s="221"/>
      <c r="K5" s="221"/>
      <c r="L5" s="221"/>
    </row>
    <row r="6" spans="1:12" s="91" customFormat="1" hidden="1" x14ac:dyDescent="0.3">
      <c r="B6" s="30"/>
      <c r="C6" s="204"/>
      <c r="D6" s="204"/>
      <c r="E6" s="204"/>
      <c r="F6" s="204"/>
      <c r="G6" s="204"/>
      <c r="H6" s="204"/>
      <c r="I6" s="204"/>
      <c r="J6" s="204"/>
      <c r="K6" s="204"/>
      <c r="L6" s="204"/>
    </row>
    <row r="7" spans="1:12" s="91" customFormat="1" x14ac:dyDescent="0.3">
      <c r="B7" s="164" t="str">
        <f>Company_Information!B7</f>
        <v>40 CFR Part 63, Subpart RRRRR National Emission Standards for Hazardous Air Pollutants: Taconite Iron Ore Processing</v>
      </c>
      <c r="C7" s="94"/>
      <c r="D7" s="94"/>
      <c r="E7" s="32"/>
      <c r="F7" s="35"/>
      <c r="G7" s="35"/>
      <c r="H7" s="35"/>
      <c r="I7" s="35"/>
      <c r="J7" s="35"/>
      <c r="K7" s="35"/>
      <c r="L7" s="35"/>
    </row>
    <row r="8" spans="1:12" s="91" customFormat="1" x14ac:dyDescent="0.3">
      <c r="B8" s="165" t="str">
        <f>Company_Information!B8</f>
        <v>§63.9641(b) Semiannual Compliance Report Spreadsheet Template</v>
      </c>
      <c r="C8" s="34"/>
      <c r="D8" s="34"/>
      <c r="E8" s="34"/>
      <c r="F8" s="34"/>
      <c r="G8" s="34"/>
      <c r="H8" s="34"/>
      <c r="I8" s="34"/>
      <c r="J8" s="35"/>
      <c r="K8" s="35"/>
      <c r="L8" s="35"/>
    </row>
    <row r="9" spans="1:12" s="91" customFormat="1" x14ac:dyDescent="0.3">
      <c r="B9" s="167" t="s">
        <v>244</v>
      </c>
      <c r="C9" s="36"/>
      <c r="D9" s="36"/>
      <c r="E9" s="36"/>
      <c r="F9" s="36"/>
      <c r="G9" s="36"/>
      <c r="H9" s="36"/>
      <c r="I9" s="36"/>
      <c r="J9" s="70"/>
      <c r="K9" s="70"/>
      <c r="L9" s="70"/>
    </row>
    <row r="10" spans="1:12" s="91" customFormat="1" ht="15" thickBot="1" x14ac:dyDescent="0.35">
      <c r="B10" s="36" t="s">
        <v>11</v>
      </c>
      <c r="C10" s="204"/>
      <c r="D10" s="204"/>
      <c r="E10" s="204"/>
      <c r="F10" s="205"/>
      <c r="G10" s="205"/>
      <c r="H10" s="205"/>
      <c r="I10" s="205"/>
      <c r="J10" s="36"/>
      <c r="K10" s="36"/>
      <c r="L10" s="36"/>
    </row>
    <row r="11" spans="1:12" s="91" customFormat="1" ht="15" hidden="1" thickBot="1" x14ac:dyDescent="0.35">
      <c r="C11" s="72"/>
      <c r="D11" s="72"/>
      <c r="E11" s="72"/>
      <c r="F11" s="248"/>
      <c r="G11" s="248"/>
      <c r="H11" s="248"/>
      <c r="I11" s="248"/>
      <c r="J11" s="192"/>
      <c r="K11" s="192"/>
      <c r="L11" s="204"/>
    </row>
    <row r="12" spans="1:12" s="91" customFormat="1" ht="115.8" thickBot="1" x14ac:dyDescent="0.35">
      <c r="A12" s="249"/>
      <c r="B12" s="134" t="s">
        <v>231</v>
      </c>
      <c r="C12" s="87" t="s">
        <v>232</v>
      </c>
      <c r="D12" s="134" t="s">
        <v>233</v>
      </c>
      <c r="E12" s="134" t="s">
        <v>167</v>
      </c>
      <c r="F12" s="134" t="s">
        <v>168</v>
      </c>
      <c r="G12" s="134" t="s">
        <v>169</v>
      </c>
      <c r="H12" s="134" t="s">
        <v>119</v>
      </c>
      <c r="I12" s="134" t="s">
        <v>120</v>
      </c>
      <c r="J12" s="250" t="s">
        <v>121</v>
      </c>
      <c r="K12" s="250" t="s">
        <v>122</v>
      </c>
      <c r="L12" s="251" t="s">
        <v>123</v>
      </c>
    </row>
    <row r="13" spans="1:12" s="91" customFormat="1" x14ac:dyDescent="0.3">
      <c r="B13" s="215" t="s">
        <v>195</v>
      </c>
      <c r="C13" s="99" t="s">
        <v>291</v>
      </c>
      <c r="D13" s="216" t="s">
        <v>292</v>
      </c>
      <c r="E13" s="97" t="s">
        <v>275</v>
      </c>
      <c r="F13" s="73" t="s">
        <v>276</v>
      </c>
      <c r="G13" s="73" t="s">
        <v>277</v>
      </c>
      <c r="H13" s="169" t="s">
        <v>278</v>
      </c>
      <c r="I13" s="169" t="s">
        <v>279</v>
      </c>
      <c r="J13" s="170" t="s">
        <v>280</v>
      </c>
      <c r="K13" s="169" t="s">
        <v>281</v>
      </c>
      <c r="L13" s="169" t="s">
        <v>282</v>
      </c>
    </row>
    <row r="14" spans="1:12" s="91" customFormat="1" x14ac:dyDescent="0.3">
      <c r="B14" s="80" t="s">
        <v>25</v>
      </c>
      <c r="C14" s="76" t="s">
        <v>217</v>
      </c>
      <c r="D14" s="76"/>
      <c r="E14" s="89" t="s">
        <v>124</v>
      </c>
      <c r="F14" s="76" t="s">
        <v>125</v>
      </c>
      <c r="G14" s="76" t="s">
        <v>126</v>
      </c>
      <c r="H14" s="76" t="s">
        <v>125</v>
      </c>
      <c r="I14" s="76" t="s">
        <v>127</v>
      </c>
      <c r="J14" s="76" t="s">
        <v>127</v>
      </c>
      <c r="K14" s="76" t="s">
        <v>127</v>
      </c>
      <c r="L14" s="98" t="s">
        <v>127</v>
      </c>
    </row>
    <row r="15" spans="1:12" s="91" customFormat="1" hidden="1" x14ac:dyDescent="0.3">
      <c r="B15" s="80"/>
      <c r="C15" s="76"/>
      <c r="D15" s="76"/>
      <c r="E15" s="89"/>
      <c r="F15" s="76"/>
      <c r="G15" s="76"/>
      <c r="H15" s="76"/>
      <c r="I15" s="76"/>
      <c r="J15" s="76" t="s">
        <v>158</v>
      </c>
      <c r="K15" s="76"/>
      <c r="L15" s="98"/>
    </row>
    <row r="16" spans="1:12" s="91" customFormat="1" hidden="1" x14ac:dyDescent="0.3">
      <c r="B16" s="80"/>
      <c r="C16" s="76"/>
      <c r="D16" s="76"/>
      <c r="E16" s="89"/>
      <c r="F16" s="76"/>
      <c r="G16" s="76"/>
      <c r="H16" s="76"/>
      <c r="I16" s="76"/>
      <c r="J16" s="76" t="s">
        <v>158</v>
      </c>
      <c r="K16" s="76"/>
      <c r="L16" s="98"/>
    </row>
    <row r="17" spans="2:12" s="91" customFormat="1" hidden="1" x14ac:dyDescent="0.3">
      <c r="B17" s="80"/>
      <c r="C17" s="76"/>
      <c r="D17" s="76"/>
      <c r="E17" s="89"/>
      <c r="F17" s="76"/>
      <c r="G17" s="76"/>
      <c r="H17" s="76"/>
      <c r="I17" s="76"/>
      <c r="J17" s="76" t="s">
        <v>158</v>
      </c>
      <c r="K17" s="76"/>
      <c r="L17" s="98"/>
    </row>
    <row r="18" spans="2:12" s="91" customFormat="1" hidden="1" x14ac:dyDescent="0.3">
      <c r="B18" s="80"/>
      <c r="C18" s="76"/>
      <c r="D18" s="76"/>
      <c r="E18" s="89"/>
      <c r="F18" s="76"/>
      <c r="G18" s="76"/>
      <c r="H18" s="76"/>
      <c r="I18" s="76"/>
      <c r="J18" s="76" t="s">
        <v>158</v>
      </c>
      <c r="K18" s="76"/>
      <c r="L18" s="98"/>
    </row>
    <row r="19" spans="2:12" s="91" customFormat="1" hidden="1" x14ac:dyDescent="0.3">
      <c r="B19" s="80"/>
      <c r="C19" s="76"/>
      <c r="D19" s="76"/>
      <c r="E19" s="89"/>
      <c r="F19" s="76"/>
      <c r="G19" s="76"/>
      <c r="H19" s="76"/>
      <c r="I19" s="76"/>
      <c r="J19" s="76" t="s">
        <v>158</v>
      </c>
      <c r="K19" s="76"/>
      <c r="L19" s="98"/>
    </row>
    <row r="20" spans="2:12" s="91" customFormat="1" hidden="1" x14ac:dyDescent="0.3">
      <c r="B20" s="80"/>
      <c r="C20" s="76"/>
      <c r="D20" s="76"/>
      <c r="E20" s="89"/>
      <c r="F20" s="76"/>
      <c r="G20" s="76"/>
      <c r="H20" s="76"/>
      <c r="I20" s="76"/>
      <c r="J20" s="76" t="s">
        <v>158</v>
      </c>
      <c r="K20" s="76"/>
      <c r="L20" s="98"/>
    </row>
    <row r="21" spans="2:12" s="91" customFormat="1" hidden="1" x14ac:dyDescent="0.3">
      <c r="B21" s="80"/>
      <c r="C21" s="76"/>
      <c r="D21" s="76"/>
      <c r="E21" s="89"/>
      <c r="F21" s="76"/>
      <c r="G21" s="76"/>
      <c r="H21" s="76"/>
      <c r="I21" s="76"/>
      <c r="J21" s="76" t="s">
        <v>158</v>
      </c>
      <c r="K21" s="76"/>
      <c r="L21" s="98"/>
    </row>
    <row r="22" spans="2:12" s="91" customFormat="1" hidden="1" x14ac:dyDescent="0.3">
      <c r="B22" s="80"/>
      <c r="C22" s="76"/>
      <c r="D22" s="76"/>
      <c r="E22" s="89"/>
      <c r="F22" s="76"/>
      <c r="G22" s="76"/>
      <c r="H22" s="76"/>
      <c r="I22" s="76"/>
      <c r="J22" s="76" t="s">
        <v>158</v>
      </c>
      <c r="K22" s="76"/>
      <c r="L22" s="98"/>
    </row>
    <row r="23" spans="2:12" s="91" customFormat="1" hidden="1" x14ac:dyDescent="0.3">
      <c r="B23" s="80"/>
      <c r="C23" s="76"/>
      <c r="D23" s="76"/>
      <c r="E23" s="89"/>
      <c r="F23" s="76"/>
      <c r="G23" s="76"/>
      <c r="H23" s="76"/>
      <c r="I23" s="76"/>
      <c r="J23" s="76" t="s">
        <v>158</v>
      </c>
      <c r="K23" s="76"/>
      <c r="L23" s="98"/>
    </row>
    <row r="24" spans="2:12" s="208" customFormat="1" x14ac:dyDescent="0.3">
      <c r="B24" s="203" t="str">
        <f>Lists!G2</f>
        <v/>
      </c>
      <c r="C24" s="203" t="str">
        <f>Lists!H2</f>
        <v/>
      </c>
      <c r="D24" s="203" t="str">
        <f>IF(C24="","",VLOOKUP(C24,Table8[],3,FALSE))</f>
        <v/>
      </c>
      <c r="E24" s="252"/>
      <c r="F24" s="207" t="str">
        <f>IF(C24="","",SUMIFS(CMS_Downtime!$G$24:$G$523,CMS_Downtime!$B$24:$B$523,$B24,CMS_Downtime!$C$24:$C$523,$C24))</f>
        <v/>
      </c>
      <c r="G24" s="143" t="str">
        <f>IF(C24="","",IF(D24="no",F24/E24,IF(D24="yes",F24/(60*E24),"")))</f>
        <v/>
      </c>
      <c r="H24" s="207" t="str">
        <f>IF($C24="","",SUMIFS(CMS_Downtime!$G$24:$G$523,CMS_Downtime!$B$24:$B$523,$B24,CMS_Downtime!$C$24:$C$523,$C24,CMS_Downtime!$H$24:$H$523,"Monitoring Equipment Malfunctions"))</f>
        <v/>
      </c>
      <c r="I24" s="207" t="str">
        <f>IF($C24="","",SUMIFS(CMS_Downtime!$G$24:$G$523,CMS_Downtime!$B$24:$B$523,$B24,CMS_Downtime!$C$24:$C$523,$C24,CMS_Downtime!$H$24:$H$523,"Nonmonitoring Equipment Malfunctions"))</f>
        <v/>
      </c>
      <c r="J24" s="207" t="str">
        <f>IF($C24="","",SUMIFS(CMS_Downtime!$G$24:$G$523,CMS_Downtime!$B$24:$B$523,$B24,CMS_Downtime!$C$24:$C$523,$C24,CMS_Downtime!$H$24:$H$523,"Quality Assurance/Quality Control Calibrations"))</f>
        <v/>
      </c>
      <c r="K24" s="207" t="str">
        <f>IF($C24="","",SUMIFS(CMS_Downtime!$G$24:$G$523,CMS_Downtime!$B$24:$B$523,$B24,CMS_Downtime!$C$24:$C$523,$C24,CMS_Downtime!$H$24:$H$523,"Other Known Causes"))</f>
        <v/>
      </c>
      <c r="L24" s="207" t="str">
        <f>IF($C24="","",SUMIFS(CMS_Downtime!$G$24:$G$523,CMS_Downtime!$B$24:$B$523,$B24,CMS_Downtime!$C$24:$C$523,$C24,CMS_Downtime!$H$24:$H$523,"Other Unknown Causes"))</f>
        <v/>
      </c>
    </row>
    <row r="25" spans="2:12" s="208" customFormat="1" x14ac:dyDescent="0.3">
      <c r="B25" s="203" t="str">
        <f>Lists!G3</f>
        <v/>
      </c>
      <c r="C25" s="203" t="str">
        <f>Lists!H3</f>
        <v/>
      </c>
      <c r="D25" s="203" t="str">
        <f>IF(C25="","",VLOOKUP(C25,Table8[],3,FALSE))</f>
        <v/>
      </c>
      <c r="E25" s="252"/>
      <c r="F25" s="207" t="str">
        <f>IF(C25="","",SUMIFS(CMS_Downtime!$G$24:$G$523,CMS_Downtime!$B$24:$B$523,$B25,CMS_Downtime!$C$24:$C$523,$C25))</f>
        <v/>
      </c>
      <c r="G25" s="143" t="str">
        <f t="shared" ref="G25:G88" si="0">IF(C25="","",IF(D25="no",F25/E25,IF(D25="yes",F25/(60*E25),"")))</f>
        <v/>
      </c>
      <c r="H25" s="207" t="str">
        <f>IF($C25="","",SUMIFS(CMS_Downtime!$G$24:$G$523,CMS_Downtime!$B$24:$B$523,$B25,CMS_Downtime!$C$24:$C$523,$C25,CMS_Downtime!$H$24:$H$523,"Monitoring Equipment Malfunctions"))</f>
        <v/>
      </c>
      <c r="I25" s="207" t="str">
        <f>IF($C25="","",SUMIFS(CMS_Downtime!$G$24:$G$523,CMS_Downtime!$B$24:$B$523,$B25,CMS_Downtime!$C$24:$C$523,$C25,CMS_Downtime!$H$24:$H$523,"Nonmonitoring Equipment Malfunctions"))</f>
        <v/>
      </c>
      <c r="J25" s="207" t="str">
        <f>IF($C25="","",SUMIFS(CMS_Downtime!$G$24:$G$523,CMS_Downtime!$B$24:$B$523,$B25,CMS_Downtime!$C$24:$C$523,$C25,CMS_Downtime!$H$24:$H$523,"Quality Assurance/Quality Control Calibrations"))</f>
        <v/>
      </c>
      <c r="K25" s="207" t="str">
        <f>IF($C25="","",SUMIFS(CMS_Downtime!$G$24:$G$523,CMS_Downtime!$B$24:$B$523,$B25,CMS_Downtime!$C$24:$C$523,$C25,CMS_Downtime!$H$24:$H$523,"Other Known Causes"))</f>
        <v/>
      </c>
      <c r="L25" s="207" t="str">
        <f>IF($C25="","",SUMIFS(CMS_Downtime!$G$24:$G$523,CMS_Downtime!$B$24:$B$523,$B25,CMS_Downtime!$C$24:$C$523,$C25,CMS_Downtime!$H$24:$H$523,"Other Unknown Causes"))</f>
        <v/>
      </c>
    </row>
    <row r="26" spans="2:12" s="208" customFormat="1" x14ac:dyDescent="0.3">
      <c r="B26" s="203" t="str">
        <f>Lists!G4</f>
        <v/>
      </c>
      <c r="C26" s="203" t="str">
        <f>Lists!H4</f>
        <v/>
      </c>
      <c r="D26" s="203" t="str">
        <f>IF(C26="","",VLOOKUP(C26,Table8[],3,FALSE))</f>
        <v/>
      </c>
      <c r="E26" s="252"/>
      <c r="F26" s="207" t="str">
        <f>IF(C26="","",SUMIFS(CMS_Downtime!$G$24:$G$523,CMS_Downtime!$B$24:$B$523,$B26,CMS_Downtime!$C$24:$C$523,$C26))</f>
        <v/>
      </c>
      <c r="G26" s="143" t="str">
        <f t="shared" si="0"/>
        <v/>
      </c>
      <c r="H26" s="207" t="str">
        <f>IF($C26="","",SUMIFS(CMS_Downtime!$G$24:$G$523,CMS_Downtime!$B$24:$B$523,$B26,CMS_Downtime!$C$24:$C$523,$C26,CMS_Downtime!$H$24:$H$523,"Monitoring Equipment Malfunctions"))</f>
        <v/>
      </c>
      <c r="I26" s="207" t="str">
        <f>IF($C26="","",SUMIFS(CMS_Downtime!$G$24:$G$523,CMS_Downtime!$B$24:$B$523,$B26,CMS_Downtime!$C$24:$C$523,$C26,CMS_Downtime!$H$24:$H$523,"Nonmonitoring Equipment Malfunctions"))</f>
        <v/>
      </c>
      <c r="J26" s="207" t="str">
        <f>IF($C26="","",SUMIFS(CMS_Downtime!$G$24:$G$523,CMS_Downtime!$B$24:$B$523,$B26,CMS_Downtime!$C$24:$C$523,$C26,CMS_Downtime!$H$24:$H$523,"Quality Assurance/Quality Control Calibrations"))</f>
        <v/>
      </c>
      <c r="K26" s="207" t="str">
        <f>IF($C26="","",SUMIFS(CMS_Downtime!$G$24:$G$523,CMS_Downtime!$B$24:$B$523,$B26,CMS_Downtime!$C$24:$C$523,$C26,CMS_Downtime!$H$24:$H$523,"Other Known Causes"))</f>
        <v/>
      </c>
      <c r="L26" s="207" t="str">
        <f>IF($C26="","",SUMIFS(CMS_Downtime!$G$24:$G$523,CMS_Downtime!$B$24:$B$523,$B26,CMS_Downtime!$C$24:$C$523,$C26,CMS_Downtime!$H$24:$H$523,"Other Unknown Causes"))</f>
        <v/>
      </c>
    </row>
    <row r="27" spans="2:12" s="208" customFormat="1" x14ac:dyDescent="0.3">
      <c r="B27" s="203" t="str">
        <f>Lists!G5</f>
        <v/>
      </c>
      <c r="C27" s="203" t="str">
        <f>Lists!H5</f>
        <v/>
      </c>
      <c r="D27" s="203" t="str">
        <f>IF(C27="","",VLOOKUP(C27,Table8[],3,FALSE))</f>
        <v/>
      </c>
      <c r="E27" s="252"/>
      <c r="F27" s="207" t="str">
        <f>IF(C27="","",SUMIFS(CMS_Downtime!$G$24:$G$523,CMS_Downtime!$B$24:$B$523,$B27,CMS_Downtime!$C$24:$C$523,$C27))</f>
        <v/>
      </c>
      <c r="G27" s="143" t="str">
        <f t="shared" si="0"/>
        <v/>
      </c>
      <c r="H27" s="207" t="str">
        <f>IF($C27="","",SUMIFS(CMS_Downtime!$G$24:$G$523,CMS_Downtime!$B$24:$B$523,$B27,CMS_Downtime!$C$24:$C$523,$C27,CMS_Downtime!$H$24:$H$523,"Monitoring Equipment Malfunctions"))</f>
        <v/>
      </c>
      <c r="I27" s="207" t="str">
        <f>IF($C27="","",SUMIFS(CMS_Downtime!$G$24:$G$523,CMS_Downtime!$B$24:$B$523,$B27,CMS_Downtime!$C$24:$C$523,$C27,CMS_Downtime!$H$24:$H$523,"Nonmonitoring Equipment Malfunctions"))</f>
        <v/>
      </c>
      <c r="J27" s="207" t="str">
        <f>IF($C27="","",SUMIFS(CMS_Downtime!$G$24:$G$523,CMS_Downtime!$B$24:$B$523,$B27,CMS_Downtime!$C$24:$C$523,$C27,CMS_Downtime!$H$24:$H$523,"Quality Assurance/Quality Control Calibrations"))</f>
        <v/>
      </c>
      <c r="K27" s="207" t="str">
        <f>IF($C27="","",SUMIFS(CMS_Downtime!$G$24:$G$523,CMS_Downtime!$B$24:$B$523,$B27,CMS_Downtime!$C$24:$C$523,$C27,CMS_Downtime!$H$24:$H$523,"Other Known Causes"))</f>
        <v/>
      </c>
      <c r="L27" s="207" t="str">
        <f>IF($C27="","",SUMIFS(CMS_Downtime!$G$24:$G$523,CMS_Downtime!$B$24:$B$523,$B27,CMS_Downtime!$C$24:$C$523,$C27,CMS_Downtime!$H$24:$H$523,"Other Unknown Causes"))</f>
        <v/>
      </c>
    </row>
    <row r="28" spans="2:12" s="208" customFormat="1" x14ac:dyDescent="0.3">
      <c r="B28" s="203" t="str">
        <f>Lists!G6</f>
        <v/>
      </c>
      <c r="C28" s="203" t="str">
        <f>Lists!H6</f>
        <v/>
      </c>
      <c r="D28" s="203" t="str">
        <f>IF(C28="","",VLOOKUP(C28,Table8[],3,FALSE))</f>
        <v/>
      </c>
      <c r="E28" s="252"/>
      <c r="F28" s="207" t="str">
        <f>IF(C28="","",SUMIFS(CMS_Downtime!$G$24:$G$523,CMS_Downtime!$B$24:$B$523,$B28,CMS_Downtime!$C$24:$C$523,$C28))</f>
        <v/>
      </c>
      <c r="G28" s="143" t="str">
        <f t="shared" si="0"/>
        <v/>
      </c>
      <c r="H28" s="207" t="str">
        <f>IF($C28="","",SUMIFS(CMS_Downtime!$G$24:$G$523,CMS_Downtime!$B$24:$B$523,$B28,CMS_Downtime!$C$24:$C$523,$C28,CMS_Downtime!$H$24:$H$523,"Monitoring Equipment Malfunctions"))</f>
        <v/>
      </c>
      <c r="I28" s="207" t="str">
        <f>IF($C28="","",SUMIFS(CMS_Downtime!$G$24:$G$523,CMS_Downtime!$B$24:$B$523,$B28,CMS_Downtime!$C$24:$C$523,$C28,CMS_Downtime!$H$24:$H$523,"Nonmonitoring Equipment Malfunctions"))</f>
        <v/>
      </c>
      <c r="J28" s="207" t="str">
        <f>IF($C28="","",SUMIFS(CMS_Downtime!$G$24:$G$523,CMS_Downtime!$B$24:$B$523,$B28,CMS_Downtime!$C$24:$C$523,$C28,CMS_Downtime!$H$24:$H$523,"Quality Assurance/Quality Control Calibrations"))</f>
        <v/>
      </c>
      <c r="K28" s="207" t="str">
        <f>IF($C28="","",SUMIFS(CMS_Downtime!$G$24:$G$523,CMS_Downtime!$B$24:$B$523,$B28,CMS_Downtime!$C$24:$C$523,$C28,CMS_Downtime!$H$24:$H$523,"Other Known Causes"))</f>
        <v/>
      </c>
      <c r="L28" s="207" t="str">
        <f>IF($C28="","",SUMIFS(CMS_Downtime!$G$24:$G$523,CMS_Downtime!$B$24:$B$523,$B28,CMS_Downtime!$C$24:$C$523,$C28,CMS_Downtime!$H$24:$H$523,"Other Unknown Causes"))</f>
        <v/>
      </c>
    </row>
    <row r="29" spans="2:12" s="208" customFormat="1" x14ac:dyDescent="0.3">
      <c r="B29" s="203" t="str">
        <f>Lists!G7</f>
        <v/>
      </c>
      <c r="C29" s="203" t="str">
        <f>Lists!H7</f>
        <v/>
      </c>
      <c r="D29" s="203" t="str">
        <f>IF(C29="","",VLOOKUP(C29,Table8[],3,FALSE))</f>
        <v/>
      </c>
      <c r="E29" s="252"/>
      <c r="F29" s="207" t="str">
        <f>IF(C29="","",SUMIFS(CMS_Downtime!$G$24:$G$523,CMS_Downtime!$B$24:$B$523,$B29,CMS_Downtime!$C$24:$C$523,$C29))</f>
        <v/>
      </c>
      <c r="G29" s="143" t="str">
        <f t="shared" si="0"/>
        <v/>
      </c>
      <c r="H29" s="207" t="str">
        <f>IF($C29="","",SUMIFS(CMS_Downtime!$G$24:$G$523,CMS_Downtime!$B$24:$B$523,$B29,CMS_Downtime!$C$24:$C$523,$C29,CMS_Downtime!$H$24:$H$523,"Monitoring Equipment Malfunctions"))</f>
        <v/>
      </c>
      <c r="I29" s="207" t="str">
        <f>IF($C29="","",SUMIFS(CMS_Downtime!$G$24:$G$523,CMS_Downtime!$B$24:$B$523,$B29,CMS_Downtime!$C$24:$C$523,$C29,CMS_Downtime!$H$24:$H$523,"Nonmonitoring Equipment Malfunctions"))</f>
        <v/>
      </c>
      <c r="J29" s="207" t="str">
        <f>IF($C29="","",SUMIFS(CMS_Downtime!$G$24:$G$523,CMS_Downtime!$B$24:$B$523,$B29,CMS_Downtime!$C$24:$C$523,$C29,CMS_Downtime!$H$24:$H$523,"Quality Assurance/Quality Control Calibrations"))</f>
        <v/>
      </c>
      <c r="K29" s="207" t="str">
        <f>IF($C29="","",SUMIFS(CMS_Downtime!$G$24:$G$523,CMS_Downtime!$B$24:$B$523,$B29,CMS_Downtime!$C$24:$C$523,$C29,CMS_Downtime!$H$24:$H$523,"Other Known Causes"))</f>
        <v/>
      </c>
      <c r="L29" s="207" t="str">
        <f>IF($C29="","",SUMIFS(CMS_Downtime!$G$24:$G$523,CMS_Downtime!$B$24:$B$523,$B29,CMS_Downtime!$C$24:$C$523,$C29,CMS_Downtime!$H$24:$H$523,"Other Unknown Causes"))</f>
        <v/>
      </c>
    </row>
    <row r="30" spans="2:12" s="208" customFormat="1" x14ac:dyDescent="0.3">
      <c r="B30" s="203" t="str">
        <f>Lists!G8</f>
        <v/>
      </c>
      <c r="C30" s="203" t="str">
        <f>Lists!H8</f>
        <v/>
      </c>
      <c r="D30" s="203" t="str">
        <f>IF(C30="","",VLOOKUP(C30,Table8[],3,FALSE))</f>
        <v/>
      </c>
      <c r="E30" s="252"/>
      <c r="F30" s="207" t="str">
        <f>IF(C30="","",SUMIFS(CMS_Downtime!$G$24:$G$523,CMS_Downtime!$B$24:$B$523,$B30,CMS_Downtime!$C$24:$C$523,$C30))</f>
        <v/>
      </c>
      <c r="G30" s="143" t="str">
        <f t="shared" si="0"/>
        <v/>
      </c>
      <c r="H30" s="207" t="str">
        <f>IF($C30="","",SUMIFS(CMS_Downtime!$G$24:$G$523,CMS_Downtime!$B$24:$B$523,$B30,CMS_Downtime!$C$24:$C$523,$C30,CMS_Downtime!$H$24:$H$523,"Monitoring Equipment Malfunctions"))</f>
        <v/>
      </c>
      <c r="I30" s="207" t="str">
        <f>IF($C30="","",SUMIFS(CMS_Downtime!$G$24:$G$523,CMS_Downtime!$B$24:$B$523,$B30,CMS_Downtime!$C$24:$C$523,$C30,CMS_Downtime!$H$24:$H$523,"Nonmonitoring Equipment Malfunctions"))</f>
        <v/>
      </c>
      <c r="J30" s="207" t="str">
        <f>IF($C30="","",SUMIFS(CMS_Downtime!$G$24:$G$523,CMS_Downtime!$B$24:$B$523,$B30,CMS_Downtime!$C$24:$C$523,$C30,CMS_Downtime!$H$24:$H$523,"Quality Assurance/Quality Control Calibrations"))</f>
        <v/>
      </c>
      <c r="K30" s="207" t="str">
        <f>IF($C30="","",SUMIFS(CMS_Downtime!$G$24:$G$523,CMS_Downtime!$B$24:$B$523,$B30,CMS_Downtime!$C$24:$C$523,$C30,CMS_Downtime!$H$24:$H$523,"Other Known Causes"))</f>
        <v/>
      </c>
      <c r="L30" s="207" t="str">
        <f>IF($C30="","",SUMIFS(CMS_Downtime!$G$24:$G$523,CMS_Downtime!$B$24:$B$523,$B30,CMS_Downtime!$C$24:$C$523,$C30,CMS_Downtime!$H$24:$H$523,"Other Unknown Causes"))</f>
        <v/>
      </c>
    </row>
    <row r="31" spans="2:12" s="208" customFormat="1" x14ac:dyDescent="0.3">
      <c r="B31" s="203" t="str">
        <f>Lists!G9</f>
        <v/>
      </c>
      <c r="C31" s="203" t="str">
        <f>Lists!H9</f>
        <v/>
      </c>
      <c r="D31" s="203" t="str">
        <f>IF(C31="","",VLOOKUP(C31,Table8[],3,FALSE))</f>
        <v/>
      </c>
      <c r="E31" s="252"/>
      <c r="F31" s="207" t="str">
        <f>IF(C31="","",SUMIFS(CMS_Downtime!$G$24:$G$523,CMS_Downtime!$B$24:$B$523,$B31,CMS_Downtime!$C$24:$C$523,$C31))</f>
        <v/>
      </c>
      <c r="G31" s="143" t="str">
        <f t="shared" si="0"/>
        <v/>
      </c>
      <c r="H31" s="207" t="str">
        <f>IF($C31="","",SUMIFS(CMS_Downtime!$G$24:$G$523,CMS_Downtime!$B$24:$B$523,$B31,CMS_Downtime!$C$24:$C$523,$C31,CMS_Downtime!$H$24:$H$523,"Monitoring Equipment Malfunctions"))</f>
        <v/>
      </c>
      <c r="I31" s="207" t="str">
        <f>IF($C31="","",SUMIFS(CMS_Downtime!$G$24:$G$523,CMS_Downtime!$B$24:$B$523,$B31,CMS_Downtime!$C$24:$C$523,$C31,CMS_Downtime!$H$24:$H$523,"Nonmonitoring Equipment Malfunctions"))</f>
        <v/>
      </c>
      <c r="J31" s="207" t="str">
        <f>IF($C31="","",SUMIFS(CMS_Downtime!$G$24:$G$523,CMS_Downtime!$B$24:$B$523,$B31,CMS_Downtime!$C$24:$C$523,$C31,CMS_Downtime!$H$24:$H$523,"Quality Assurance/Quality Control Calibrations"))</f>
        <v/>
      </c>
      <c r="K31" s="207" t="str">
        <f>IF($C31="","",SUMIFS(CMS_Downtime!$G$24:$G$523,CMS_Downtime!$B$24:$B$523,$B31,CMS_Downtime!$C$24:$C$523,$C31,CMS_Downtime!$H$24:$H$523,"Other Known Causes"))</f>
        <v/>
      </c>
      <c r="L31" s="207" t="str">
        <f>IF($C31="","",SUMIFS(CMS_Downtime!$G$24:$G$523,CMS_Downtime!$B$24:$B$523,$B31,CMS_Downtime!$C$24:$C$523,$C31,CMS_Downtime!$H$24:$H$523,"Other Unknown Causes"))</f>
        <v/>
      </c>
    </row>
    <row r="32" spans="2:12" s="208" customFormat="1" x14ac:dyDescent="0.3">
      <c r="B32" s="203" t="str">
        <f>Lists!G10</f>
        <v/>
      </c>
      <c r="C32" s="203" t="str">
        <f>Lists!H10</f>
        <v/>
      </c>
      <c r="D32" s="203" t="str">
        <f>IF(C32="","",VLOOKUP(C32,Table8[],3,FALSE))</f>
        <v/>
      </c>
      <c r="E32" s="252"/>
      <c r="F32" s="207" t="str">
        <f>IF(C32="","",SUMIFS(CMS_Downtime!$G$24:$G$523,CMS_Downtime!$B$24:$B$523,$B32,CMS_Downtime!$C$24:$C$523,$C32))</f>
        <v/>
      </c>
      <c r="G32" s="143" t="str">
        <f t="shared" si="0"/>
        <v/>
      </c>
      <c r="H32" s="207" t="str">
        <f>IF($C32="","",SUMIFS(CMS_Downtime!$G$24:$G$523,CMS_Downtime!$B$24:$B$523,$B32,CMS_Downtime!$C$24:$C$523,$C32,CMS_Downtime!$H$24:$H$523,"Monitoring Equipment Malfunctions"))</f>
        <v/>
      </c>
      <c r="I32" s="207" t="str">
        <f>IF($C32="","",SUMIFS(CMS_Downtime!$G$24:$G$523,CMS_Downtime!$B$24:$B$523,$B32,CMS_Downtime!$C$24:$C$523,$C32,CMS_Downtime!$H$24:$H$523,"Nonmonitoring Equipment Malfunctions"))</f>
        <v/>
      </c>
      <c r="J32" s="207" t="str">
        <f>IF($C32="","",SUMIFS(CMS_Downtime!$G$24:$G$523,CMS_Downtime!$B$24:$B$523,$B32,CMS_Downtime!$C$24:$C$523,$C32,CMS_Downtime!$H$24:$H$523,"Quality Assurance/Quality Control Calibrations"))</f>
        <v/>
      </c>
      <c r="K32" s="207" t="str">
        <f>IF($C32="","",SUMIFS(CMS_Downtime!$G$24:$G$523,CMS_Downtime!$B$24:$B$523,$B32,CMS_Downtime!$C$24:$C$523,$C32,CMS_Downtime!$H$24:$H$523,"Other Known Causes"))</f>
        <v/>
      </c>
      <c r="L32" s="207" t="str">
        <f>IF($C32="","",SUMIFS(CMS_Downtime!$G$24:$G$523,CMS_Downtime!$B$24:$B$523,$B32,CMS_Downtime!$C$24:$C$523,$C32,CMS_Downtime!$H$24:$H$523,"Other Unknown Causes"))</f>
        <v/>
      </c>
    </row>
    <row r="33" spans="2:12" s="208" customFormat="1" x14ac:dyDescent="0.3">
      <c r="B33" s="203" t="str">
        <f>Lists!G11</f>
        <v/>
      </c>
      <c r="C33" s="203" t="str">
        <f>Lists!H11</f>
        <v/>
      </c>
      <c r="D33" s="203" t="str">
        <f>IF(C33="","",VLOOKUP(C33,Table8[],3,FALSE))</f>
        <v/>
      </c>
      <c r="E33" s="252"/>
      <c r="F33" s="207" t="str">
        <f>IF(C33="","",SUMIFS(CMS_Downtime!$G$24:$G$523,CMS_Downtime!$B$24:$B$523,$B33,CMS_Downtime!$C$24:$C$523,$C33))</f>
        <v/>
      </c>
      <c r="G33" s="143" t="str">
        <f t="shared" si="0"/>
        <v/>
      </c>
      <c r="H33" s="207" t="str">
        <f>IF($C33="","",SUMIFS(CMS_Downtime!$G$24:$G$523,CMS_Downtime!$B$24:$B$523,$B33,CMS_Downtime!$C$24:$C$523,$C33,CMS_Downtime!$H$24:$H$523,"Monitoring Equipment Malfunctions"))</f>
        <v/>
      </c>
      <c r="I33" s="207" t="str">
        <f>IF($C33="","",SUMIFS(CMS_Downtime!$G$24:$G$523,CMS_Downtime!$B$24:$B$523,$B33,CMS_Downtime!$C$24:$C$523,$C33,CMS_Downtime!$H$24:$H$523,"Nonmonitoring Equipment Malfunctions"))</f>
        <v/>
      </c>
      <c r="J33" s="207" t="str">
        <f>IF($C33="","",SUMIFS(CMS_Downtime!$G$24:$G$523,CMS_Downtime!$B$24:$B$523,$B33,CMS_Downtime!$C$24:$C$523,$C33,CMS_Downtime!$H$24:$H$523,"Quality Assurance/Quality Control Calibrations"))</f>
        <v/>
      </c>
      <c r="K33" s="207" t="str">
        <f>IF($C33="","",SUMIFS(CMS_Downtime!$G$24:$G$523,CMS_Downtime!$B$24:$B$523,$B33,CMS_Downtime!$C$24:$C$523,$C33,CMS_Downtime!$H$24:$H$523,"Other Known Causes"))</f>
        <v/>
      </c>
      <c r="L33" s="207" t="str">
        <f>IF($C33="","",SUMIFS(CMS_Downtime!$G$24:$G$523,CMS_Downtime!$B$24:$B$523,$B33,CMS_Downtime!$C$24:$C$523,$C33,CMS_Downtime!$H$24:$H$523,"Other Unknown Causes"))</f>
        <v/>
      </c>
    </row>
    <row r="34" spans="2:12" s="208" customFormat="1" x14ac:dyDescent="0.3">
      <c r="B34" s="203" t="str">
        <f>Lists!G12</f>
        <v/>
      </c>
      <c r="C34" s="203" t="str">
        <f>Lists!H12</f>
        <v/>
      </c>
      <c r="D34" s="203" t="str">
        <f>IF(C34="","",VLOOKUP(C34,Table8[],3,FALSE))</f>
        <v/>
      </c>
      <c r="E34" s="252"/>
      <c r="F34" s="207" t="str">
        <f>IF(C34="","",SUMIFS(CMS_Downtime!$G$24:$G$523,CMS_Downtime!$B$24:$B$523,$B34,CMS_Downtime!$C$24:$C$523,$C34))</f>
        <v/>
      </c>
      <c r="G34" s="143" t="str">
        <f t="shared" si="0"/>
        <v/>
      </c>
      <c r="H34" s="207" t="str">
        <f>IF($C34="","",SUMIFS(CMS_Downtime!$G$24:$G$523,CMS_Downtime!$B$24:$B$523,$B34,CMS_Downtime!$C$24:$C$523,$C34,CMS_Downtime!$H$24:$H$523,"Monitoring Equipment Malfunctions"))</f>
        <v/>
      </c>
      <c r="I34" s="207" t="str">
        <f>IF($C34="","",SUMIFS(CMS_Downtime!$G$24:$G$523,CMS_Downtime!$B$24:$B$523,$B34,CMS_Downtime!$C$24:$C$523,$C34,CMS_Downtime!$H$24:$H$523,"Nonmonitoring Equipment Malfunctions"))</f>
        <v/>
      </c>
      <c r="J34" s="207" t="str">
        <f>IF($C34="","",SUMIFS(CMS_Downtime!$G$24:$G$523,CMS_Downtime!$B$24:$B$523,$B34,CMS_Downtime!$C$24:$C$523,$C34,CMS_Downtime!$H$24:$H$523,"Quality Assurance/Quality Control Calibrations"))</f>
        <v/>
      </c>
      <c r="K34" s="207" t="str">
        <f>IF($C34="","",SUMIFS(CMS_Downtime!$G$24:$G$523,CMS_Downtime!$B$24:$B$523,$B34,CMS_Downtime!$C$24:$C$523,$C34,CMS_Downtime!$H$24:$H$523,"Other Known Causes"))</f>
        <v/>
      </c>
      <c r="L34" s="207" t="str">
        <f>IF($C34="","",SUMIFS(CMS_Downtime!$G$24:$G$523,CMS_Downtime!$B$24:$B$523,$B34,CMS_Downtime!$C$24:$C$523,$C34,CMS_Downtime!$H$24:$H$523,"Other Unknown Causes"))</f>
        <v/>
      </c>
    </row>
    <row r="35" spans="2:12" s="208" customFormat="1" x14ac:dyDescent="0.3">
      <c r="B35" s="203" t="str">
        <f>Lists!G13</f>
        <v/>
      </c>
      <c r="C35" s="203" t="str">
        <f>Lists!H13</f>
        <v/>
      </c>
      <c r="D35" s="203" t="str">
        <f>IF(C35="","",VLOOKUP(C35,Table8[],3,FALSE))</f>
        <v/>
      </c>
      <c r="E35" s="252"/>
      <c r="F35" s="207" t="str">
        <f>IF(C35="","",SUMIFS(CMS_Downtime!$G$24:$G$523,CMS_Downtime!$B$24:$B$523,$B35,CMS_Downtime!$C$24:$C$523,$C35))</f>
        <v/>
      </c>
      <c r="G35" s="143" t="str">
        <f t="shared" si="0"/>
        <v/>
      </c>
      <c r="H35" s="207" t="str">
        <f>IF($C35="","",SUMIFS(CMS_Downtime!$G$24:$G$523,CMS_Downtime!$B$24:$B$523,$B35,CMS_Downtime!$C$24:$C$523,$C35,CMS_Downtime!$H$24:$H$523,"Monitoring Equipment Malfunctions"))</f>
        <v/>
      </c>
      <c r="I35" s="207" t="str">
        <f>IF($C35="","",SUMIFS(CMS_Downtime!$G$24:$G$523,CMS_Downtime!$B$24:$B$523,$B35,CMS_Downtime!$C$24:$C$523,$C35,CMS_Downtime!$H$24:$H$523,"Nonmonitoring Equipment Malfunctions"))</f>
        <v/>
      </c>
      <c r="J35" s="207" t="str">
        <f>IF($C35="","",SUMIFS(CMS_Downtime!$G$24:$G$523,CMS_Downtime!$B$24:$B$523,$B35,CMS_Downtime!$C$24:$C$523,$C35,CMS_Downtime!$H$24:$H$523,"Quality Assurance/Quality Control Calibrations"))</f>
        <v/>
      </c>
      <c r="K35" s="207" t="str">
        <f>IF($C35="","",SUMIFS(CMS_Downtime!$G$24:$G$523,CMS_Downtime!$B$24:$B$523,$B35,CMS_Downtime!$C$24:$C$523,$C35,CMS_Downtime!$H$24:$H$523,"Other Known Causes"))</f>
        <v/>
      </c>
      <c r="L35" s="207" t="str">
        <f>IF($C35="","",SUMIFS(CMS_Downtime!$G$24:$G$523,CMS_Downtime!$B$24:$B$523,$B35,CMS_Downtime!$C$24:$C$523,$C35,CMS_Downtime!$H$24:$H$523,"Other Unknown Causes"))</f>
        <v/>
      </c>
    </row>
    <row r="36" spans="2:12" s="208" customFormat="1" x14ac:dyDescent="0.3">
      <c r="B36" s="203" t="str">
        <f>Lists!G14</f>
        <v/>
      </c>
      <c r="C36" s="203" t="str">
        <f>Lists!H14</f>
        <v/>
      </c>
      <c r="D36" s="203" t="str">
        <f>IF(C36="","",VLOOKUP(C36,Table8[],3,FALSE))</f>
        <v/>
      </c>
      <c r="E36" s="252"/>
      <c r="F36" s="207" t="str">
        <f>IF(C36="","",SUMIFS(CMS_Downtime!$G$24:$G$523,CMS_Downtime!$B$24:$B$523,$B36,CMS_Downtime!$C$24:$C$523,$C36))</f>
        <v/>
      </c>
      <c r="G36" s="143" t="str">
        <f t="shared" si="0"/>
        <v/>
      </c>
      <c r="H36" s="207" t="str">
        <f>IF($C36="","",SUMIFS(CMS_Downtime!$G$24:$G$523,CMS_Downtime!$B$24:$B$523,$B36,CMS_Downtime!$C$24:$C$523,$C36,CMS_Downtime!$H$24:$H$523,"Monitoring Equipment Malfunctions"))</f>
        <v/>
      </c>
      <c r="I36" s="207" t="str">
        <f>IF($C36="","",SUMIFS(CMS_Downtime!$G$24:$G$523,CMS_Downtime!$B$24:$B$523,$B36,CMS_Downtime!$C$24:$C$523,$C36,CMS_Downtime!$H$24:$H$523,"Nonmonitoring Equipment Malfunctions"))</f>
        <v/>
      </c>
      <c r="J36" s="207" t="str">
        <f>IF($C36="","",SUMIFS(CMS_Downtime!$G$24:$G$523,CMS_Downtime!$B$24:$B$523,$B36,CMS_Downtime!$C$24:$C$523,$C36,CMS_Downtime!$H$24:$H$523,"Quality Assurance/Quality Control Calibrations"))</f>
        <v/>
      </c>
      <c r="K36" s="207" t="str">
        <f>IF($C36="","",SUMIFS(CMS_Downtime!$G$24:$G$523,CMS_Downtime!$B$24:$B$523,$B36,CMS_Downtime!$C$24:$C$523,$C36,CMS_Downtime!$H$24:$H$523,"Other Known Causes"))</f>
        <v/>
      </c>
      <c r="L36" s="207" t="str">
        <f>IF($C36="","",SUMIFS(CMS_Downtime!$G$24:$G$523,CMS_Downtime!$B$24:$B$523,$B36,CMS_Downtime!$C$24:$C$523,$C36,CMS_Downtime!$H$24:$H$523,"Other Unknown Causes"))</f>
        <v/>
      </c>
    </row>
    <row r="37" spans="2:12" s="208" customFormat="1" x14ac:dyDescent="0.3">
      <c r="B37" s="203" t="str">
        <f>Lists!G15</f>
        <v/>
      </c>
      <c r="C37" s="203" t="str">
        <f>Lists!H15</f>
        <v/>
      </c>
      <c r="D37" s="203" t="str">
        <f>IF(C37="","",VLOOKUP(C37,Table8[],3,FALSE))</f>
        <v/>
      </c>
      <c r="E37" s="252"/>
      <c r="F37" s="207" t="str">
        <f>IF(C37="","",SUMIFS(CMS_Downtime!$G$24:$G$523,CMS_Downtime!$B$24:$B$523,$B37,CMS_Downtime!$C$24:$C$523,$C37))</f>
        <v/>
      </c>
      <c r="G37" s="143" t="str">
        <f t="shared" si="0"/>
        <v/>
      </c>
      <c r="H37" s="207" t="str">
        <f>IF($C37="","",SUMIFS(CMS_Downtime!$G$24:$G$523,CMS_Downtime!$B$24:$B$523,$B37,CMS_Downtime!$C$24:$C$523,$C37,CMS_Downtime!$H$24:$H$523,"Monitoring Equipment Malfunctions"))</f>
        <v/>
      </c>
      <c r="I37" s="207" t="str">
        <f>IF($C37="","",SUMIFS(CMS_Downtime!$G$24:$G$523,CMS_Downtime!$B$24:$B$523,$B37,CMS_Downtime!$C$24:$C$523,$C37,CMS_Downtime!$H$24:$H$523,"Nonmonitoring Equipment Malfunctions"))</f>
        <v/>
      </c>
      <c r="J37" s="207" t="str">
        <f>IF($C37="","",SUMIFS(CMS_Downtime!$G$24:$G$523,CMS_Downtime!$B$24:$B$523,$B37,CMS_Downtime!$C$24:$C$523,$C37,CMS_Downtime!$H$24:$H$523,"Quality Assurance/Quality Control Calibrations"))</f>
        <v/>
      </c>
      <c r="K37" s="207" t="str">
        <f>IF($C37="","",SUMIFS(CMS_Downtime!$G$24:$G$523,CMS_Downtime!$B$24:$B$523,$B37,CMS_Downtime!$C$24:$C$523,$C37,CMS_Downtime!$H$24:$H$523,"Other Known Causes"))</f>
        <v/>
      </c>
      <c r="L37" s="207" t="str">
        <f>IF($C37="","",SUMIFS(CMS_Downtime!$G$24:$G$523,CMS_Downtime!$B$24:$B$523,$B37,CMS_Downtime!$C$24:$C$523,$C37,CMS_Downtime!$H$24:$H$523,"Other Unknown Causes"))</f>
        <v/>
      </c>
    </row>
    <row r="38" spans="2:12" s="208" customFormat="1" x14ac:dyDescent="0.3">
      <c r="B38" s="203" t="str">
        <f>Lists!G16</f>
        <v/>
      </c>
      <c r="C38" s="203" t="str">
        <f>Lists!H16</f>
        <v/>
      </c>
      <c r="D38" s="203" t="str">
        <f>IF(C38="","",VLOOKUP(C38,Table8[],3,FALSE))</f>
        <v/>
      </c>
      <c r="E38" s="252"/>
      <c r="F38" s="207" t="str">
        <f>IF(C38="","",SUMIFS(CMS_Downtime!$G$24:$G$523,CMS_Downtime!$B$24:$B$523,$B38,CMS_Downtime!$C$24:$C$523,$C38))</f>
        <v/>
      </c>
      <c r="G38" s="143" t="str">
        <f t="shared" si="0"/>
        <v/>
      </c>
      <c r="H38" s="207" t="str">
        <f>IF($C38="","",SUMIFS(CMS_Downtime!$G$24:$G$523,CMS_Downtime!$B$24:$B$523,$B38,CMS_Downtime!$C$24:$C$523,$C38,CMS_Downtime!$H$24:$H$523,"Monitoring Equipment Malfunctions"))</f>
        <v/>
      </c>
      <c r="I38" s="207" t="str">
        <f>IF($C38="","",SUMIFS(CMS_Downtime!$G$24:$G$523,CMS_Downtime!$B$24:$B$523,$B38,CMS_Downtime!$C$24:$C$523,$C38,CMS_Downtime!$H$24:$H$523,"Nonmonitoring Equipment Malfunctions"))</f>
        <v/>
      </c>
      <c r="J38" s="207" t="str">
        <f>IF($C38="","",SUMIFS(CMS_Downtime!$G$24:$G$523,CMS_Downtime!$B$24:$B$523,$B38,CMS_Downtime!$C$24:$C$523,$C38,CMS_Downtime!$H$24:$H$523,"Quality Assurance/Quality Control Calibrations"))</f>
        <v/>
      </c>
      <c r="K38" s="207" t="str">
        <f>IF($C38="","",SUMIFS(CMS_Downtime!$G$24:$G$523,CMS_Downtime!$B$24:$B$523,$B38,CMS_Downtime!$C$24:$C$523,$C38,CMS_Downtime!$H$24:$H$523,"Other Known Causes"))</f>
        <v/>
      </c>
      <c r="L38" s="207" t="str">
        <f>IF($C38="","",SUMIFS(CMS_Downtime!$G$24:$G$523,CMS_Downtime!$B$24:$B$523,$B38,CMS_Downtime!$C$24:$C$523,$C38,CMS_Downtime!$H$24:$H$523,"Other Unknown Causes"))</f>
        <v/>
      </c>
    </row>
    <row r="39" spans="2:12" s="208" customFormat="1" x14ac:dyDescent="0.3">
      <c r="B39" s="203" t="str">
        <f>Lists!G17</f>
        <v/>
      </c>
      <c r="C39" s="203" t="str">
        <f>Lists!H17</f>
        <v/>
      </c>
      <c r="D39" s="203" t="str">
        <f>IF(C39="","",VLOOKUP(C39,Table8[],3,FALSE))</f>
        <v/>
      </c>
      <c r="E39" s="252"/>
      <c r="F39" s="207" t="str">
        <f>IF(C39="","",SUMIFS(CMS_Downtime!$G$24:$G$523,CMS_Downtime!$B$24:$B$523,$B39,CMS_Downtime!$C$24:$C$523,$C39))</f>
        <v/>
      </c>
      <c r="G39" s="143" t="str">
        <f t="shared" si="0"/>
        <v/>
      </c>
      <c r="H39" s="207" t="str">
        <f>IF($C39="","",SUMIFS(CMS_Downtime!$G$24:$G$523,CMS_Downtime!$B$24:$B$523,$B39,CMS_Downtime!$C$24:$C$523,$C39,CMS_Downtime!$H$24:$H$523,"Monitoring Equipment Malfunctions"))</f>
        <v/>
      </c>
      <c r="I39" s="207" t="str">
        <f>IF($C39="","",SUMIFS(CMS_Downtime!$G$24:$G$523,CMS_Downtime!$B$24:$B$523,$B39,CMS_Downtime!$C$24:$C$523,$C39,CMS_Downtime!$H$24:$H$523,"Nonmonitoring Equipment Malfunctions"))</f>
        <v/>
      </c>
      <c r="J39" s="207" t="str">
        <f>IF($C39="","",SUMIFS(CMS_Downtime!$G$24:$G$523,CMS_Downtime!$B$24:$B$523,$B39,CMS_Downtime!$C$24:$C$523,$C39,CMS_Downtime!$H$24:$H$523,"Quality Assurance/Quality Control Calibrations"))</f>
        <v/>
      </c>
      <c r="K39" s="207" t="str">
        <f>IF($C39="","",SUMIFS(CMS_Downtime!$G$24:$G$523,CMS_Downtime!$B$24:$B$523,$B39,CMS_Downtime!$C$24:$C$523,$C39,CMS_Downtime!$H$24:$H$523,"Other Known Causes"))</f>
        <v/>
      </c>
      <c r="L39" s="207" t="str">
        <f>IF($C39="","",SUMIFS(CMS_Downtime!$G$24:$G$523,CMS_Downtime!$B$24:$B$523,$B39,CMS_Downtime!$C$24:$C$523,$C39,CMS_Downtime!$H$24:$H$523,"Other Unknown Causes"))</f>
        <v/>
      </c>
    </row>
    <row r="40" spans="2:12" s="208" customFormat="1" x14ac:dyDescent="0.3">
      <c r="B40" s="203" t="str">
        <f>Lists!G18</f>
        <v/>
      </c>
      <c r="C40" s="203" t="str">
        <f>Lists!H18</f>
        <v/>
      </c>
      <c r="D40" s="203" t="str">
        <f>IF(C40="","",VLOOKUP(C40,Table8[],3,FALSE))</f>
        <v/>
      </c>
      <c r="E40" s="252"/>
      <c r="F40" s="207" t="str">
        <f>IF(C40="","",SUMIFS(CMS_Downtime!$G$24:$G$523,CMS_Downtime!$B$24:$B$523,$B40,CMS_Downtime!$C$24:$C$523,$C40))</f>
        <v/>
      </c>
      <c r="G40" s="143" t="str">
        <f t="shared" si="0"/>
        <v/>
      </c>
      <c r="H40" s="207" t="str">
        <f>IF($C40="","",SUMIFS(CMS_Downtime!$G$24:$G$523,CMS_Downtime!$B$24:$B$523,$B40,CMS_Downtime!$C$24:$C$523,$C40,CMS_Downtime!$H$24:$H$523,"Monitoring Equipment Malfunctions"))</f>
        <v/>
      </c>
      <c r="I40" s="207" t="str">
        <f>IF($C40="","",SUMIFS(CMS_Downtime!$G$24:$G$523,CMS_Downtime!$B$24:$B$523,$B40,CMS_Downtime!$C$24:$C$523,$C40,CMS_Downtime!$H$24:$H$523,"Nonmonitoring Equipment Malfunctions"))</f>
        <v/>
      </c>
      <c r="J40" s="207" t="str">
        <f>IF($C40="","",SUMIFS(CMS_Downtime!$G$24:$G$523,CMS_Downtime!$B$24:$B$523,$B40,CMS_Downtime!$C$24:$C$523,$C40,CMS_Downtime!$H$24:$H$523,"Quality Assurance/Quality Control Calibrations"))</f>
        <v/>
      </c>
      <c r="K40" s="207" t="str">
        <f>IF($C40="","",SUMIFS(CMS_Downtime!$G$24:$G$523,CMS_Downtime!$B$24:$B$523,$B40,CMS_Downtime!$C$24:$C$523,$C40,CMS_Downtime!$H$24:$H$523,"Other Known Causes"))</f>
        <v/>
      </c>
      <c r="L40" s="207" t="str">
        <f>IF($C40="","",SUMIFS(CMS_Downtime!$G$24:$G$523,CMS_Downtime!$B$24:$B$523,$B40,CMS_Downtime!$C$24:$C$523,$C40,CMS_Downtime!$H$24:$H$523,"Other Unknown Causes"))</f>
        <v/>
      </c>
    </row>
    <row r="41" spans="2:12" s="208" customFormat="1" x14ac:dyDescent="0.3">
      <c r="B41" s="203" t="str">
        <f>Lists!G19</f>
        <v/>
      </c>
      <c r="C41" s="203" t="str">
        <f>Lists!H19</f>
        <v/>
      </c>
      <c r="D41" s="203" t="str">
        <f>IF(C41="","",VLOOKUP(C41,Table8[],3,FALSE))</f>
        <v/>
      </c>
      <c r="E41" s="252"/>
      <c r="F41" s="207" t="str">
        <f>IF(C41="","",SUMIFS(CMS_Downtime!$G$24:$G$523,CMS_Downtime!$B$24:$B$523,$B41,CMS_Downtime!$C$24:$C$523,$C41))</f>
        <v/>
      </c>
      <c r="G41" s="143" t="str">
        <f t="shared" si="0"/>
        <v/>
      </c>
      <c r="H41" s="207" t="str">
        <f>IF($C41="","",SUMIFS(CMS_Downtime!$G$24:$G$523,CMS_Downtime!$B$24:$B$523,$B41,CMS_Downtime!$C$24:$C$523,$C41,CMS_Downtime!$H$24:$H$523,"Monitoring Equipment Malfunctions"))</f>
        <v/>
      </c>
      <c r="I41" s="207" t="str">
        <f>IF($C41="","",SUMIFS(CMS_Downtime!$G$24:$G$523,CMS_Downtime!$B$24:$B$523,$B41,CMS_Downtime!$C$24:$C$523,$C41,CMS_Downtime!$H$24:$H$523,"Nonmonitoring Equipment Malfunctions"))</f>
        <v/>
      </c>
      <c r="J41" s="207" t="str">
        <f>IF($C41="","",SUMIFS(CMS_Downtime!$G$24:$G$523,CMS_Downtime!$B$24:$B$523,$B41,CMS_Downtime!$C$24:$C$523,$C41,CMS_Downtime!$H$24:$H$523,"Quality Assurance/Quality Control Calibrations"))</f>
        <v/>
      </c>
      <c r="K41" s="207" t="str">
        <f>IF($C41="","",SUMIFS(CMS_Downtime!$G$24:$G$523,CMS_Downtime!$B$24:$B$523,$B41,CMS_Downtime!$C$24:$C$523,$C41,CMS_Downtime!$H$24:$H$523,"Other Known Causes"))</f>
        <v/>
      </c>
      <c r="L41" s="207" t="str">
        <f>IF($C41="","",SUMIFS(CMS_Downtime!$G$24:$G$523,CMS_Downtime!$B$24:$B$523,$B41,CMS_Downtime!$C$24:$C$523,$C41,CMS_Downtime!$H$24:$H$523,"Other Unknown Causes"))</f>
        <v/>
      </c>
    </row>
    <row r="42" spans="2:12" s="208" customFormat="1" x14ac:dyDescent="0.3">
      <c r="B42" s="203" t="str">
        <f>Lists!G20</f>
        <v/>
      </c>
      <c r="C42" s="203" t="str">
        <f>Lists!H20</f>
        <v/>
      </c>
      <c r="D42" s="203" t="str">
        <f>IF(C42="","",VLOOKUP(C42,Table8[],3,FALSE))</f>
        <v/>
      </c>
      <c r="E42" s="252"/>
      <c r="F42" s="207" t="str">
        <f>IF(C42="","",SUMIFS(CMS_Downtime!$G$24:$G$523,CMS_Downtime!$B$24:$B$523,$B42,CMS_Downtime!$C$24:$C$523,$C42))</f>
        <v/>
      </c>
      <c r="G42" s="143" t="str">
        <f t="shared" si="0"/>
        <v/>
      </c>
      <c r="H42" s="207" t="str">
        <f>IF($C42="","",SUMIFS(CMS_Downtime!$G$24:$G$523,CMS_Downtime!$B$24:$B$523,$B42,CMS_Downtime!$C$24:$C$523,$C42,CMS_Downtime!$H$24:$H$523,"Monitoring Equipment Malfunctions"))</f>
        <v/>
      </c>
      <c r="I42" s="207" t="str">
        <f>IF($C42="","",SUMIFS(CMS_Downtime!$G$24:$G$523,CMS_Downtime!$B$24:$B$523,$B42,CMS_Downtime!$C$24:$C$523,$C42,CMS_Downtime!$H$24:$H$523,"Nonmonitoring Equipment Malfunctions"))</f>
        <v/>
      </c>
      <c r="J42" s="207" t="str">
        <f>IF($C42="","",SUMIFS(CMS_Downtime!$G$24:$G$523,CMS_Downtime!$B$24:$B$523,$B42,CMS_Downtime!$C$24:$C$523,$C42,CMS_Downtime!$H$24:$H$523,"Quality Assurance/Quality Control Calibrations"))</f>
        <v/>
      </c>
      <c r="K42" s="207" t="str">
        <f>IF($C42="","",SUMIFS(CMS_Downtime!$G$24:$G$523,CMS_Downtime!$B$24:$B$523,$B42,CMS_Downtime!$C$24:$C$523,$C42,CMS_Downtime!$H$24:$H$523,"Other Known Causes"))</f>
        <v/>
      </c>
      <c r="L42" s="207" t="str">
        <f>IF($C42="","",SUMIFS(CMS_Downtime!$G$24:$G$523,CMS_Downtime!$B$24:$B$523,$B42,CMS_Downtime!$C$24:$C$523,$C42,CMS_Downtime!$H$24:$H$523,"Other Unknown Causes"))</f>
        <v/>
      </c>
    </row>
    <row r="43" spans="2:12" s="208" customFormat="1" x14ac:dyDescent="0.3">
      <c r="B43" s="203" t="str">
        <f>Lists!G21</f>
        <v/>
      </c>
      <c r="C43" s="203" t="str">
        <f>Lists!H21</f>
        <v/>
      </c>
      <c r="D43" s="203" t="str">
        <f>IF(C43="","",VLOOKUP(C43,Table8[],3,FALSE))</f>
        <v/>
      </c>
      <c r="E43" s="252"/>
      <c r="F43" s="207" t="str">
        <f>IF(C43="","",SUMIFS(CMS_Downtime!$G$24:$G$523,CMS_Downtime!$B$24:$B$523,$B43,CMS_Downtime!$C$24:$C$523,$C43))</f>
        <v/>
      </c>
      <c r="G43" s="143" t="str">
        <f t="shared" si="0"/>
        <v/>
      </c>
      <c r="H43" s="207" t="str">
        <f>IF($C43="","",SUMIFS(CMS_Downtime!$G$24:$G$523,CMS_Downtime!$B$24:$B$523,$B43,CMS_Downtime!$C$24:$C$523,$C43,CMS_Downtime!$H$24:$H$523,"Monitoring Equipment Malfunctions"))</f>
        <v/>
      </c>
      <c r="I43" s="207" t="str">
        <f>IF($C43="","",SUMIFS(CMS_Downtime!$G$24:$G$523,CMS_Downtime!$B$24:$B$523,$B43,CMS_Downtime!$C$24:$C$523,$C43,CMS_Downtime!$H$24:$H$523,"Nonmonitoring Equipment Malfunctions"))</f>
        <v/>
      </c>
      <c r="J43" s="207" t="str">
        <f>IF($C43="","",SUMIFS(CMS_Downtime!$G$24:$G$523,CMS_Downtime!$B$24:$B$523,$B43,CMS_Downtime!$C$24:$C$523,$C43,CMS_Downtime!$H$24:$H$523,"Quality Assurance/Quality Control Calibrations"))</f>
        <v/>
      </c>
      <c r="K43" s="207" t="str">
        <f>IF($C43="","",SUMIFS(CMS_Downtime!$G$24:$G$523,CMS_Downtime!$B$24:$B$523,$B43,CMS_Downtime!$C$24:$C$523,$C43,CMS_Downtime!$H$24:$H$523,"Other Known Causes"))</f>
        <v/>
      </c>
      <c r="L43" s="207" t="str">
        <f>IF($C43="","",SUMIFS(CMS_Downtime!$G$24:$G$523,CMS_Downtime!$B$24:$B$523,$B43,CMS_Downtime!$C$24:$C$523,$C43,CMS_Downtime!$H$24:$H$523,"Other Unknown Causes"))</f>
        <v/>
      </c>
    </row>
    <row r="44" spans="2:12" s="208" customFormat="1" x14ac:dyDescent="0.3">
      <c r="B44" s="203" t="str">
        <f>Lists!G22</f>
        <v/>
      </c>
      <c r="C44" s="203" t="str">
        <f>Lists!H22</f>
        <v/>
      </c>
      <c r="D44" s="203" t="str">
        <f>IF(C44="","",VLOOKUP(C44,Table8[],3,FALSE))</f>
        <v/>
      </c>
      <c r="E44" s="252"/>
      <c r="F44" s="207" t="str">
        <f>IF(C44="","",SUMIFS(CMS_Downtime!$G$24:$G$523,CMS_Downtime!$B$24:$B$523,$B44,CMS_Downtime!$C$24:$C$523,$C44))</f>
        <v/>
      </c>
      <c r="G44" s="143" t="str">
        <f t="shared" si="0"/>
        <v/>
      </c>
      <c r="H44" s="207" t="str">
        <f>IF($C44="","",SUMIFS(CMS_Downtime!$G$24:$G$523,CMS_Downtime!$B$24:$B$523,$B44,CMS_Downtime!$C$24:$C$523,$C44,CMS_Downtime!$H$24:$H$523,"Monitoring Equipment Malfunctions"))</f>
        <v/>
      </c>
      <c r="I44" s="207" t="str">
        <f>IF($C44="","",SUMIFS(CMS_Downtime!$G$24:$G$523,CMS_Downtime!$B$24:$B$523,$B44,CMS_Downtime!$C$24:$C$523,$C44,CMS_Downtime!$H$24:$H$523,"Nonmonitoring Equipment Malfunctions"))</f>
        <v/>
      </c>
      <c r="J44" s="207" t="str">
        <f>IF($C44="","",SUMIFS(CMS_Downtime!$G$24:$G$523,CMS_Downtime!$B$24:$B$523,$B44,CMS_Downtime!$C$24:$C$523,$C44,CMS_Downtime!$H$24:$H$523,"Quality Assurance/Quality Control Calibrations"))</f>
        <v/>
      </c>
      <c r="K44" s="207" t="str">
        <f>IF($C44="","",SUMIFS(CMS_Downtime!$G$24:$G$523,CMS_Downtime!$B$24:$B$523,$B44,CMS_Downtime!$C$24:$C$523,$C44,CMS_Downtime!$H$24:$H$523,"Other Known Causes"))</f>
        <v/>
      </c>
      <c r="L44" s="207" t="str">
        <f>IF($C44="","",SUMIFS(CMS_Downtime!$G$24:$G$523,CMS_Downtime!$B$24:$B$523,$B44,CMS_Downtime!$C$24:$C$523,$C44,CMS_Downtime!$H$24:$H$523,"Other Unknown Causes"))</f>
        <v/>
      </c>
    </row>
    <row r="45" spans="2:12" s="208" customFormat="1" x14ac:dyDescent="0.3">
      <c r="B45" s="203" t="str">
        <f>Lists!G23</f>
        <v/>
      </c>
      <c r="C45" s="203" t="str">
        <f>Lists!H23</f>
        <v/>
      </c>
      <c r="D45" s="203" t="str">
        <f>IF(C45="","",VLOOKUP(C45,Table8[],3,FALSE))</f>
        <v/>
      </c>
      <c r="E45" s="252"/>
      <c r="F45" s="207" t="str">
        <f>IF(C45="","",SUMIFS(CMS_Downtime!$G$24:$G$523,CMS_Downtime!$B$24:$B$523,$B45,CMS_Downtime!$C$24:$C$523,$C45))</f>
        <v/>
      </c>
      <c r="G45" s="143" t="str">
        <f t="shared" si="0"/>
        <v/>
      </c>
      <c r="H45" s="207" t="str">
        <f>IF($C45="","",SUMIFS(CMS_Downtime!$G$24:$G$523,CMS_Downtime!$B$24:$B$523,$B45,CMS_Downtime!$C$24:$C$523,$C45,CMS_Downtime!$H$24:$H$523,"Monitoring Equipment Malfunctions"))</f>
        <v/>
      </c>
      <c r="I45" s="207" t="str">
        <f>IF($C45="","",SUMIFS(CMS_Downtime!$G$24:$G$523,CMS_Downtime!$B$24:$B$523,$B45,CMS_Downtime!$C$24:$C$523,$C45,CMS_Downtime!$H$24:$H$523,"Nonmonitoring Equipment Malfunctions"))</f>
        <v/>
      </c>
      <c r="J45" s="207" t="str">
        <f>IF($C45="","",SUMIFS(CMS_Downtime!$G$24:$G$523,CMS_Downtime!$B$24:$B$523,$B45,CMS_Downtime!$C$24:$C$523,$C45,CMS_Downtime!$H$24:$H$523,"Quality Assurance/Quality Control Calibrations"))</f>
        <v/>
      </c>
      <c r="K45" s="207" t="str">
        <f>IF($C45="","",SUMIFS(CMS_Downtime!$G$24:$G$523,CMS_Downtime!$B$24:$B$523,$B45,CMS_Downtime!$C$24:$C$523,$C45,CMS_Downtime!$H$24:$H$523,"Other Known Causes"))</f>
        <v/>
      </c>
      <c r="L45" s="207" t="str">
        <f>IF($C45="","",SUMIFS(CMS_Downtime!$G$24:$G$523,CMS_Downtime!$B$24:$B$523,$B45,CMS_Downtime!$C$24:$C$523,$C45,CMS_Downtime!$H$24:$H$523,"Other Unknown Causes"))</f>
        <v/>
      </c>
    </row>
    <row r="46" spans="2:12" s="208" customFormat="1" x14ac:dyDescent="0.3">
      <c r="B46" s="203" t="str">
        <f>Lists!G24</f>
        <v/>
      </c>
      <c r="C46" s="203" t="str">
        <f>Lists!H24</f>
        <v/>
      </c>
      <c r="D46" s="203" t="str">
        <f>IF(C46="","",VLOOKUP(C46,Table8[],3,FALSE))</f>
        <v/>
      </c>
      <c r="E46" s="252"/>
      <c r="F46" s="207" t="str">
        <f>IF(C46="","",SUMIFS(CMS_Downtime!$G$24:$G$523,CMS_Downtime!$B$24:$B$523,$B46,CMS_Downtime!$C$24:$C$523,$C46))</f>
        <v/>
      </c>
      <c r="G46" s="143" t="str">
        <f t="shared" si="0"/>
        <v/>
      </c>
      <c r="H46" s="207" t="str">
        <f>IF($C46="","",SUMIFS(CMS_Downtime!$G$24:$G$523,CMS_Downtime!$B$24:$B$523,$B46,CMS_Downtime!$C$24:$C$523,$C46,CMS_Downtime!$H$24:$H$523,"Monitoring Equipment Malfunctions"))</f>
        <v/>
      </c>
      <c r="I46" s="207" t="str">
        <f>IF($C46="","",SUMIFS(CMS_Downtime!$G$24:$G$523,CMS_Downtime!$B$24:$B$523,$B46,CMS_Downtime!$C$24:$C$523,$C46,CMS_Downtime!$H$24:$H$523,"Nonmonitoring Equipment Malfunctions"))</f>
        <v/>
      </c>
      <c r="J46" s="207" t="str">
        <f>IF($C46="","",SUMIFS(CMS_Downtime!$G$24:$G$523,CMS_Downtime!$B$24:$B$523,$B46,CMS_Downtime!$C$24:$C$523,$C46,CMS_Downtime!$H$24:$H$523,"Quality Assurance/Quality Control Calibrations"))</f>
        <v/>
      </c>
      <c r="K46" s="207" t="str">
        <f>IF($C46="","",SUMIFS(CMS_Downtime!$G$24:$G$523,CMS_Downtime!$B$24:$B$523,$B46,CMS_Downtime!$C$24:$C$523,$C46,CMS_Downtime!$H$24:$H$523,"Other Known Causes"))</f>
        <v/>
      </c>
      <c r="L46" s="207" t="str">
        <f>IF($C46="","",SUMIFS(CMS_Downtime!$G$24:$G$523,CMS_Downtime!$B$24:$B$523,$B46,CMS_Downtime!$C$24:$C$523,$C46,CMS_Downtime!$H$24:$H$523,"Other Unknown Causes"))</f>
        <v/>
      </c>
    </row>
    <row r="47" spans="2:12" s="208" customFormat="1" x14ac:dyDescent="0.3">
      <c r="B47" s="203" t="str">
        <f>Lists!G25</f>
        <v/>
      </c>
      <c r="C47" s="203" t="str">
        <f>Lists!H25</f>
        <v/>
      </c>
      <c r="D47" s="203" t="str">
        <f>IF(C47="","",VLOOKUP(C47,Table8[],3,FALSE))</f>
        <v/>
      </c>
      <c r="E47" s="252"/>
      <c r="F47" s="207" t="str">
        <f>IF(C47="","",SUMIFS(CMS_Downtime!$G$24:$G$523,CMS_Downtime!$B$24:$B$523,$B47,CMS_Downtime!$C$24:$C$523,$C47))</f>
        <v/>
      </c>
      <c r="G47" s="143" t="str">
        <f t="shared" si="0"/>
        <v/>
      </c>
      <c r="H47" s="207" t="str">
        <f>IF($C47="","",SUMIFS(CMS_Downtime!$G$24:$G$523,CMS_Downtime!$B$24:$B$523,$B47,CMS_Downtime!$C$24:$C$523,$C47,CMS_Downtime!$H$24:$H$523,"Monitoring Equipment Malfunctions"))</f>
        <v/>
      </c>
      <c r="I47" s="207" t="str">
        <f>IF($C47="","",SUMIFS(CMS_Downtime!$G$24:$G$523,CMS_Downtime!$B$24:$B$523,$B47,CMS_Downtime!$C$24:$C$523,$C47,CMS_Downtime!$H$24:$H$523,"Nonmonitoring Equipment Malfunctions"))</f>
        <v/>
      </c>
      <c r="J47" s="207" t="str">
        <f>IF($C47="","",SUMIFS(CMS_Downtime!$G$24:$G$523,CMS_Downtime!$B$24:$B$523,$B47,CMS_Downtime!$C$24:$C$523,$C47,CMS_Downtime!$H$24:$H$523,"Quality Assurance/Quality Control Calibrations"))</f>
        <v/>
      </c>
      <c r="K47" s="207" t="str">
        <f>IF($C47="","",SUMIFS(CMS_Downtime!$G$24:$G$523,CMS_Downtime!$B$24:$B$523,$B47,CMS_Downtime!$C$24:$C$523,$C47,CMS_Downtime!$H$24:$H$523,"Other Known Causes"))</f>
        <v/>
      </c>
      <c r="L47" s="207" t="str">
        <f>IF($C47="","",SUMIFS(CMS_Downtime!$G$24:$G$523,CMS_Downtime!$B$24:$B$523,$B47,CMS_Downtime!$C$24:$C$523,$C47,CMS_Downtime!$H$24:$H$523,"Other Unknown Causes"))</f>
        <v/>
      </c>
    </row>
    <row r="48" spans="2:12" s="208" customFormat="1" x14ac:dyDescent="0.3">
      <c r="B48" s="203" t="str">
        <f>Lists!G26</f>
        <v/>
      </c>
      <c r="C48" s="203" t="str">
        <f>Lists!H26</f>
        <v/>
      </c>
      <c r="D48" s="203" t="str">
        <f>IF(C48="","",VLOOKUP(C48,Table8[],3,FALSE))</f>
        <v/>
      </c>
      <c r="E48" s="252"/>
      <c r="F48" s="207" t="str">
        <f>IF(C48="","",SUMIFS(CMS_Downtime!$G$24:$G$523,CMS_Downtime!$B$24:$B$523,$B48,CMS_Downtime!$C$24:$C$523,$C48))</f>
        <v/>
      </c>
      <c r="G48" s="143" t="str">
        <f t="shared" si="0"/>
        <v/>
      </c>
      <c r="H48" s="207" t="str">
        <f>IF($C48="","",SUMIFS(CMS_Downtime!$G$24:$G$523,CMS_Downtime!$B$24:$B$523,$B48,CMS_Downtime!$C$24:$C$523,$C48,CMS_Downtime!$H$24:$H$523,"Monitoring Equipment Malfunctions"))</f>
        <v/>
      </c>
      <c r="I48" s="207" t="str">
        <f>IF($C48="","",SUMIFS(CMS_Downtime!$G$24:$G$523,CMS_Downtime!$B$24:$B$523,$B48,CMS_Downtime!$C$24:$C$523,$C48,CMS_Downtime!$H$24:$H$523,"Nonmonitoring Equipment Malfunctions"))</f>
        <v/>
      </c>
      <c r="J48" s="207" t="str">
        <f>IF($C48="","",SUMIFS(CMS_Downtime!$G$24:$G$523,CMS_Downtime!$B$24:$B$523,$B48,CMS_Downtime!$C$24:$C$523,$C48,CMS_Downtime!$H$24:$H$523,"Quality Assurance/Quality Control Calibrations"))</f>
        <v/>
      </c>
      <c r="K48" s="207" t="str">
        <f>IF($C48="","",SUMIFS(CMS_Downtime!$G$24:$G$523,CMS_Downtime!$B$24:$B$523,$B48,CMS_Downtime!$C$24:$C$523,$C48,CMS_Downtime!$H$24:$H$523,"Other Known Causes"))</f>
        <v/>
      </c>
      <c r="L48" s="207" t="str">
        <f>IF($C48="","",SUMIFS(CMS_Downtime!$G$24:$G$523,CMS_Downtime!$B$24:$B$523,$B48,CMS_Downtime!$C$24:$C$523,$C48,CMS_Downtime!$H$24:$H$523,"Other Unknown Causes"))</f>
        <v/>
      </c>
    </row>
    <row r="49" spans="2:12" s="208" customFormat="1" x14ac:dyDescent="0.3">
      <c r="B49" s="203" t="str">
        <f>Lists!G27</f>
        <v/>
      </c>
      <c r="C49" s="203" t="str">
        <f>Lists!H27</f>
        <v/>
      </c>
      <c r="D49" s="203" t="str">
        <f>IF(C49="","",VLOOKUP(C49,Table8[],3,FALSE))</f>
        <v/>
      </c>
      <c r="E49" s="252"/>
      <c r="F49" s="207" t="str">
        <f>IF(C49="","",SUMIFS(CMS_Downtime!$G$24:$G$523,CMS_Downtime!$B$24:$B$523,$B49,CMS_Downtime!$C$24:$C$523,$C49))</f>
        <v/>
      </c>
      <c r="G49" s="143" t="str">
        <f t="shared" si="0"/>
        <v/>
      </c>
      <c r="H49" s="207" t="str">
        <f>IF($C49="","",SUMIFS(CMS_Downtime!$G$24:$G$523,CMS_Downtime!$B$24:$B$523,$B49,CMS_Downtime!$C$24:$C$523,$C49,CMS_Downtime!$H$24:$H$523,"Monitoring Equipment Malfunctions"))</f>
        <v/>
      </c>
      <c r="I49" s="207" t="str">
        <f>IF($C49="","",SUMIFS(CMS_Downtime!$G$24:$G$523,CMS_Downtime!$B$24:$B$523,$B49,CMS_Downtime!$C$24:$C$523,$C49,CMS_Downtime!$H$24:$H$523,"Nonmonitoring Equipment Malfunctions"))</f>
        <v/>
      </c>
      <c r="J49" s="207" t="str">
        <f>IF($C49="","",SUMIFS(CMS_Downtime!$G$24:$G$523,CMS_Downtime!$B$24:$B$523,$B49,CMS_Downtime!$C$24:$C$523,$C49,CMS_Downtime!$H$24:$H$523,"Quality Assurance/Quality Control Calibrations"))</f>
        <v/>
      </c>
      <c r="K49" s="207" t="str">
        <f>IF($C49="","",SUMIFS(CMS_Downtime!$G$24:$G$523,CMS_Downtime!$B$24:$B$523,$B49,CMS_Downtime!$C$24:$C$523,$C49,CMS_Downtime!$H$24:$H$523,"Other Known Causes"))</f>
        <v/>
      </c>
      <c r="L49" s="207" t="str">
        <f>IF($C49="","",SUMIFS(CMS_Downtime!$G$24:$G$523,CMS_Downtime!$B$24:$B$523,$B49,CMS_Downtime!$C$24:$C$523,$C49,CMS_Downtime!$H$24:$H$523,"Other Unknown Causes"))</f>
        <v/>
      </c>
    </row>
    <row r="50" spans="2:12" s="208" customFormat="1" x14ac:dyDescent="0.3">
      <c r="B50" s="203" t="str">
        <f>Lists!G28</f>
        <v/>
      </c>
      <c r="C50" s="203" t="str">
        <f>Lists!H28</f>
        <v/>
      </c>
      <c r="D50" s="203" t="str">
        <f>IF(C50="","",VLOOKUP(C50,Table8[],3,FALSE))</f>
        <v/>
      </c>
      <c r="E50" s="252"/>
      <c r="F50" s="207" t="str">
        <f>IF(C50="","",SUMIFS(CMS_Downtime!$G$24:$G$523,CMS_Downtime!$B$24:$B$523,$B50,CMS_Downtime!$C$24:$C$523,$C50))</f>
        <v/>
      </c>
      <c r="G50" s="143" t="str">
        <f t="shared" si="0"/>
        <v/>
      </c>
      <c r="H50" s="207" t="str">
        <f>IF($C50="","",SUMIFS(CMS_Downtime!$G$24:$G$523,CMS_Downtime!$B$24:$B$523,$B50,CMS_Downtime!$C$24:$C$523,$C50,CMS_Downtime!$H$24:$H$523,"Monitoring Equipment Malfunctions"))</f>
        <v/>
      </c>
      <c r="I50" s="207" t="str">
        <f>IF($C50="","",SUMIFS(CMS_Downtime!$G$24:$G$523,CMS_Downtime!$B$24:$B$523,$B50,CMS_Downtime!$C$24:$C$523,$C50,CMS_Downtime!$H$24:$H$523,"Nonmonitoring Equipment Malfunctions"))</f>
        <v/>
      </c>
      <c r="J50" s="207" t="str">
        <f>IF($C50="","",SUMIFS(CMS_Downtime!$G$24:$G$523,CMS_Downtime!$B$24:$B$523,$B50,CMS_Downtime!$C$24:$C$523,$C50,CMS_Downtime!$H$24:$H$523,"Quality Assurance/Quality Control Calibrations"))</f>
        <v/>
      </c>
      <c r="K50" s="207" t="str">
        <f>IF($C50="","",SUMIFS(CMS_Downtime!$G$24:$G$523,CMS_Downtime!$B$24:$B$523,$B50,CMS_Downtime!$C$24:$C$523,$C50,CMS_Downtime!$H$24:$H$523,"Other Known Causes"))</f>
        <v/>
      </c>
      <c r="L50" s="207" t="str">
        <f>IF($C50="","",SUMIFS(CMS_Downtime!$G$24:$G$523,CMS_Downtime!$B$24:$B$523,$B50,CMS_Downtime!$C$24:$C$523,$C50,CMS_Downtime!$H$24:$H$523,"Other Unknown Causes"))</f>
        <v/>
      </c>
    </row>
    <row r="51" spans="2:12" s="208" customFormat="1" x14ac:dyDescent="0.3">
      <c r="B51" s="203" t="str">
        <f>Lists!G29</f>
        <v/>
      </c>
      <c r="C51" s="203" t="str">
        <f>Lists!H29</f>
        <v/>
      </c>
      <c r="D51" s="203" t="str">
        <f>IF(C51="","",VLOOKUP(C51,Table8[],3,FALSE))</f>
        <v/>
      </c>
      <c r="E51" s="252"/>
      <c r="F51" s="207" t="str">
        <f>IF(C51="","",SUMIFS(CMS_Downtime!$G$24:$G$523,CMS_Downtime!$B$24:$B$523,$B51,CMS_Downtime!$C$24:$C$523,$C51))</f>
        <v/>
      </c>
      <c r="G51" s="143" t="str">
        <f t="shared" si="0"/>
        <v/>
      </c>
      <c r="H51" s="207" t="str">
        <f>IF($C51="","",SUMIFS(CMS_Downtime!$G$24:$G$523,CMS_Downtime!$B$24:$B$523,$B51,CMS_Downtime!$C$24:$C$523,$C51,CMS_Downtime!$H$24:$H$523,"Monitoring Equipment Malfunctions"))</f>
        <v/>
      </c>
      <c r="I51" s="207" t="str">
        <f>IF($C51="","",SUMIFS(CMS_Downtime!$G$24:$G$523,CMS_Downtime!$B$24:$B$523,$B51,CMS_Downtime!$C$24:$C$523,$C51,CMS_Downtime!$H$24:$H$523,"Nonmonitoring Equipment Malfunctions"))</f>
        <v/>
      </c>
      <c r="J51" s="207" t="str">
        <f>IF($C51="","",SUMIFS(CMS_Downtime!$G$24:$G$523,CMS_Downtime!$B$24:$B$523,$B51,CMS_Downtime!$C$24:$C$523,$C51,CMS_Downtime!$H$24:$H$523,"Quality Assurance/Quality Control Calibrations"))</f>
        <v/>
      </c>
      <c r="K51" s="207" t="str">
        <f>IF($C51="","",SUMIFS(CMS_Downtime!$G$24:$G$523,CMS_Downtime!$B$24:$B$523,$B51,CMS_Downtime!$C$24:$C$523,$C51,CMS_Downtime!$H$24:$H$523,"Other Known Causes"))</f>
        <v/>
      </c>
      <c r="L51" s="207" t="str">
        <f>IF($C51="","",SUMIFS(CMS_Downtime!$G$24:$G$523,CMS_Downtime!$B$24:$B$523,$B51,CMS_Downtime!$C$24:$C$523,$C51,CMS_Downtime!$H$24:$H$523,"Other Unknown Causes"))</f>
        <v/>
      </c>
    </row>
    <row r="52" spans="2:12" s="208" customFormat="1" x14ac:dyDescent="0.3">
      <c r="B52" s="203" t="str">
        <f>Lists!G30</f>
        <v/>
      </c>
      <c r="C52" s="203" t="str">
        <f>Lists!H30</f>
        <v/>
      </c>
      <c r="D52" s="203" t="str">
        <f>IF(C52="","",VLOOKUP(C52,Table8[],3,FALSE))</f>
        <v/>
      </c>
      <c r="E52" s="252"/>
      <c r="F52" s="207" t="str">
        <f>IF(C52="","",SUMIFS(CMS_Downtime!$G$24:$G$523,CMS_Downtime!$B$24:$B$523,$B52,CMS_Downtime!$C$24:$C$523,$C52))</f>
        <v/>
      </c>
      <c r="G52" s="143" t="str">
        <f t="shared" si="0"/>
        <v/>
      </c>
      <c r="H52" s="207" t="str">
        <f>IF($C52="","",SUMIFS(CMS_Downtime!$G$24:$G$523,CMS_Downtime!$B$24:$B$523,$B52,CMS_Downtime!$C$24:$C$523,$C52,CMS_Downtime!$H$24:$H$523,"Monitoring Equipment Malfunctions"))</f>
        <v/>
      </c>
      <c r="I52" s="207" t="str">
        <f>IF($C52="","",SUMIFS(CMS_Downtime!$G$24:$G$523,CMS_Downtime!$B$24:$B$523,$B52,CMS_Downtime!$C$24:$C$523,$C52,CMS_Downtime!$H$24:$H$523,"Nonmonitoring Equipment Malfunctions"))</f>
        <v/>
      </c>
      <c r="J52" s="207" t="str">
        <f>IF($C52="","",SUMIFS(CMS_Downtime!$G$24:$G$523,CMS_Downtime!$B$24:$B$523,$B52,CMS_Downtime!$C$24:$C$523,$C52,CMS_Downtime!$H$24:$H$523,"Quality Assurance/Quality Control Calibrations"))</f>
        <v/>
      </c>
      <c r="K52" s="207" t="str">
        <f>IF($C52="","",SUMIFS(CMS_Downtime!$G$24:$G$523,CMS_Downtime!$B$24:$B$523,$B52,CMS_Downtime!$C$24:$C$523,$C52,CMS_Downtime!$H$24:$H$523,"Other Known Causes"))</f>
        <v/>
      </c>
      <c r="L52" s="207" t="str">
        <f>IF($C52="","",SUMIFS(CMS_Downtime!$G$24:$G$523,CMS_Downtime!$B$24:$B$523,$B52,CMS_Downtime!$C$24:$C$523,$C52,CMS_Downtime!$H$24:$H$523,"Other Unknown Causes"))</f>
        <v/>
      </c>
    </row>
    <row r="53" spans="2:12" s="208" customFormat="1" x14ac:dyDescent="0.3">
      <c r="B53" s="203" t="str">
        <f>Lists!G31</f>
        <v/>
      </c>
      <c r="C53" s="203" t="str">
        <f>Lists!H31</f>
        <v/>
      </c>
      <c r="D53" s="203" t="str">
        <f>IF(C53="","",VLOOKUP(C53,Table8[],3,FALSE))</f>
        <v/>
      </c>
      <c r="E53" s="252"/>
      <c r="F53" s="207" t="str">
        <f>IF(C53="","",SUMIFS(CMS_Downtime!$G$24:$G$523,CMS_Downtime!$B$24:$B$523,$B53,CMS_Downtime!$C$24:$C$523,$C53))</f>
        <v/>
      </c>
      <c r="G53" s="143" t="str">
        <f t="shared" si="0"/>
        <v/>
      </c>
      <c r="H53" s="207" t="str">
        <f>IF($C53="","",SUMIFS(CMS_Downtime!$G$24:$G$523,CMS_Downtime!$B$24:$B$523,$B53,CMS_Downtime!$C$24:$C$523,$C53,CMS_Downtime!$H$24:$H$523,"Monitoring Equipment Malfunctions"))</f>
        <v/>
      </c>
      <c r="I53" s="207" t="str">
        <f>IF($C53="","",SUMIFS(CMS_Downtime!$G$24:$G$523,CMS_Downtime!$B$24:$B$523,$B53,CMS_Downtime!$C$24:$C$523,$C53,CMS_Downtime!$H$24:$H$523,"Nonmonitoring Equipment Malfunctions"))</f>
        <v/>
      </c>
      <c r="J53" s="207" t="str">
        <f>IF($C53="","",SUMIFS(CMS_Downtime!$G$24:$G$523,CMS_Downtime!$B$24:$B$523,$B53,CMS_Downtime!$C$24:$C$523,$C53,CMS_Downtime!$H$24:$H$523,"Quality Assurance/Quality Control Calibrations"))</f>
        <v/>
      </c>
      <c r="K53" s="207" t="str">
        <f>IF($C53="","",SUMIFS(CMS_Downtime!$G$24:$G$523,CMS_Downtime!$B$24:$B$523,$B53,CMS_Downtime!$C$24:$C$523,$C53,CMS_Downtime!$H$24:$H$523,"Other Known Causes"))</f>
        <v/>
      </c>
      <c r="L53" s="207" t="str">
        <f>IF($C53="","",SUMIFS(CMS_Downtime!$G$24:$G$523,CMS_Downtime!$B$24:$B$523,$B53,CMS_Downtime!$C$24:$C$523,$C53,CMS_Downtime!$H$24:$H$523,"Other Unknown Causes"))</f>
        <v/>
      </c>
    </row>
    <row r="54" spans="2:12" s="208" customFormat="1" x14ac:dyDescent="0.3">
      <c r="B54" s="203" t="str">
        <f>Lists!G32</f>
        <v/>
      </c>
      <c r="C54" s="203" t="str">
        <f>Lists!H32</f>
        <v/>
      </c>
      <c r="D54" s="203" t="str">
        <f>IF(C54="","",VLOOKUP(C54,Table8[],3,FALSE))</f>
        <v/>
      </c>
      <c r="E54" s="252"/>
      <c r="F54" s="207" t="str">
        <f>IF(C54="","",SUMIFS(CMS_Downtime!$G$24:$G$523,CMS_Downtime!$B$24:$B$523,$B54,CMS_Downtime!$C$24:$C$523,$C54))</f>
        <v/>
      </c>
      <c r="G54" s="143" t="str">
        <f t="shared" si="0"/>
        <v/>
      </c>
      <c r="H54" s="207" t="str">
        <f>IF($C54="","",SUMIFS(CMS_Downtime!$G$24:$G$523,CMS_Downtime!$B$24:$B$523,$B54,CMS_Downtime!$C$24:$C$523,$C54,CMS_Downtime!$H$24:$H$523,"Monitoring Equipment Malfunctions"))</f>
        <v/>
      </c>
      <c r="I54" s="207" t="str">
        <f>IF($C54="","",SUMIFS(CMS_Downtime!$G$24:$G$523,CMS_Downtime!$B$24:$B$523,$B54,CMS_Downtime!$C$24:$C$523,$C54,CMS_Downtime!$H$24:$H$523,"Nonmonitoring Equipment Malfunctions"))</f>
        <v/>
      </c>
      <c r="J54" s="207" t="str">
        <f>IF($C54="","",SUMIFS(CMS_Downtime!$G$24:$G$523,CMS_Downtime!$B$24:$B$523,$B54,CMS_Downtime!$C$24:$C$523,$C54,CMS_Downtime!$H$24:$H$523,"Quality Assurance/Quality Control Calibrations"))</f>
        <v/>
      </c>
      <c r="K54" s="207" t="str">
        <f>IF($C54="","",SUMIFS(CMS_Downtime!$G$24:$G$523,CMS_Downtime!$B$24:$B$523,$B54,CMS_Downtime!$C$24:$C$523,$C54,CMS_Downtime!$H$24:$H$523,"Other Known Causes"))</f>
        <v/>
      </c>
      <c r="L54" s="207" t="str">
        <f>IF($C54="","",SUMIFS(CMS_Downtime!$G$24:$G$523,CMS_Downtime!$B$24:$B$523,$B54,CMS_Downtime!$C$24:$C$523,$C54,CMS_Downtime!$H$24:$H$523,"Other Unknown Causes"))</f>
        <v/>
      </c>
    </row>
    <row r="55" spans="2:12" s="208" customFormat="1" x14ac:dyDescent="0.3">
      <c r="B55" s="203" t="str">
        <f>Lists!G33</f>
        <v/>
      </c>
      <c r="C55" s="203" t="str">
        <f>Lists!H33</f>
        <v/>
      </c>
      <c r="D55" s="203" t="str">
        <f>IF(C55="","",VLOOKUP(C55,Table8[],3,FALSE))</f>
        <v/>
      </c>
      <c r="E55" s="252"/>
      <c r="F55" s="207" t="str">
        <f>IF(C55="","",SUMIFS(CMS_Downtime!$G$24:$G$523,CMS_Downtime!$B$24:$B$523,$B55,CMS_Downtime!$C$24:$C$523,$C55))</f>
        <v/>
      </c>
      <c r="G55" s="143" t="str">
        <f t="shared" si="0"/>
        <v/>
      </c>
      <c r="H55" s="207" t="str">
        <f>IF($C55="","",SUMIFS(CMS_Downtime!$G$24:$G$523,CMS_Downtime!$B$24:$B$523,$B55,CMS_Downtime!$C$24:$C$523,$C55,CMS_Downtime!$H$24:$H$523,"Monitoring Equipment Malfunctions"))</f>
        <v/>
      </c>
      <c r="I55" s="207" t="str">
        <f>IF($C55="","",SUMIFS(CMS_Downtime!$G$24:$G$523,CMS_Downtime!$B$24:$B$523,$B55,CMS_Downtime!$C$24:$C$523,$C55,CMS_Downtime!$H$24:$H$523,"Nonmonitoring Equipment Malfunctions"))</f>
        <v/>
      </c>
      <c r="J55" s="207" t="str">
        <f>IF($C55="","",SUMIFS(CMS_Downtime!$G$24:$G$523,CMS_Downtime!$B$24:$B$523,$B55,CMS_Downtime!$C$24:$C$523,$C55,CMS_Downtime!$H$24:$H$523,"Quality Assurance/Quality Control Calibrations"))</f>
        <v/>
      </c>
      <c r="K55" s="207" t="str">
        <f>IF($C55="","",SUMIFS(CMS_Downtime!$G$24:$G$523,CMS_Downtime!$B$24:$B$523,$B55,CMS_Downtime!$C$24:$C$523,$C55,CMS_Downtime!$H$24:$H$523,"Other Known Causes"))</f>
        <v/>
      </c>
      <c r="L55" s="207" t="str">
        <f>IF($C55="","",SUMIFS(CMS_Downtime!$G$24:$G$523,CMS_Downtime!$B$24:$B$523,$B55,CMS_Downtime!$C$24:$C$523,$C55,CMS_Downtime!$H$24:$H$523,"Other Unknown Causes"))</f>
        <v/>
      </c>
    </row>
    <row r="56" spans="2:12" s="208" customFormat="1" x14ac:dyDescent="0.3">
      <c r="B56" s="203" t="str">
        <f>Lists!G34</f>
        <v/>
      </c>
      <c r="C56" s="203" t="str">
        <f>Lists!H34</f>
        <v/>
      </c>
      <c r="D56" s="203" t="str">
        <f>IF(C56="","",VLOOKUP(C56,Table8[],3,FALSE))</f>
        <v/>
      </c>
      <c r="E56" s="252"/>
      <c r="F56" s="207" t="str">
        <f>IF(C56="","",SUMIFS(CMS_Downtime!$G$24:$G$523,CMS_Downtime!$B$24:$B$523,$B56,CMS_Downtime!$C$24:$C$523,$C56))</f>
        <v/>
      </c>
      <c r="G56" s="143" t="str">
        <f t="shared" si="0"/>
        <v/>
      </c>
      <c r="H56" s="207" t="str">
        <f>IF($C56="","",SUMIFS(CMS_Downtime!$G$24:$G$523,CMS_Downtime!$B$24:$B$523,$B56,CMS_Downtime!$C$24:$C$523,$C56,CMS_Downtime!$H$24:$H$523,"Monitoring Equipment Malfunctions"))</f>
        <v/>
      </c>
      <c r="I56" s="207" t="str">
        <f>IF($C56="","",SUMIFS(CMS_Downtime!$G$24:$G$523,CMS_Downtime!$B$24:$B$523,$B56,CMS_Downtime!$C$24:$C$523,$C56,CMS_Downtime!$H$24:$H$523,"Nonmonitoring Equipment Malfunctions"))</f>
        <v/>
      </c>
      <c r="J56" s="207" t="str">
        <f>IF($C56="","",SUMIFS(CMS_Downtime!$G$24:$G$523,CMS_Downtime!$B$24:$B$523,$B56,CMS_Downtime!$C$24:$C$523,$C56,CMS_Downtime!$H$24:$H$523,"Quality Assurance/Quality Control Calibrations"))</f>
        <v/>
      </c>
      <c r="K56" s="207" t="str">
        <f>IF($C56="","",SUMIFS(CMS_Downtime!$G$24:$G$523,CMS_Downtime!$B$24:$B$523,$B56,CMS_Downtime!$C$24:$C$523,$C56,CMS_Downtime!$H$24:$H$523,"Other Known Causes"))</f>
        <v/>
      </c>
      <c r="L56" s="207" t="str">
        <f>IF($C56="","",SUMIFS(CMS_Downtime!$G$24:$G$523,CMS_Downtime!$B$24:$B$523,$B56,CMS_Downtime!$C$24:$C$523,$C56,CMS_Downtime!$H$24:$H$523,"Other Unknown Causes"))</f>
        <v/>
      </c>
    </row>
    <row r="57" spans="2:12" s="208" customFormat="1" x14ac:dyDescent="0.3">
      <c r="B57" s="203" t="str">
        <f>Lists!G35</f>
        <v/>
      </c>
      <c r="C57" s="203" t="str">
        <f>Lists!H35</f>
        <v/>
      </c>
      <c r="D57" s="203" t="str">
        <f>IF(C57="","",VLOOKUP(C57,Table8[],3,FALSE))</f>
        <v/>
      </c>
      <c r="E57" s="252"/>
      <c r="F57" s="207" t="str">
        <f>IF(C57="","",SUMIFS(CMS_Downtime!$G$24:$G$523,CMS_Downtime!$B$24:$B$523,$B57,CMS_Downtime!$C$24:$C$523,$C57))</f>
        <v/>
      </c>
      <c r="G57" s="143" t="str">
        <f t="shared" si="0"/>
        <v/>
      </c>
      <c r="H57" s="207" t="str">
        <f>IF($C57="","",SUMIFS(CMS_Downtime!$G$24:$G$523,CMS_Downtime!$B$24:$B$523,$B57,CMS_Downtime!$C$24:$C$523,$C57,CMS_Downtime!$H$24:$H$523,"Monitoring Equipment Malfunctions"))</f>
        <v/>
      </c>
      <c r="I57" s="207" t="str">
        <f>IF($C57="","",SUMIFS(CMS_Downtime!$G$24:$G$523,CMS_Downtime!$B$24:$B$523,$B57,CMS_Downtime!$C$24:$C$523,$C57,CMS_Downtime!$H$24:$H$523,"Nonmonitoring Equipment Malfunctions"))</f>
        <v/>
      </c>
      <c r="J57" s="207" t="str">
        <f>IF($C57="","",SUMIFS(CMS_Downtime!$G$24:$G$523,CMS_Downtime!$B$24:$B$523,$B57,CMS_Downtime!$C$24:$C$523,$C57,CMS_Downtime!$H$24:$H$523,"Quality Assurance/Quality Control Calibrations"))</f>
        <v/>
      </c>
      <c r="K57" s="207" t="str">
        <f>IF($C57="","",SUMIFS(CMS_Downtime!$G$24:$G$523,CMS_Downtime!$B$24:$B$523,$B57,CMS_Downtime!$C$24:$C$523,$C57,CMS_Downtime!$H$24:$H$523,"Other Known Causes"))</f>
        <v/>
      </c>
      <c r="L57" s="207" t="str">
        <f>IF($C57="","",SUMIFS(CMS_Downtime!$G$24:$G$523,CMS_Downtime!$B$24:$B$523,$B57,CMS_Downtime!$C$24:$C$523,$C57,CMS_Downtime!$H$24:$H$523,"Other Unknown Causes"))</f>
        <v/>
      </c>
    </row>
    <row r="58" spans="2:12" s="208" customFormat="1" x14ac:dyDescent="0.3">
      <c r="B58" s="203" t="str">
        <f>Lists!G36</f>
        <v/>
      </c>
      <c r="C58" s="203" t="str">
        <f>Lists!H36</f>
        <v/>
      </c>
      <c r="D58" s="203" t="str">
        <f>IF(C58="","",VLOOKUP(C58,Table8[],3,FALSE))</f>
        <v/>
      </c>
      <c r="E58" s="252"/>
      <c r="F58" s="207" t="str">
        <f>IF(C58="","",SUMIFS(CMS_Downtime!$G$24:$G$523,CMS_Downtime!$B$24:$B$523,$B58,CMS_Downtime!$C$24:$C$523,$C58))</f>
        <v/>
      </c>
      <c r="G58" s="143" t="str">
        <f t="shared" si="0"/>
        <v/>
      </c>
      <c r="H58" s="207" t="str">
        <f>IF($C58="","",SUMIFS(CMS_Downtime!$G$24:$G$523,CMS_Downtime!$B$24:$B$523,$B58,CMS_Downtime!$C$24:$C$523,$C58,CMS_Downtime!$H$24:$H$523,"Monitoring Equipment Malfunctions"))</f>
        <v/>
      </c>
      <c r="I58" s="207" t="str">
        <f>IF($C58="","",SUMIFS(CMS_Downtime!$G$24:$G$523,CMS_Downtime!$B$24:$B$523,$B58,CMS_Downtime!$C$24:$C$523,$C58,CMS_Downtime!$H$24:$H$523,"Nonmonitoring Equipment Malfunctions"))</f>
        <v/>
      </c>
      <c r="J58" s="207" t="str">
        <f>IF($C58="","",SUMIFS(CMS_Downtime!$G$24:$G$523,CMS_Downtime!$B$24:$B$523,$B58,CMS_Downtime!$C$24:$C$523,$C58,CMS_Downtime!$H$24:$H$523,"Quality Assurance/Quality Control Calibrations"))</f>
        <v/>
      </c>
      <c r="K58" s="207" t="str">
        <f>IF($C58="","",SUMIFS(CMS_Downtime!$G$24:$G$523,CMS_Downtime!$B$24:$B$523,$B58,CMS_Downtime!$C$24:$C$523,$C58,CMS_Downtime!$H$24:$H$523,"Other Known Causes"))</f>
        <v/>
      </c>
      <c r="L58" s="207" t="str">
        <f>IF($C58="","",SUMIFS(CMS_Downtime!$G$24:$G$523,CMS_Downtime!$B$24:$B$523,$B58,CMS_Downtime!$C$24:$C$523,$C58,CMS_Downtime!$H$24:$H$523,"Other Unknown Causes"))</f>
        <v/>
      </c>
    </row>
    <row r="59" spans="2:12" s="208" customFormat="1" x14ac:dyDescent="0.3">
      <c r="B59" s="203" t="str">
        <f>Lists!G37</f>
        <v/>
      </c>
      <c r="C59" s="203" t="str">
        <f>Lists!H37</f>
        <v/>
      </c>
      <c r="D59" s="203" t="str">
        <f>IF(C59="","",VLOOKUP(C59,Table8[],3,FALSE))</f>
        <v/>
      </c>
      <c r="E59" s="252"/>
      <c r="F59" s="207" t="str">
        <f>IF(C59="","",SUMIFS(CMS_Downtime!$G$24:$G$523,CMS_Downtime!$B$24:$B$523,$B59,CMS_Downtime!$C$24:$C$523,$C59))</f>
        <v/>
      </c>
      <c r="G59" s="143" t="str">
        <f t="shared" si="0"/>
        <v/>
      </c>
      <c r="H59" s="207" t="str">
        <f>IF($C59="","",SUMIFS(CMS_Downtime!$G$24:$G$523,CMS_Downtime!$B$24:$B$523,$B59,CMS_Downtime!$C$24:$C$523,$C59,CMS_Downtime!$H$24:$H$523,"Monitoring Equipment Malfunctions"))</f>
        <v/>
      </c>
      <c r="I59" s="207" t="str">
        <f>IF($C59="","",SUMIFS(CMS_Downtime!$G$24:$G$523,CMS_Downtime!$B$24:$B$523,$B59,CMS_Downtime!$C$24:$C$523,$C59,CMS_Downtime!$H$24:$H$523,"Nonmonitoring Equipment Malfunctions"))</f>
        <v/>
      </c>
      <c r="J59" s="207" t="str">
        <f>IF($C59="","",SUMIFS(CMS_Downtime!$G$24:$G$523,CMS_Downtime!$B$24:$B$523,$B59,CMS_Downtime!$C$24:$C$523,$C59,CMS_Downtime!$H$24:$H$523,"Quality Assurance/Quality Control Calibrations"))</f>
        <v/>
      </c>
      <c r="K59" s="207" t="str">
        <f>IF($C59="","",SUMIFS(CMS_Downtime!$G$24:$G$523,CMS_Downtime!$B$24:$B$523,$B59,CMS_Downtime!$C$24:$C$523,$C59,CMS_Downtime!$H$24:$H$523,"Other Known Causes"))</f>
        <v/>
      </c>
      <c r="L59" s="207" t="str">
        <f>IF($C59="","",SUMIFS(CMS_Downtime!$G$24:$G$523,CMS_Downtime!$B$24:$B$523,$B59,CMS_Downtime!$C$24:$C$523,$C59,CMS_Downtime!$H$24:$H$523,"Other Unknown Causes"))</f>
        <v/>
      </c>
    </row>
    <row r="60" spans="2:12" s="208" customFormat="1" x14ac:dyDescent="0.3">
      <c r="B60" s="203" t="str">
        <f>Lists!G38</f>
        <v/>
      </c>
      <c r="C60" s="203" t="str">
        <f>Lists!H38</f>
        <v/>
      </c>
      <c r="D60" s="203" t="str">
        <f>IF(C60="","",VLOOKUP(C60,Table8[],3,FALSE))</f>
        <v/>
      </c>
      <c r="E60" s="252"/>
      <c r="F60" s="207" t="str">
        <f>IF(C60="","",SUMIFS(CMS_Downtime!$G$24:$G$523,CMS_Downtime!$B$24:$B$523,$B60,CMS_Downtime!$C$24:$C$523,$C60))</f>
        <v/>
      </c>
      <c r="G60" s="143" t="str">
        <f t="shared" si="0"/>
        <v/>
      </c>
      <c r="H60" s="207" t="str">
        <f>IF($C60="","",SUMIFS(CMS_Downtime!$G$24:$G$523,CMS_Downtime!$B$24:$B$523,$B60,CMS_Downtime!$C$24:$C$523,$C60,CMS_Downtime!$H$24:$H$523,"Monitoring Equipment Malfunctions"))</f>
        <v/>
      </c>
      <c r="I60" s="207" t="str">
        <f>IF($C60="","",SUMIFS(CMS_Downtime!$G$24:$G$523,CMS_Downtime!$B$24:$B$523,$B60,CMS_Downtime!$C$24:$C$523,$C60,CMS_Downtime!$H$24:$H$523,"Nonmonitoring Equipment Malfunctions"))</f>
        <v/>
      </c>
      <c r="J60" s="207" t="str">
        <f>IF($C60="","",SUMIFS(CMS_Downtime!$G$24:$G$523,CMS_Downtime!$B$24:$B$523,$B60,CMS_Downtime!$C$24:$C$523,$C60,CMS_Downtime!$H$24:$H$523,"Quality Assurance/Quality Control Calibrations"))</f>
        <v/>
      </c>
      <c r="K60" s="207" t="str">
        <f>IF($C60="","",SUMIFS(CMS_Downtime!$G$24:$G$523,CMS_Downtime!$B$24:$B$523,$B60,CMS_Downtime!$C$24:$C$523,$C60,CMS_Downtime!$H$24:$H$523,"Other Known Causes"))</f>
        <v/>
      </c>
      <c r="L60" s="207" t="str">
        <f>IF($C60="","",SUMIFS(CMS_Downtime!$G$24:$G$523,CMS_Downtime!$B$24:$B$523,$B60,CMS_Downtime!$C$24:$C$523,$C60,CMS_Downtime!$H$24:$H$523,"Other Unknown Causes"))</f>
        <v/>
      </c>
    </row>
    <row r="61" spans="2:12" s="208" customFormat="1" x14ac:dyDescent="0.3">
      <c r="B61" s="203" t="str">
        <f>Lists!G39</f>
        <v/>
      </c>
      <c r="C61" s="203" t="str">
        <f>Lists!H39</f>
        <v/>
      </c>
      <c r="D61" s="203" t="str">
        <f>IF(C61="","",VLOOKUP(C61,Table8[],3,FALSE))</f>
        <v/>
      </c>
      <c r="E61" s="252"/>
      <c r="F61" s="207" t="str">
        <f>IF(C61="","",SUMIFS(CMS_Downtime!$G$24:$G$523,CMS_Downtime!$B$24:$B$523,$B61,CMS_Downtime!$C$24:$C$523,$C61))</f>
        <v/>
      </c>
      <c r="G61" s="143" t="str">
        <f t="shared" si="0"/>
        <v/>
      </c>
      <c r="H61" s="207" t="str">
        <f>IF($C61="","",SUMIFS(CMS_Downtime!$G$24:$G$523,CMS_Downtime!$B$24:$B$523,$B61,CMS_Downtime!$C$24:$C$523,$C61,CMS_Downtime!$H$24:$H$523,"Monitoring Equipment Malfunctions"))</f>
        <v/>
      </c>
      <c r="I61" s="207" t="str">
        <f>IF($C61="","",SUMIFS(CMS_Downtime!$G$24:$G$523,CMS_Downtime!$B$24:$B$523,$B61,CMS_Downtime!$C$24:$C$523,$C61,CMS_Downtime!$H$24:$H$523,"Nonmonitoring Equipment Malfunctions"))</f>
        <v/>
      </c>
      <c r="J61" s="207" t="str">
        <f>IF($C61="","",SUMIFS(CMS_Downtime!$G$24:$G$523,CMS_Downtime!$B$24:$B$523,$B61,CMS_Downtime!$C$24:$C$523,$C61,CMS_Downtime!$H$24:$H$523,"Quality Assurance/Quality Control Calibrations"))</f>
        <v/>
      </c>
      <c r="K61" s="207" t="str">
        <f>IF($C61="","",SUMIFS(CMS_Downtime!$G$24:$G$523,CMS_Downtime!$B$24:$B$523,$B61,CMS_Downtime!$C$24:$C$523,$C61,CMS_Downtime!$H$24:$H$523,"Other Known Causes"))</f>
        <v/>
      </c>
      <c r="L61" s="207" t="str">
        <f>IF($C61="","",SUMIFS(CMS_Downtime!$G$24:$G$523,CMS_Downtime!$B$24:$B$523,$B61,CMS_Downtime!$C$24:$C$523,$C61,CMS_Downtime!$H$24:$H$523,"Other Unknown Causes"))</f>
        <v/>
      </c>
    </row>
    <row r="62" spans="2:12" s="208" customFormat="1" x14ac:dyDescent="0.3">
      <c r="B62" s="203" t="str">
        <f>Lists!G40</f>
        <v/>
      </c>
      <c r="C62" s="203" t="str">
        <f>Lists!H40</f>
        <v/>
      </c>
      <c r="D62" s="203" t="str">
        <f>IF(C62="","",VLOOKUP(C62,Table8[],3,FALSE))</f>
        <v/>
      </c>
      <c r="E62" s="252"/>
      <c r="F62" s="207" t="str">
        <f>IF(C62="","",SUMIFS(CMS_Downtime!$G$24:$G$523,CMS_Downtime!$B$24:$B$523,$B62,CMS_Downtime!$C$24:$C$523,$C62))</f>
        <v/>
      </c>
      <c r="G62" s="143" t="str">
        <f t="shared" si="0"/>
        <v/>
      </c>
      <c r="H62" s="207" t="str">
        <f>IF($C62="","",SUMIFS(CMS_Downtime!$G$24:$G$523,CMS_Downtime!$B$24:$B$523,$B62,CMS_Downtime!$C$24:$C$523,$C62,CMS_Downtime!$H$24:$H$523,"Monitoring Equipment Malfunctions"))</f>
        <v/>
      </c>
      <c r="I62" s="207" t="str">
        <f>IF($C62="","",SUMIFS(CMS_Downtime!$G$24:$G$523,CMS_Downtime!$B$24:$B$523,$B62,CMS_Downtime!$C$24:$C$523,$C62,CMS_Downtime!$H$24:$H$523,"Nonmonitoring Equipment Malfunctions"))</f>
        <v/>
      </c>
      <c r="J62" s="207" t="str">
        <f>IF($C62="","",SUMIFS(CMS_Downtime!$G$24:$G$523,CMS_Downtime!$B$24:$B$523,$B62,CMS_Downtime!$C$24:$C$523,$C62,CMS_Downtime!$H$24:$H$523,"Quality Assurance/Quality Control Calibrations"))</f>
        <v/>
      </c>
      <c r="K62" s="207" t="str">
        <f>IF($C62="","",SUMIFS(CMS_Downtime!$G$24:$G$523,CMS_Downtime!$B$24:$B$523,$B62,CMS_Downtime!$C$24:$C$523,$C62,CMS_Downtime!$H$24:$H$523,"Other Known Causes"))</f>
        <v/>
      </c>
      <c r="L62" s="207" t="str">
        <f>IF($C62="","",SUMIFS(CMS_Downtime!$G$24:$G$523,CMS_Downtime!$B$24:$B$523,$B62,CMS_Downtime!$C$24:$C$523,$C62,CMS_Downtime!$H$24:$H$523,"Other Unknown Causes"))</f>
        <v/>
      </c>
    </row>
    <row r="63" spans="2:12" s="208" customFormat="1" x14ac:dyDescent="0.3">
      <c r="B63" s="203" t="str">
        <f>Lists!G41</f>
        <v/>
      </c>
      <c r="C63" s="203" t="str">
        <f>Lists!H41</f>
        <v/>
      </c>
      <c r="D63" s="203" t="str">
        <f>IF(C63="","",VLOOKUP(C63,Table8[],3,FALSE))</f>
        <v/>
      </c>
      <c r="E63" s="252"/>
      <c r="F63" s="207" t="str">
        <f>IF(C63="","",SUMIFS(CMS_Downtime!$G$24:$G$523,CMS_Downtime!$B$24:$B$523,$B63,CMS_Downtime!$C$24:$C$523,$C63))</f>
        <v/>
      </c>
      <c r="G63" s="143" t="str">
        <f t="shared" si="0"/>
        <v/>
      </c>
      <c r="H63" s="207" t="str">
        <f>IF($C63="","",SUMIFS(CMS_Downtime!$G$24:$G$523,CMS_Downtime!$B$24:$B$523,$B63,CMS_Downtime!$C$24:$C$523,$C63,CMS_Downtime!$H$24:$H$523,"Monitoring Equipment Malfunctions"))</f>
        <v/>
      </c>
      <c r="I63" s="207" t="str">
        <f>IF($C63="","",SUMIFS(CMS_Downtime!$G$24:$G$523,CMS_Downtime!$B$24:$B$523,$B63,CMS_Downtime!$C$24:$C$523,$C63,CMS_Downtime!$H$24:$H$523,"Nonmonitoring Equipment Malfunctions"))</f>
        <v/>
      </c>
      <c r="J63" s="207" t="str">
        <f>IF($C63="","",SUMIFS(CMS_Downtime!$G$24:$G$523,CMS_Downtime!$B$24:$B$523,$B63,CMS_Downtime!$C$24:$C$523,$C63,CMS_Downtime!$H$24:$H$523,"Quality Assurance/Quality Control Calibrations"))</f>
        <v/>
      </c>
      <c r="K63" s="207" t="str">
        <f>IF($C63="","",SUMIFS(CMS_Downtime!$G$24:$G$523,CMS_Downtime!$B$24:$B$523,$B63,CMS_Downtime!$C$24:$C$523,$C63,CMS_Downtime!$H$24:$H$523,"Other Known Causes"))</f>
        <v/>
      </c>
      <c r="L63" s="207" t="str">
        <f>IF($C63="","",SUMIFS(CMS_Downtime!$G$24:$G$523,CMS_Downtime!$B$24:$B$523,$B63,CMS_Downtime!$C$24:$C$523,$C63,CMS_Downtime!$H$24:$H$523,"Other Unknown Causes"))</f>
        <v/>
      </c>
    </row>
    <row r="64" spans="2:12" s="208" customFormat="1" x14ac:dyDescent="0.3">
      <c r="B64" s="203" t="str">
        <f>Lists!G42</f>
        <v/>
      </c>
      <c r="C64" s="203" t="str">
        <f>Lists!H42</f>
        <v/>
      </c>
      <c r="D64" s="203" t="str">
        <f>IF(C64="","",VLOOKUP(C64,Table8[],3,FALSE))</f>
        <v/>
      </c>
      <c r="E64" s="252"/>
      <c r="F64" s="207" t="str">
        <f>IF(C64="","",SUMIFS(CMS_Downtime!$G$24:$G$523,CMS_Downtime!$B$24:$B$523,$B64,CMS_Downtime!$C$24:$C$523,$C64))</f>
        <v/>
      </c>
      <c r="G64" s="143" t="str">
        <f t="shared" si="0"/>
        <v/>
      </c>
      <c r="H64" s="207" t="str">
        <f>IF($C64="","",SUMIFS(CMS_Downtime!$G$24:$G$523,CMS_Downtime!$B$24:$B$523,$B64,CMS_Downtime!$C$24:$C$523,$C64,CMS_Downtime!$H$24:$H$523,"Monitoring Equipment Malfunctions"))</f>
        <v/>
      </c>
      <c r="I64" s="207" t="str">
        <f>IF($C64="","",SUMIFS(CMS_Downtime!$G$24:$G$523,CMS_Downtime!$B$24:$B$523,$B64,CMS_Downtime!$C$24:$C$523,$C64,CMS_Downtime!$H$24:$H$523,"Nonmonitoring Equipment Malfunctions"))</f>
        <v/>
      </c>
      <c r="J64" s="207" t="str">
        <f>IF($C64="","",SUMIFS(CMS_Downtime!$G$24:$G$523,CMS_Downtime!$B$24:$B$523,$B64,CMS_Downtime!$C$24:$C$523,$C64,CMS_Downtime!$H$24:$H$523,"Quality Assurance/Quality Control Calibrations"))</f>
        <v/>
      </c>
      <c r="K64" s="207" t="str">
        <f>IF($C64="","",SUMIFS(CMS_Downtime!$G$24:$G$523,CMS_Downtime!$B$24:$B$523,$B64,CMS_Downtime!$C$24:$C$523,$C64,CMS_Downtime!$H$24:$H$523,"Other Known Causes"))</f>
        <v/>
      </c>
      <c r="L64" s="207" t="str">
        <f>IF($C64="","",SUMIFS(CMS_Downtime!$G$24:$G$523,CMS_Downtime!$B$24:$B$523,$B64,CMS_Downtime!$C$24:$C$523,$C64,CMS_Downtime!$H$24:$H$523,"Other Unknown Causes"))</f>
        <v/>
      </c>
    </row>
    <row r="65" spans="2:12" s="208" customFormat="1" x14ac:dyDescent="0.3">
      <c r="B65" s="203" t="str">
        <f>Lists!G43</f>
        <v/>
      </c>
      <c r="C65" s="203" t="str">
        <f>Lists!H43</f>
        <v/>
      </c>
      <c r="D65" s="203" t="str">
        <f>IF(C65="","",VLOOKUP(C65,Table8[],3,FALSE))</f>
        <v/>
      </c>
      <c r="E65" s="252"/>
      <c r="F65" s="207" t="str">
        <f>IF(C65="","",SUMIFS(CMS_Downtime!$G$24:$G$523,CMS_Downtime!$B$24:$B$523,$B65,CMS_Downtime!$C$24:$C$523,$C65))</f>
        <v/>
      </c>
      <c r="G65" s="143" t="str">
        <f t="shared" si="0"/>
        <v/>
      </c>
      <c r="H65" s="207" t="str">
        <f>IF($C65="","",SUMIFS(CMS_Downtime!$G$24:$G$523,CMS_Downtime!$B$24:$B$523,$B65,CMS_Downtime!$C$24:$C$523,$C65,CMS_Downtime!$H$24:$H$523,"Monitoring Equipment Malfunctions"))</f>
        <v/>
      </c>
      <c r="I65" s="207" t="str">
        <f>IF($C65="","",SUMIFS(CMS_Downtime!$G$24:$G$523,CMS_Downtime!$B$24:$B$523,$B65,CMS_Downtime!$C$24:$C$523,$C65,CMS_Downtime!$H$24:$H$523,"Nonmonitoring Equipment Malfunctions"))</f>
        <v/>
      </c>
      <c r="J65" s="207" t="str">
        <f>IF($C65="","",SUMIFS(CMS_Downtime!$G$24:$G$523,CMS_Downtime!$B$24:$B$523,$B65,CMS_Downtime!$C$24:$C$523,$C65,CMS_Downtime!$H$24:$H$523,"Quality Assurance/Quality Control Calibrations"))</f>
        <v/>
      </c>
      <c r="K65" s="207" t="str">
        <f>IF($C65="","",SUMIFS(CMS_Downtime!$G$24:$G$523,CMS_Downtime!$B$24:$B$523,$B65,CMS_Downtime!$C$24:$C$523,$C65,CMS_Downtime!$H$24:$H$523,"Other Known Causes"))</f>
        <v/>
      </c>
      <c r="L65" s="207" t="str">
        <f>IF($C65="","",SUMIFS(CMS_Downtime!$G$24:$G$523,CMS_Downtime!$B$24:$B$523,$B65,CMS_Downtime!$C$24:$C$523,$C65,CMS_Downtime!$H$24:$H$523,"Other Unknown Causes"))</f>
        <v/>
      </c>
    </row>
    <row r="66" spans="2:12" s="208" customFormat="1" x14ac:dyDescent="0.3">
      <c r="B66" s="203" t="str">
        <f>Lists!G44</f>
        <v/>
      </c>
      <c r="C66" s="203" t="str">
        <f>Lists!H44</f>
        <v/>
      </c>
      <c r="D66" s="203" t="str">
        <f>IF(C66="","",VLOOKUP(C66,Table8[],3,FALSE))</f>
        <v/>
      </c>
      <c r="E66" s="252"/>
      <c r="F66" s="207" t="str">
        <f>IF(C66="","",SUMIFS(CMS_Downtime!$G$24:$G$523,CMS_Downtime!$B$24:$B$523,$B66,CMS_Downtime!$C$24:$C$523,$C66))</f>
        <v/>
      </c>
      <c r="G66" s="143" t="str">
        <f t="shared" si="0"/>
        <v/>
      </c>
      <c r="H66" s="207" t="str">
        <f>IF($C66="","",SUMIFS(CMS_Downtime!$G$24:$G$523,CMS_Downtime!$B$24:$B$523,$B66,CMS_Downtime!$C$24:$C$523,$C66,CMS_Downtime!$H$24:$H$523,"Monitoring Equipment Malfunctions"))</f>
        <v/>
      </c>
      <c r="I66" s="207" t="str">
        <f>IF($C66="","",SUMIFS(CMS_Downtime!$G$24:$G$523,CMS_Downtime!$B$24:$B$523,$B66,CMS_Downtime!$C$24:$C$523,$C66,CMS_Downtime!$H$24:$H$523,"Nonmonitoring Equipment Malfunctions"))</f>
        <v/>
      </c>
      <c r="J66" s="207" t="str">
        <f>IF($C66="","",SUMIFS(CMS_Downtime!$G$24:$G$523,CMS_Downtime!$B$24:$B$523,$B66,CMS_Downtime!$C$24:$C$523,$C66,CMS_Downtime!$H$24:$H$523,"Quality Assurance/Quality Control Calibrations"))</f>
        <v/>
      </c>
      <c r="K66" s="207" t="str">
        <f>IF($C66="","",SUMIFS(CMS_Downtime!$G$24:$G$523,CMS_Downtime!$B$24:$B$523,$B66,CMS_Downtime!$C$24:$C$523,$C66,CMS_Downtime!$H$24:$H$523,"Other Known Causes"))</f>
        <v/>
      </c>
      <c r="L66" s="207" t="str">
        <f>IF($C66="","",SUMIFS(CMS_Downtime!$G$24:$G$523,CMS_Downtime!$B$24:$B$523,$B66,CMS_Downtime!$C$24:$C$523,$C66,CMS_Downtime!$H$24:$H$523,"Other Unknown Causes"))</f>
        <v/>
      </c>
    </row>
    <row r="67" spans="2:12" s="208" customFormat="1" x14ac:dyDescent="0.3">
      <c r="B67" s="203" t="str">
        <f>Lists!G45</f>
        <v/>
      </c>
      <c r="C67" s="203" t="str">
        <f>Lists!H45</f>
        <v/>
      </c>
      <c r="D67" s="203" t="str">
        <f>IF(C67="","",VLOOKUP(C67,Table8[],3,FALSE))</f>
        <v/>
      </c>
      <c r="E67" s="252"/>
      <c r="F67" s="207" t="str">
        <f>IF(C67="","",SUMIFS(CMS_Downtime!$G$24:$G$523,CMS_Downtime!$B$24:$B$523,$B67,CMS_Downtime!$C$24:$C$523,$C67))</f>
        <v/>
      </c>
      <c r="G67" s="143" t="str">
        <f t="shared" si="0"/>
        <v/>
      </c>
      <c r="H67" s="207" t="str">
        <f>IF($C67="","",SUMIFS(CMS_Downtime!$G$24:$G$523,CMS_Downtime!$B$24:$B$523,$B67,CMS_Downtime!$C$24:$C$523,$C67,CMS_Downtime!$H$24:$H$523,"Monitoring Equipment Malfunctions"))</f>
        <v/>
      </c>
      <c r="I67" s="207" t="str">
        <f>IF($C67="","",SUMIFS(CMS_Downtime!$G$24:$G$523,CMS_Downtime!$B$24:$B$523,$B67,CMS_Downtime!$C$24:$C$523,$C67,CMS_Downtime!$H$24:$H$523,"Nonmonitoring Equipment Malfunctions"))</f>
        <v/>
      </c>
      <c r="J67" s="207" t="str">
        <f>IF($C67="","",SUMIFS(CMS_Downtime!$G$24:$G$523,CMS_Downtime!$B$24:$B$523,$B67,CMS_Downtime!$C$24:$C$523,$C67,CMS_Downtime!$H$24:$H$523,"Quality Assurance/Quality Control Calibrations"))</f>
        <v/>
      </c>
      <c r="K67" s="207" t="str">
        <f>IF($C67="","",SUMIFS(CMS_Downtime!$G$24:$G$523,CMS_Downtime!$B$24:$B$523,$B67,CMS_Downtime!$C$24:$C$523,$C67,CMS_Downtime!$H$24:$H$523,"Other Known Causes"))</f>
        <v/>
      </c>
      <c r="L67" s="207" t="str">
        <f>IF($C67="","",SUMIFS(CMS_Downtime!$G$24:$G$523,CMS_Downtime!$B$24:$B$523,$B67,CMS_Downtime!$C$24:$C$523,$C67,CMS_Downtime!$H$24:$H$523,"Other Unknown Causes"))</f>
        <v/>
      </c>
    </row>
    <row r="68" spans="2:12" s="208" customFormat="1" x14ac:dyDescent="0.3">
      <c r="B68" s="203" t="str">
        <f>Lists!G46</f>
        <v/>
      </c>
      <c r="C68" s="203" t="str">
        <f>Lists!H46</f>
        <v/>
      </c>
      <c r="D68" s="203" t="str">
        <f>IF(C68="","",VLOOKUP(C68,Table8[],3,FALSE))</f>
        <v/>
      </c>
      <c r="E68" s="252"/>
      <c r="F68" s="207" t="str">
        <f>IF(C68="","",SUMIFS(CMS_Downtime!$G$24:$G$523,CMS_Downtime!$B$24:$B$523,$B68,CMS_Downtime!$C$24:$C$523,$C68))</f>
        <v/>
      </c>
      <c r="G68" s="143" t="str">
        <f t="shared" si="0"/>
        <v/>
      </c>
      <c r="H68" s="207" t="str">
        <f>IF($C68="","",SUMIFS(CMS_Downtime!$G$24:$G$523,CMS_Downtime!$B$24:$B$523,$B68,CMS_Downtime!$C$24:$C$523,$C68,CMS_Downtime!$H$24:$H$523,"Monitoring Equipment Malfunctions"))</f>
        <v/>
      </c>
      <c r="I68" s="207" t="str">
        <f>IF($C68="","",SUMIFS(CMS_Downtime!$G$24:$G$523,CMS_Downtime!$B$24:$B$523,$B68,CMS_Downtime!$C$24:$C$523,$C68,CMS_Downtime!$H$24:$H$523,"Nonmonitoring Equipment Malfunctions"))</f>
        <v/>
      </c>
      <c r="J68" s="207" t="str">
        <f>IF($C68="","",SUMIFS(CMS_Downtime!$G$24:$G$523,CMS_Downtime!$B$24:$B$523,$B68,CMS_Downtime!$C$24:$C$523,$C68,CMS_Downtime!$H$24:$H$523,"Quality Assurance/Quality Control Calibrations"))</f>
        <v/>
      </c>
      <c r="K68" s="207" t="str">
        <f>IF($C68="","",SUMIFS(CMS_Downtime!$G$24:$G$523,CMS_Downtime!$B$24:$B$523,$B68,CMS_Downtime!$C$24:$C$523,$C68,CMS_Downtime!$H$24:$H$523,"Other Known Causes"))</f>
        <v/>
      </c>
      <c r="L68" s="207" t="str">
        <f>IF($C68="","",SUMIFS(CMS_Downtime!$G$24:$G$523,CMS_Downtime!$B$24:$B$523,$B68,CMS_Downtime!$C$24:$C$523,$C68,CMS_Downtime!$H$24:$H$523,"Other Unknown Causes"))</f>
        <v/>
      </c>
    </row>
    <row r="69" spans="2:12" s="208" customFormat="1" x14ac:dyDescent="0.3">
      <c r="B69" s="203" t="str">
        <f>Lists!G47</f>
        <v/>
      </c>
      <c r="C69" s="203" t="str">
        <f>Lists!H47</f>
        <v/>
      </c>
      <c r="D69" s="203" t="str">
        <f>IF(C69="","",VLOOKUP(C69,Table8[],3,FALSE))</f>
        <v/>
      </c>
      <c r="E69" s="252"/>
      <c r="F69" s="207" t="str">
        <f>IF(C69="","",SUMIFS(CMS_Downtime!$G$24:$G$523,CMS_Downtime!$B$24:$B$523,$B69,CMS_Downtime!$C$24:$C$523,$C69))</f>
        <v/>
      </c>
      <c r="G69" s="143" t="str">
        <f t="shared" si="0"/>
        <v/>
      </c>
      <c r="H69" s="207" t="str">
        <f>IF($C69="","",SUMIFS(CMS_Downtime!$G$24:$G$523,CMS_Downtime!$B$24:$B$523,$B69,CMS_Downtime!$C$24:$C$523,$C69,CMS_Downtime!$H$24:$H$523,"Monitoring Equipment Malfunctions"))</f>
        <v/>
      </c>
      <c r="I69" s="207" t="str">
        <f>IF($C69="","",SUMIFS(CMS_Downtime!$G$24:$G$523,CMS_Downtime!$B$24:$B$523,$B69,CMS_Downtime!$C$24:$C$523,$C69,CMS_Downtime!$H$24:$H$523,"Nonmonitoring Equipment Malfunctions"))</f>
        <v/>
      </c>
      <c r="J69" s="207" t="str">
        <f>IF($C69="","",SUMIFS(CMS_Downtime!$G$24:$G$523,CMS_Downtime!$B$24:$B$523,$B69,CMS_Downtime!$C$24:$C$523,$C69,CMS_Downtime!$H$24:$H$523,"Quality Assurance/Quality Control Calibrations"))</f>
        <v/>
      </c>
      <c r="K69" s="207" t="str">
        <f>IF($C69="","",SUMIFS(CMS_Downtime!$G$24:$G$523,CMS_Downtime!$B$24:$B$523,$B69,CMS_Downtime!$C$24:$C$523,$C69,CMS_Downtime!$H$24:$H$523,"Other Known Causes"))</f>
        <v/>
      </c>
      <c r="L69" s="207" t="str">
        <f>IF($C69="","",SUMIFS(CMS_Downtime!$G$24:$G$523,CMS_Downtime!$B$24:$B$523,$B69,CMS_Downtime!$C$24:$C$523,$C69,CMS_Downtime!$H$24:$H$523,"Other Unknown Causes"))</f>
        <v/>
      </c>
    </row>
    <row r="70" spans="2:12" s="208" customFormat="1" x14ac:dyDescent="0.3">
      <c r="B70" s="203" t="str">
        <f>Lists!G48</f>
        <v/>
      </c>
      <c r="C70" s="203" t="str">
        <f>Lists!H48</f>
        <v/>
      </c>
      <c r="D70" s="203" t="str">
        <f>IF(C70="","",VLOOKUP(C70,Table8[],3,FALSE))</f>
        <v/>
      </c>
      <c r="E70" s="252"/>
      <c r="F70" s="207" t="str">
        <f>IF(C70="","",SUMIFS(CMS_Downtime!$G$24:$G$523,CMS_Downtime!$B$24:$B$523,$B70,CMS_Downtime!$C$24:$C$523,$C70))</f>
        <v/>
      </c>
      <c r="G70" s="143" t="str">
        <f t="shared" si="0"/>
        <v/>
      </c>
      <c r="H70" s="207" t="str">
        <f>IF($C70="","",SUMIFS(CMS_Downtime!$G$24:$G$523,CMS_Downtime!$B$24:$B$523,$B70,CMS_Downtime!$C$24:$C$523,$C70,CMS_Downtime!$H$24:$H$523,"Monitoring Equipment Malfunctions"))</f>
        <v/>
      </c>
      <c r="I70" s="207" t="str">
        <f>IF($C70="","",SUMIFS(CMS_Downtime!$G$24:$G$523,CMS_Downtime!$B$24:$B$523,$B70,CMS_Downtime!$C$24:$C$523,$C70,CMS_Downtime!$H$24:$H$523,"Nonmonitoring Equipment Malfunctions"))</f>
        <v/>
      </c>
      <c r="J70" s="207" t="str">
        <f>IF($C70="","",SUMIFS(CMS_Downtime!$G$24:$G$523,CMS_Downtime!$B$24:$B$523,$B70,CMS_Downtime!$C$24:$C$523,$C70,CMS_Downtime!$H$24:$H$523,"Quality Assurance/Quality Control Calibrations"))</f>
        <v/>
      </c>
      <c r="K70" s="207" t="str">
        <f>IF($C70="","",SUMIFS(CMS_Downtime!$G$24:$G$523,CMS_Downtime!$B$24:$B$523,$B70,CMS_Downtime!$C$24:$C$523,$C70,CMS_Downtime!$H$24:$H$523,"Other Known Causes"))</f>
        <v/>
      </c>
      <c r="L70" s="207" t="str">
        <f>IF($C70="","",SUMIFS(CMS_Downtime!$G$24:$G$523,CMS_Downtime!$B$24:$B$523,$B70,CMS_Downtime!$C$24:$C$523,$C70,CMS_Downtime!$H$24:$H$523,"Other Unknown Causes"))</f>
        <v/>
      </c>
    </row>
    <row r="71" spans="2:12" s="208" customFormat="1" x14ac:dyDescent="0.3">
      <c r="B71" s="203" t="str">
        <f>Lists!G49</f>
        <v/>
      </c>
      <c r="C71" s="203" t="str">
        <f>Lists!H49</f>
        <v/>
      </c>
      <c r="D71" s="203" t="str">
        <f>IF(C71="","",VLOOKUP(C71,Table8[],3,FALSE))</f>
        <v/>
      </c>
      <c r="E71" s="252"/>
      <c r="F71" s="207" t="str">
        <f>IF(C71="","",SUMIFS(CMS_Downtime!$G$24:$G$523,CMS_Downtime!$B$24:$B$523,$B71,CMS_Downtime!$C$24:$C$523,$C71))</f>
        <v/>
      </c>
      <c r="G71" s="143" t="str">
        <f t="shared" si="0"/>
        <v/>
      </c>
      <c r="H71" s="207" t="str">
        <f>IF($C71="","",SUMIFS(CMS_Downtime!$G$24:$G$523,CMS_Downtime!$B$24:$B$523,$B71,CMS_Downtime!$C$24:$C$523,$C71,CMS_Downtime!$H$24:$H$523,"Monitoring Equipment Malfunctions"))</f>
        <v/>
      </c>
      <c r="I71" s="207" t="str">
        <f>IF($C71="","",SUMIFS(CMS_Downtime!$G$24:$G$523,CMS_Downtime!$B$24:$B$523,$B71,CMS_Downtime!$C$24:$C$523,$C71,CMS_Downtime!$H$24:$H$523,"Nonmonitoring Equipment Malfunctions"))</f>
        <v/>
      </c>
      <c r="J71" s="207" t="str">
        <f>IF($C71="","",SUMIFS(CMS_Downtime!$G$24:$G$523,CMS_Downtime!$B$24:$B$523,$B71,CMS_Downtime!$C$24:$C$523,$C71,CMS_Downtime!$H$24:$H$523,"Quality Assurance/Quality Control Calibrations"))</f>
        <v/>
      </c>
      <c r="K71" s="207" t="str">
        <f>IF($C71="","",SUMIFS(CMS_Downtime!$G$24:$G$523,CMS_Downtime!$B$24:$B$523,$B71,CMS_Downtime!$C$24:$C$523,$C71,CMS_Downtime!$H$24:$H$523,"Other Known Causes"))</f>
        <v/>
      </c>
      <c r="L71" s="207" t="str">
        <f>IF($C71="","",SUMIFS(CMS_Downtime!$G$24:$G$523,CMS_Downtime!$B$24:$B$523,$B71,CMS_Downtime!$C$24:$C$523,$C71,CMS_Downtime!$H$24:$H$523,"Other Unknown Causes"))</f>
        <v/>
      </c>
    </row>
    <row r="72" spans="2:12" s="208" customFormat="1" x14ac:dyDescent="0.3">
      <c r="B72" s="203" t="str">
        <f>Lists!G50</f>
        <v/>
      </c>
      <c r="C72" s="203" t="str">
        <f>Lists!H50</f>
        <v/>
      </c>
      <c r="D72" s="203" t="str">
        <f>IF(C72="","",VLOOKUP(C72,Table8[],3,FALSE))</f>
        <v/>
      </c>
      <c r="E72" s="252"/>
      <c r="F72" s="207" t="str">
        <f>IF(C72="","",SUMIFS(CMS_Downtime!$G$24:$G$523,CMS_Downtime!$B$24:$B$523,$B72,CMS_Downtime!$C$24:$C$523,$C72))</f>
        <v/>
      </c>
      <c r="G72" s="143" t="str">
        <f t="shared" si="0"/>
        <v/>
      </c>
      <c r="H72" s="207" t="str">
        <f>IF($C72="","",SUMIFS(CMS_Downtime!$G$24:$G$523,CMS_Downtime!$B$24:$B$523,$B72,CMS_Downtime!$C$24:$C$523,$C72,CMS_Downtime!$H$24:$H$523,"Monitoring Equipment Malfunctions"))</f>
        <v/>
      </c>
      <c r="I72" s="207" t="str">
        <f>IF($C72="","",SUMIFS(CMS_Downtime!$G$24:$G$523,CMS_Downtime!$B$24:$B$523,$B72,CMS_Downtime!$C$24:$C$523,$C72,CMS_Downtime!$H$24:$H$523,"Nonmonitoring Equipment Malfunctions"))</f>
        <v/>
      </c>
      <c r="J72" s="207" t="str">
        <f>IF($C72="","",SUMIFS(CMS_Downtime!$G$24:$G$523,CMS_Downtime!$B$24:$B$523,$B72,CMS_Downtime!$C$24:$C$523,$C72,CMS_Downtime!$H$24:$H$523,"Quality Assurance/Quality Control Calibrations"))</f>
        <v/>
      </c>
      <c r="K72" s="207" t="str">
        <f>IF($C72="","",SUMIFS(CMS_Downtime!$G$24:$G$523,CMS_Downtime!$B$24:$B$523,$B72,CMS_Downtime!$C$24:$C$523,$C72,CMS_Downtime!$H$24:$H$523,"Other Known Causes"))</f>
        <v/>
      </c>
      <c r="L72" s="207" t="str">
        <f>IF($C72="","",SUMIFS(CMS_Downtime!$G$24:$G$523,CMS_Downtime!$B$24:$B$523,$B72,CMS_Downtime!$C$24:$C$523,$C72,CMS_Downtime!$H$24:$H$523,"Other Unknown Causes"))</f>
        <v/>
      </c>
    </row>
    <row r="73" spans="2:12" s="208" customFormat="1" x14ac:dyDescent="0.3">
      <c r="B73" s="203" t="str">
        <f>Lists!G51</f>
        <v/>
      </c>
      <c r="C73" s="203" t="str">
        <f>Lists!H51</f>
        <v/>
      </c>
      <c r="D73" s="203" t="str">
        <f>IF(C73="","",VLOOKUP(C73,Table8[],3,FALSE))</f>
        <v/>
      </c>
      <c r="E73" s="252"/>
      <c r="F73" s="207" t="str">
        <f>IF(C73="","",SUMIFS(CMS_Downtime!$G$24:$G$523,CMS_Downtime!$B$24:$B$523,$B73,CMS_Downtime!$C$24:$C$523,$C73))</f>
        <v/>
      </c>
      <c r="G73" s="143" t="str">
        <f t="shared" si="0"/>
        <v/>
      </c>
      <c r="H73" s="207" t="str">
        <f>IF($C73="","",SUMIFS(CMS_Downtime!$G$24:$G$523,CMS_Downtime!$B$24:$B$523,$B73,CMS_Downtime!$C$24:$C$523,$C73,CMS_Downtime!$H$24:$H$523,"Monitoring Equipment Malfunctions"))</f>
        <v/>
      </c>
      <c r="I73" s="207" t="str">
        <f>IF($C73="","",SUMIFS(CMS_Downtime!$G$24:$G$523,CMS_Downtime!$B$24:$B$523,$B73,CMS_Downtime!$C$24:$C$523,$C73,CMS_Downtime!$H$24:$H$523,"Nonmonitoring Equipment Malfunctions"))</f>
        <v/>
      </c>
      <c r="J73" s="207" t="str">
        <f>IF($C73="","",SUMIFS(CMS_Downtime!$G$24:$G$523,CMS_Downtime!$B$24:$B$523,$B73,CMS_Downtime!$C$24:$C$523,$C73,CMS_Downtime!$H$24:$H$523,"Quality Assurance/Quality Control Calibrations"))</f>
        <v/>
      </c>
      <c r="K73" s="207" t="str">
        <f>IF($C73="","",SUMIFS(CMS_Downtime!$G$24:$G$523,CMS_Downtime!$B$24:$B$523,$B73,CMS_Downtime!$C$24:$C$523,$C73,CMS_Downtime!$H$24:$H$523,"Other Known Causes"))</f>
        <v/>
      </c>
      <c r="L73" s="207" t="str">
        <f>IF($C73="","",SUMIFS(CMS_Downtime!$G$24:$G$523,CMS_Downtime!$B$24:$B$523,$B73,CMS_Downtime!$C$24:$C$523,$C73,CMS_Downtime!$H$24:$H$523,"Other Unknown Causes"))</f>
        <v/>
      </c>
    </row>
    <row r="74" spans="2:12" s="208" customFormat="1" x14ac:dyDescent="0.3">
      <c r="B74" s="203" t="str">
        <f>Lists!G52</f>
        <v/>
      </c>
      <c r="C74" s="203" t="str">
        <f>Lists!H52</f>
        <v/>
      </c>
      <c r="D74" s="203" t="str">
        <f>IF(C74="","",VLOOKUP(C74,Table8[],3,FALSE))</f>
        <v/>
      </c>
      <c r="E74" s="252"/>
      <c r="F74" s="207" t="str">
        <f>IF(C74="","",SUMIFS(CMS_Downtime!$G$24:$G$523,CMS_Downtime!$B$24:$B$523,$B74,CMS_Downtime!$C$24:$C$523,$C74))</f>
        <v/>
      </c>
      <c r="G74" s="143" t="str">
        <f t="shared" si="0"/>
        <v/>
      </c>
      <c r="H74" s="207" t="str">
        <f>IF($C74="","",SUMIFS(CMS_Downtime!$G$24:$G$523,CMS_Downtime!$B$24:$B$523,$B74,CMS_Downtime!$C$24:$C$523,$C74,CMS_Downtime!$H$24:$H$523,"Monitoring Equipment Malfunctions"))</f>
        <v/>
      </c>
      <c r="I74" s="207" t="str">
        <f>IF($C74="","",SUMIFS(CMS_Downtime!$G$24:$G$523,CMS_Downtime!$B$24:$B$523,$B74,CMS_Downtime!$C$24:$C$523,$C74,CMS_Downtime!$H$24:$H$523,"Nonmonitoring Equipment Malfunctions"))</f>
        <v/>
      </c>
      <c r="J74" s="207" t="str">
        <f>IF($C74="","",SUMIFS(CMS_Downtime!$G$24:$G$523,CMS_Downtime!$B$24:$B$523,$B74,CMS_Downtime!$C$24:$C$523,$C74,CMS_Downtime!$H$24:$H$523,"Quality Assurance/Quality Control Calibrations"))</f>
        <v/>
      </c>
      <c r="K74" s="207" t="str">
        <f>IF($C74="","",SUMIFS(CMS_Downtime!$G$24:$G$523,CMS_Downtime!$B$24:$B$523,$B74,CMS_Downtime!$C$24:$C$523,$C74,CMS_Downtime!$H$24:$H$523,"Other Known Causes"))</f>
        <v/>
      </c>
      <c r="L74" s="207" t="str">
        <f>IF($C74="","",SUMIFS(CMS_Downtime!$G$24:$G$523,CMS_Downtime!$B$24:$B$523,$B74,CMS_Downtime!$C$24:$C$523,$C74,CMS_Downtime!$H$24:$H$523,"Other Unknown Causes"))</f>
        <v/>
      </c>
    </row>
    <row r="75" spans="2:12" s="208" customFormat="1" x14ac:dyDescent="0.3">
      <c r="B75" s="203" t="str">
        <f>Lists!G53</f>
        <v/>
      </c>
      <c r="C75" s="203" t="str">
        <f>Lists!H53</f>
        <v/>
      </c>
      <c r="D75" s="203" t="str">
        <f>IF(C75="","",VLOOKUP(C75,Table8[],3,FALSE))</f>
        <v/>
      </c>
      <c r="E75" s="252"/>
      <c r="F75" s="207" t="str">
        <f>IF(C75="","",SUMIFS(CMS_Downtime!$G$24:$G$523,CMS_Downtime!$B$24:$B$523,$B75,CMS_Downtime!$C$24:$C$523,$C75))</f>
        <v/>
      </c>
      <c r="G75" s="143" t="str">
        <f t="shared" si="0"/>
        <v/>
      </c>
      <c r="H75" s="207" t="str">
        <f>IF($C75="","",SUMIFS(CMS_Downtime!$G$24:$G$523,CMS_Downtime!$B$24:$B$523,$B75,CMS_Downtime!$C$24:$C$523,$C75,CMS_Downtime!$H$24:$H$523,"Monitoring Equipment Malfunctions"))</f>
        <v/>
      </c>
      <c r="I75" s="207" t="str">
        <f>IF($C75="","",SUMIFS(CMS_Downtime!$G$24:$G$523,CMS_Downtime!$B$24:$B$523,$B75,CMS_Downtime!$C$24:$C$523,$C75,CMS_Downtime!$H$24:$H$523,"Nonmonitoring Equipment Malfunctions"))</f>
        <v/>
      </c>
      <c r="J75" s="207" t="str">
        <f>IF($C75="","",SUMIFS(CMS_Downtime!$G$24:$G$523,CMS_Downtime!$B$24:$B$523,$B75,CMS_Downtime!$C$24:$C$523,$C75,CMS_Downtime!$H$24:$H$523,"Quality Assurance/Quality Control Calibrations"))</f>
        <v/>
      </c>
      <c r="K75" s="207" t="str">
        <f>IF($C75="","",SUMIFS(CMS_Downtime!$G$24:$G$523,CMS_Downtime!$B$24:$B$523,$B75,CMS_Downtime!$C$24:$C$523,$C75,CMS_Downtime!$H$24:$H$523,"Other Known Causes"))</f>
        <v/>
      </c>
      <c r="L75" s="207" t="str">
        <f>IF($C75="","",SUMIFS(CMS_Downtime!$G$24:$G$523,CMS_Downtime!$B$24:$B$523,$B75,CMS_Downtime!$C$24:$C$523,$C75,CMS_Downtime!$H$24:$H$523,"Other Unknown Causes"))</f>
        <v/>
      </c>
    </row>
    <row r="76" spans="2:12" s="208" customFormat="1" x14ac:dyDescent="0.3">
      <c r="B76" s="203" t="str">
        <f>Lists!G54</f>
        <v/>
      </c>
      <c r="C76" s="203" t="str">
        <f>Lists!H54</f>
        <v/>
      </c>
      <c r="D76" s="203" t="str">
        <f>IF(C76="","",VLOOKUP(C76,Table8[],3,FALSE))</f>
        <v/>
      </c>
      <c r="E76" s="252"/>
      <c r="F76" s="207" t="str">
        <f>IF(C76="","",SUMIFS(CMS_Downtime!$G$24:$G$523,CMS_Downtime!$B$24:$B$523,$B76,CMS_Downtime!$C$24:$C$523,$C76))</f>
        <v/>
      </c>
      <c r="G76" s="143" t="str">
        <f t="shared" si="0"/>
        <v/>
      </c>
      <c r="H76" s="207" t="str">
        <f>IF($C76="","",SUMIFS(CMS_Downtime!$G$24:$G$523,CMS_Downtime!$B$24:$B$523,$B76,CMS_Downtime!$C$24:$C$523,$C76,CMS_Downtime!$H$24:$H$523,"Monitoring Equipment Malfunctions"))</f>
        <v/>
      </c>
      <c r="I76" s="207" t="str">
        <f>IF($C76="","",SUMIFS(CMS_Downtime!$G$24:$G$523,CMS_Downtime!$B$24:$B$523,$B76,CMS_Downtime!$C$24:$C$523,$C76,CMS_Downtime!$H$24:$H$523,"Nonmonitoring Equipment Malfunctions"))</f>
        <v/>
      </c>
      <c r="J76" s="207" t="str">
        <f>IF($C76="","",SUMIFS(CMS_Downtime!$G$24:$G$523,CMS_Downtime!$B$24:$B$523,$B76,CMS_Downtime!$C$24:$C$523,$C76,CMS_Downtime!$H$24:$H$523,"Quality Assurance/Quality Control Calibrations"))</f>
        <v/>
      </c>
      <c r="K76" s="207" t="str">
        <f>IF($C76="","",SUMIFS(CMS_Downtime!$G$24:$G$523,CMS_Downtime!$B$24:$B$523,$B76,CMS_Downtime!$C$24:$C$523,$C76,CMS_Downtime!$H$24:$H$523,"Other Known Causes"))</f>
        <v/>
      </c>
      <c r="L76" s="207" t="str">
        <f>IF($C76="","",SUMIFS(CMS_Downtime!$G$24:$G$523,CMS_Downtime!$B$24:$B$523,$B76,CMS_Downtime!$C$24:$C$523,$C76,CMS_Downtime!$H$24:$H$523,"Other Unknown Causes"))</f>
        <v/>
      </c>
    </row>
    <row r="77" spans="2:12" s="208" customFormat="1" x14ac:dyDescent="0.3">
      <c r="B77" s="203" t="str">
        <f>Lists!G55</f>
        <v/>
      </c>
      <c r="C77" s="203" t="str">
        <f>Lists!H55</f>
        <v/>
      </c>
      <c r="D77" s="203" t="str">
        <f>IF(C77="","",VLOOKUP(C77,Table8[],3,FALSE))</f>
        <v/>
      </c>
      <c r="E77" s="252"/>
      <c r="F77" s="207" t="str">
        <f>IF(C77="","",SUMIFS(CMS_Downtime!$G$24:$G$523,CMS_Downtime!$B$24:$B$523,$B77,CMS_Downtime!$C$24:$C$523,$C77))</f>
        <v/>
      </c>
      <c r="G77" s="143" t="str">
        <f t="shared" si="0"/>
        <v/>
      </c>
      <c r="H77" s="207" t="str">
        <f>IF($C77="","",SUMIFS(CMS_Downtime!$G$24:$G$523,CMS_Downtime!$B$24:$B$523,$B77,CMS_Downtime!$C$24:$C$523,$C77,CMS_Downtime!$H$24:$H$523,"Monitoring Equipment Malfunctions"))</f>
        <v/>
      </c>
      <c r="I77" s="207" t="str">
        <f>IF($C77="","",SUMIFS(CMS_Downtime!$G$24:$G$523,CMS_Downtime!$B$24:$B$523,$B77,CMS_Downtime!$C$24:$C$523,$C77,CMS_Downtime!$H$24:$H$523,"Nonmonitoring Equipment Malfunctions"))</f>
        <v/>
      </c>
      <c r="J77" s="207" t="str">
        <f>IF($C77="","",SUMIFS(CMS_Downtime!$G$24:$G$523,CMS_Downtime!$B$24:$B$523,$B77,CMS_Downtime!$C$24:$C$523,$C77,CMS_Downtime!$H$24:$H$523,"Quality Assurance/Quality Control Calibrations"))</f>
        <v/>
      </c>
      <c r="K77" s="207" t="str">
        <f>IF($C77="","",SUMIFS(CMS_Downtime!$G$24:$G$523,CMS_Downtime!$B$24:$B$523,$B77,CMS_Downtime!$C$24:$C$523,$C77,CMS_Downtime!$H$24:$H$523,"Other Known Causes"))</f>
        <v/>
      </c>
      <c r="L77" s="207" t="str">
        <f>IF($C77="","",SUMIFS(CMS_Downtime!$G$24:$G$523,CMS_Downtime!$B$24:$B$523,$B77,CMS_Downtime!$C$24:$C$523,$C77,CMS_Downtime!$H$24:$H$523,"Other Unknown Causes"))</f>
        <v/>
      </c>
    </row>
    <row r="78" spans="2:12" s="208" customFormat="1" x14ac:dyDescent="0.3">
      <c r="B78" s="203" t="str">
        <f>Lists!G56</f>
        <v/>
      </c>
      <c r="C78" s="203" t="str">
        <f>Lists!H56</f>
        <v/>
      </c>
      <c r="D78" s="203" t="str">
        <f>IF(C78="","",VLOOKUP(C78,Table8[],3,FALSE))</f>
        <v/>
      </c>
      <c r="E78" s="252"/>
      <c r="F78" s="207" t="str">
        <f>IF(C78="","",SUMIFS(CMS_Downtime!$G$24:$G$523,CMS_Downtime!$B$24:$B$523,$B78,CMS_Downtime!$C$24:$C$523,$C78))</f>
        <v/>
      </c>
      <c r="G78" s="143" t="str">
        <f t="shared" si="0"/>
        <v/>
      </c>
      <c r="H78" s="207" t="str">
        <f>IF($C78="","",SUMIFS(CMS_Downtime!$G$24:$G$523,CMS_Downtime!$B$24:$B$523,$B78,CMS_Downtime!$C$24:$C$523,$C78,CMS_Downtime!$H$24:$H$523,"Monitoring Equipment Malfunctions"))</f>
        <v/>
      </c>
      <c r="I78" s="207" t="str">
        <f>IF($C78="","",SUMIFS(CMS_Downtime!$G$24:$G$523,CMS_Downtime!$B$24:$B$523,$B78,CMS_Downtime!$C$24:$C$523,$C78,CMS_Downtime!$H$24:$H$523,"Nonmonitoring Equipment Malfunctions"))</f>
        <v/>
      </c>
      <c r="J78" s="207" t="str">
        <f>IF($C78="","",SUMIFS(CMS_Downtime!$G$24:$G$523,CMS_Downtime!$B$24:$B$523,$B78,CMS_Downtime!$C$24:$C$523,$C78,CMS_Downtime!$H$24:$H$523,"Quality Assurance/Quality Control Calibrations"))</f>
        <v/>
      </c>
      <c r="K78" s="207" t="str">
        <f>IF($C78="","",SUMIFS(CMS_Downtime!$G$24:$G$523,CMS_Downtime!$B$24:$B$523,$B78,CMS_Downtime!$C$24:$C$523,$C78,CMS_Downtime!$H$24:$H$523,"Other Known Causes"))</f>
        <v/>
      </c>
      <c r="L78" s="207" t="str">
        <f>IF($C78="","",SUMIFS(CMS_Downtime!$G$24:$G$523,CMS_Downtime!$B$24:$B$523,$B78,CMS_Downtime!$C$24:$C$523,$C78,CMS_Downtime!$H$24:$H$523,"Other Unknown Causes"))</f>
        <v/>
      </c>
    </row>
    <row r="79" spans="2:12" s="208" customFormat="1" x14ac:dyDescent="0.3">
      <c r="B79" s="203" t="str">
        <f>Lists!G57</f>
        <v/>
      </c>
      <c r="C79" s="203" t="str">
        <f>Lists!H57</f>
        <v/>
      </c>
      <c r="D79" s="203" t="str">
        <f>IF(C79="","",VLOOKUP(C79,Table8[],3,FALSE))</f>
        <v/>
      </c>
      <c r="E79" s="252"/>
      <c r="F79" s="207" t="str">
        <f>IF(C79="","",SUMIFS(CMS_Downtime!$G$24:$G$523,CMS_Downtime!$B$24:$B$523,$B79,CMS_Downtime!$C$24:$C$523,$C79))</f>
        <v/>
      </c>
      <c r="G79" s="143" t="str">
        <f t="shared" si="0"/>
        <v/>
      </c>
      <c r="H79" s="207" t="str">
        <f>IF($C79="","",SUMIFS(CMS_Downtime!$G$24:$G$523,CMS_Downtime!$B$24:$B$523,$B79,CMS_Downtime!$C$24:$C$523,$C79,CMS_Downtime!$H$24:$H$523,"Monitoring Equipment Malfunctions"))</f>
        <v/>
      </c>
      <c r="I79" s="207" t="str">
        <f>IF($C79="","",SUMIFS(CMS_Downtime!$G$24:$G$523,CMS_Downtime!$B$24:$B$523,$B79,CMS_Downtime!$C$24:$C$523,$C79,CMS_Downtime!$H$24:$H$523,"Nonmonitoring Equipment Malfunctions"))</f>
        <v/>
      </c>
      <c r="J79" s="207" t="str">
        <f>IF($C79="","",SUMIFS(CMS_Downtime!$G$24:$G$523,CMS_Downtime!$B$24:$B$523,$B79,CMS_Downtime!$C$24:$C$523,$C79,CMS_Downtime!$H$24:$H$523,"Quality Assurance/Quality Control Calibrations"))</f>
        <v/>
      </c>
      <c r="K79" s="207" t="str">
        <f>IF($C79="","",SUMIFS(CMS_Downtime!$G$24:$G$523,CMS_Downtime!$B$24:$B$523,$B79,CMS_Downtime!$C$24:$C$523,$C79,CMS_Downtime!$H$24:$H$523,"Other Known Causes"))</f>
        <v/>
      </c>
      <c r="L79" s="207" t="str">
        <f>IF($C79="","",SUMIFS(CMS_Downtime!$G$24:$G$523,CMS_Downtime!$B$24:$B$523,$B79,CMS_Downtime!$C$24:$C$523,$C79,CMS_Downtime!$H$24:$H$523,"Other Unknown Causes"))</f>
        <v/>
      </c>
    </row>
    <row r="80" spans="2:12" s="208" customFormat="1" x14ac:dyDescent="0.3">
      <c r="B80" s="203" t="str">
        <f>Lists!G58</f>
        <v/>
      </c>
      <c r="C80" s="203" t="str">
        <f>Lists!H58</f>
        <v/>
      </c>
      <c r="D80" s="203" t="str">
        <f>IF(C80="","",VLOOKUP(C80,Table8[],3,FALSE))</f>
        <v/>
      </c>
      <c r="E80" s="252"/>
      <c r="F80" s="207" t="str">
        <f>IF(C80="","",SUMIFS(CMS_Downtime!$G$24:$G$523,CMS_Downtime!$B$24:$B$523,$B80,CMS_Downtime!$C$24:$C$523,$C80))</f>
        <v/>
      </c>
      <c r="G80" s="143" t="str">
        <f t="shared" si="0"/>
        <v/>
      </c>
      <c r="H80" s="207" t="str">
        <f>IF($C80="","",SUMIFS(CMS_Downtime!$G$24:$G$523,CMS_Downtime!$B$24:$B$523,$B80,CMS_Downtime!$C$24:$C$523,$C80,CMS_Downtime!$H$24:$H$523,"Monitoring Equipment Malfunctions"))</f>
        <v/>
      </c>
      <c r="I80" s="207" t="str">
        <f>IF($C80="","",SUMIFS(CMS_Downtime!$G$24:$G$523,CMS_Downtime!$B$24:$B$523,$B80,CMS_Downtime!$C$24:$C$523,$C80,CMS_Downtime!$H$24:$H$523,"Nonmonitoring Equipment Malfunctions"))</f>
        <v/>
      </c>
      <c r="J80" s="207" t="str">
        <f>IF($C80="","",SUMIFS(CMS_Downtime!$G$24:$G$523,CMS_Downtime!$B$24:$B$523,$B80,CMS_Downtime!$C$24:$C$523,$C80,CMS_Downtime!$H$24:$H$523,"Quality Assurance/Quality Control Calibrations"))</f>
        <v/>
      </c>
      <c r="K80" s="207" t="str">
        <f>IF($C80="","",SUMIFS(CMS_Downtime!$G$24:$G$523,CMS_Downtime!$B$24:$B$523,$B80,CMS_Downtime!$C$24:$C$523,$C80,CMS_Downtime!$H$24:$H$523,"Other Known Causes"))</f>
        <v/>
      </c>
      <c r="L80" s="207" t="str">
        <f>IF($C80="","",SUMIFS(CMS_Downtime!$G$24:$G$523,CMS_Downtime!$B$24:$B$523,$B80,CMS_Downtime!$C$24:$C$523,$C80,CMS_Downtime!$H$24:$H$523,"Other Unknown Causes"))</f>
        <v/>
      </c>
    </row>
    <row r="81" spans="2:12" s="208" customFormat="1" x14ac:dyDescent="0.3">
      <c r="B81" s="203" t="str">
        <f>Lists!G59</f>
        <v/>
      </c>
      <c r="C81" s="203" t="str">
        <f>Lists!H59</f>
        <v/>
      </c>
      <c r="D81" s="203" t="str">
        <f>IF(C81="","",VLOOKUP(C81,Table8[],3,FALSE))</f>
        <v/>
      </c>
      <c r="E81" s="252"/>
      <c r="F81" s="207" t="str">
        <f>IF(C81="","",SUMIFS(CMS_Downtime!$G$24:$G$523,CMS_Downtime!$B$24:$B$523,$B81,CMS_Downtime!$C$24:$C$523,$C81))</f>
        <v/>
      </c>
      <c r="G81" s="143" t="str">
        <f t="shared" si="0"/>
        <v/>
      </c>
      <c r="H81" s="207" t="str">
        <f>IF($C81="","",SUMIFS(CMS_Downtime!$G$24:$G$523,CMS_Downtime!$B$24:$B$523,$B81,CMS_Downtime!$C$24:$C$523,$C81,CMS_Downtime!$H$24:$H$523,"Monitoring Equipment Malfunctions"))</f>
        <v/>
      </c>
      <c r="I81" s="207" t="str">
        <f>IF($C81="","",SUMIFS(CMS_Downtime!$G$24:$G$523,CMS_Downtime!$B$24:$B$523,$B81,CMS_Downtime!$C$24:$C$523,$C81,CMS_Downtime!$H$24:$H$523,"Nonmonitoring Equipment Malfunctions"))</f>
        <v/>
      </c>
      <c r="J81" s="207" t="str">
        <f>IF($C81="","",SUMIFS(CMS_Downtime!$G$24:$G$523,CMS_Downtime!$B$24:$B$523,$B81,CMS_Downtime!$C$24:$C$523,$C81,CMS_Downtime!$H$24:$H$523,"Quality Assurance/Quality Control Calibrations"))</f>
        <v/>
      </c>
      <c r="K81" s="207" t="str">
        <f>IF($C81="","",SUMIFS(CMS_Downtime!$G$24:$G$523,CMS_Downtime!$B$24:$B$523,$B81,CMS_Downtime!$C$24:$C$523,$C81,CMS_Downtime!$H$24:$H$523,"Other Known Causes"))</f>
        <v/>
      </c>
      <c r="L81" s="207" t="str">
        <f>IF($C81="","",SUMIFS(CMS_Downtime!$G$24:$G$523,CMS_Downtime!$B$24:$B$523,$B81,CMS_Downtime!$C$24:$C$523,$C81,CMS_Downtime!$H$24:$H$523,"Other Unknown Causes"))</f>
        <v/>
      </c>
    </row>
    <row r="82" spans="2:12" s="208" customFormat="1" x14ac:dyDescent="0.3">
      <c r="B82" s="203" t="str">
        <f>Lists!G60</f>
        <v/>
      </c>
      <c r="C82" s="203" t="str">
        <f>Lists!H60</f>
        <v/>
      </c>
      <c r="D82" s="203" t="str">
        <f>IF(C82="","",VLOOKUP(C82,Table8[],3,FALSE))</f>
        <v/>
      </c>
      <c r="E82" s="252"/>
      <c r="F82" s="207" t="str">
        <f>IF(C82="","",SUMIFS(CMS_Downtime!$G$24:$G$523,CMS_Downtime!$B$24:$B$523,$B82,CMS_Downtime!$C$24:$C$523,$C82))</f>
        <v/>
      </c>
      <c r="G82" s="143" t="str">
        <f t="shared" si="0"/>
        <v/>
      </c>
      <c r="H82" s="207" t="str">
        <f>IF($C82="","",SUMIFS(CMS_Downtime!$G$24:$G$523,CMS_Downtime!$B$24:$B$523,$B82,CMS_Downtime!$C$24:$C$523,$C82,CMS_Downtime!$H$24:$H$523,"Monitoring Equipment Malfunctions"))</f>
        <v/>
      </c>
      <c r="I82" s="207" t="str">
        <f>IF($C82="","",SUMIFS(CMS_Downtime!$G$24:$G$523,CMS_Downtime!$B$24:$B$523,$B82,CMS_Downtime!$C$24:$C$523,$C82,CMS_Downtime!$H$24:$H$523,"Nonmonitoring Equipment Malfunctions"))</f>
        <v/>
      </c>
      <c r="J82" s="207" t="str">
        <f>IF($C82="","",SUMIFS(CMS_Downtime!$G$24:$G$523,CMS_Downtime!$B$24:$B$523,$B82,CMS_Downtime!$C$24:$C$523,$C82,CMS_Downtime!$H$24:$H$523,"Quality Assurance/Quality Control Calibrations"))</f>
        <v/>
      </c>
      <c r="K82" s="207" t="str">
        <f>IF($C82="","",SUMIFS(CMS_Downtime!$G$24:$G$523,CMS_Downtime!$B$24:$B$523,$B82,CMS_Downtime!$C$24:$C$523,$C82,CMS_Downtime!$H$24:$H$523,"Other Known Causes"))</f>
        <v/>
      </c>
      <c r="L82" s="207" t="str">
        <f>IF($C82="","",SUMIFS(CMS_Downtime!$G$24:$G$523,CMS_Downtime!$B$24:$B$523,$B82,CMS_Downtime!$C$24:$C$523,$C82,CMS_Downtime!$H$24:$H$523,"Other Unknown Causes"))</f>
        <v/>
      </c>
    </row>
    <row r="83" spans="2:12" s="208" customFormat="1" x14ac:dyDescent="0.3">
      <c r="B83" s="203" t="str">
        <f>Lists!G61</f>
        <v/>
      </c>
      <c r="C83" s="203" t="str">
        <f>Lists!H61</f>
        <v/>
      </c>
      <c r="D83" s="203" t="str">
        <f>IF(C83="","",VLOOKUP(C83,Table8[],3,FALSE))</f>
        <v/>
      </c>
      <c r="E83" s="252"/>
      <c r="F83" s="207" t="str">
        <f>IF(C83="","",SUMIFS(CMS_Downtime!$G$24:$G$523,CMS_Downtime!$B$24:$B$523,$B83,CMS_Downtime!$C$24:$C$523,$C83))</f>
        <v/>
      </c>
      <c r="G83" s="143" t="str">
        <f t="shared" si="0"/>
        <v/>
      </c>
      <c r="H83" s="207" t="str">
        <f>IF($C83="","",SUMIFS(CMS_Downtime!$G$24:$G$523,CMS_Downtime!$B$24:$B$523,$B83,CMS_Downtime!$C$24:$C$523,$C83,CMS_Downtime!$H$24:$H$523,"Monitoring Equipment Malfunctions"))</f>
        <v/>
      </c>
      <c r="I83" s="207" t="str">
        <f>IF($C83="","",SUMIFS(CMS_Downtime!$G$24:$G$523,CMS_Downtime!$B$24:$B$523,$B83,CMS_Downtime!$C$24:$C$523,$C83,CMS_Downtime!$H$24:$H$523,"Nonmonitoring Equipment Malfunctions"))</f>
        <v/>
      </c>
      <c r="J83" s="207" t="str">
        <f>IF($C83="","",SUMIFS(CMS_Downtime!$G$24:$G$523,CMS_Downtime!$B$24:$B$523,$B83,CMS_Downtime!$C$24:$C$523,$C83,CMS_Downtime!$H$24:$H$523,"Quality Assurance/Quality Control Calibrations"))</f>
        <v/>
      </c>
      <c r="K83" s="207" t="str">
        <f>IF($C83="","",SUMIFS(CMS_Downtime!$G$24:$G$523,CMS_Downtime!$B$24:$B$523,$B83,CMS_Downtime!$C$24:$C$523,$C83,CMS_Downtime!$H$24:$H$523,"Other Known Causes"))</f>
        <v/>
      </c>
      <c r="L83" s="207" t="str">
        <f>IF($C83="","",SUMIFS(CMS_Downtime!$G$24:$G$523,CMS_Downtime!$B$24:$B$523,$B83,CMS_Downtime!$C$24:$C$523,$C83,CMS_Downtime!$H$24:$H$523,"Other Unknown Causes"))</f>
        <v/>
      </c>
    </row>
    <row r="84" spans="2:12" s="208" customFormat="1" x14ac:dyDescent="0.3">
      <c r="B84" s="203" t="str">
        <f>Lists!G62</f>
        <v/>
      </c>
      <c r="C84" s="203" t="str">
        <f>Lists!H62</f>
        <v/>
      </c>
      <c r="D84" s="203" t="str">
        <f>IF(C84="","",VLOOKUP(C84,Table8[],3,FALSE))</f>
        <v/>
      </c>
      <c r="E84" s="252"/>
      <c r="F84" s="207" t="str">
        <f>IF(C84="","",SUMIFS(CMS_Downtime!$G$24:$G$523,CMS_Downtime!$B$24:$B$523,$B84,CMS_Downtime!$C$24:$C$523,$C84))</f>
        <v/>
      </c>
      <c r="G84" s="143" t="str">
        <f t="shared" si="0"/>
        <v/>
      </c>
      <c r="H84" s="207" t="str">
        <f>IF($C84="","",SUMIFS(CMS_Downtime!$G$24:$G$523,CMS_Downtime!$B$24:$B$523,$B84,CMS_Downtime!$C$24:$C$523,$C84,CMS_Downtime!$H$24:$H$523,"Monitoring Equipment Malfunctions"))</f>
        <v/>
      </c>
      <c r="I84" s="207" t="str">
        <f>IF($C84="","",SUMIFS(CMS_Downtime!$G$24:$G$523,CMS_Downtime!$B$24:$B$523,$B84,CMS_Downtime!$C$24:$C$523,$C84,CMS_Downtime!$H$24:$H$523,"Nonmonitoring Equipment Malfunctions"))</f>
        <v/>
      </c>
      <c r="J84" s="207" t="str">
        <f>IF($C84="","",SUMIFS(CMS_Downtime!$G$24:$G$523,CMS_Downtime!$B$24:$B$523,$B84,CMS_Downtime!$C$24:$C$523,$C84,CMS_Downtime!$H$24:$H$523,"Quality Assurance/Quality Control Calibrations"))</f>
        <v/>
      </c>
      <c r="K84" s="207" t="str">
        <f>IF($C84="","",SUMIFS(CMS_Downtime!$G$24:$G$523,CMS_Downtime!$B$24:$B$523,$B84,CMS_Downtime!$C$24:$C$523,$C84,CMS_Downtime!$H$24:$H$523,"Other Known Causes"))</f>
        <v/>
      </c>
      <c r="L84" s="207" t="str">
        <f>IF($C84="","",SUMIFS(CMS_Downtime!$G$24:$G$523,CMS_Downtime!$B$24:$B$523,$B84,CMS_Downtime!$C$24:$C$523,$C84,CMS_Downtime!$H$24:$H$523,"Other Unknown Causes"))</f>
        <v/>
      </c>
    </row>
    <row r="85" spans="2:12" s="208" customFormat="1" x14ac:dyDescent="0.3">
      <c r="B85" s="203" t="str">
        <f>Lists!G63</f>
        <v/>
      </c>
      <c r="C85" s="203" t="str">
        <f>Lists!H63</f>
        <v/>
      </c>
      <c r="D85" s="203" t="str">
        <f>IF(C85="","",VLOOKUP(C85,Table8[],3,FALSE))</f>
        <v/>
      </c>
      <c r="E85" s="252"/>
      <c r="F85" s="207" t="str">
        <f>IF(C85="","",SUMIFS(CMS_Downtime!$G$24:$G$523,CMS_Downtime!$B$24:$B$523,$B85,CMS_Downtime!$C$24:$C$523,$C85))</f>
        <v/>
      </c>
      <c r="G85" s="143" t="str">
        <f t="shared" si="0"/>
        <v/>
      </c>
      <c r="H85" s="207" t="str">
        <f>IF($C85="","",SUMIFS(CMS_Downtime!$G$24:$G$523,CMS_Downtime!$B$24:$B$523,$B85,CMS_Downtime!$C$24:$C$523,$C85,CMS_Downtime!$H$24:$H$523,"Monitoring Equipment Malfunctions"))</f>
        <v/>
      </c>
      <c r="I85" s="207" t="str">
        <f>IF($C85="","",SUMIFS(CMS_Downtime!$G$24:$G$523,CMS_Downtime!$B$24:$B$523,$B85,CMS_Downtime!$C$24:$C$523,$C85,CMS_Downtime!$H$24:$H$523,"Nonmonitoring Equipment Malfunctions"))</f>
        <v/>
      </c>
      <c r="J85" s="207" t="str">
        <f>IF($C85="","",SUMIFS(CMS_Downtime!$G$24:$G$523,CMS_Downtime!$B$24:$B$523,$B85,CMS_Downtime!$C$24:$C$523,$C85,CMS_Downtime!$H$24:$H$523,"Quality Assurance/Quality Control Calibrations"))</f>
        <v/>
      </c>
      <c r="K85" s="207" t="str">
        <f>IF($C85="","",SUMIFS(CMS_Downtime!$G$24:$G$523,CMS_Downtime!$B$24:$B$523,$B85,CMS_Downtime!$C$24:$C$523,$C85,CMS_Downtime!$H$24:$H$523,"Other Known Causes"))</f>
        <v/>
      </c>
      <c r="L85" s="207" t="str">
        <f>IF($C85="","",SUMIFS(CMS_Downtime!$G$24:$G$523,CMS_Downtime!$B$24:$B$523,$B85,CMS_Downtime!$C$24:$C$523,$C85,CMS_Downtime!$H$24:$H$523,"Other Unknown Causes"))</f>
        <v/>
      </c>
    </row>
    <row r="86" spans="2:12" s="208" customFormat="1" x14ac:dyDescent="0.3">
      <c r="B86" s="203" t="str">
        <f>Lists!G64</f>
        <v/>
      </c>
      <c r="C86" s="203" t="str">
        <f>Lists!H64</f>
        <v/>
      </c>
      <c r="D86" s="203" t="str">
        <f>IF(C86="","",VLOOKUP(C86,Table8[],3,FALSE))</f>
        <v/>
      </c>
      <c r="E86" s="252"/>
      <c r="F86" s="207" t="str">
        <f>IF(C86="","",SUMIFS(CMS_Downtime!$G$24:$G$523,CMS_Downtime!$B$24:$B$523,$B86,CMS_Downtime!$C$24:$C$523,$C86))</f>
        <v/>
      </c>
      <c r="G86" s="143" t="str">
        <f t="shared" si="0"/>
        <v/>
      </c>
      <c r="H86" s="207" t="str">
        <f>IF($C86="","",SUMIFS(CMS_Downtime!$G$24:$G$523,CMS_Downtime!$B$24:$B$523,$B86,CMS_Downtime!$C$24:$C$523,$C86,CMS_Downtime!$H$24:$H$523,"Monitoring Equipment Malfunctions"))</f>
        <v/>
      </c>
      <c r="I86" s="207" t="str">
        <f>IF($C86="","",SUMIFS(CMS_Downtime!$G$24:$G$523,CMS_Downtime!$B$24:$B$523,$B86,CMS_Downtime!$C$24:$C$523,$C86,CMS_Downtime!$H$24:$H$523,"Nonmonitoring Equipment Malfunctions"))</f>
        <v/>
      </c>
      <c r="J86" s="207" t="str">
        <f>IF($C86="","",SUMIFS(CMS_Downtime!$G$24:$G$523,CMS_Downtime!$B$24:$B$523,$B86,CMS_Downtime!$C$24:$C$523,$C86,CMS_Downtime!$H$24:$H$523,"Quality Assurance/Quality Control Calibrations"))</f>
        <v/>
      </c>
      <c r="K86" s="207" t="str">
        <f>IF($C86="","",SUMIFS(CMS_Downtime!$G$24:$G$523,CMS_Downtime!$B$24:$B$523,$B86,CMS_Downtime!$C$24:$C$523,$C86,CMS_Downtime!$H$24:$H$523,"Other Known Causes"))</f>
        <v/>
      </c>
      <c r="L86" s="207" t="str">
        <f>IF($C86="","",SUMIFS(CMS_Downtime!$G$24:$G$523,CMS_Downtime!$B$24:$B$523,$B86,CMS_Downtime!$C$24:$C$523,$C86,CMS_Downtime!$H$24:$H$523,"Other Unknown Causes"))</f>
        <v/>
      </c>
    </row>
    <row r="87" spans="2:12" s="208" customFormat="1" x14ac:dyDescent="0.3">
      <c r="B87" s="203" t="str">
        <f>Lists!G65</f>
        <v/>
      </c>
      <c r="C87" s="203" t="str">
        <f>Lists!H65</f>
        <v/>
      </c>
      <c r="D87" s="203" t="str">
        <f>IF(C87="","",VLOOKUP(C87,Table8[],3,FALSE))</f>
        <v/>
      </c>
      <c r="E87" s="252"/>
      <c r="F87" s="207" t="str">
        <f>IF(C87="","",SUMIFS(CMS_Downtime!$G$24:$G$523,CMS_Downtime!$B$24:$B$523,$B87,CMS_Downtime!$C$24:$C$523,$C87))</f>
        <v/>
      </c>
      <c r="G87" s="143" t="str">
        <f t="shared" si="0"/>
        <v/>
      </c>
      <c r="H87" s="207" t="str">
        <f>IF($C87="","",SUMIFS(CMS_Downtime!$G$24:$G$523,CMS_Downtime!$B$24:$B$523,$B87,CMS_Downtime!$C$24:$C$523,$C87,CMS_Downtime!$H$24:$H$523,"Monitoring Equipment Malfunctions"))</f>
        <v/>
      </c>
      <c r="I87" s="207" t="str">
        <f>IF($C87="","",SUMIFS(CMS_Downtime!$G$24:$G$523,CMS_Downtime!$B$24:$B$523,$B87,CMS_Downtime!$C$24:$C$523,$C87,CMS_Downtime!$H$24:$H$523,"Nonmonitoring Equipment Malfunctions"))</f>
        <v/>
      </c>
      <c r="J87" s="207" t="str">
        <f>IF($C87="","",SUMIFS(CMS_Downtime!$G$24:$G$523,CMS_Downtime!$B$24:$B$523,$B87,CMS_Downtime!$C$24:$C$523,$C87,CMS_Downtime!$H$24:$H$523,"Quality Assurance/Quality Control Calibrations"))</f>
        <v/>
      </c>
      <c r="K87" s="207" t="str">
        <f>IF($C87="","",SUMIFS(CMS_Downtime!$G$24:$G$523,CMS_Downtime!$B$24:$B$523,$B87,CMS_Downtime!$C$24:$C$523,$C87,CMS_Downtime!$H$24:$H$523,"Other Known Causes"))</f>
        <v/>
      </c>
      <c r="L87" s="207" t="str">
        <f>IF($C87="","",SUMIFS(CMS_Downtime!$G$24:$G$523,CMS_Downtime!$B$24:$B$523,$B87,CMS_Downtime!$C$24:$C$523,$C87,CMS_Downtime!$H$24:$H$523,"Other Unknown Causes"))</f>
        <v/>
      </c>
    </row>
    <row r="88" spans="2:12" s="208" customFormat="1" x14ac:dyDescent="0.3">
      <c r="B88" s="203" t="str">
        <f>Lists!G66</f>
        <v/>
      </c>
      <c r="C88" s="203" t="str">
        <f>Lists!H66</f>
        <v/>
      </c>
      <c r="D88" s="203" t="str">
        <f>IF(C88="","",VLOOKUP(C88,Table8[],3,FALSE))</f>
        <v/>
      </c>
      <c r="E88" s="252"/>
      <c r="F88" s="207" t="str">
        <f>IF(C88="","",SUMIFS(CMS_Downtime!$G$24:$G$523,CMS_Downtime!$B$24:$B$523,$B88,CMS_Downtime!$C$24:$C$523,$C88))</f>
        <v/>
      </c>
      <c r="G88" s="143" t="str">
        <f t="shared" si="0"/>
        <v/>
      </c>
      <c r="H88" s="207" t="str">
        <f>IF($C88="","",SUMIFS(CMS_Downtime!$G$24:$G$523,CMS_Downtime!$B$24:$B$523,$B88,CMS_Downtime!$C$24:$C$523,$C88,CMS_Downtime!$H$24:$H$523,"Monitoring Equipment Malfunctions"))</f>
        <v/>
      </c>
      <c r="I88" s="207" t="str">
        <f>IF($C88="","",SUMIFS(CMS_Downtime!$G$24:$G$523,CMS_Downtime!$B$24:$B$523,$B88,CMS_Downtime!$C$24:$C$523,$C88,CMS_Downtime!$H$24:$H$523,"Nonmonitoring Equipment Malfunctions"))</f>
        <v/>
      </c>
      <c r="J88" s="207" t="str">
        <f>IF($C88="","",SUMIFS(CMS_Downtime!$G$24:$G$523,CMS_Downtime!$B$24:$B$523,$B88,CMS_Downtime!$C$24:$C$523,$C88,CMS_Downtime!$H$24:$H$523,"Quality Assurance/Quality Control Calibrations"))</f>
        <v/>
      </c>
      <c r="K88" s="207" t="str">
        <f>IF($C88="","",SUMIFS(CMS_Downtime!$G$24:$G$523,CMS_Downtime!$B$24:$B$523,$B88,CMS_Downtime!$C$24:$C$523,$C88,CMS_Downtime!$H$24:$H$523,"Other Known Causes"))</f>
        <v/>
      </c>
      <c r="L88" s="207" t="str">
        <f>IF($C88="","",SUMIFS(CMS_Downtime!$G$24:$G$523,CMS_Downtime!$B$24:$B$523,$B88,CMS_Downtime!$C$24:$C$523,$C88,CMS_Downtime!$H$24:$H$523,"Other Unknown Causes"))</f>
        <v/>
      </c>
    </row>
    <row r="89" spans="2:12" s="208" customFormat="1" x14ac:dyDescent="0.3">
      <c r="B89" s="203" t="str">
        <f>Lists!G67</f>
        <v/>
      </c>
      <c r="C89" s="203" t="str">
        <f>Lists!H67</f>
        <v/>
      </c>
      <c r="D89" s="203" t="str">
        <f>IF(C89="","",VLOOKUP(C89,Table8[],3,FALSE))</f>
        <v/>
      </c>
      <c r="E89" s="252"/>
      <c r="F89" s="207" t="str">
        <f>IF(C89="","",SUMIFS(CMS_Downtime!$G$24:$G$523,CMS_Downtime!$B$24:$B$523,$B89,CMS_Downtime!$C$24:$C$523,$C89))</f>
        <v/>
      </c>
      <c r="G89" s="143" t="str">
        <f t="shared" ref="G89:G152" si="1">IF(C89="","",IF(D89="no",F89/E89,IF(D89="yes",F89/(60*E89),"")))</f>
        <v/>
      </c>
      <c r="H89" s="207" t="str">
        <f>IF($C89="","",SUMIFS(CMS_Downtime!$G$24:$G$523,CMS_Downtime!$B$24:$B$523,$B89,CMS_Downtime!$C$24:$C$523,$C89,CMS_Downtime!$H$24:$H$523,"Monitoring Equipment Malfunctions"))</f>
        <v/>
      </c>
      <c r="I89" s="207" t="str">
        <f>IF($C89="","",SUMIFS(CMS_Downtime!$G$24:$G$523,CMS_Downtime!$B$24:$B$523,$B89,CMS_Downtime!$C$24:$C$523,$C89,CMS_Downtime!$H$24:$H$523,"Nonmonitoring Equipment Malfunctions"))</f>
        <v/>
      </c>
      <c r="J89" s="207" t="str">
        <f>IF($C89="","",SUMIFS(CMS_Downtime!$G$24:$G$523,CMS_Downtime!$B$24:$B$523,$B89,CMS_Downtime!$C$24:$C$523,$C89,CMS_Downtime!$H$24:$H$523,"Quality Assurance/Quality Control Calibrations"))</f>
        <v/>
      </c>
      <c r="K89" s="207" t="str">
        <f>IF($C89="","",SUMIFS(CMS_Downtime!$G$24:$G$523,CMS_Downtime!$B$24:$B$523,$B89,CMS_Downtime!$C$24:$C$523,$C89,CMS_Downtime!$H$24:$H$523,"Other Known Causes"))</f>
        <v/>
      </c>
      <c r="L89" s="207" t="str">
        <f>IF($C89="","",SUMIFS(CMS_Downtime!$G$24:$G$523,CMS_Downtime!$B$24:$B$523,$B89,CMS_Downtime!$C$24:$C$523,$C89,CMS_Downtime!$H$24:$H$523,"Other Unknown Causes"))</f>
        <v/>
      </c>
    </row>
    <row r="90" spans="2:12" s="208" customFormat="1" x14ac:dyDescent="0.3">
      <c r="B90" s="203" t="str">
        <f>Lists!G68</f>
        <v/>
      </c>
      <c r="C90" s="203" t="str">
        <f>Lists!H68</f>
        <v/>
      </c>
      <c r="D90" s="203" t="str">
        <f>IF(C90="","",VLOOKUP(C90,Table8[],3,FALSE))</f>
        <v/>
      </c>
      <c r="E90" s="252"/>
      <c r="F90" s="207" t="str">
        <f>IF(C90="","",SUMIFS(CMS_Downtime!$G$24:$G$523,CMS_Downtime!$B$24:$B$523,$B90,CMS_Downtime!$C$24:$C$523,$C90))</f>
        <v/>
      </c>
      <c r="G90" s="143" t="str">
        <f t="shared" si="1"/>
        <v/>
      </c>
      <c r="H90" s="207" t="str">
        <f>IF($C90="","",SUMIFS(CMS_Downtime!$G$24:$G$523,CMS_Downtime!$B$24:$B$523,$B90,CMS_Downtime!$C$24:$C$523,$C90,CMS_Downtime!$H$24:$H$523,"Monitoring Equipment Malfunctions"))</f>
        <v/>
      </c>
      <c r="I90" s="207" t="str">
        <f>IF($C90="","",SUMIFS(CMS_Downtime!$G$24:$G$523,CMS_Downtime!$B$24:$B$523,$B90,CMS_Downtime!$C$24:$C$523,$C90,CMS_Downtime!$H$24:$H$523,"Nonmonitoring Equipment Malfunctions"))</f>
        <v/>
      </c>
      <c r="J90" s="207" t="str">
        <f>IF($C90="","",SUMIFS(CMS_Downtime!$G$24:$G$523,CMS_Downtime!$B$24:$B$523,$B90,CMS_Downtime!$C$24:$C$523,$C90,CMS_Downtime!$H$24:$H$523,"Quality Assurance/Quality Control Calibrations"))</f>
        <v/>
      </c>
      <c r="K90" s="207" t="str">
        <f>IF($C90="","",SUMIFS(CMS_Downtime!$G$24:$G$523,CMS_Downtime!$B$24:$B$523,$B90,CMS_Downtime!$C$24:$C$523,$C90,CMS_Downtime!$H$24:$H$523,"Other Known Causes"))</f>
        <v/>
      </c>
      <c r="L90" s="207" t="str">
        <f>IF($C90="","",SUMIFS(CMS_Downtime!$G$24:$G$523,CMS_Downtime!$B$24:$B$523,$B90,CMS_Downtime!$C$24:$C$523,$C90,CMS_Downtime!$H$24:$H$523,"Other Unknown Causes"))</f>
        <v/>
      </c>
    </row>
    <row r="91" spans="2:12" s="208" customFormat="1" x14ac:dyDescent="0.3">
      <c r="B91" s="203" t="str">
        <f>Lists!G69</f>
        <v/>
      </c>
      <c r="C91" s="203" t="str">
        <f>Lists!H69</f>
        <v/>
      </c>
      <c r="D91" s="203" t="str">
        <f>IF(C91="","",VLOOKUP(C91,Table8[],3,FALSE))</f>
        <v/>
      </c>
      <c r="E91" s="252"/>
      <c r="F91" s="207" t="str">
        <f>IF(C91="","",SUMIFS(CMS_Downtime!$G$24:$G$523,CMS_Downtime!$B$24:$B$523,$B91,CMS_Downtime!$C$24:$C$523,$C91))</f>
        <v/>
      </c>
      <c r="G91" s="143" t="str">
        <f t="shared" si="1"/>
        <v/>
      </c>
      <c r="H91" s="207" t="str">
        <f>IF($C91="","",SUMIFS(CMS_Downtime!$G$24:$G$523,CMS_Downtime!$B$24:$B$523,$B91,CMS_Downtime!$C$24:$C$523,$C91,CMS_Downtime!$H$24:$H$523,"Monitoring Equipment Malfunctions"))</f>
        <v/>
      </c>
      <c r="I91" s="207" t="str">
        <f>IF($C91="","",SUMIFS(CMS_Downtime!$G$24:$G$523,CMS_Downtime!$B$24:$B$523,$B91,CMS_Downtime!$C$24:$C$523,$C91,CMS_Downtime!$H$24:$H$523,"Nonmonitoring Equipment Malfunctions"))</f>
        <v/>
      </c>
      <c r="J91" s="207" t="str">
        <f>IF($C91="","",SUMIFS(CMS_Downtime!$G$24:$G$523,CMS_Downtime!$B$24:$B$523,$B91,CMS_Downtime!$C$24:$C$523,$C91,CMS_Downtime!$H$24:$H$523,"Quality Assurance/Quality Control Calibrations"))</f>
        <v/>
      </c>
      <c r="K91" s="207" t="str">
        <f>IF($C91="","",SUMIFS(CMS_Downtime!$G$24:$G$523,CMS_Downtime!$B$24:$B$523,$B91,CMS_Downtime!$C$24:$C$523,$C91,CMS_Downtime!$H$24:$H$523,"Other Known Causes"))</f>
        <v/>
      </c>
      <c r="L91" s="207" t="str">
        <f>IF($C91="","",SUMIFS(CMS_Downtime!$G$24:$G$523,CMS_Downtime!$B$24:$B$523,$B91,CMS_Downtime!$C$24:$C$523,$C91,CMS_Downtime!$H$24:$H$523,"Other Unknown Causes"))</f>
        <v/>
      </c>
    </row>
    <row r="92" spans="2:12" s="208" customFormat="1" x14ac:dyDescent="0.3">
      <c r="B92" s="203" t="str">
        <f>Lists!G70</f>
        <v/>
      </c>
      <c r="C92" s="203" t="str">
        <f>Lists!H70</f>
        <v/>
      </c>
      <c r="D92" s="203" t="str">
        <f>IF(C92="","",VLOOKUP(C92,Table8[],3,FALSE))</f>
        <v/>
      </c>
      <c r="E92" s="252"/>
      <c r="F92" s="207" t="str">
        <f>IF(C92="","",SUMIFS(CMS_Downtime!$G$24:$G$523,CMS_Downtime!$B$24:$B$523,$B92,CMS_Downtime!$C$24:$C$523,$C92))</f>
        <v/>
      </c>
      <c r="G92" s="143" t="str">
        <f t="shared" si="1"/>
        <v/>
      </c>
      <c r="H92" s="207" t="str">
        <f>IF($C92="","",SUMIFS(CMS_Downtime!$G$24:$G$523,CMS_Downtime!$B$24:$B$523,$B92,CMS_Downtime!$C$24:$C$523,$C92,CMS_Downtime!$H$24:$H$523,"Monitoring Equipment Malfunctions"))</f>
        <v/>
      </c>
      <c r="I92" s="207" t="str">
        <f>IF($C92="","",SUMIFS(CMS_Downtime!$G$24:$G$523,CMS_Downtime!$B$24:$B$523,$B92,CMS_Downtime!$C$24:$C$523,$C92,CMS_Downtime!$H$24:$H$523,"Nonmonitoring Equipment Malfunctions"))</f>
        <v/>
      </c>
      <c r="J92" s="207" t="str">
        <f>IF($C92="","",SUMIFS(CMS_Downtime!$G$24:$G$523,CMS_Downtime!$B$24:$B$523,$B92,CMS_Downtime!$C$24:$C$523,$C92,CMS_Downtime!$H$24:$H$523,"Quality Assurance/Quality Control Calibrations"))</f>
        <v/>
      </c>
      <c r="K92" s="207" t="str">
        <f>IF($C92="","",SUMIFS(CMS_Downtime!$G$24:$G$523,CMS_Downtime!$B$24:$B$523,$B92,CMS_Downtime!$C$24:$C$523,$C92,CMS_Downtime!$H$24:$H$523,"Other Known Causes"))</f>
        <v/>
      </c>
      <c r="L92" s="207" t="str">
        <f>IF($C92="","",SUMIFS(CMS_Downtime!$G$24:$G$523,CMS_Downtime!$B$24:$B$523,$B92,CMS_Downtime!$C$24:$C$523,$C92,CMS_Downtime!$H$24:$H$523,"Other Unknown Causes"))</f>
        <v/>
      </c>
    </row>
    <row r="93" spans="2:12" s="208" customFormat="1" x14ac:dyDescent="0.3">
      <c r="B93" s="203" t="str">
        <f>Lists!G71</f>
        <v/>
      </c>
      <c r="C93" s="203" t="str">
        <f>Lists!H71</f>
        <v/>
      </c>
      <c r="D93" s="203" t="str">
        <f>IF(C93="","",VLOOKUP(C93,Table8[],3,FALSE))</f>
        <v/>
      </c>
      <c r="E93" s="252"/>
      <c r="F93" s="207" t="str">
        <f>IF(C93="","",SUMIFS(CMS_Downtime!$G$24:$G$523,CMS_Downtime!$B$24:$B$523,$B93,CMS_Downtime!$C$24:$C$523,$C93))</f>
        <v/>
      </c>
      <c r="G93" s="143" t="str">
        <f t="shared" si="1"/>
        <v/>
      </c>
      <c r="H93" s="207" t="str">
        <f>IF($C93="","",SUMIFS(CMS_Downtime!$G$24:$G$523,CMS_Downtime!$B$24:$B$523,$B93,CMS_Downtime!$C$24:$C$523,$C93,CMS_Downtime!$H$24:$H$523,"Monitoring Equipment Malfunctions"))</f>
        <v/>
      </c>
      <c r="I93" s="207" t="str">
        <f>IF($C93="","",SUMIFS(CMS_Downtime!$G$24:$G$523,CMS_Downtime!$B$24:$B$523,$B93,CMS_Downtime!$C$24:$C$523,$C93,CMS_Downtime!$H$24:$H$523,"Nonmonitoring Equipment Malfunctions"))</f>
        <v/>
      </c>
      <c r="J93" s="207" t="str">
        <f>IF($C93="","",SUMIFS(CMS_Downtime!$G$24:$G$523,CMS_Downtime!$B$24:$B$523,$B93,CMS_Downtime!$C$24:$C$523,$C93,CMS_Downtime!$H$24:$H$523,"Quality Assurance/Quality Control Calibrations"))</f>
        <v/>
      </c>
      <c r="K93" s="207" t="str">
        <f>IF($C93="","",SUMIFS(CMS_Downtime!$G$24:$G$523,CMS_Downtime!$B$24:$B$523,$B93,CMS_Downtime!$C$24:$C$523,$C93,CMS_Downtime!$H$24:$H$523,"Other Known Causes"))</f>
        <v/>
      </c>
      <c r="L93" s="207" t="str">
        <f>IF($C93="","",SUMIFS(CMS_Downtime!$G$24:$G$523,CMS_Downtime!$B$24:$B$523,$B93,CMS_Downtime!$C$24:$C$523,$C93,CMS_Downtime!$H$24:$H$523,"Other Unknown Causes"))</f>
        <v/>
      </c>
    </row>
    <row r="94" spans="2:12" s="208" customFormat="1" x14ac:dyDescent="0.3">
      <c r="B94" s="203" t="str">
        <f>Lists!G72</f>
        <v/>
      </c>
      <c r="C94" s="203" t="str">
        <f>Lists!H72</f>
        <v/>
      </c>
      <c r="D94" s="203" t="str">
        <f>IF(C94="","",VLOOKUP(C94,Table8[],3,FALSE))</f>
        <v/>
      </c>
      <c r="E94" s="252"/>
      <c r="F94" s="207" t="str">
        <f>IF(C94="","",SUMIFS(CMS_Downtime!$G$24:$G$523,CMS_Downtime!$B$24:$B$523,$B94,CMS_Downtime!$C$24:$C$523,$C94))</f>
        <v/>
      </c>
      <c r="G94" s="143" t="str">
        <f t="shared" si="1"/>
        <v/>
      </c>
      <c r="H94" s="207" t="str">
        <f>IF($C94="","",SUMIFS(CMS_Downtime!$G$24:$G$523,CMS_Downtime!$B$24:$B$523,$B94,CMS_Downtime!$C$24:$C$523,$C94,CMS_Downtime!$H$24:$H$523,"Monitoring Equipment Malfunctions"))</f>
        <v/>
      </c>
      <c r="I94" s="207" t="str">
        <f>IF($C94="","",SUMIFS(CMS_Downtime!$G$24:$G$523,CMS_Downtime!$B$24:$B$523,$B94,CMS_Downtime!$C$24:$C$523,$C94,CMS_Downtime!$H$24:$H$523,"Nonmonitoring Equipment Malfunctions"))</f>
        <v/>
      </c>
      <c r="J94" s="207" t="str">
        <f>IF($C94="","",SUMIFS(CMS_Downtime!$G$24:$G$523,CMS_Downtime!$B$24:$B$523,$B94,CMS_Downtime!$C$24:$C$523,$C94,CMS_Downtime!$H$24:$H$523,"Quality Assurance/Quality Control Calibrations"))</f>
        <v/>
      </c>
      <c r="K94" s="207" t="str">
        <f>IF($C94="","",SUMIFS(CMS_Downtime!$G$24:$G$523,CMS_Downtime!$B$24:$B$523,$B94,CMS_Downtime!$C$24:$C$523,$C94,CMS_Downtime!$H$24:$H$523,"Other Known Causes"))</f>
        <v/>
      </c>
      <c r="L94" s="207" t="str">
        <f>IF($C94="","",SUMIFS(CMS_Downtime!$G$24:$G$523,CMS_Downtime!$B$24:$B$523,$B94,CMS_Downtime!$C$24:$C$523,$C94,CMS_Downtime!$H$24:$H$523,"Other Unknown Causes"))</f>
        <v/>
      </c>
    </row>
    <row r="95" spans="2:12" s="208" customFormat="1" x14ac:dyDescent="0.3">
      <c r="B95" s="203" t="str">
        <f>Lists!G73</f>
        <v/>
      </c>
      <c r="C95" s="203" t="str">
        <f>Lists!H73</f>
        <v/>
      </c>
      <c r="D95" s="203" t="str">
        <f>IF(C95="","",VLOOKUP(C95,Table8[],3,FALSE))</f>
        <v/>
      </c>
      <c r="E95" s="252"/>
      <c r="F95" s="207" t="str">
        <f>IF(C95="","",SUMIFS(CMS_Downtime!$G$24:$G$523,CMS_Downtime!$B$24:$B$523,$B95,CMS_Downtime!$C$24:$C$523,$C95))</f>
        <v/>
      </c>
      <c r="G95" s="143" t="str">
        <f t="shared" si="1"/>
        <v/>
      </c>
      <c r="H95" s="207" t="str">
        <f>IF($C95="","",SUMIFS(CMS_Downtime!$G$24:$G$523,CMS_Downtime!$B$24:$B$523,$B95,CMS_Downtime!$C$24:$C$523,$C95,CMS_Downtime!$H$24:$H$523,"Monitoring Equipment Malfunctions"))</f>
        <v/>
      </c>
      <c r="I95" s="207" t="str">
        <f>IF($C95="","",SUMIFS(CMS_Downtime!$G$24:$G$523,CMS_Downtime!$B$24:$B$523,$B95,CMS_Downtime!$C$24:$C$523,$C95,CMS_Downtime!$H$24:$H$523,"Nonmonitoring Equipment Malfunctions"))</f>
        <v/>
      </c>
      <c r="J95" s="207" t="str">
        <f>IF($C95="","",SUMIFS(CMS_Downtime!$G$24:$G$523,CMS_Downtime!$B$24:$B$523,$B95,CMS_Downtime!$C$24:$C$523,$C95,CMS_Downtime!$H$24:$H$523,"Quality Assurance/Quality Control Calibrations"))</f>
        <v/>
      </c>
      <c r="K95" s="207" t="str">
        <f>IF($C95="","",SUMIFS(CMS_Downtime!$G$24:$G$523,CMS_Downtime!$B$24:$B$523,$B95,CMS_Downtime!$C$24:$C$523,$C95,CMS_Downtime!$H$24:$H$523,"Other Known Causes"))</f>
        <v/>
      </c>
      <c r="L95" s="207" t="str">
        <f>IF($C95="","",SUMIFS(CMS_Downtime!$G$24:$G$523,CMS_Downtime!$B$24:$B$523,$B95,CMS_Downtime!$C$24:$C$523,$C95,CMS_Downtime!$H$24:$H$523,"Other Unknown Causes"))</f>
        <v/>
      </c>
    </row>
    <row r="96" spans="2:12" s="208" customFormat="1" x14ac:dyDescent="0.3">
      <c r="B96" s="203" t="str">
        <f>Lists!G74</f>
        <v/>
      </c>
      <c r="C96" s="203" t="str">
        <f>Lists!H74</f>
        <v/>
      </c>
      <c r="D96" s="203" t="str">
        <f>IF(C96="","",VLOOKUP(C96,Table8[],3,FALSE))</f>
        <v/>
      </c>
      <c r="E96" s="252"/>
      <c r="F96" s="207" t="str">
        <f>IF(C96="","",SUMIFS(CMS_Downtime!$G$24:$G$523,CMS_Downtime!$B$24:$B$523,$B96,CMS_Downtime!$C$24:$C$523,$C96))</f>
        <v/>
      </c>
      <c r="G96" s="143" t="str">
        <f t="shared" si="1"/>
        <v/>
      </c>
      <c r="H96" s="207" t="str">
        <f>IF($C96="","",SUMIFS(CMS_Downtime!$G$24:$G$523,CMS_Downtime!$B$24:$B$523,$B96,CMS_Downtime!$C$24:$C$523,$C96,CMS_Downtime!$H$24:$H$523,"Monitoring Equipment Malfunctions"))</f>
        <v/>
      </c>
      <c r="I96" s="207" t="str">
        <f>IF($C96="","",SUMIFS(CMS_Downtime!$G$24:$G$523,CMS_Downtime!$B$24:$B$523,$B96,CMS_Downtime!$C$24:$C$523,$C96,CMS_Downtime!$H$24:$H$523,"Nonmonitoring Equipment Malfunctions"))</f>
        <v/>
      </c>
      <c r="J96" s="207" t="str">
        <f>IF($C96="","",SUMIFS(CMS_Downtime!$G$24:$G$523,CMS_Downtime!$B$24:$B$523,$B96,CMS_Downtime!$C$24:$C$523,$C96,CMS_Downtime!$H$24:$H$523,"Quality Assurance/Quality Control Calibrations"))</f>
        <v/>
      </c>
      <c r="K96" s="207" t="str">
        <f>IF($C96="","",SUMIFS(CMS_Downtime!$G$24:$G$523,CMS_Downtime!$B$24:$B$523,$B96,CMS_Downtime!$C$24:$C$523,$C96,CMS_Downtime!$H$24:$H$523,"Other Known Causes"))</f>
        <v/>
      </c>
      <c r="L96" s="207" t="str">
        <f>IF($C96="","",SUMIFS(CMS_Downtime!$G$24:$G$523,CMS_Downtime!$B$24:$B$523,$B96,CMS_Downtime!$C$24:$C$523,$C96,CMS_Downtime!$H$24:$H$523,"Other Unknown Causes"))</f>
        <v/>
      </c>
    </row>
    <row r="97" spans="2:12" s="208" customFormat="1" x14ac:dyDescent="0.3">
      <c r="B97" s="203" t="str">
        <f>Lists!G75</f>
        <v/>
      </c>
      <c r="C97" s="203" t="str">
        <f>Lists!H75</f>
        <v/>
      </c>
      <c r="D97" s="203" t="str">
        <f>IF(C97="","",VLOOKUP(C97,Table8[],3,FALSE))</f>
        <v/>
      </c>
      <c r="E97" s="252"/>
      <c r="F97" s="207" t="str">
        <f>IF(C97="","",SUMIFS(CMS_Downtime!$G$24:$G$523,CMS_Downtime!$B$24:$B$523,$B97,CMS_Downtime!$C$24:$C$523,$C97))</f>
        <v/>
      </c>
      <c r="G97" s="143" t="str">
        <f t="shared" si="1"/>
        <v/>
      </c>
      <c r="H97" s="207" t="str">
        <f>IF($C97="","",SUMIFS(CMS_Downtime!$G$24:$G$523,CMS_Downtime!$B$24:$B$523,$B97,CMS_Downtime!$C$24:$C$523,$C97,CMS_Downtime!$H$24:$H$523,"Monitoring Equipment Malfunctions"))</f>
        <v/>
      </c>
      <c r="I97" s="207" t="str">
        <f>IF($C97="","",SUMIFS(CMS_Downtime!$G$24:$G$523,CMS_Downtime!$B$24:$B$523,$B97,CMS_Downtime!$C$24:$C$523,$C97,CMS_Downtime!$H$24:$H$523,"Nonmonitoring Equipment Malfunctions"))</f>
        <v/>
      </c>
      <c r="J97" s="207" t="str">
        <f>IF($C97="","",SUMIFS(CMS_Downtime!$G$24:$G$523,CMS_Downtime!$B$24:$B$523,$B97,CMS_Downtime!$C$24:$C$523,$C97,CMS_Downtime!$H$24:$H$523,"Quality Assurance/Quality Control Calibrations"))</f>
        <v/>
      </c>
      <c r="K97" s="207" t="str">
        <f>IF($C97="","",SUMIFS(CMS_Downtime!$G$24:$G$523,CMS_Downtime!$B$24:$B$523,$B97,CMS_Downtime!$C$24:$C$523,$C97,CMS_Downtime!$H$24:$H$523,"Other Known Causes"))</f>
        <v/>
      </c>
      <c r="L97" s="207" t="str">
        <f>IF($C97="","",SUMIFS(CMS_Downtime!$G$24:$G$523,CMS_Downtime!$B$24:$B$523,$B97,CMS_Downtime!$C$24:$C$523,$C97,CMS_Downtime!$H$24:$H$523,"Other Unknown Causes"))</f>
        <v/>
      </c>
    </row>
    <row r="98" spans="2:12" s="208" customFormat="1" x14ac:dyDescent="0.3">
      <c r="B98" s="203" t="str">
        <f>Lists!G76</f>
        <v/>
      </c>
      <c r="C98" s="203" t="str">
        <f>Lists!H76</f>
        <v/>
      </c>
      <c r="D98" s="203" t="str">
        <f>IF(C98="","",VLOOKUP(C98,Table8[],3,FALSE))</f>
        <v/>
      </c>
      <c r="E98" s="252"/>
      <c r="F98" s="207" t="str">
        <f>IF(C98="","",SUMIFS(CMS_Downtime!$G$24:$G$523,CMS_Downtime!$B$24:$B$523,$B98,CMS_Downtime!$C$24:$C$523,$C98))</f>
        <v/>
      </c>
      <c r="G98" s="143" t="str">
        <f t="shared" si="1"/>
        <v/>
      </c>
      <c r="H98" s="207" t="str">
        <f>IF($C98="","",SUMIFS(CMS_Downtime!$G$24:$G$523,CMS_Downtime!$B$24:$B$523,$B98,CMS_Downtime!$C$24:$C$523,$C98,CMS_Downtime!$H$24:$H$523,"Monitoring Equipment Malfunctions"))</f>
        <v/>
      </c>
      <c r="I98" s="207" t="str">
        <f>IF($C98="","",SUMIFS(CMS_Downtime!$G$24:$G$523,CMS_Downtime!$B$24:$B$523,$B98,CMS_Downtime!$C$24:$C$523,$C98,CMS_Downtime!$H$24:$H$523,"Nonmonitoring Equipment Malfunctions"))</f>
        <v/>
      </c>
      <c r="J98" s="207" t="str">
        <f>IF($C98="","",SUMIFS(CMS_Downtime!$G$24:$G$523,CMS_Downtime!$B$24:$B$523,$B98,CMS_Downtime!$C$24:$C$523,$C98,CMS_Downtime!$H$24:$H$523,"Quality Assurance/Quality Control Calibrations"))</f>
        <v/>
      </c>
      <c r="K98" s="207" t="str">
        <f>IF($C98="","",SUMIFS(CMS_Downtime!$G$24:$G$523,CMS_Downtime!$B$24:$B$523,$B98,CMS_Downtime!$C$24:$C$523,$C98,CMS_Downtime!$H$24:$H$523,"Other Known Causes"))</f>
        <v/>
      </c>
      <c r="L98" s="207" t="str">
        <f>IF($C98="","",SUMIFS(CMS_Downtime!$G$24:$G$523,CMS_Downtime!$B$24:$B$523,$B98,CMS_Downtime!$C$24:$C$523,$C98,CMS_Downtime!$H$24:$H$523,"Other Unknown Causes"))</f>
        <v/>
      </c>
    </row>
    <row r="99" spans="2:12" s="208" customFormat="1" x14ac:dyDescent="0.3">
      <c r="B99" s="203" t="str">
        <f>Lists!G77</f>
        <v/>
      </c>
      <c r="C99" s="203" t="str">
        <f>Lists!H77</f>
        <v/>
      </c>
      <c r="D99" s="203" t="str">
        <f>IF(C99="","",VLOOKUP(C99,Table8[],3,FALSE))</f>
        <v/>
      </c>
      <c r="E99" s="252"/>
      <c r="F99" s="207" t="str">
        <f>IF(C99="","",SUMIFS(CMS_Downtime!$G$24:$G$523,CMS_Downtime!$B$24:$B$523,$B99,CMS_Downtime!$C$24:$C$523,$C99))</f>
        <v/>
      </c>
      <c r="G99" s="143" t="str">
        <f t="shared" si="1"/>
        <v/>
      </c>
      <c r="H99" s="207" t="str">
        <f>IF($C99="","",SUMIFS(CMS_Downtime!$G$24:$G$523,CMS_Downtime!$B$24:$B$523,$B99,CMS_Downtime!$C$24:$C$523,$C99,CMS_Downtime!$H$24:$H$523,"Monitoring Equipment Malfunctions"))</f>
        <v/>
      </c>
      <c r="I99" s="207" t="str">
        <f>IF($C99="","",SUMIFS(CMS_Downtime!$G$24:$G$523,CMS_Downtime!$B$24:$B$523,$B99,CMS_Downtime!$C$24:$C$523,$C99,CMS_Downtime!$H$24:$H$523,"Nonmonitoring Equipment Malfunctions"))</f>
        <v/>
      </c>
      <c r="J99" s="207" t="str">
        <f>IF($C99="","",SUMIFS(CMS_Downtime!$G$24:$G$523,CMS_Downtime!$B$24:$B$523,$B99,CMS_Downtime!$C$24:$C$523,$C99,CMS_Downtime!$H$24:$H$523,"Quality Assurance/Quality Control Calibrations"))</f>
        <v/>
      </c>
      <c r="K99" s="207" t="str">
        <f>IF($C99="","",SUMIFS(CMS_Downtime!$G$24:$G$523,CMS_Downtime!$B$24:$B$523,$B99,CMS_Downtime!$C$24:$C$523,$C99,CMS_Downtime!$H$24:$H$523,"Other Known Causes"))</f>
        <v/>
      </c>
      <c r="L99" s="207" t="str">
        <f>IF($C99="","",SUMIFS(CMS_Downtime!$G$24:$G$523,CMS_Downtime!$B$24:$B$523,$B99,CMS_Downtime!$C$24:$C$523,$C99,CMS_Downtime!$H$24:$H$523,"Other Unknown Causes"))</f>
        <v/>
      </c>
    </row>
    <row r="100" spans="2:12" s="208" customFormat="1" x14ac:dyDescent="0.3">
      <c r="B100" s="203" t="str">
        <f>Lists!G78</f>
        <v/>
      </c>
      <c r="C100" s="203" t="str">
        <f>Lists!H78</f>
        <v/>
      </c>
      <c r="D100" s="203" t="str">
        <f>IF(C100="","",VLOOKUP(C100,Table8[],3,FALSE))</f>
        <v/>
      </c>
      <c r="E100" s="252"/>
      <c r="F100" s="207" t="str">
        <f>IF(C100="","",SUMIFS(CMS_Downtime!$G$24:$G$523,CMS_Downtime!$B$24:$B$523,$B100,CMS_Downtime!$C$24:$C$523,$C100))</f>
        <v/>
      </c>
      <c r="G100" s="143" t="str">
        <f t="shared" si="1"/>
        <v/>
      </c>
      <c r="H100" s="207" t="str">
        <f>IF($C100="","",SUMIFS(CMS_Downtime!$G$24:$G$523,CMS_Downtime!$B$24:$B$523,$B100,CMS_Downtime!$C$24:$C$523,$C100,CMS_Downtime!$H$24:$H$523,"Monitoring Equipment Malfunctions"))</f>
        <v/>
      </c>
      <c r="I100" s="207" t="str">
        <f>IF($C100="","",SUMIFS(CMS_Downtime!$G$24:$G$523,CMS_Downtime!$B$24:$B$523,$B100,CMS_Downtime!$C$24:$C$523,$C100,CMS_Downtime!$H$24:$H$523,"Nonmonitoring Equipment Malfunctions"))</f>
        <v/>
      </c>
      <c r="J100" s="207" t="str">
        <f>IF($C100="","",SUMIFS(CMS_Downtime!$G$24:$G$523,CMS_Downtime!$B$24:$B$523,$B100,CMS_Downtime!$C$24:$C$523,$C100,CMS_Downtime!$H$24:$H$523,"Quality Assurance/Quality Control Calibrations"))</f>
        <v/>
      </c>
      <c r="K100" s="207" t="str">
        <f>IF($C100="","",SUMIFS(CMS_Downtime!$G$24:$G$523,CMS_Downtime!$B$24:$B$523,$B100,CMS_Downtime!$C$24:$C$523,$C100,CMS_Downtime!$H$24:$H$523,"Other Known Causes"))</f>
        <v/>
      </c>
      <c r="L100" s="207" t="str">
        <f>IF($C100="","",SUMIFS(CMS_Downtime!$G$24:$G$523,CMS_Downtime!$B$24:$B$523,$B100,CMS_Downtime!$C$24:$C$523,$C100,CMS_Downtime!$H$24:$H$523,"Other Unknown Causes"))</f>
        <v/>
      </c>
    </row>
    <row r="101" spans="2:12" s="208" customFormat="1" x14ac:dyDescent="0.3">
      <c r="B101" s="203" t="str">
        <f>Lists!G79</f>
        <v/>
      </c>
      <c r="C101" s="203" t="str">
        <f>Lists!H79</f>
        <v/>
      </c>
      <c r="D101" s="203" t="str">
        <f>IF(C101="","",VLOOKUP(C101,Table8[],3,FALSE))</f>
        <v/>
      </c>
      <c r="E101" s="252"/>
      <c r="F101" s="207" t="str">
        <f>IF(C101="","",SUMIFS(CMS_Downtime!$G$24:$G$523,CMS_Downtime!$B$24:$B$523,$B101,CMS_Downtime!$C$24:$C$523,$C101))</f>
        <v/>
      </c>
      <c r="G101" s="143" t="str">
        <f t="shared" si="1"/>
        <v/>
      </c>
      <c r="H101" s="207" t="str">
        <f>IF($C101="","",SUMIFS(CMS_Downtime!$G$24:$G$523,CMS_Downtime!$B$24:$B$523,$B101,CMS_Downtime!$C$24:$C$523,$C101,CMS_Downtime!$H$24:$H$523,"Monitoring Equipment Malfunctions"))</f>
        <v/>
      </c>
      <c r="I101" s="207" t="str">
        <f>IF($C101="","",SUMIFS(CMS_Downtime!$G$24:$G$523,CMS_Downtime!$B$24:$B$523,$B101,CMS_Downtime!$C$24:$C$523,$C101,CMS_Downtime!$H$24:$H$523,"Nonmonitoring Equipment Malfunctions"))</f>
        <v/>
      </c>
      <c r="J101" s="207" t="str">
        <f>IF($C101="","",SUMIFS(CMS_Downtime!$G$24:$G$523,CMS_Downtime!$B$24:$B$523,$B101,CMS_Downtime!$C$24:$C$523,$C101,CMS_Downtime!$H$24:$H$523,"Quality Assurance/Quality Control Calibrations"))</f>
        <v/>
      </c>
      <c r="K101" s="207" t="str">
        <f>IF($C101="","",SUMIFS(CMS_Downtime!$G$24:$G$523,CMS_Downtime!$B$24:$B$523,$B101,CMS_Downtime!$C$24:$C$523,$C101,CMS_Downtime!$H$24:$H$523,"Other Known Causes"))</f>
        <v/>
      </c>
      <c r="L101" s="207" t="str">
        <f>IF($C101="","",SUMIFS(CMS_Downtime!$G$24:$G$523,CMS_Downtime!$B$24:$B$523,$B101,CMS_Downtime!$C$24:$C$523,$C101,CMS_Downtime!$H$24:$H$523,"Other Unknown Causes"))</f>
        <v/>
      </c>
    </row>
    <row r="102" spans="2:12" s="208" customFormat="1" x14ac:dyDescent="0.3">
      <c r="B102" s="203" t="str">
        <f>Lists!G80</f>
        <v/>
      </c>
      <c r="C102" s="203" t="str">
        <f>Lists!H80</f>
        <v/>
      </c>
      <c r="D102" s="203" t="str">
        <f>IF(C102="","",VLOOKUP(C102,Table8[],3,FALSE))</f>
        <v/>
      </c>
      <c r="E102" s="252"/>
      <c r="F102" s="207" t="str">
        <f>IF(C102="","",SUMIFS(CMS_Downtime!$G$24:$G$523,CMS_Downtime!$B$24:$B$523,$B102,CMS_Downtime!$C$24:$C$523,$C102))</f>
        <v/>
      </c>
      <c r="G102" s="143" t="str">
        <f t="shared" si="1"/>
        <v/>
      </c>
      <c r="H102" s="207" t="str">
        <f>IF($C102="","",SUMIFS(CMS_Downtime!$G$24:$G$523,CMS_Downtime!$B$24:$B$523,$B102,CMS_Downtime!$C$24:$C$523,$C102,CMS_Downtime!$H$24:$H$523,"Monitoring Equipment Malfunctions"))</f>
        <v/>
      </c>
      <c r="I102" s="207" t="str">
        <f>IF($C102="","",SUMIFS(CMS_Downtime!$G$24:$G$523,CMS_Downtime!$B$24:$B$523,$B102,CMS_Downtime!$C$24:$C$523,$C102,CMS_Downtime!$H$24:$H$523,"Nonmonitoring Equipment Malfunctions"))</f>
        <v/>
      </c>
      <c r="J102" s="207" t="str">
        <f>IF($C102="","",SUMIFS(CMS_Downtime!$G$24:$G$523,CMS_Downtime!$B$24:$B$523,$B102,CMS_Downtime!$C$24:$C$523,$C102,CMS_Downtime!$H$24:$H$523,"Quality Assurance/Quality Control Calibrations"))</f>
        <v/>
      </c>
      <c r="K102" s="207" t="str">
        <f>IF($C102="","",SUMIFS(CMS_Downtime!$G$24:$G$523,CMS_Downtime!$B$24:$B$523,$B102,CMS_Downtime!$C$24:$C$523,$C102,CMS_Downtime!$H$24:$H$523,"Other Known Causes"))</f>
        <v/>
      </c>
      <c r="L102" s="207" t="str">
        <f>IF($C102="","",SUMIFS(CMS_Downtime!$G$24:$G$523,CMS_Downtime!$B$24:$B$523,$B102,CMS_Downtime!$C$24:$C$523,$C102,CMS_Downtime!$H$24:$H$523,"Other Unknown Causes"))</f>
        <v/>
      </c>
    </row>
    <row r="103" spans="2:12" s="208" customFormat="1" x14ac:dyDescent="0.3">
      <c r="B103" s="203" t="str">
        <f>Lists!G81</f>
        <v/>
      </c>
      <c r="C103" s="203" t="str">
        <f>Lists!H81</f>
        <v/>
      </c>
      <c r="D103" s="203" t="str">
        <f>IF(C103="","",VLOOKUP(C103,Table8[],3,FALSE))</f>
        <v/>
      </c>
      <c r="E103" s="252"/>
      <c r="F103" s="207" t="str">
        <f>IF(C103="","",SUMIFS(CMS_Downtime!$G$24:$G$523,CMS_Downtime!$B$24:$B$523,$B103,CMS_Downtime!$C$24:$C$523,$C103))</f>
        <v/>
      </c>
      <c r="G103" s="143" t="str">
        <f t="shared" si="1"/>
        <v/>
      </c>
      <c r="H103" s="207" t="str">
        <f>IF($C103="","",SUMIFS(CMS_Downtime!$G$24:$G$523,CMS_Downtime!$B$24:$B$523,$B103,CMS_Downtime!$C$24:$C$523,$C103,CMS_Downtime!$H$24:$H$523,"Monitoring Equipment Malfunctions"))</f>
        <v/>
      </c>
      <c r="I103" s="207" t="str">
        <f>IF($C103="","",SUMIFS(CMS_Downtime!$G$24:$G$523,CMS_Downtime!$B$24:$B$523,$B103,CMS_Downtime!$C$24:$C$523,$C103,CMS_Downtime!$H$24:$H$523,"Nonmonitoring Equipment Malfunctions"))</f>
        <v/>
      </c>
      <c r="J103" s="207" t="str">
        <f>IF($C103="","",SUMIFS(CMS_Downtime!$G$24:$G$523,CMS_Downtime!$B$24:$B$523,$B103,CMS_Downtime!$C$24:$C$523,$C103,CMS_Downtime!$H$24:$H$523,"Quality Assurance/Quality Control Calibrations"))</f>
        <v/>
      </c>
      <c r="K103" s="207" t="str">
        <f>IF($C103="","",SUMIFS(CMS_Downtime!$G$24:$G$523,CMS_Downtime!$B$24:$B$523,$B103,CMS_Downtime!$C$24:$C$523,$C103,CMS_Downtime!$H$24:$H$523,"Other Known Causes"))</f>
        <v/>
      </c>
      <c r="L103" s="207" t="str">
        <f>IF($C103="","",SUMIFS(CMS_Downtime!$G$24:$G$523,CMS_Downtime!$B$24:$B$523,$B103,CMS_Downtime!$C$24:$C$523,$C103,CMS_Downtime!$H$24:$H$523,"Other Unknown Causes"))</f>
        <v/>
      </c>
    </row>
    <row r="104" spans="2:12" s="208" customFormat="1" x14ac:dyDescent="0.3">
      <c r="B104" s="203" t="str">
        <f>Lists!G82</f>
        <v/>
      </c>
      <c r="C104" s="203" t="str">
        <f>Lists!H82</f>
        <v/>
      </c>
      <c r="D104" s="203" t="str">
        <f>IF(C104="","",VLOOKUP(C104,Table8[],3,FALSE))</f>
        <v/>
      </c>
      <c r="E104" s="252"/>
      <c r="F104" s="207" t="str">
        <f>IF(C104="","",SUMIFS(CMS_Downtime!$G$24:$G$523,CMS_Downtime!$B$24:$B$523,$B104,CMS_Downtime!$C$24:$C$523,$C104))</f>
        <v/>
      </c>
      <c r="G104" s="143" t="str">
        <f t="shared" si="1"/>
        <v/>
      </c>
      <c r="H104" s="207" t="str">
        <f>IF($C104="","",SUMIFS(CMS_Downtime!$G$24:$G$523,CMS_Downtime!$B$24:$B$523,$B104,CMS_Downtime!$C$24:$C$523,$C104,CMS_Downtime!$H$24:$H$523,"Monitoring Equipment Malfunctions"))</f>
        <v/>
      </c>
      <c r="I104" s="207" t="str">
        <f>IF($C104="","",SUMIFS(CMS_Downtime!$G$24:$G$523,CMS_Downtime!$B$24:$B$523,$B104,CMS_Downtime!$C$24:$C$523,$C104,CMS_Downtime!$H$24:$H$523,"Nonmonitoring Equipment Malfunctions"))</f>
        <v/>
      </c>
      <c r="J104" s="207" t="str">
        <f>IF($C104="","",SUMIFS(CMS_Downtime!$G$24:$G$523,CMS_Downtime!$B$24:$B$523,$B104,CMS_Downtime!$C$24:$C$523,$C104,CMS_Downtime!$H$24:$H$523,"Quality Assurance/Quality Control Calibrations"))</f>
        <v/>
      </c>
      <c r="K104" s="207" t="str">
        <f>IF($C104="","",SUMIFS(CMS_Downtime!$G$24:$G$523,CMS_Downtime!$B$24:$B$523,$B104,CMS_Downtime!$C$24:$C$523,$C104,CMS_Downtime!$H$24:$H$523,"Other Known Causes"))</f>
        <v/>
      </c>
      <c r="L104" s="207" t="str">
        <f>IF($C104="","",SUMIFS(CMS_Downtime!$G$24:$G$523,CMS_Downtime!$B$24:$B$523,$B104,CMS_Downtime!$C$24:$C$523,$C104,CMS_Downtime!$H$24:$H$523,"Other Unknown Causes"))</f>
        <v/>
      </c>
    </row>
    <row r="105" spans="2:12" s="208" customFormat="1" x14ac:dyDescent="0.3">
      <c r="B105" s="203" t="str">
        <f>Lists!G83</f>
        <v/>
      </c>
      <c r="C105" s="203" t="str">
        <f>Lists!H83</f>
        <v/>
      </c>
      <c r="D105" s="203" t="str">
        <f>IF(C105="","",VLOOKUP(C105,Table8[],3,FALSE))</f>
        <v/>
      </c>
      <c r="E105" s="252"/>
      <c r="F105" s="207" t="str">
        <f>IF(C105="","",SUMIFS(CMS_Downtime!$G$24:$G$523,CMS_Downtime!$B$24:$B$523,$B105,CMS_Downtime!$C$24:$C$523,$C105))</f>
        <v/>
      </c>
      <c r="G105" s="143" t="str">
        <f t="shared" si="1"/>
        <v/>
      </c>
      <c r="H105" s="207" t="str">
        <f>IF($C105="","",SUMIFS(CMS_Downtime!$G$24:$G$523,CMS_Downtime!$B$24:$B$523,$B105,CMS_Downtime!$C$24:$C$523,$C105,CMS_Downtime!$H$24:$H$523,"Monitoring Equipment Malfunctions"))</f>
        <v/>
      </c>
      <c r="I105" s="207" t="str">
        <f>IF($C105="","",SUMIFS(CMS_Downtime!$G$24:$G$523,CMS_Downtime!$B$24:$B$523,$B105,CMS_Downtime!$C$24:$C$523,$C105,CMS_Downtime!$H$24:$H$523,"Nonmonitoring Equipment Malfunctions"))</f>
        <v/>
      </c>
      <c r="J105" s="207" t="str">
        <f>IF($C105="","",SUMIFS(CMS_Downtime!$G$24:$G$523,CMS_Downtime!$B$24:$B$523,$B105,CMS_Downtime!$C$24:$C$523,$C105,CMS_Downtime!$H$24:$H$523,"Quality Assurance/Quality Control Calibrations"))</f>
        <v/>
      </c>
      <c r="K105" s="207" t="str">
        <f>IF($C105="","",SUMIFS(CMS_Downtime!$G$24:$G$523,CMS_Downtime!$B$24:$B$523,$B105,CMS_Downtime!$C$24:$C$523,$C105,CMS_Downtime!$H$24:$H$523,"Other Known Causes"))</f>
        <v/>
      </c>
      <c r="L105" s="207" t="str">
        <f>IF($C105="","",SUMIFS(CMS_Downtime!$G$24:$G$523,CMS_Downtime!$B$24:$B$523,$B105,CMS_Downtime!$C$24:$C$523,$C105,CMS_Downtime!$H$24:$H$523,"Other Unknown Causes"))</f>
        <v/>
      </c>
    </row>
    <row r="106" spans="2:12" s="208" customFormat="1" x14ac:dyDescent="0.3">
      <c r="B106" s="203" t="str">
        <f>Lists!G84</f>
        <v/>
      </c>
      <c r="C106" s="203" t="str">
        <f>Lists!H84</f>
        <v/>
      </c>
      <c r="D106" s="203" t="str">
        <f>IF(C106="","",VLOOKUP(C106,Table8[],3,FALSE))</f>
        <v/>
      </c>
      <c r="E106" s="252"/>
      <c r="F106" s="207" t="str">
        <f>IF(C106="","",SUMIFS(CMS_Downtime!$G$24:$G$523,CMS_Downtime!$B$24:$B$523,$B106,CMS_Downtime!$C$24:$C$523,$C106))</f>
        <v/>
      </c>
      <c r="G106" s="143" t="str">
        <f t="shared" si="1"/>
        <v/>
      </c>
      <c r="H106" s="207" t="str">
        <f>IF($C106="","",SUMIFS(CMS_Downtime!$G$24:$G$523,CMS_Downtime!$B$24:$B$523,$B106,CMS_Downtime!$C$24:$C$523,$C106,CMS_Downtime!$H$24:$H$523,"Monitoring Equipment Malfunctions"))</f>
        <v/>
      </c>
      <c r="I106" s="207" t="str">
        <f>IF($C106="","",SUMIFS(CMS_Downtime!$G$24:$G$523,CMS_Downtime!$B$24:$B$523,$B106,CMS_Downtime!$C$24:$C$523,$C106,CMS_Downtime!$H$24:$H$523,"Nonmonitoring Equipment Malfunctions"))</f>
        <v/>
      </c>
      <c r="J106" s="207" t="str">
        <f>IF($C106="","",SUMIFS(CMS_Downtime!$G$24:$G$523,CMS_Downtime!$B$24:$B$523,$B106,CMS_Downtime!$C$24:$C$523,$C106,CMS_Downtime!$H$24:$H$523,"Quality Assurance/Quality Control Calibrations"))</f>
        <v/>
      </c>
      <c r="K106" s="207" t="str">
        <f>IF($C106="","",SUMIFS(CMS_Downtime!$G$24:$G$523,CMS_Downtime!$B$24:$B$523,$B106,CMS_Downtime!$C$24:$C$523,$C106,CMS_Downtime!$H$24:$H$523,"Other Known Causes"))</f>
        <v/>
      </c>
      <c r="L106" s="207" t="str">
        <f>IF($C106="","",SUMIFS(CMS_Downtime!$G$24:$G$523,CMS_Downtime!$B$24:$B$523,$B106,CMS_Downtime!$C$24:$C$523,$C106,CMS_Downtime!$H$24:$H$523,"Other Unknown Causes"))</f>
        <v/>
      </c>
    </row>
    <row r="107" spans="2:12" s="208" customFormat="1" x14ac:dyDescent="0.3">
      <c r="B107" s="203" t="str">
        <f>Lists!G85</f>
        <v/>
      </c>
      <c r="C107" s="203" t="str">
        <f>Lists!H85</f>
        <v/>
      </c>
      <c r="D107" s="203" t="str">
        <f>IF(C107="","",VLOOKUP(C107,Table8[],3,FALSE))</f>
        <v/>
      </c>
      <c r="E107" s="252"/>
      <c r="F107" s="207" t="str">
        <f>IF(C107="","",SUMIFS(CMS_Downtime!$G$24:$G$523,CMS_Downtime!$B$24:$B$523,$B107,CMS_Downtime!$C$24:$C$523,$C107))</f>
        <v/>
      </c>
      <c r="G107" s="143" t="str">
        <f t="shared" si="1"/>
        <v/>
      </c>
      <c r="H107" s="207" t="str">
        <f>IF($C107="","",SUMIFS(CMS_Downtime!$G$24:$G$523,CMS_Downtime!$B$24:$B$523,$B107,CMS_Downtime!$C$24:$C$523,$C107,CMS_Downtime!$H$24:$H$523,"Monitoring Equipment Malfunctions"))</f>
        <v/>
      </c>
      <c r="I107" s="207" t="str">
        <f>IF($C107="","",SUMIFS(CMS_Downtime!$G$24:$G$523,CMS_Downtime!$B$24:$B$523,$B107,CMS_Downtime!$C$24:$C$523,$C107,CMS_Downtime!$H$24:$H$523,"Nonmonitoring Equipment Malfunctions"))</f>
        <v/>
      </c>
      <c r="J107" s="207" t="str">
        <f>IF($C107="","",SUMIFS(CMS_Downtime!$G$24:$G$523,CMS_Downtime!$B$24:$B$523,$B107,CMS_Downtime!$C$24:$C$523,$C107,CMS_Downtime!$H$24:$H$523,"Quality Assurance/Quality Control Calibrations"))</f>
        <v/>
      </c>
      <c r="K107" s="207" t="str">
        <f>IF($C107="","",SUMIFS(CMS_Downtime!$G$24:$G$523,CMS_Downtime!$B$24:$B$523,$B107,CMS_Downtime!$C$24:$C$523,$C107,CMS_Downtime!$H$24:$H$523,"Other Known Causes"))</f>
        <v/>
      </c>
      <c r="L107" s="207" t="str">
        <f>IF($C107="","",SUMIFS(CMS_Downtime!$G$24:$G$523,CMS_Downtime!$B$24:$B$523,$B107,CMS_Downtime!$C$24:$C$523,$C107,CMS_Downtime!$H$24:$H$523,"Other Unknown Causes"))</f>
        <v/>
      </c>
    </row>
    <row r="108" spans="2:12" s="208" customFormat="1" x14ac:dyDescent="0.3">
      <c r="B108" s="203" t="str">
        <f>Lists!G86</f>
        <v/>
      </c>
      <c r="C108" s="203" t="str">
        <f>Lists!H86</f>
        <v/>
      </c>
      <c r="D108" s="203" t="str">
        <f>IF(C108="","",VLOOKUP(C108,Table8[],3,FALSE))</f>
        <v/>
      </c>
      <c r="E108" s="252"/>
      <c r="F108" s="207" t="str">
        <f>IF(C108="","",SUMIFS(CMS_Downtime!$G$24:$G$523,CMS_Downtime!$B$24:$B$523,$B108,CMS_Downtime!$C$24:$C$523,$C108))</f>
        <v/>
      </c>
      <c r="G108" s="143" t="str">
        <f t="shared" si="1"/>
        <v/>
      </c>
      <c r="H108" s="207" t="str">
        <f>IF($C108="","",SUMIFS(CMS_Downtime!$G$24:$G$523,CMS_Downtime!$B$24:$B$523,$B108,CMS_Downtime!$C$24:$C$523,$C108,CMS_Downtime!$H$24:$H$523,"Monitoring Equipment Malfunctions"))</f>
        <v/>
      </c>
      <c r="I108" s="207" t="str">
        <f>IF($C108="","",SUMIFS(CMS_Downtime!$G$24:$G$523,CMS_Downtime!$B$24:$B$523,$B108,CMS_Downtime!$C$24:$C$523,$C108,CMS_Downtime!$H$24:$H$523,"Nonmonitoring Equipment Malfunctions"))</f>
        <v/>
      </c>
      <c r="J108" s="207" t="str">
        <f>IF($C108="","",SUMIFS(CMS_Downtime!$G$24:$G$523,CMS_Downtime!$B$24:$B$523,$B108,CMS_Downtime!$C$24:$C$523,$C108,CMS_Downtime!$H$24:$H$523,"Quality Assurance/Quality Control Calibrations"))</f>
        <v/>
      </c>
      <c r="K108" s="207" t="str">
        <f>IF($C108="","",SUMIFS(CMS_Downtime!$G$24:$G$523,CMS_Downtime!$B$24:$B$523,$B108,CMS_Downtime!$C$24:$C$523,$C108,CMS_Downtime!$H$24:$H$523,"Other Known Causes"))</f>
        <v/>
      </c>
      <c r="L108" s="207" t="str">
        <f>IF($C108="","",SUMIFS(CMS_Downtime!$G$24:$G$523,CMS_Downtime!$B$24:$B$523,$B108,CMS_Downtime!$C$24:$C$523,$C108,CMS_Downtime!$H$24:$H$523,"Other Unknown Causes"))</f>
        <v/>
      </c>
    </row>
    <row r="109" spans="2:12" s="208" customFormat="1" x14ac:dyDescent="0.3">
      <c r="B109" s="203" t="str">
        <f>Lists!G87</f>
        <v/>
      </c>
      <c r="C109" s="203" t="str">
        <f>Lists!H87</f>
        <v/>
      </c>
      <c r="D109" s="203" t="str">
        <f>IF(C109="","",VLOOKUP(C109,Table8[],3,FALSE))</f>
        <v/>
      </c>
      <c r="E109" s="252"/>
      <c r="F109" s="207" t="str">
        <f>IF(C109="","",SUMIFS(CMS_Downtime!$G$24:$G$523,CMS_Downtime!$B$24:$B$523,$B109,CMS_Downtime!$C$24:$C$523,$C109))</f>
        <v/>
      </c>
      <c r="G109" s="143" t="str">
        <f t="shared" si="1"/>
        <v/>
      </c>
      <c r="H109" s="207" t="str">
        <f>IF($C109="","",SUMIFS(CMS_Downtime!$G$24:$G$523,CMS_Downtime!$B$24:$B$523,$B109,CMS_Downtime!$C$24:$C$523,$C109,CMS_Downtime!$H$24:$H$523,"Monitoring Equipment Malfunctions"))</f>
        <v/>
      </c>
      <c r="I109" s="207" t="str">
        <f>IF($C109="","",SUMIFS(CMS_Downtime!$G$24:$G$523,CMS_Downtime!$B$24:$B$523,$B109,CMS_Downtime!$C$24:$C$523,$C109,CMS_Downtime!$H$24:$H$523,"Nonmonitoring Equipment Malfunctions"))</f>
        <v/>
      </c>
      <c r="J109" s="207" t="str">
        <f>IF($C109="","",SUMIFS(CMS_Downtime!$G$24:$G$523,CMS_Downtime!$B$24:$B$523,$B109,CMS_Downtime!$C$24:$C$523,$C109,CMS_Downtime!$H$24:$H$523,"Quality Assurance/Quality Control Calibrations"))</f>
        <v/>
      </c>
      <c r="K109" s="207" t="str">
        <f>IF($C109="","",SUMIFS(CMS_Downtime!$G$24:$G$523,CMS_Downtime!$B$24:$B$523,$B109,CMS_Downtime!$C$24:$C$523,$C109,CMS_Downtime!$H$24:$H$523,"Other Known Causes"))</f>
        <v/>
      </c>
      <c r="L109" s="207" t="str">
        <f>IF($C109="","",SUMIFS(CMS_Downtime!$G$24:$G$523,CMS_Downtime!$B$24:$B$523,$B109,CMS_Downtime!$C$24:$C$523,$C109,CMS_Downtime!$H$24:$H$523,"Other Unknown Causes"))</f>
        <v/>
      </c>
    </row>
    <row r="110" spans="2:12" s="208" customFormat="1" x14ac:dyDescent="0.3">
      <c r="B110" s="203" t="str">
        <f>Lists!G88</f>
        <v/>
      </c>
      <c r="C110" s="203" t="str">
        <f>Lists!H88</f>
        <v/>
      </c>
      <c r="D110" s="203" t="str">
        <f>IF(C110="","",VLOOKUP(C110,Table8[],3,FALSE))</f>
        <v/>
      </c>
      <c r="E110" s="252"/>
      <c r="F110" s="207" t="str">
        <f>IF(C110="","",SUMIFS(CMS_Downtime!$G$24:$G$523,CMS_Downtime!$B$24:$B$523,$B110,CMS_Downtime!$C$24:$C$523,$C110))</f>
        <v/>
      </c>
      <c r="G110" s="143" t="str">
        <f t="shared" si="1"/>
        <v/>
      </c>
      <c r="H110" s="207" t="str">
        <f>IF($C110="","",SUMIFS(CMS_Downtime!$G$24:$G$523,CMS_Downtime!$B$24:$B$523,$B110,CMS_Downtime!$C$24:$C$523,$C110,CMS_Downtime!$H$24:$H$523,"Monitoring Equipment Malfunctions"))</f>
        <v/>
      </c>
      <c r="I110" s="207" t="str">
        <f>IF($C110="","",SUMIFS(CMS_Downtime!$G$24:$G$523,CMS_Downtime!$B$24:$B$523,$B110,CMS_Downtime!$C$24:$C$523,$C110,CMS_Downtime!$H$24:$H$523,"Nonmonitoring Equipment Malfunctions"))</f>
        <v/>
      </c>
      <c r="J110" s="207" t="str">
        <f>IF($C110="","",SUMIFS(CMS_Downtime!$G$24:$G$523,CMS_Downtime!$B$24:$B$523,$B110,CMS_Downtime!$C$24:$C$523,$C110,CMS_Downtime!$H$24:$H$523,"Quality Assurance/Quality Control Calibrations"))</f>
        <v/>
      </c>
      <c r="K110" s="207" t="str">
        <f>IF($C110="","",SUMIFS(CMS_Downtime!$G$24:$G$523,CMS_Downtime!$B$24:$B$523,$B110,CMS_Downtime!$C$24:$C$523,$C110,CMS_Downtime!$H$24:$H$523,"Other Known Causes"))</f>
        <v/>
      </c>
      <c r="L110" s="207" t="str">
        <f>IF($C110="","",SUMIFS(CMS_Downtime!$G$24:$G$523,CMS_Downtime!$B$24:$B$523,$B110,CMS_Downtime!$C$24:$C$523,$C110,CMS_Downtime!$H$24:$H$523,"Other Unknown Causes"))</f>
        <v/>
      </c>
    </row>
    <row r="111" spans="2:12" s="208" customFormat="1" x14ac:dyDescent="0.3">
      <c r="B111" s="203" t="str">
        <f>Lists!G89</f>
        <v/>
      </c>
      <c r="C111" s="203" t="str">
        <f>Lists!H89</f>
        <v/>
      </c>
      <c r="D111" s="203" t="str">
        <f>IF(C111="","",VLOOKUP(C111,Table8[],3,FALSE))</f>
        <v/>
      </c>
      <c r="E111" s="252"/>
      <c r="F111" s="207" t="str">
        <f>IF(C111="","",SUMIFS(CMS_Downtime!$G$24:$G$523,CMS_Downtime!$B$24:$B$523,$B111,CMS_Downtime!$C$24:$C$523,$C111))</f>
        <v/>
      </c>
      <c r="G111" s="143" t="str">
        <f t="shared" si="1"/>
        <v/>
      </c>
      <c r="H111" s="207" t="str">
        <f>IF($C111="","",SUMIFS(CMS_Downtime!$G$24:$G$523,CMS_Downtime!$B$24:$B$523,$B111,CMS_Downtime!$C$24:$C$523,$C111,CMS_Downtime!$H$24:$H$523,"Monitoring Equipment Malfunctions"))</f>
        <v/>
      </c>
      <c r="I111" s="207" t="str">
        <f>IF($C111="","",SUMIFS(CMS_Downtime!$G$24:$G$523,CMS_Downtime!$B$24:$B$523,$B111,CMS_Downtime!$C$24:$C$523,$C111,CMS_Downtime!$H$24:$H$523,"Nonmonitoring Equipment Malfunctions"))</f>
        <v/>
      </c>
      <c r="J111" s="207" t="str">
        <f>IF($C111="","",SUMIFS(CMS_Downtime!$G$24:$G$523,CMS_Downtime!$B$24:$B$523,$B111,CMS_Downtime!$C$24:$C$523,$C111,CMS_Downtime!$H$24:$H$523,"Quality Assurance/Quality Control Calibrations"))</f>
        <v/>
      </c>
      <c r="K111" s="207" t="str">
        <f>IF($C111="","",SUMIFS(CMS_Downtime!$G$24:$G$523,CMS_Downtime!$B$24:$B$523,$B111,CMS_Downtime!$C$24:$C$523,$C111,CMS_Downtime!$H$24:$H$523,"Other Known Causes"))</f>
        <v/>
      </c>
      <c r="L111" s="207" t="str">
        <f>IF($C111="","",SUMIFS(CMS_Downtime!$G$24:$G$523,CMS_Downtime!$B$24:$B$523,$B111,CMS_Downtime!$C$24:$C$523,$C111,CMS_Downtime!$H$24:$H$523,"Other Unknown Causes"))</f>
        <v/>
      </c>
    </row>
    <row r="112" spans="2:12" s="208" customFormat="1" x14ac:dyDescent="0.3">
      <c r="B112" s="203" t="str">
        <f>Lists!G90</f>
        <v/>
      </c>
      <c r="C112" s="203" t="str">
        <f>Lists!H90</f>
        <v/>
      </c>
      <c r="D112" s="203" t="str">
        <f>IF(C112="","",VLOOKUP(C112,Table8[],3,FALSE))</f>
        <v/>
      </c>
      <c r="E112" s="252"/>
      <c r="F112" s="207" t="str">
        <f>IF(C112="","",SUMIFS(CMS_Downtime!$G$24:$G$523,CMS_Downtime!$B$24:$B$523,$B112,CMS_Downtime!$C$24:$C$523,$C112))</f>
        <v/>
      </c>
      <c r="G112" s="143" t="str">
        <f t="shared" si="1"/>
        <v/>
      </c>
      <c r="H112" s="207" t="str">
        <f>IF($C112="","",SUMIFS(CMS_Downtime!$G$24:$G$523,CMS_Downtime!$B$24:$B$523,$B112,CMS_Downtime!$C$24:$C$523,$C112,CMS_Downtime!$H$24:$H$523,"Monitoring Equipment Malfunctions"))</f>
        <v/>
      </c>
      <c r="I112" s="207" t="str">
        <f>IF($C112="","",SUMIFS(CMS_Downtime!$G$24:$G$523,CMS_Downtime!$B$24:$B$523,$B112,CMS_Downtime!$C$24:$C$523,$C112,CMS_Downtime!$H$24:$H$523,"Nonmonitoring Equipment Malfunctions"))</f>
        <v/>
      </c>
      <c r="J112" s="207" t="str">
        <f>IF($C112="","",SUMIFS(CMS_Downtime!$G$24:$G$523,CMS_Downtime!$B$24:$B$523,$B112,CMS_Downtime!$C$24:$C$523,$C112,CMS_Downtime!$H$24:$H$523,"Quality Assurance/Quality Control Calibrations"))</f>
        <v/>
      </c>
      <c r="K112" s="207" t="str">
        <f>IF($C112="","",SUMIFS(CMS_Downtime!$G$24:$G$523,CMS_Downtime!$B$24:$B$523,$B112,CMS_Downtime!$C$24:$C$523,$C112,CMS_Downtime!$H$24:$H$523,"Other Known Causes"))</f>
        <v/>
      </c>
      <c r="L112" s="207" t="str">
        <f>IF($C112="","",SUMIFS(CMS_Downtime!$G$24:$G$523,CMS_Downtime!$B$24:$B$523,$B112,CMS_Downtime!$C$24:$C$523,$C112,CMS_Downtime!$H$24:$H$523,"Other Unknown Causes"))</f>
        <v/>
      </c>
    </row>
    <row r="113" spans="2:12" s="208" customFormat="1" x14ac:dyDescent="0.3">
      <c r="B113" s="203" t="str">
        <f>Lists!G91</f>
        <v/>
      </c>
      <c r="C113" s="203" t="str">
        <f>Lists!H91</f>
        <v/>
      </c>
      <c r="D113" s="203" t="str">
        <f>IF(C113="","",VLOOKUP(C113,Table8[],3,FALSE))</f>
        <v/>
      </c>
      <c r="E113" s="252"/>
      <c r="F113" s="207" t="str">
        <f>IF(C113="","",SUMIFS(CMS_Downtime!$G$24:$G$523,CMS_Downtime!$B$24:$B$523,$B113,CMS_Downtime!$C$24:$C$523,$C113))</f>
        <v/>
      </c>
      <c r="G113" s="143" t="str">
        <f t="shared" si="1"/>
        <v/>
      </c>
      <c r="H113" s="207" t="str">
        <f>IF($C113="","",SUMIFS(CMS_Downtime!$G$24:$G$523,CMS_Downtime!$B$24:$B$523,$B113,CMS_Downtime!$C$24:$C$523,$C113,CMS_Downtime!$H$24:$H$523,"Monitoring Equipment Malfunctions"))</f>
        <v/>
      </c>
      <c r="I113" s="207" t="str">
        <f>IF($C113="","",SUMIFS(CMS_Downtime!$G$24:$G$523,CMS_Downtime!$B$24:$B$523,$B113,CMS_Downtime!$C$24:$C$523,$C113,CMS_Downtime!$H$24:$H$523,"Nonmonitoring Equipment Malfunctions"))</f>
        <v/>
      </c>
      <c r="J113" s="207" t="str">
        <f>IF($C113="","",SUMIFS(CMS_Downtime!$G$24:$G$523,CMS_Downtime!$B$24:$B$523,$B113,CMS_Downtime!$C$24:$C$523,$C113,CMS_Downtime!$H$24:$H$523,"Quality Assurance/Quality Control Calibrations"))</f>
        <v/>
      </c>
      <c r="K113" s="207" t="str">
        <f>IF($C113="","",SUMIFS(CMS_Downtime!$G$24:$G$523,CMS_Downtime!$B$24:$B$523,$B113,CMS_Downtime!$C$24:$C$523,$C113,CMS_Downtime!$H$24:$H$523,"Other Known Causes"))</f>
        <v/>
      </c>
      <c r="L113" s="207" t="str">
        <f>IF($C113="","",SUMIFS(CMS_Downtime!$G$24:$G$523,CMS_Downtime!$B$24:$B$523,$B113,CMS_Downtime!$C$24:$C$523,$C113,CMS_Downtime!$H$24:$H$523,"Other Unknown Causes"))</f>
        <v/>
      </c>
    </row>
    <row r="114" spans="2:12" s="208" customFormat="1" x14ac:dyDescent="0.3">
      <c r="B114" s="203" t="str">
        <f>Lists!G92</f>
        <v/>
      </c>
      <c r="C114" s="203" t="str">
        <f>Lists!H92</f>
        <v/>
      </c>
      <c r="D114" s="203" t="str">
        <f>IF(C114="","",VLOOKUP(C114,Table8[],3,FALSE))</f>
        <v/>
      </c>
      <c r="E114" s="252"/>
      <c r="F114" s="207" t="str">
        <f>IF(C114="","",SUMIFS(CMS_Downtime!$G$24:$G$523,CMS_Downtime!$B$24:$B$523,$B114,CMS_Downtime!$C$24:$C$523,$C114))</f>
        <v/>
      </c>
      <c r="G114" s="143" t="str">
        <f t="shared" si="1"/>
        <v/>
      </c>
      <c r="H114" s="207" t="str">
        <f>IF($C114="","",SUMIFS(CMS_Downtime!$G$24:$G$523,CMS_Downtime!$B$24:$B$523,$B114,CMS_Downtime!$C$24:$C$523,$C114,CMS_Downtime!$H$24:$H$523,"Monitoring Equipment Malfunctions"))</f>
        <v/>
      </c>
      <c r="I114" s="207" t="str">
        <f>IF($C114="","",SUMIFS(CMS_Downtime!$G$24:$G$523,CMS_Downtime!$B$24:$B$523,$B114,CMS_Downtime!$C$24:$C$523,$C114,CMS_Downtime!$H$24:$H$523,"Nonmonitoring Equipment Malfunctions"))</f>
        <v/>
      </c>
      <c r="J114" s="207" t="str">
        <f>IF($C114="","",SUMIFS(CMS_Downtime!$G$24:$G$523,CMS_Downtime!$B$24:$B$523,$B114,CMS_Downtime!$C$24:$C$523,$C114,CMS_Downtime!$H$24:$H$523,"Quality Assurance/Quality Control Calibrations"))</f>
        <v/>
      </c>
      <c r="K114" s="207" t="str">
        <f>IF($C114="","",SUMIFS(CMS_Downtime!$G$24:$G$523,CMS_Downtime!$B$24:$B$523,$B114,CMS_Downtime!$C$24:$C$523,$C114,CMS_Downtime!$H$24:$H$523,"Other Known Causes"))</f>
        <v/>
      </c>
      <c r="L114" s="207" t="str">
        <f>IF($C114="","",SUMIFS(CMS_Downtime!$G$24:$G$523,CMS_Downtime!$B$24:$B$523,$B114,CMS_Downtime!$C$24:$C$523,$C114,CMS_Downtime!$H$24:$H$523,"Other Unknown Causes"))</f>
        <v/>
      </c>
    </row>
    <row r="115" spans="2:12" s="208" customFormat="1" x14ac:dyDescent="0.3">
      <c r="B115" s="203" t="str">
        <f>Lists!G93</f>
        <v/>
      </c>
      <c r="C115" s="203" t="str">
        <f>Lists!H93</f>
        <v/>
      </c>
      <c r="D115" s="203" t="str">
        <f>IF(C115="","",VLOOKUP(C115,Table8[],3,FALSE))</f>
        <v/>
      </c>
      <c r="E115" s="252"/>
      <c r="F115" s="207" t="str">
        <f>IF(C115="","",SUMIFS(CMS_Downtime!$G$24:$G$523,CMS_Downtime!$B$24:$B$523,$B115,CMS_Downtime!$C$24:$C$523,$C115))</f>
        <v/>
      </c>
      <c r="G115" s="143" t="str">
        <f t="shared" si="1"/>
        <v/>
      </c>
      <c r="H115" s="207" t="str">
        <f>IF($C115="","",SUMIFS(CMS_Downtime!$G$24:$G$523,CMS_Downtime!$B$24:$B$523,$B115,CMS_Downtime!$C$24:$C$523,$C115,CMS_Downtime!$H$24:$H$523,"Monitoring Equipment Malfunctions"))</f>
        <v/>
      </c>
      <c r="I115" s="207" t="str">
        <f>IF($C115="","",SUMIFS(CMS_Downtime!$G$24:$G$523,CMS_Downtime!$B$24:$B$523,$B115,CMS_Downtime!$C$24:$C$523,$C115,CMS_Downtime!$H$24:$H$523,"Nonmonitoring Equipment Malfunctions"))</f>
        <v/>
      </c>
      <c r="J115" s="207" t="str">
        <f>IF($C115="","",SUMIFS(CMS_Downtime!$G$24:$G$523,CMS_Downtime!$B$24:$B$523,$B115,CMS_Downtime!$C$24:$C$523,$C115,CMS_Downtime!$H$24:$H$523,"Quality Assurance/Quality Control Calibrations"))</f>
        <v/>
      </c>
      <c r="K115" s="207" t="str">
        <f>IF($C115="","",SUMIFS(CMS_Downtime!$G$24:$G$523,CMS_Downtime!$B$24:$B$523,$B115,CMS_Downtime!$C$24:$C$523,$C115,CMS_Downtime!$H$24:$H$523,"Other Known Causes"))</f>
        <v/>
      </c>
      <c r="L115" s="207" t="str">
        <f>IF($C115="","",SUMIFS(CMS_Downtime!$G$24:$G$523,CMS_Downtime!$B$24:$B$523,$B115,CMS_Downtime!$C$24:$C$523,$C115,CMS_Downtime!$H$24:$H$523,"Other Unknown Causes"))</f>
        <v/>
      </c>
    </row>
    <row r="116" spans="2:12" s="208" customFormat="1" x14ac:dyDescent="0.3">
      <c r="B116" s="203" t="str">
        <f>Lists!G94</f>
        <v/>
      </c>
      <c r="C116" s="203" t="str">
        <f>Lists!H94</f>
        <v/>
      </c>
      <c r="D116" s="203" t="str">
        <f>IF(C116="","",VLOOKUP(C116,Table8[],3,FALSE))</f>
        <v/>
      </c>
      <c r="E116" s="252"/>
      <c r="F116" s="207" t="str">
        <f>IF(C116="","",SUMIFS(CMS_Downtime!$G$24:$G$523,CMS_Downtime!$B$24:$B$523,$B116,CMS_Downtime!$C$24:$C$523,$C116))</f>
        <v/>
      </c>
      <c r="G116" s="143" t="str">
        <f t="shared" si="1"/>
        <v/>
      </c>
      <c r="H116" s="207" t="str">
        <f>IF($C116="","",SUMIFS(CMS_Downtime!$G$24:$G$523,CMS_Downtime!$B$24:$B$523,$B116,CMS_Downtime!$C$24:$C$523,$C116,CMS_Downtime!$H$24:$H$523,"Monitoring Equipment Malfunctions"))</f>
        <v/>
      </c>
      <c r="I116" s="207" t="str">
        <f>IF($C116="","",SUMIFS(CMS_Downtime!$G$24:$G$523,CMS_Downtime!$B$24:$B$523,$B116,CMS_Downtime!$C$24:$C$523,$C116,CMS_Downtime!$H$24:$H$523,"Nonmonitoring Equipment Malfunctions"))</f>
        <v/>
      </c>
      <c r="J116" s="207" t="str">
        <f>IF($C116="","",SUMIFS(CMS_Downtime!$G$24:$G$523,CMS_Downtime!$B$24:$B$523,$B116,CMS_Downtime!$C$24:$C$523,$C116,CMS_Downtime!$H$24:$H$523,"Quality Assurance/Quality Control Calibrations"))</f>
        <v/>
      </c>
      <c r="K116" s="207" t="str">
        <f>IF($C116="","",SUMIFS(CMS_Downtime!$G$24:$G$523,CMS_Downtime!$B$24:$B$523,$B116,CMS_Downtime!$C$24:$C$523,$C116,CMS_Downtime!$H$24:$H$523,"Other Known Causes"))</f>
        <v/>
      </c>
      <c r="L116" s="207" t="str">
        <f>IF($C116="","",SUMIFS(CMS_Downtime!$G$24:$G$523,CMS_Downtime!$B$24:$B$523,$B116,CMS_Downtime!$C$24:$C$523,$C116,CMS_Downtime!$H$24:$H$523,"Other Unknown Causes"))</f>
        <v/>
      </c>
    </row>
    <row r="117" spans="2:12" s="208" customFormat="1" x14ac:dyDescent="0.3">
      <c r="B117" s="203" t="str">
        <f>Lists!G95</f>
        <v/>
      </c>
      <c r="C117" s="203" t="str">
        <f>Lists!H95</f>
        <v/>
      </c>
      <c r="D117" s="203" t="str">
        <f>IF(C117="","",VLOOKUP(C117,Table8[],3,FALSE))</f>
        <v/>
      </c>
      <c r="E117" s="252"/>
      <c r="F117" s="207" t="str">
        <f>IF(C117="","",SUMIFS(CMS_Downtime!$G$24:$G$523,CMS_Downtime!$B$24:$B$523,$B117,CMS_Downtime!$C$24:$C$523,$C117))</f>
        <v/>
      </c>
      <c r="G117" s="143" t="str">
        <f t="shared" si="1"/>
        <v/>
      </c>
      <c r="H117" s="207" t="str">
        <f>IF($C117="","",SUMIFS(CMS_Downtime!$G$24:$G$523,CMS_Downtime!$B$24:$B$523,$B117,CMS_Downtime!$C$24:$C$523,$C117,CMS_Downtime!$H$24:$H$523,"Monitoring Equipment Malfunctions"))</f>
        <v/>
      </c>
      <c r="I117" s="207" t="str">
        <f>IF($C117="","",SUMIFS(CMS_Downtime!$G$24:$G$523,CMS_Downtime!$B$24:$B$523,$B117,CMS_Downtime!$C$24:$C$523,$C117,CMS_Downtime!$H$24:$H$523,"Nonmonitoring Equipment Malfunctions"))</f>
        <v/>
      </c>
      <c r="J117" s="207" t="str">
        <f>IF($C117="","",SUMIFS(CMS_Downtime!$G$24:$G$523,CMS_Downtime!$B$24:$B$523,$B117,CMS_Downtime!$C$24:$C$523,$C117,CMS_Downtime!$H$24:$H$523,"Quality Assurance/Quality Control Calibrations"))</f>
        <v/>
      </c>
      <c r="K117" s="207" t="str">
        <f>IF($C117="","",SUMIFS(CMS_Downtime!$G$24:$G$523,CMS_Downtime!$B$24:$B$523,$B117,CMS_Downtime!$C$24:$C$523,$C117,CMS_Downtime!$H$24:$H$523,"Other Known Causes"))</f>
        <v/>
      </c>
      <c r="L117" s="207" t="str">
        <f>IF($C117="","",SUMIFS(CMS_Downtime!$G$24:$G$523,CMS_Downtime!$B$24:$B$523,$B117,CMS_Downtime!$C$24:$C$523,$C117,CMS_Downtime!$H$24:$H$523,"Other Unknown Causes"))</f>
        <v/>
      </c>
    </row>
    <row r="118" spans="2:12" s="208" customFormat="1" x14ac:dyDescent="0.3">
      <c r="B118" s="203" t="str">
        <f>Lists!G96</f>
        <v/>
      </c>
      <c r="C118" s="203" t="str">
        <f>Lists!H96</f>
        <v/>
      </c>
      <c r="D118" s="203" t="str">
        <f>IF(C118="","",VLOOKUP(C118,Table8[],3,FALSE))</f>
        <v/>
      </c>
      <c r="E118" s="252"/>
      <c r="F118" s="207" t="str">
        <f>IF(C118="","",SUMIFS(CMS_Downtime!$G$24:$G$523,CMS_Downtime!$B$24:$B$523,$B118,CMS_Downtime!$C$24:$C$523,$C118))</f>
        <v/>
      </c>
      <c r="G118" s="143" t="str">
        <f t="shared" si="1"/>
        <v/>
      </c>
      <c r="H118" s="207" t="str">
        <f>IF($C118="","",SUMIFS(CMS_Downtime!$G$24:$G$523,CMS_Downtime!$B$24:$B$523,$B118,CMS_Downtime!$C$24:$C$523,$C118,CMS_Downtime!$H$24:$H$523,"Monitoring Equipment Malfunctions"))</f>
        <v/>
      </c>
      <c r="I118" s="207" t="str">
        <f>IF($C118="","",SUMIFS(CMS_Downtime!$G$24:$G$523,CMS_Downtime!$B$24:$B$523,$B118,CMS_Downtime!$C$24:$C$523,$C118,CMS_Downtime!$H$24:$H$523,"Nonmonitoring Equipment Malfunctions"))</f>
        <v/>
      </c>
      <c r="J118" s="207" t="str">
        <f>IF($C118="","",SUMIFS(CMS_Downtime!$G$24:$G$523,CMS_Downtime!$B$24:$B$523,$B118,CMS_Downtime!$C$24:$C$523,$C118,CMS_Downtime!$H$24:$H$523,"Quality Assurance/Quality Control Calibrations"))</f>
        <v/>
      </c>
      <c r="K118" s="207" t="str">
        <f>IF($C118="","",SUMIFS(CMS_Downtime!$G$24:$G$523,CMS_Downtime!$B$24:$B$523,$B118,CMS_Downtime!$C$24:$C$523,$C118,CMS_Downtime!$H$24:$H$523,"Other Known Causes"))</f>
        <v/>
      </c>
      <c r="L118" s="207" t="str">
        <f>IF($C118="","",SUMIFS(CMS_Downtime!$G$24:$G$523,CMS_Downtime!$B$24:$B$523,$B118,CMS_Downtime!$C$24:$C$523,$C118,CMS_Downtime!$H$24:$H$523,"Other Unknown Causes"))</f>
        <v/>
      </c>
    </row>
    <row r="119" spans="2:12" s="208" customFormat="1" x14ac:dyDescent="0.3">
      <c r="B119" s="203" t="str">
        <f>Lists!G97</f>
        <v/>
      </c>
      <c r="C119" s="203" t="str">
        <f>Lists!H97</f>
        <v/>
      </c>
      <c r="D119" s="203" t="str">
        <f>IF(C119="","",VLOOKUP(C119,Table8[],3,FALSE))</f>
        <v/>
      </c>
      <c r="E119" s="252"/>
      <c r="F119" s="207" t="str">
        <f>IF(C119="","",SUMIFS(CMS_Downtime!$G$24:$G$523,CMS_Downtime!$B$24:$B$523,$B119,CMS_Downtime!$C$24:$C$523,$C119))</f>
        <v/>
      </c>
      <c r="G119" s="143" t="str">
        <f t="shared" si="1"/>
        <v/>
      </c>
      <c r="H119" s="207" t="str">
        <f>IF($C119="","",SUMIFS(CMS_Downtime!$G$24:$G$523,CMS_Downtime!$B$24:$B$523,$B119,CMS_Downtime!$C$24:$C$523,$C119,CMS_Downtime!$H$24:$H$523,"Monitoring Equipment Malfunctions"))</f>
        <v/>
      </c>
      <c r="I119" s="207" t="str">
        <f>IF($C119="","",SUMIFS(CMS_Downtime!$G$24:$G$523,CMS_Downtime!$B$24:$B$523,$B119,CMS_Downtime!$C$24:$C$523,$C119,CMS_Downtime!$H$24:$H$523,"Nonmonitoring Equipment Malfunctions"))</f>
        <v/>
      </c>
      <c r="J119" s="207" t="str">
        <f>IF($C119="","",SUMIFS(CMS_Downtime!$G$24:$G$523,CMS_Downtime!$B$24:$B$523,$B119,CMS_Downtime!$C$24:$C$523,$C119,CMS_Downtime!$H$24:$H$523,"Quality Assurance/Quality Control Calibrations"))</f>
        <v/>
      </c>
      <c r="K119" s="207" t="str">
        <f>IF($C119="","",SUMIFS(CMS_Downtime!$G$24:$G$523,CMS_Downtime!$B$24:$B$523,$B119,CMS_Downtime!$C$24:$C$523,$C119,CMS_Downtime!$H$24:$H$523,"Other Known Causes"))</f>
        <v/>
      </c>
      <c r="L119" s="207" t="str">
        <f>IF($C119="","",SUMIFS(CMS_Downtime!$G$24:$G$523,CMS_Downtime!$B$24:$B$523,$B119,CMS_Downtime!$C$24:$C$523,$C119,CMS_Downtime!$H$24:$H$523,"Other Unknown Causes"))</f>
        <v/>
      </c>
    </row>
    <row r="120" spans="2:12" s="208" customFormat="1" x14ac:dyDescent="0.3">
      <c r="B120" s="203" t="str">
        <f>Lists!G98</f>
        <v/>
      </c>
      <c r="C120" s="203" t="str">
        <f>Lists!H98</f>
        <v/>
      </c>
      <c r="D120" s="203" t="str">
        <f>IF(C120="","",VLOOKUP(C120,Table8[],3,FALSE))</f>
        <v/>
      </c>
      <c r="E120" s="252"/>
      <c r="F120" s="207" t="str">
        <f>IF(C120="","",SUMIFS(CMS_Downtime!$G$24:$G$523,CMS_Downtime!$B$24:$B$523,$B120,CMS_Downtime!$C$24:$C$523,$C120))</f>
        <v/>
      </c>
      <c r="G120" s="143" t="str">
        <f t="shared" si="1"/>
        <v/>
      </c>
      <c r="H120" s="207" t="str">
        <f>IF($C120="","",SUMIFS(CMS_Downtime!$G$24:$G$523,CMS_Downtime!$B$24:$B$523,$B120,CMS_Downtime!$C$24:$C$523,$C120,CMS_Downtime!$H$24:$H$523,"Monitoring Equipment Malfunctions"))</f>
        <v/>
      </c>
      <c r="I120" s="207" t="str">
        <f>IF($C120="","",SUMIFS(CMS_Downtime!$G$24:$G$523,CMS_Downtime!$B$24:$B$523,$B120,CMS_Downtime!$C$24:$C$523,$C120,CMS_Downtime!$H$24:$H$523,"Nonmonitoring Equipment Malfunctions"))</f>
        <v/>
      </c>
      <c r="J120" s="207" t="str">
        <f>IF($C120="","",SUMIFS(CMS_Downtime!$G$24:$G$523,CMS_Downtime!$B$24:$B$523,$B120,CMS_Downtime!$C$24:$C$523,$C120,CMS_Downtime!$H$24:$H$523,"Quality Assurance/Quality Control Calibrations"))</f>
        <v/>
      </c>
      <c r="K120" s="207" t="str">
        <f>IF($C120="","",SUMIFS(CMS_Downtime!$G$24:$G$523,CMS_Downtime!$B$24:$B$523,$B120,CMS_Downtime!$C$24:$C$523,$C120,CMS_Downtime!$H$24:$H$523,"Other Known Causes"))</f>
        <v/>
      </c>
      <c r="L120" s="207" t="str">
        <f>IF($C120="","",SUMIFS(CMS_Downtime!$G$24:$G$523,CMS_Downtime!$B$24:$B$523,$B120,CMS_Downtime!$C$24:$C$523,$C120,CMS_Downtime!$H$24:$H$523,"Other Unknown Causes"))</f>
        <v/>
      </c>
    </row>
    <row r="121" spans="2:12" s="208" customFormat="1" x14ac:dyDescent="0.3">
      <c r="B121" s="203" t="str">
        <f>Lists!G99</f>
        <v/>
      </c>
      <c r="C121" s="203" t="str">
        <f>Lists!H99</f>
        <v/>
      </c>
      <c r="D121" s="203" t="str">
        <f>IF(C121="","",VLOOKUP(C121,Table8[],3,FALSE))</f>
        <v/>
      </c>
      <c r="E121" s="252"/>
      <c r="F121" s="207" t="str">
        <f>IF(C121="","",SUMIFS(CMS_Downtime!$G$24:$G$523,CMS_Downtime!$B$24:$B$523,$B121,CMS_Downtime!$C$24:$C$523,$C121))</f>
        <v/>
      </c>
      <c r="G121" s="143" t="str">
        <f t="shared" si="1"/>
        <v/>
      </c>
      <c r="H121" s="207" t="str">
        <f>IF($C121="","",SUMIFS(CMS_Downtime!$G$24:$G$523,CMS_Downtime!$B$24:$B$523,$B121,CMS_Downtime!$C$24:$C$523,$C121,CMS_Downtime!$H$24:$H$523,"Monitoring Equipment Malfunctions"))</f>
        <v/>
      </c>
      <c r="I121" s="207" t="str">
        <f>IF($C121="","",SUMIFS(CMS_Downtime!$G$24:$G$523,CMS_Downtime!$B$24:$B$523,$B121,CMS_Downtime!$C$24:$C$523,$C121,CMS_Downtime!$H$24:$H$523,"Nonmonitoring Equipment Malfunctions"))</f>
        <v/>
      </c>
      <c r="J121" s="207" t="str">
        <f>IF($C121="","",SUMIFS(CMS_Downtime!$G$24:$G$523,CMS_Downtime!$B$24:$B$523,$B121,CMS_Downtime!$C$24:$C$523,$C121,CMS_Downtime!$H$24:$H$523,"Quality Assurance/Quality Control Calibrations"))</f>
        <v/>
      </c>
      <c r="K121" s="207" t="str">
        <f>IF($C121="","",SUMIFS(CMS_Downtime!$G$24:$G$523,CMS_Downtime!$B$24:$B$523,$B121,CMS_Downtime!$C$24:$C$523,$C121,CMS_Downtime!$H$24:$H$523,"Other Known Causes"))</f>
        <v/>
      </c>
      <c r="L121" s="207" t="str">
        <f>IF($C121="","",SUMIFS(CMS_Downtime!$G$24:$G$523,CMS_Downtime!$B$24:$B$523,$B121,CMS_Downtime!$C$24:$C$523,$C121,CMS_Downtime!$H$24:$H$523,"Other Unknown Causes"))</f>
        <v/>
      </c>
    </row>
    <row r="122" spans="2:12" s="208" customFormat="1" x14ac:dyDescent="0.3">
      <c r="B122" s="203" t="str">
        <f>Lists!G100</f>
        <v/>
      </c>
      <c r="C122" s="203" t="str">
        <f>Lists!H100</f>
        <v/>
      </c>
      <c r="D122" s="203" t="str">
        <f>IF(C122="","",VLOOKUP(C122,Table8[],3,FALSE))</f>
        <v/>
      </c>
      <c r="E122" s="252"/>
      <c r="F122" s="207" t="str">
        <f>IF(C122="","",SUMIFS(CMS_Downtime!$G$24:$G$523,CMS_Downtime!$B$24:$B$523,$B122,CMS_Downtime!$C$24:$C$523,$C122))</f>
        <v/>
      </c>
      <c r="G122" s="143" t="str">
        <f t="shared" si="1"/>
        <v/>
      </c>
      <c r="H122" s="207" t="str">
        <f>IF($C122="","",SUMIFS(CMS_Downtime!$G$24:$G$523,CMS_Downtime!$B$24:$B$523,$B122,CMS_Downtime!$C$24:$C$523,$C122,CMS_Downtime!$H$24:$H$523,"Monitoring Equipment Malfunctions"))</f>
        <v/>
      </c>
      <c r="I122" s="207" t="str">
        <f>IF($C122="","",SUMIFS(CMS_Downtime!$G$24:$G$523,CMS_Downtime!$B$24:$B$523,$B122,CMS_Downtime!$C$24:$C$523,$C122,CMS_Downtime!$H$24:$H$523,"Nonmonitoring Equipment Malfunctions"))</f>
        <v/>
      </c>
      <c r="J122" s="207" t="str">
        <f>IF($C122="","",SUMIFS(CMS_Downtime!$G$24:$G$523,CMS_Downtime!$B$24:$B$523,$B122,CMS_Downtime!$C$24:$C$523,$C122,CMS_Downtime!$H$24:$H$523,"Quality Assurance/Quality Control Calibrations"))</f>
        <v/>
      </c>
      <c r="K122" s="207" t="str">
        <f>IF($C122="","",SUMIFS(CMS_Downtime!$G$24:$G$523,CMS_Downtime!$B$24:$B$523,$B122,CMS_Downtime!$C$24:$C$523,$C122,CMS_Downtime!$H$24:$H$523,"Other Known Causes"))</f>
        <v/>
      </c>
      <c r="L122" s="207" t="str">
        <f>IF($C122="","",SUMIFS(CMS_Downtime!$G$24:$G$523,CMS_Downtime!$B$24:$B$523,$B122,CMS_Downtime!$C$24:$C$523,$C122,CMS_Downtime!$H$24:$H$523,"Other Unknown Causes"))</f>
        <v/>
      </c>
    </row>
    <row r="123" spans="2:12" s="208" customFormat="1" x14ac:dyDescent="0.3">
      <c r="B123" s="203" t="str">
        <f>Lists!G101</f>
        <v/>
      </c>
      <c r="C123" s="203" t="str">
        <f>Lists!H101</f>
        <v/>
      </c>
      <c r="D123" s="203" t="str">
        <f>IF(C123="","",VLOOKUP(C123,Table8[],3,FALSE))</f>
        <v/>
      </c>
      <c r="E123" s="252"/>
      <c r="F123" s="207" t="str">
        <f>IF(C123="","",SUMIFS(CMS_Downtime!$G$24:$G$523,CMS_Downtime!$B$24:$B$523,$B123,CMS_Downtime!$C$24:$C$523,$C123))</f>
        <v/>
      </c>
      <c r="G123" s="143" t="str">
        <f t="shared" si="1"/>
        <v/>
      </c>
      <c r="H123" s="207" t="str">
        <f>IF($C123="","",SUMIFS(CMS_Downtime!$G$24:$G$523,CMS_Downtime!$B$24:$B$523,$B123,CMS_Downtime!$C$24:$C$523,$C123,CMS_Downtime!$H$24:$H$523,"Monitoring Equipment Malfunctions"))</f>
        <v/>
      </c>
      <c r="I123" s="207" t="str">
        <f>IF($C123="","",SUMIFS(CMS_Downtime!$G$24:$G$523,CMS_Downtime!$B$24:$B$523,$B123,CMS_Downtime!$C$24:$C$523,$C123,CMS_Downtime!$H$24:$H$523,"Nonmonitoring Equipment Malfunctions"))</f>
        <v/>
      </c>
      <c r="J123" s="207" t="str">
        <f>IF($C123="","",SUMIFS(CMS_Downtime!$G$24:$G$523,CMS_Downtime!$B$24:$B$523,$B123,CMS_Downtime!$C$24:$C$523,$C123,CMS_Downtime!$H$24:$H$523,"Quality Assurance/Quality Control Calibrations"))</f>
        <v/>
      </c>
      <c r="K123" s="207" t="str">
        <f>IF($C123="","",SUMIFS(CMS_Downtime!$G$24:$G$523,CMS_Downtime!$B$24:$B$523,$B123,CMS_Downtime!$C$24:$C$523,$C123,CMS_Downtime!$H$24:$H$523,"Other Known Causes"))</f>
        <v/>
      </c>
      <c r="L123" s="207" t="str">
        <f>IF($C123="","",SUMIFS(CMS_Downtime!$G$24:$G$523,CMS_Downtime!$B$24:$B$523,$B123,CMS_Downtime!$C$24:$C$523,$C123,CMS_Downtime!$H$24:$H$523,"Other Unknown Causes"))</f>
        <v/>
      </c>
    </row>
    <row r="124" spans="2:12" s="208" customFormat="1" x14ac:dyDescent="0.3">
      <c r="B124" s="203" t="str">
        <f>Lists!G102</f>
        <v/>
      </c>
      <c r="C124" s="203" t="str">
        <f>Lists!H102</f>
        <v/>
      </c>
      <c r="D124" s="203" t="str">
        <f>IF(C124="","",VLOOKUP(C124,Table8[],3,FALSE))</f>
        <v/>
      </c>
      <c r="E124" s="252"/>
      <c r="F124" s="207" t="str">
        <f>IF(C124="","",SUMIFS(CMS_Downtime!$G$24:$G$523,CMS_Downtime!$B$24:$B$523,$B124,CMS_Downtime!$C$24:$C$523,$C124))</f>
        <v/>
      </c>
      <c r="G124" s="143" t="str">
        <f t="shared" si="1"/>
        <v/>
      </c>
      <c r="H124" s="207" t="str">
        <f>IF($C124="","",SUMIFS(CMS_Downtime!$G$24:$G$523,CMS_Downtime!$B$24:$B$523,$B124,CMS_Downtime!$C$24:$C$523,$C124,CMS_Downtime!$H$24:$H$523,"Monitoring Equipment Malfunctions"))</f>
        <v/>
      </c>
      <c r="I124" s="207" t="str">
        <f>IF($C124="","",SUMIFS(CMS_Downtime!$G$24:$G$523,CMS_Downtime!$B$24:$B$523,$B124,CMS_Downtime!$C$24:$C$523,$C124,CMS_Downtime!$H$24:$H$523,"Nonmonitoring Equipment Malfunctions"))</f>
        <v/>
      </c>
      <c r="J124" s="207" t="str">
        <f>IF($C124="","",SUMIFS(CMS_Downtime!$G$24:$G$523,CMS_Downtime!$B$24:$B$523,$B124,CMS_Downtime!$C$24:$C$523,$C124,CMS_Downtime!$H$24:$H$523,"Quality Assurance/Quality Control Calibrations"))</f>
        <v/>
      </c>
      <c r="K124" s="207" t="str">
        <f>IF($C124="","",SUMIFS(CMS_Downtime!$G$24:$G$523,CMS_Downtime!$B$24:$B$523,$B124,CMS_Downtime!$C$24:$C$523,$C124,CMS_Downtime!$H$24:$H$523,"Other Known Causes"))</f>
        <v/>
      </c>
      <c r="L124" s="207" t="str">
        <f>IF($C124="","",SUMIFS(CMS_Downtime!$G$24:$G$523,CMS_Downtime!$B$24:$B$523,$B124,CMS_Downtime!$C$24:$C$523,$C124,CMS_Downtime!$H$24:$H$523,"Other Unknown Causes"))</f>
        <v/>
      </c>
    </row>
    <row r="125" spans="2:12" s="208" customFormat="1" x14ac:dyDescent="0.3">
      <c r="B125" s="203" t="str">
        <f>Lists!G103</f>
        <v/>
      </c>
      <c r="C125" s="203" t="str">
        <f>Lists!H103</f>
        <v/>
      </c>
      <c r="D125" s="203" t="str">
        <f>IF(C125="","",VLOOKUP(C125,Table8[],3,FALSE))</f>
        <v/>
      </c>
      <c r="E125" s="252"/>
      <c r="F125" s="207" t="str">
        <f>IF(C125="","",SUMIFS(CMS_Downtime!$G$24:$G$523,CMS_Downtime!$B$24:$B$523,$B125,CMS_Downtime!$C$24:$C$523,$C125))</f>
        <v/>
      </c>
      <c r="G125" s="143" t="str">
        <f t="shared" si="1"/>
        <v/>
      </c>
      <c r="H125" s="207" t="str">
        <f>IF($C125="","",SUMIFS(CMS_Downtime!$G$24:$G$523,CMS_Downtime!$B$24:$B$523,$B125,CMS_Downtime!$C$24:$C$523,$C125,CMS_Downtime!$H$24:$H$523,"Monitoring Equipment Malfunctions"))</f>
        <v/>
      </c>
      <c r="I125" s="207" t="str">
        <f>IF($C125="","",SUMIFS(CMS_Downtime!$G$24:$G$523,CMS_Downtime!$B$24:$B$523,$B125,CMS_Downtime!$C$24:$C$523,$C125,CMS_Downtime!$H$24:$H$523,"Nonmonitoring Equipment Malfunctions"))</f>
        <v/>
      </c>
      <c r="J125" s="207" t="str">
        <f>IF($C125="","",SUMIFS(CMS_Downtime!$G$24:$G$523,CMS_Downtime!$B$24:$B$523,$B125,CMS_Downtime!$C$24:$C$523,$C125,CMS_Downtime!$H$24:$H$523,"Quality Assurance/Quality Control Calibrations"))</f>
        <v/>
      </c>
      <c r="K125" s="207" t="str">
        <f>IF($C125="","",SUMIFS(CMS_Downtime!$G$24:$G$523,CMS_Downtime!$B$24:$B$523,$B125,CMS_Downtime!$C$24:$C$523,$C125,CMS_Downtime!$H$24:$H$523,"Other Known Causes"))</f>
        <v/>
      </c>
      <c r="L125" s="207" t="str">
        <f>IF($C125="","",SUMIFS(CMS_Downtime!$G$24:$G$523,CMS_Downtime!$B$24:$B$523,$B125,CMS_Downtime!$C$24:$C$523,$C125,CMS_Downtime!$H$24:$H$523,"Other Unknown Causes"))</f>
        <v/>
      </c>
    </row>
    <row r="126" spans="2:12" s="208" customFormat="1" x14ac:dyDescent="0.3">
      <c r="B126" s="203" t="str">
        <f>Lists!G104</f>
        <v/>
      </c>
      <c r="C126" s="203" t="str">
        <f>Lists!H104</f>
        <v/>
      </c>
      <c r="D126" s="203" t="str">
        <f>IF(C126="","",VLOOKUP(C126,Table8[],3,FALSE))</f>
        <v/>
      </c>
      <c r="E126" s="252"/>
      <c r="F126" s="207" t="str">
        <f>IF(C126="","",SUMIFS(CMS_Downtime!$G$24:$G$523,CMS_Downtime!$B$24:$B$523,$B126,CMS_Downtime!$C$24:$C$523,$C126))</f>
        <v/>
      </c>
      <c r="G126" s="143" t="str">
        <f t="shared" si="1"/>
        <v/>
      </c>
      <c r="H126" s="207" t="str">
        <f>IF($C126="","",SUMIFS(CMS_Downtime!$G$24:$G$523,CMS_Downtime!$B$24:$B$523,$B126,CMS_Downtime!$C$24:$C$523,$C126,CMS_Downtime!$H$24:$H$523,"Monitoring Equipment Malfunctions"))</f>
        <v/>
      </c>
      <c r="I126" s="207" t="str">
        <f>IF($C126="","",SUMIFS(CMS_Downtime!$G$24:$G$523,CMS_Downtime!$B$24:$B$523,$B126,CMS_Downtime!$C$24:$C$523,$C126,CMS_Downtime!$H$24:$H$523,"Nonmonitoring Equipment Malfunctions"))</f>
        <v/>
      </c>
      <c r="J126" s="207" t="str">
        <f>IF($C126="","",SUMIFS(CMS_Downtime!$G$24:$G$523,CMS_Downtime!$B$24:$B$523,$B126,CMS_Downtime!$C$24:$C$523,$C126,CMS_Downtime!$H$24:$H$523,"Quality Assurance/Quality Control Calibrations"))</f>
        <v/>
      </c>
      <c r="K126" s="207" t="str">
        <f>IF($C126="","",SUMIFS(CMS_Downtime!$G$24:$G$523,CMS_Downtime!$B$24:$B$523,$B126,CMS_Downtime!$C$24:$C$523,$C126,CMS_Downtime!$H$24:$H$523,"Other Known Causes"))</f>
        <v/>
      </c>
      <c r="L126" s="207" t="str">
        <f>IF($C126="","",SUMIFS(CMS_Downtime!$G$24:$G$523,CMS_Downtime!$B$24:$B$523,$B126,CMS_Downtime!$C$24:$C$523,$C126,CMS_Downtime!$H$24:$H$523,"Other Unknown Causes"))</f>
        <v/>
      </c>
    </row>
    <row r="127" spans="2:12" s="208" customFormat="1" x14ac:dyDescent="0.3">
      <c r="B127" s="203" t="str">
        <f>Lists!G105</f>
        <v/>
      </c>
      <c r="C127" s="203" t="str">
        <f>Lists!H105</f>
        <v/>
      </c>
      <c r="D127" s="203" t="str">
        <f>IF(C127="","",VLOOKUP(C127,Table8[],3,FALSE))</f>
        <v/>
      </c>
      <c r="E127" s="252"/>
      <c r="F127" s="207" t="str">
        <f>IF(C127="","",SUMIFS(CMS_Downtime!$G$24:$G$523,CMS_Downtime!$B$24:$B$523,$B127,CMS_Downtime!$C$24:$C$523,$C127))</f>
        <v/>
      </c>
      <c r="G127" s="143" t="str">
        <f t="shared" si="1"/>
        <v/>
      </c>
      <c r="H127" s="207" t="str">
        <f>IF($C127="","",SUMIFS(CMS_Downtime!$G$24:$G$523,CMS_Downtime!$B$24:$B$523,$B127,CMS_Downtime!$C$24:$C$523,$C127,CMS_Downtime!$H$24:$H$523,"Monitoring Equipment Malfunctions"))</f>
        <v/>
      </c>
      <c r="I127" s="207" t="str">
        <f>IF($C127="","",SUMIFS(CMS_Downtime!$G$24:$G$523,CMS_Downtime!$B$24:$B$523,$B127,CMS_Downtime!$C$24:$C$523,$C127,CMS_Downtime!$H$24:$H$523,"Nonmonitoring Equipment Malfunctions"))</f>
        <v/>
      </c>
      <c r="J127" s="207" t="str">
        <f>IF($C127="","",SUMIFS(CMS_Downtime!$G$24:$G$523,CMS_Downtime!$B$24:$B$523,$B127,CMS_Downtime!$C$24:$C$523,$C127,CMS_Downtime!$H$24:$H$523,"Quality Assurance/Quality Control Calibrations"))</f>
        <v/>
      </c>
      <c r="K127" s="207" t="str">
        <f>IF($C127="","",SUMIFS(CMS_Downtime!$G$24:$G$523,CMS_Downtime!$B$24:$B$523,$B127,CMS_Downtime!$C$24:$C$523,$C127,CMS_Downtime!$H$24:$H$523,"Other Known Causes"))</f>
        <v/>
      </c>
      <c r="L127" s="207" t="str">
        <f>IF($C127="","",SUMIFS(CMS_Downtime!$G$24:$G$523,CMS_Downtime!$B$24:$B$523,$B127,CMS_Downtime!$C$24:$C$523,$C127,CMS_Downtime!$H$24:$H$523,"Other Unknown Causes"))</f>
        <v/>
      </c>
    </row>
    <row r="128" spans="2:12" s="208" customFormat="1" x14ac:dyDescent="0.3">
      <c r="B128" s="203" t="str">
        <f>Lists!G106</f>
        <v/>
      </c>
      <c r="C128" s="203" t="str">
        <f>Lists!H106</f>
        <v/>
      </c>
      <c r="D128" s="203" t="str">
        <f>IF(C128="","",VLOOKUP(C128,Table8[],3,FALSE))</f>
        <v/>
      </c>
      <c r="E128" s="252"/>
      <c r="F128" s="207" t="str">
        <f>IF(C128="","",SUMIFS(CMS_Downtime!$G$24:$G$523,CMS_Downtime!$B$24:$B$523,$B128,CMS_Downtime!$C$24:$C$523,$C128))</f>
        <v/>
      </c>
      <c r="G128" s="143" t="str">
        <f t="shared" si="1"/>
        <v/>
      </c>
      <c r="H128" s="207" t="str">
        <f>IF($C128="","",SUMIFS(CMS_Downtime!$G$24:$G$523,CMS_Downtime!$B$24:$B$523,$B128,CMS_Downtime!$C$24:$C$523,$C128,CMS_Downtime!$H$24:$H$523,"Monitoring Equipment Malfunctions"))</f>
        <v/>
      </c>
      <c r="I128" s="207" t="str">
        <f>IF($C128="","",SUMIFS(CMS_Downtime!$G$24:$G$523,CMS_Downtime!$B$24:$B$523,$B128,CMS_Downtime!$C$24:$C$523,$C128,CMS_Downtime!$H$24:$H$523,"Nonmonitoring Equipment Malfunctions"))</f>
        <v/>
      </c>
      <c r="J128" s="207" t="str">
        <f>IF($C128="","",SUMIFS(CMS_Downtime!$G$24:$G$523,CMS_Downtime!$B$24:$B$523,$B128,CMS_Downtime!$C$24:$C$523,$C128,CMS_Downtime!$H$24:$H$523,"Quality Assurance/Quality Control Calibrations"))</f>
        <v/>
      </c>
      <c r="K128" s="207" t="str">
        <f>IF($C128="","",SUMIFS(CMS_Downtime!$G$24:$G$523,CMS_Downtime!$B$24:$B$523,$B128,CMS_Downtime!$C$24:$C$523,$C128,CMS_Downtime!$H$24:$H$523,"Other Known Causes"))</f>
        <v/>
      </c>
      <c r="L128" s="207" t="str">
        <f>IF($C128="","",SUMIFS(CMS_Downtime!$G$24:$G$523,CMS_Downtime!$B$24:$B$523,$B128,CMS_Downtime!$C$24:$C$523,$C128,CMS_Downtime!$H$24:$H$523,"Other Unknown Causes"))</f>
        <v/>
      </c>
    </row>
    <row r="129" spans="2:12" s="208" customFormat="1" x14ac:dyDescent="0.3">
      <c r="B129" s="203" t="str">
        <f>Lists!G107</f>
        <v/>
      </c>
      <c r="C129" s="203" t="str">
        <f>Lists!H107</f>
        <v/>
      </c>
      <c r="D129" s="203" t="str">
        <f>IF(C129="","",VLOOKUP(C129,Table8[],3,FALSE))</f>
        <v/>
      </c>
      <c r="E129" s="252"/>
      <c r="F129" s="207" t="str">
        <f>IF(C129="","",SUMIFS(CMS_Downtime!$G$24:$G$523,CMS_Downtime!$B$24:$B$523,$B129,CMS_Downtime!$C$24:$C$523,$C129))</f>
        <v/>
      </c>
      <c r="G129" s="143" t="str">
        <f t="shared" si="1"/>
        <v/>
      </c>
      <c r="H129" s="207" t="str">
        <f>IF($C129="","",SUMIFS(CMS_Downtime!$G$24:$G$523,CMS_Downtime!$B$24:$B$523,$B129,CMS_Downtime!$C$24:$C$523,$C129,CMS_Downtime!$H$24:$H$523,"Monitoring Equipment Malfunctions"))</f>
        <v/>
      </c>
      <c r="I129" s="207" t="str">
        <f>IF($C129="","",SUMIFS(CMS_Downtime!$G$24:$G$523,CMS_Downtime!$B$24:$B$523,$B129,CMS_Downtime!$C$24:$C$523,$C129,CMS_Downtime!$H$24:$H$523,"Nonmonitoring Equipment Malfunctions"))</f>
        <v/>
      </c>
      <c r="J129" s="207" t="str">
        <f>IF($C129="","",SUMIFS(CMS_Downtime!$G$24:$G$523,CMS_Downtime!$B$24:$B$523,$B129,CMS_Downtime!$C$24:$C$523,$C129,CMS_Downtime!$H$24:$H$523,"Quality Assurance/Quality Control Calibrations"))</f>
        <v/>
      </c>
      <c r="K129" s="207" t="str">
        <f>IF($C129="","",SUMIFS(CMS_Downtime!$G$24:$G$523,CMS_Downtime!$B$24:$B$523,$B129,CMS_Downtime!$C$24:$C$523,$C129,CMS_Downtime!$H$24:$H$523,"Other Known Causes"))</f>
        <v/>
      </c>
      <c r="L129" s="207" t="str">
        <f>IF($C129="","",SUMIFS(CMS_Downtime!$G$24:$G$523,CMS_Downtime!$B$24:$B$523,$B129,CMS_Downtime!$C$24:$C$523,$C129,CMS_Downtime!$H$24:$H$523,"Other Unknown Causes"))</f>
        <v/>
      </c>
    </row>
    <row r="130" spans="2:12" s="208" customFormat="1" x14ac:dyDescent="0.3">
      <c r="B130" s="203" t="str">
        <f>Lists!G108</f>
        <v/>
      </c>
      <c r="C130" s="203" t="str">
        <f>Lists!H108</f>
        <v/>
      </c>
      <c r="D130" s="203" t="str">
        <f>IF(C130="","",VLOOKUP(C130,Table8[],3,FALSE))</f>
        <v/>
      </c>
      <c r="E130" s="252"/>
      <c r="F130" s="207" t="str">
        <f>IF(C130="","",SUMIFS(CMS_Downtime!$G$24:$G$523,CMS_Downtime!$B$24:$B$523,$B130,CMS_Downtime!$C$24:$C$523,$C130))</f>
        <v/>
      </c>
      <c r="G130" s="143" t="str">
        <f t="shared" si="1"/>
        <v/>
      </c>
      <c r="H130" s="207" t="str">
        <f>IF($C130="","",SUMIFS(CMS_Downtime!$G$24:$G$523,CMS_Downtime!$B$24:$B$523,$B130,CMS_Downtime!$C$24:$C$523,$C130,CMS_Downtime!$H$24:$H$523,"Monitoring Equipment Malfunctions"))</f>
        <v/>
      </c>
      <c r="I130" s="207" t="str">
        <f>IF($C130="","",SUMIFS(CMS_Downtime!$G$24:$G$523,CMS_Downtime!$B$24:$B$523,$B130,CMS_Downtime!$C$24:$C$523,$C130,CMS_Downtime!$H$24:$H$523,"Nonmonitoring Equipment Malfunctions"))</f>
        <v/>
      </c>
      <c r="J130" s="207" t="str">
        <f>IF($C130="","",SUMIFS(CMS_Downtime!$G$24:$G$523,CMS_Downtime!$B$24:$B$523,$B130,CMS_Downtime!$C$24:$C$523,$C130,CMS_Downtime!$H$24:$H$523,"Quality Assurance/Quality Control Calibrations"))</f>
        <v/>
      </c>
      <c r="K130" s="207" t="str">
        <f>IF($C130="","",SUMIFS(CMS_Downtime!$G$24:$G$523,CMS_Downtime!$B$24:$B$523,$B130,CMS_Downtime!$C$24:$C$523,$C130,CMS_Downtime!$H$24:$H$523,"Other Known Causes"))</f>
        <v/>
      </c>
      <c r="L130" s="207" t="str">
        <f>IF($C130="","",SUMIFS(CMS_Downtime!$G$24:$G$523,CMS_Downtime!$B$24:$B$523,$B130,CMS_Downtime!$C$24:$C$523,$C130,CMS_Downtime!$H$24:$H$523,"Other Unknown Causes"))</f>
        <v/>
      </c>
    </row>
    <row r="131" spans="2:12" s="208" customFormat="1" x14ac:dyDescent="0.3">
      <c r="B131" s="203" t="str">
        <f>Lists!G109</f>
        <v/>
      </c>
      <c r="C131" s="203" t="str">
        <f>Lists!H109</f>
        <v/>
      </c>
      <c r="D131" s="203" t="str">
        <f>IF(C131="","",VLOOKUP(C131,Table8[],3,FALSE))</f>
        <v/>
      </c>
      <c r="E131" s="252"/>
      <c r="F131" s="207" t="str">
        <f>IF(C131="","",SUMIFS(CMS_Downtime!$G$24:$G$523,CMS_Downtime!$B$24:$B$523,$B131,CMS_Downtime!$C$24:$C$523,$C131))</f>
        <v/>
      </c>
      <c r="G131" s="143" t="str">
        <f t="shared" si="1"/>
        <v/>
      </c>
      <c r="H131" s="207" t="str">
        <f>IF($C131="","",SUMIFS(CMS_Downtime!$G$24:$G$523,CMS_Downtime!$B$24:$B$523,$B131,CMS_Downtime!$C$24:$C$523,$C131,CMS_Downtime!$H$24:$H$523,"Monitoring Equipment Malfunctions"))</f>
        <v/>
      </c>
      <c r="I131" s="207" t="str">
        <f>IF($C131="","",SUMIFS(CMS_Downtime!$G$24:$G$523,CMS_Downtime!$B$24:$B$523,$B131,CMS_Downtime!$C$24:$C$523,$C131,CMS_Downtime!$H$24:$H$523,"Nonmonitoring Equipment Malfunctions"))</f>
        <v/>
      </c>
      <c r="J131" s="207" t="str">
        <f>IF($C131="","",SUMIFS(CMS_Downtime!$G$24:$G$523,CMS_Downtime!$B$24:$B$523,$B131,CMS_Downtime!$C$24:$C$523,$C131,CMS_Downtime!$H$24:$H$523,"Quality Assurance/Quality Control Calibrations"))</f>
        <v/>
      </c>
      <c r="K131" s="207" t="str">
        <f>IF($C131="","",SUMIFS(CMS_Downtime!$G$24:$G$523,CMS_Downtime!$B$24:$B$523,$B131,CMS_Downtime!$C$24:$C$523,$C131,CMS_Downtime!$H$24:$H$523,"Other Known Causes"))</f>
        <v/>
      </c>
      <c r="L131" s="207" t="str">
        <f>IF($C131="","",SUMIFS(CMS_Downtime!$G$24:$G$523,CMS_Downtime!$B$24:$B$523,$B131,CMS_Downtime!$C$24:$C$523,$C131,CMS_Downtime!$H$24:$H$523,"Other Unknown Causes"))</f>
        <v/>
      </c>
    </row>
    <row r="132" spans="2:12" s="208" customFormat="1" x14ac:dyDescent="0.3">
      <c r="B132" s="203" t="str">
        <f>Lists!G110</f>
        <v/>
      </c>
      <c r="C132" s="203" t="str">
        <f>Lists!H110</f>
        <v/>
      </c>
      <c r="D132" s="203" t="str">
        <f>IF(C132="","",VLOOKUP(C132,Table8[],3,FALSE))</f>
        <v/>
      </c>
      <c r="E132" s="252"/>
      <c r="F132" s="207" t="str">
        <f>IF(C132="","",SUMIFS(CMS_Downtime!$G$24:$G$523,CMS_Downtime!$B$24:$B$523,$B132,CMS_Downtime!$C$24:$C$523,$C132))</f>
        <v/>
      </c>
      <c r="G132" s="143" t="str">
        <f t="shared" si="1"/>
        <v/>
      </c>
      <c r="H132" s="207" t="str">
        <f>IF($C132="","",SUMIFS(CMS_Downtime!$G$24:$G$523,CMS_Downtime!$B$24:$B$523,$B132,CMS_Downtime!$C$24:$C$523,$C132,CMS_Downtime!$H$24:$H$523,"Monitoring Equipment Malfunctions"))</f>
        <v/>
      </c>
      <c r="I132" s="207" t="str">
        <f>IF($C132="","",SUMIFS(CMS_Downtime!$G$24:$G$523,CMS_Downtime!$B$24:$B$523,$B132,CMS_Downtime!$C$24:$C$523,$C132,CMS_Downtime!$H$24:$H$523,"Nonmonitoring Equipment Malfunctions"))</f>
        <v/>
      </c>
      <c r="J132" s="207" t="str">
        <f>IF($C132="","",SUMIFS(CMS_Downtime!$G$24:$G$523,CMS_Downtime!$B$24:$B$523,$B132,CMS_Downtime!$C$24:$C$523,$C132,CMS_Downtime!$H$24:$H$523,"Quality Assurance/Quality Control Calibrations"))</f>
        <v/>
      </c>
      <c r="K132" s="207" t="str">
        <f>IF($C132="","",SUMIFS(CMS_Downtime!$G$24:$G$523,CMS_Downtime!$B$24:$B$523,$B132,CMS_Downtime!$C$24:$C$523,$C132,CMS_Downtime!$H$24:$H$523,"Other Known Causes"))</f>
        <v/>
      </c>
      <c r="L132" s="207" t="str">
        <f>IF($C132="","",SUMIFS(CMS_Downtime!$G$24:$G$523,CMS_Downtime!$B$24:$B$523,$B132,CMS_Downtime!$C$24:$C$523,$C132,CMS_Downtime!$H$24:$H$523,"Other Unknown Causes"))</f>
        <v/>
      </c>
    </row>
    <row r="133" spans="2:12" s="208" customFormat="1" x14ac:dyDescent="0.3">
      <c r="B133" s="203" t="str">
        <f>Lists!G111</f>
        <v/>
      </c>
      <c r="C133" s="203" t="str">
        <f>Lists!H111</f>
        <v/>
      </c>
      <c r="D133" s="203" t="str">
        <f>IF(C133="","",VLOOKUP(C133,Table8[],3,FALSE))</f>
        <v/>
      </c>
      <c r="E133" s="252"/>
      <c r="F133" s="207" t="str">
        <f>IF(C133="","",SUMIFS(CMS_Downtime!$G$24:$G$523,CMS_Downtime!$B$24:$B$523,$B133,CMS_Downtime!$C$24:$C$523,$C133))</f>
        <v/>
      </c>
      <c r="G133" s="143" t="str">
        <f t="shared" si="1"/>
        <v/>
      </c>
      <c r="H133" s="207" t="str">
        <f>IF($C133="","",SUMIFS(CMS_Downtime!$G$24:$G$523,CMS_Downtime!$B$24:$B$523,$B133,CMS_Downtime!$C$24:$C$523,$C133,CMS_Downtime!$H$24:$H$523,"Monitoring Equipment Malfunctions"))</f>
        <v/>
      </c>
      <c r="I133" s="207" t="str">
        <f>IF($C133="","",SUMIFS(CMS_Downtime!$G$24:$G$523,CMS_Downtime!$B$24:$B$523,$B133,CMS_Downtime!$C$24:$C$523,$C133,CMS_Downtime!$H$24:$H$523,"Nonmonitoring Equipment Malfunctions"))</f>
        <v/>
      </c>
      <c r="J133" s="207" t="str">
        <f>IF($C133="","",SUMIFS(CMS_Downtime!$G$24:$G$523,CMS_Downtime!$B$24:$B$523,$B133,CMS_Downtime!$C$24:$C$523,$C133,CMS_Downtime!$H$24:$H$523,"Quality Assurance/Quality Control Calibrations"))</f>
        <v/>
      </c>
      <c r="K133" s="207" t="str">
        <f>IF($C133="","",SUMIFS(CMS_Downtime!$G$24:$G$523,CMS_Downtime!$B$24:$B$523,$B133,CMS_Downtime!$C$24:$C$523,$C133,CMS_Downtime!$H$24:$H$523,"Other Known Causes"))</f>
        <v/>
      </c>
      <c r="L133" s="207" t="str">
        <f>IF($C133="","",SUMIFS(CMS_Downtime!$G$24:$G$523,CMS_Downtime!$B$24:$B$523,$B133,CMS_Downtime!$C$24:$C$523,$C133,CMS_Downtime!$H$24:$H$523,"Other Unknown Causes"))</f>
        <v/>
      </c>
    </row>
    <row r="134" spans="2:12" s="208" customFormat="1" x14ac:dyDescent="0.3">
      <c r="B134" s="203" t="str">
        <f>Lists!G112</f>
        <v/>
      </c>
      <c r="C134" s="203" t="str">
        <f>Lists!H112</f>
        <v/>
      </c>
      <c r="D134" s="203" t="str">
        <f>IF(C134="","",VLOOKUP(C134,Table8[],3,FALSE))</f>
        <v/>
      </c>
      <c r="E134" s="252"/>
      <c r="F134" s="207" t="str">
        <f>IF(C134="","",SUMIFS(CMS_Downtime!$G$24:$G$523,CMS_Downtime!$B$24:$B$523,$B134,CMS_Downtime!$C$24:$C$523,$C134))</f>
        <v/>
      </c>
      <c r="G134" s="143" t="str">
        <f t="shared" si="1"/>
        <v/>
      </c>
      <c r="H134" s="207" t="str">
        <f>IF($C134="","",SUMIFS(CMS_Downtime!$G$24:$G$523,CMS_Downtime!$B$24:$B$523,$B134,CMS_Downtime!$C$24:$C$523,$C134,CMS_Downtime!$H$24:$H$523,"Monitoring Equipment Malfunctions"))</f>
        <v/>
      </c>
      <c r="I134" s="207" t="str">
        <f>IF($C134="","",SUMIFS(CMS_Downtime!$G$24:$G$523,CMS_Downtime!$B$24:$B$523,$B134,CMS_Downtime!$C$24:$C$523,$C134,CMS_Downtime!$H$24:$H$523,"Nonmonitoring Equipment Malfunctions"))</f>
        <v/>
      </c>
      <c r="J134" s="207" t="str">
        <f>IF($C134="","",SUMIFS(CMS_Downtime!$G$24:$G$523,CMS_Downtime!$B$24:$B$523,$B134,CMS_Downtime!$C$24:$C$523,$C134,CMS_Downtime!$H$24:$H$523,"Quality Assurance/Quality Control Calibrations"))</f>
        <v/>
      </c>
      <c r="K134" s="207" t="str">
        <f>IF($C134="","",SUMIFS(CMS_Downtime!$G$24:$G$523,CMS_Downtime!$B$24:$B$523,$B134,CMS_Downtime!$C$24:$C$523,$C134,CMS_Downtime!$H$24:$H$523,"Other Known Causes"))</f>
        <v/>
      </c>
      <c r="L134" s="207" t="str">
        <f>IF($C134="","",SUMIFS(CMS_Downtime!$G$24:$G$523,CMS_Downtime!$B$24:$B$523,$B134,CMS_Downtime!$C$24:$C$523,$C134,CMS_Downtime!$H$24:$H$523,"Other Unknown Causes"))</f>
        <v/>
      </c>
    </row>
    <row r="135" spans="2:12" s="208" customFormat="1" x14ac:dyDescent="0.3">
      <c r="B135" s="203" t="str">
        <f>Lists!G113</f>
        <v/>
      </c>
      <c r="C135" s="203" t="str">
        <f>Lists!H113</f>
        <v/>
      </c>
      <c r="D135" s="203" t="str">
        <f>IF(C135="","",VLOOKUP(C135,Table8[],3,FALSE))</f>
        <v/>
      </c>
      <c r="E135" s="252"/>
      <c r="F135" s="207" t="str">
        <f>IF(C135="","",SUMIFS(CMS_Downtime!$G$24:$G$523,CMS_Downtime!$B$24:$B$523,$B135,CMS_Downtime!$C$24:$C$523,$C135))</f>
        <v/>
      </c>
      <c r="G135" s="143" t="str">
        <f t="shared" si="1"/>
        <v/>
      </c>
      <c r="H135" s="207" t="str">
        <f>IF($C135="","",SUMIFS(CMS_Downtime!$G$24:$G$523,CMS_Downtime!$B$24:$B$523,$B135,CMS_Downtime!$C$24:$C$523,$C135,CMS_Downtime!$H$24:$H$523,"Monitoring Equipment Malfunctions"))</f>
        <v/>
      </c>
      <c r="I135" s="207" t="str">
        <f>IF($C135="","",SUMIFS(CMS_Downtime!$G$24:$G$523,CMS_Downtime!$B$24:$B$523,$B135,CMS_Downtime!$C$24:$C$523,$C135,CMS_Downtime!$H$24:$H$523,"Nonmonitoring Equipment Malfunctions"))</f>
        <v/>
      </c>
      <c r="J135" s="207" t="str">
        <f>IF($C135="","",SUMIFS(CMS_Downtime!$G$24:$G$523,CMS_Downtime!$B$24:$B$523,$B135,CMS_Downtime!$C$24:$C$523,$C135,CMS_Downtime!$H$24:$H$523,"Quality Assurance/Quality Control Calibrations"))</f>
        <v/>
      </c>
      <c r="K135" s="207" t="str">
        <f>IF($C135="","",SUMIFS(CMS_Downtime!$G$24:$G$523,CMS_Downtime!$B$24:$B$523,$B135,CMS_Downtime!$C$24:$C$523,$C135,CMS_Downtime!$H$24:$H$523,"Other Known Causes"))</f>
        <v/>
      </c>
      <c r="L135" s="207" t="str">
        <f>IF($C135="","",SUMIFS(CMS_Downtime!$G$24:$G$523,CMS_Downtime!$B$24:$B$523,$B135,CMS_Downtime!$C$24:$C$523,$C135,CMS_Downtime!$H$24:$H$523,"Other Unknown Causes"))</f>
        <v/>
      </c>
    </row>
    <row r="136" spans="2:12" s="208" customFormat="1" x14ac:dyDescent="0.3">
      <c r="B136" s="203" t="str">
        <f>Lists!G114</f>
        <v/>
      </c>
      <c r="C136" s="203" t="str">
        <f>Lists!H114</f>
        <v/>
      </c>
      <c r="D136" s="203" t="str">
        <f>IF(C136="","",VLOOKUP(C136,Table8[],3,FALSE))</f>
        <v/>
      </c>
      <c r="E136" s="252"/>
      <c r="F136" s="207" t="str">
        <f>IF(C136="","",SUMIFS(CMS_Downtime!$G$24:$G$523,CMS_Downtime!$B$24:$B$523,$B136,CMS_Downtime!$C$24:$C$523,$C136))</f>
        <v/>
      </c>
      <c r="G136" s="143" t="str">
        <f t="shared" si="1"/>
        <v/>
      </c>
      <c r="H136" s="207" t="str">
        <f>IF($C136="","",SUMIFS(CMS_Downtime!$G$24:$G$523,CMS_Downtime!$B$24:$B$523,$B136,CMS_Downtime!$C$24:$C$523,$C136,CMS_Downtime!$H$24:$H$523,"Monitoring Equipment Malfunctions"))</f>
        <v/>
      </c>
      <c r="I136" s="207" t="str">
        <f>IF($C136="","",SUMIFS(CMS_Downtime!$G$24:$G$523,CMS_Downtime!$B$24:$B$523,$B136,CMS_Downtime!$C$24:$C$523,$C136,CMS_Downtime!$H$24:$H$523,"Nonmonitoring Equipment Malfunctions"))</f>
        <v/>
      </c>
      <c r="J136" s="207" t="str">
        <f>IF($C136="","",SUMIFS(CMS_Downtime!$G$24:$G$523,CMS_Downtime!$B$24:$B$523,$B136,CMS_Downtime!$C$24:$C$523,$C136,CMS_Downtime!$H$24:$H$523,"Quality Assurance/Quality Control Calibrations"))</f>
        <v/>
      </c>
      <c r="K136" s="207" t="str">
        <f>IF($C136="","",SUMIFS(CMS_Downtime!$G$24:$G$523,CMS_Downtime!$B$24:$B$523,$B136,CMS_Downtime!$C$24:$C$523,$C136,CMS_Downtime!$H$24:$H$523,"Other Known Causes"))</f>
        <v/>
      </c>
      <c r="L136" s="207" t="str">
        <f>IF($C136="","",SUMIFS(CMS_Downtime!$G$24:$G$523,CMS_Downtime!$B$24:$B$523,$B136,CMS_Downtime!$C$24:$C$523,$C136,CMS_Downtime!$H$24:$H$523,"Other Unknown Causes"))</f>
        <v/>
      </c>
    </row>
    <row r="137" spans="2:12" s="208" customFormat="1" x14ac:dyDescent="0.3">
      <c r="B137" s="203" t="str">
        <f>Lists!G115</f>
        <v/>
      </c>
      <c r="C137" s="203" t="str">
        <f>Lists!H115</f>
        <v/>
      </c>
      <c r="D137" s="203" t="str">
        <f>IF(C137="","",VLOOKUP(C137,Table8[],3,FALSE))</f>
        <v/>
      </c>
      <c r="E137" s="252"/>
      <c r="F137" s="207" t="str">
        <f>IF(C137="","",SUMIFS(CMS_Downtime!$G$24:$G$523,CMS_Downtime!$B$24:$B$523,$B137,CMS_Downtime!$C$24:$C$523,$C137))</f>
        <v/>
      </c>
      <c r="G137" s="143" t="str">
        <f t="shared" si="1"/>
        <v/>
      </c>
      <c r="H137" s="207" t="str">
        <f>IF($C137="","",SUMIFS(CMS_Downtime!$G$24:$G$523,CMS_Downtime!$B$24:$B$523,$B137,CMS_Downtime!$C$24:$C$523,$C137,CMS_Downtime!$H$24:$H$523,"Monitoring Equipment Malfunctions"))</f>
        <v/>
      </c>
      <c r="I137" s="207" t="str">
        <f>IF($C137="","",SUMIFS(CMS_Downtime!$G$24:$G$523,CMS_Downtime!$B$24:$B$523,$B137,CMS_Downtime!$C$24:$C$523,$C137,CMS_Downtime!$H$24:$H$523,"Nonmonitoring Equipment Malfunctions"))</f>
        <v/>
      </c>
      <c r="J137" s="207" t="str">
        <f>IF($C137="","",SUMIFS(CMS_Downtime!$G$24:$G$523,CMS_Downtime!$B$24:$B$523,$B137,CMS_Downtime!$C$24:$C$523,$C137,CMS_Downtime!$H$24:$H$523,"Quality Assurance/Quality Control Calibrations"))</f>
        <v/>
      </c>
      <c r="K137" s="207" t="str">
        <f>IF($C137="","",SUMIFS(CMS_Downtime!$G$24:$G$523,CMS_Downtime!$B$24:$B$523,$B137,CMS_Downtime!$C$24:$C$523,$C137,CMS_Downtime!$H$24:$H$523,"Other Known Causes"))</f>
        <v/>
      </c>
      <c r="L137" s="207" t="str">
        <f>IF($C137="","",SUMIFS(CMS_Downtime!$G$24:$G$523,CMS_Downtime!$B$24:$B$523,$B137,CMS_Downtime!$C$24:$C$523,$C137,CMS_Downtime!$H$24:$H$523,"Other Unknown Causes"))</f>
        <v/>
      </c>
    </row>
    <row r="138" spans="2:12" s="208" customFormat="1" x14ac:dyDescent="0.3">
      <c r="B138" s="203" t="str">
        <f>Lists!G116</f>
        <v/>
      </c>
      <c r="C138" s="203" t="str">
        <f>Lists!H116</f>
        <v/>
      </c>
      <c r="D138" s="203" t="str">
        <f>IF(C138="","",VLOOKUP(C138,Table8[],3,FALSE))</f>
        <v/>
      </c>
      <c r="E138" s="252"/>
      <c r="F138" s="207" t="str">
        <f>IF(C138="","",SUMIFS(CMS_Downtime!$G$24:$G$523,CMS_Downtime!$B$24:$B$523,$B138,CMS_Downtime!$C$24:$C$523,$C138))</f>
        <v/>
      </c>
      <c r="G138" s="143" t="str">
        <f t="shared" si="1"/>
        <v/>
      </c>
      <c r="H138" s="207" t="str">
        <f>IF($C138="","",SUMIFS(CMS_Downtime!$G$24:$G$523,CMS_Downtime!$B$24:$B$523,$B138,CMS_Downtime!$C$24:$C$523,$C138,CMS_Downtime!$H$24:$H$523,"Monitoring Equipment Malfunctions"))</f>
        <v/>
      </c>
      <c r="I138" s="207" t="str">
        <f>IF($C138="","",SUMIFS(CMS_Downtime!$G$24:$G$523,CMS_Downtime!$B$24:$B$523,$B138,CMS_Downtime!$C$24:$C$523,$C138,CMS_Downtime!$H$24:$H$523,"Nonmonitoring Equipment Malfunctions"))</f>
        <v/>
      </c>
      <c r="J138" s="207" t="str">
        <f>IF($C138="","",SUMIFS(CMS_Downtime!$G$24:$G$523,CMS_Downtime!$B$24:$B$523,$B138,CMS_Downtime!$C$24:$C$523,$C138,CMS_Downtime!$H$24:$H$523,"Quality Assurance/Quality Control Calibrations"))</f>
        <v/>
      </c>
      <c r="K138" s="207" t="str">
        <f>IF($C138="","",SUMIFS(CMS_Downtime!$G$24:$G$523,CMS_Downtime!$B$24:$B$523,$B138,CMS_Downtime!$C$24:$C$523,$C138,CMS_Downtime!$H$24:$H$523,"Other Known Causes"))</f>
        <v/>
      </c>
      <c r="L138" s="207" t="str">
        <f>IF($C138="","",SUMIFS(CMS_Downtime!$G$24:$G$523,CMS_Downtime!$B$24:$B$523,$B138,CMS_Downtime!$C$24:$C$523,$C138,CMS_Downtime!$H$24:$H$523,"Other Unknown Causes"))</f>
        <v/>
      </c>
    </row>
    <row r="139" spans="2:12" s="208" customFormat="1" x14ac:dyDescent="0.3">
      <c r="B139" s="203" t="str">
        <f>Lists!G117</f>
        <v/>
      </c>
      <c r="C139" s="203" t="str">
        <f>Lists!H117</f>
        <v/>
      </c>
      <c r="D139" s="203" t="str">
        <f>IF(C139="","",VLOOKUP(C139,Table8[],3,FALSE))</f>
        <v/>
      </c>
      <c r="E139" s="252"/>
      <c r="F139" s="207" t="str">
        <f>IF(C139="","",SUMIFS(CMS_Downtime!$G$24:$G$523,CMS_Downtime!$B$24:$B$523,$B139,CMS_Downtime!$C$24:$C$523,$C139))</f>
        <v/>
      </c>
      <c r="G139" s="143" t="str">
        <f t="shared" si="1"/>
        <v/>
      </c>
      <c r="H139" s="207" t="str">
        <f>IF($C139="","",SUMIFS(CMS_Downtime!$G$24:$G$523,CMS_Downtime!$B$24:$B$523,$B139,CMS_Downtime!$C$24:$C$523,$C139,CMS_Downtime!$H$24:$H$523,"Monitoring Equipment Malfunctions"))</f>
        <v/>
      </c>
      <c r="I139" s="207" t="str">
        <f>IF($C139="","",SUMIFS(CMS_Downtime!$G$24:$G$523,CMS_Downtime!$B$24:$B$523,$B139,CMS_Downtime!$C$24:$C$523,$C139,CMS_Downtime!$H$24:$H$523,"Nonmonitoring Equipment Malfunctions"))</f>
        <v/>
      </c>
      <c r="J139" s="207" t="str">
        <f>IF($C139="","",SUMIFS(CMS_Downtime!$G$24:$G$523,CMS_Downtime!$B$24:$B$523,$B139,CMS_Downtime!$C$24:$C$523,$C139,CMS_Downtime!$H$24:$H$523,"Quality Assurance/Quality Control Calibrations"))</f>
        <v/>
      </c>
      <c r="K139" s="207" t="str">
        <f>IF($C139="","",SUMIFS(CMS_Downtime!$G$24:$G$523,CMS_Downtime!$B$24:$B$523,$B139,CMS_Downtime!$C$24:$C$523,$C139,CMS_Downtime!$H$24:$H$523,"Other Known Causes"))</f>
        <v/>
      </c>
      <c r="L139" s="207" t="str">
        <f>IF($C139="","",SUMIFS(CMS_Downtime!$G$24:$G$523,CMS_Downtime!$B$24:$B$523,$B139,CMS_Downtime!$C$24:$C$523,$C139,CMS_Downtime!$H$24:$H$523,"Other Unknown Causes"))</f>
        <v/>
      </c>
    </row>
    <row r="140" spans="2:12" s="208" customFormat="1" x14ac:dyDescent="0.3">
      <c r="B140" s="203" t="str">
        <f>Lists!G118</f>
        <v/>
      </c>
      <c r="C140" s="203" t="str">
        <f>Lists!H118</f>
        <v/>
      </c>
      <c r="D140" s="203" t="str">
        <f>IF(C140="","",VLOOKUP(C140,Table8[],3,FALSE))</f>
        <v/>
      </c>
      <c r="E140" s="252"/>
      <c r="F140" s="207" t="str">
        <f>IF(C140="","",SUMIFS(CMS_Downtime!$G$24:$G$523,CMS_Downtime!$B$24:$B$523,$B140,CMS_Downtime!$C$24:$C$523,$C140))</f>
        <v/>
      </c>
      <c r="G140" s="143" t="str">
        <f t="shared" si="1"/>
        <v/>
      </c>
      <c r="H140" s="207" t="str">
        <f>IF($C140="","",SUMIFS(CMS_Downtime!$G$24:$G$523,CMS_Downtime!$B$24:$B$523,$B140,CMS_Downtime!$C$24:$C$523,$C140,CMS_Downtime!$H$24:$H$523,"Monitoring Equipment Malfunctions"))</f>
        <v/>
      </c>
      <c r="I140" s="207" t="str">
        <f>IF($C140="","",SUMIFS(CMS_Downtime!$G$24:$G$523,CMS_Downtime!$B$24:$B$523,$B140,CMS_Downtime!$C$24:$C$523,$C140,CMS_Downtime!$H$24:$H$523,"Nonmonitoring Equipment Malfunctions"))</f>
        <v/>
      </c>
      <c r="J140" s="207" t="str">
        <f>IF($C140="","",SUMIFS(CMS_Downtime!$G$24:$G$523,CMS_Downtime!$B$24:$B$523,$B140,CMS_Downtime!$C$24:$C$523,$C140,CMS_Downtime!$H$24:$H$523,"Quality Assurance/Quality Control Calibrations"))</f>
        <v/>
      </c>
      <c r="K140" s="207" t="str">
        <f>IF($C140="","",SUMIFS(CMS_Downtime!$G$24:$G$523,CMS_Downtime!$B$24:$B$523,$B140,CMS_Downtime!$C$24:$C$523,$C140,CMS_Downtime!$H$24:$H$523,"Other Known Causes"))</f>
        <v/>
      </c>
      <c r="L140" s="207" t="str">
        <f>IF($C140="","",SUMIFS(CMS_Downtime!$G$24:$G$523,CMS_Downtime!$B$24:$B$523,$B140,CMS_Downtime!$C$24:$C$523,$C140,CMS_Downtime!$H$24:$H$523,"Other Unknown Causes"))</f>
        <v/>
      </c>
    </row>
    <row r="141" spans="2:12" s="208" customFormat="1" x14ac:dyDescent="0.3">
      <c r="B141" s="203" t="str">
        <f>Lists!G119</f>
        <v/>
      </c>
      <c r="C141" s="203" t="str">
        <f>Lists!H119</f>
        <v/>
      </c>
      <c r="D141" s="203" t="str">
        <f>IF(C141="","",VLOOKUP(C141,Table8[],3,FALSE))</f>
        <v/>
      </c>
      <c r="E141" s="252"/>
      <c r="F141" s="207" t="str">
        <f>IF(C141="","",SUMIFS(CMS_Downtime!$G$24:$G$523,CMS_Downtime!$B$24:$B$523,$B141,CMS_Downtime!$C$24:$C$523,$C141))</f>
        <v/>
      </c>
      <c r="G141" s="143" t="str">
        <f t="shared" si="1"/>
        <v/>
      </c>
      <c r="H141" s="207" t="str">
        <f>IF($C141="","",SUMIFS(CMS_Downtime!$G$24:$G$523,CMS_Downtime!$B$24:$B$523,$B141,CMS_Downtime!$C$24:$C$523,$C141,CMS_Downtime!$H$24:$H$523,"Monitoring Equipment Malfunctions"))</f>
        <v/>
      </c>
      <c r="I141" s="207" t="str">
        <f>IF($C141="","",SUMIFS(CMS_Downtime!$G$24:$G$523,CMS_Downtime!$B$24:$B$523,$B141,CMS_Downtime!$C$24:$C$523,$C141,CMS_Downtime!$H$24:$H$523,"Nonmonitoring Equipment Malfunctions"))</f>
        <v/>
      </c>
      <c r="J141" s="207" t="str">
        <f>IF($C141="","",SUMIFS(CMS_Downtime!$G$24:$G$523,CMS_Downtime!$B$24:$B$523,$B141,CMS_Downtime!$C$24:$C$523,$C141,CMS_Downtime!$H$24:$H$523,"Quality Assurance/Quality Control Calibrations"))</f>
        <v/>
      </c>
      <c r="K141" s="207" t="str">
        <f>IF($C141="","",SUMIFS(CMS_Downtime!$G$24:$G$523,CMS_Downtime!$B$24:$B$523,$B141,CMS_Downtime!$C$24:$C$523,$C141,CMS_Downtime!$H$24:$H$523,"Other Known Causes"))</f>
        <v/>
      </c>
      <c r="L141" s="207" t="str">
        <f>IF($C141="","",SUMIFS(CMS_Downtime!$G$24:$G$523,CMS_Downtime!$B$24:$B$523,$B141,CMS_Downtime!$C$24:$C$523,$C141,CMS_Downtime!$H$24:$H$523,"Other Unknown Causes"))</f>
        <v/>
      </c>
    </row>
    <row r="142" spans="2:12" s="208" customFormat="1" x14ac:dyDescent="0.3">
      <c r="B142" s="203" t="str">
        <f>Lists!G120</f>
        <v/>
      </c>
      <c r="C142" s="203" t="str">
        <f>Lists!H120</f>
        <v/>
      </c>
      <c r="D142" s="203" t="str">
        <f>IF(C142="","",VLOOKUP(C142,Table8[],3,FALSE))</f>
        <v/>
      </c>
      <c r="E142" s="252"/>
      <c r="F142" s="207" t="str">
        <f>IF(C142="","",SUMIFS(CMS_Downtime!$G$24:$G$523,CMS_Downtime!$B$24:$B$523,$B142,CMS_Downtime!$C$24:$C$523,$C142))</f>
        <v/>
      </c>
      <c r="G142" s="143" t="str">
        <f t="shared" si="1"/>
        <v/>
      </c>
      <c r="H142" s="207" t="str">
        <f>IF($C142="","",SUMIFS(CMS_Downtime!$G$24:$G$523,CMS_Downtime!$B$24:$B$523,$B142,CMS_Downtime!$C$24:$C$523,$C142,CMS_Downtime!$H$24:$H$523,"Monitoring Equipment Malfunctions"))</f>
        <v/>
      </c>
      <c r="I142" s="207" t="str">
        <f>IF($C142="","",SUMIFS(CMS_Downtime!$G$24:$G$523,CMS_Downtime!$B$24:$B$523,$B142,CMS_Downtime!$C$24:$C$523,$C142,CMS_Downtime!$H$24:$H$523,"Nonmonitoring Equipment Malfunctions"))</f>
        <v/>
      </c>
      <c r="J142" s="207" t="str">
        <f>IF($C142="","",SUMIFS(CMS_Downtime!$G$24:$G$523,CMS_Downtime!$B$24:$B$523,$B142,CMS_Downtime!$C$24:$C$523,$C142,CMS_Downtime!$H$24:$H$523,"Quality Assurance/Quality Control Calibrations"))</f>
        <v/>
      </c>
      <c r="K142" s="207" t="str">
        <f>IF($C142="","",SUMIFS(CMS_Downtime!$G$24:$G$523,CMS_Downtime!$B$24:$B$523,$B142,CMS_Downtime!$C$24:$C$523,$C142,CMS_Downtime!$H$24:$H$523,"Other Known Causes"))</f>
        <v/>
      </c>
      <c r="L142" s="207" t="str">
        <f>IF($C142="","",SUMIFS(CMS_Downtime!$G$24:$G$523,CMS_Downtime!$B$24:$B$523,$B142,CMS_Downtime!$C$24:$C$523,$C142,CMS_Downtime!$H$24:$H$523,"Other Unknown Causes"))</f>
        <v/>
      </c>
    </row>
    <row r="143" spans="2:12" s="208" customFormat="1" x14ac:dyDescent="0.3">
      <c r="B143" s="203" t="str">
        <f>Lists!G121</f>
        <v/>
      </c>
      <c r="C143" s="203" t="str">
        <f>Lists!H121</f>
        <v/>
      </c>
      <c r="D143" s="203" t="str">
        <f>IF(C143="","",VLOOKUP(C143,Table8[],3,FALSE))</f>
        <v/>
      </c>
      <c r="E143" s="252"/>
      <c r="F143" s="207" t="str">
        <f>IF(C143="","",SUMIFS(CMS_Downtime!$G$24:$G$523,CMS_Downtime!$B$24:$B$523,$B143,CMS_Downtime!$C$24:$C$523,$C143))</f>
        <v/>
      </c>
      <c r="G143" s="143" t="str">
        <f t="shared" si="1"/>
        <v/>
      </c>
      <c r="H143" s="207" t="str">
        <f>IF($C143="","",SUMIFS(CMS_Downtime!$G$24:$G$523,CMS_Downtime!$B$24:$B$523,$B143,CMS_Downtime!$C$24:$C$523,$C143,CMS_Downtime!$H$24:$H$523,"Monitoring Equipment Malfunctions"))</f>
        <v/>
      </c>
      <c r="I143" s="207" t="str">
        <f>IF($C143="","",SUMIFS(CMS_Downtime!$G$24:$G$523,CMS_Downtime!$B$24:$B$523,$B143,CMS_Downtime!$C$24:$C$523,$C143,CMS_Downtime!$H$24:$H$523,"Nonmonitoring Equipment Malfunctions"))</f>
        <v/>
      </c>
      <c r="J143" s="207" t="str">
        <f>IF($C143="","",SUMIFS(CMS_Downtime!$G$24:$G$523,CMS_Downtime!$B$24:$B$523,$B143,CMS_Downtime!$C$24:$C$523,$C143,CMS_Downtime!$H$24:$H$523,"Quality Assurance/Quality Control Calibrations"))</f>
        <v/>
      </c>
      <c r="K143" s="207" t="str">
        <f>IF($C143="","",SUMIFS(CMS_Downtime!$G$24:$G$523,CMS_Downtime!$B$24:$B$523,$B143,CMS_Downtime!$C$24:$C$523,$C143,CMS_Downtime!$H$24:$H$523,"Other Known Causes"))</f>
        <v/>
      </c>
      <c r="L143" s="207" t="str">
        <f>IF($C143="","",SUMIFS(CMS_Downtime!$G$24:$G$523,CMS_Downtime!$B$24:$B$523,$B143,CMS_Downtime!$C$24:$C$523,$C143,CMS_Downtime!$H$24:$H$523,"Other Unknown Causes"))</f>
        <v/>
      </c>
    </row>
    <row r="144" spans="2:12" s="208" customFormat="1" x14ac:dyDescent="0.3">
      <c r="B144" s="203" t="str">
        <f>Lists!G122</f>
        <v/>
      </c>
      <c r="C144" s="203" t="str">
        <f>Lists!H122</f>
        <v/>
      </c>
      <c r="D144" s="203" t="str">
        <f>IF(C144="","",VLOOKUP(C144,Table8[],3,FALSE))</f>
        <v/>
      </c>
      <c r="E144" s="252"/>
      <c r="F144" s="207" t="str">
        <f>IF(C144="","",SUMIFS(CMS_Downtime!$G$24:$G$523,CMS_Downtime!$B$24:$B$523,$B144,CMS_Downtime!$C$24:$C$523,$C144))</f>
        <v/>
      </c>
      <c r="G144" s="143" t="str">
        <f t="shared" si="1"/>
        <v/>
      </c>
      <c r="H144" s="207" t="str">
        <f>IF($C144="","",SUMIFS(CMS_Downtime!$G$24:$G$523,CMS_Downtime!$B$24:$B$523,$B144,CMS_Downtime!$C$24:$C$523,$C144,CMS_Downtime!$H$24:$H$523,"Monitoring Equipment Malfunctions"))</f>
        <v/>
      </c>
      <c r="I144" s="207" t="str">
        <f>IF($C144="","",SUMIFS(CMS_Downtime!$G$24:$G$523,CMS_Downtime!$B$24:$B$523,$B144,CMS_Downtime!$C$24:$C$523,$C144,CMS_Downtime!$H$24:$H$523,"Nonmonitoring Equipment Malfunctions"))</f>
        <v/>
      </c>
      <c r="J144" s="207" t="str">
        <f>IF($C144="","",SUMIFS(CMS_Downtime!$G$24:$G$523,CMS_Downtime!$B$24:$B$523,$B144,CMS_Downtime!$C$24:$C$523,$C144,CMS_Downtime!$H$24:$H$523,"Quality Assurance/Quality Control Calibrations"))</f>
        <v/>
      </c>
      <c r="K144" s="207" t="str">
        <f>IF($C144="","",SUMIFS(CMS_Downtime!$G$24:$G$523,CMS_Downtime!$B$24:$B$523,$B144,CMS_Downtime!$C$24:$C$523,$C144,CMS_Downtime!$H$24:$H$523,"Other Known Causes"))</f>
        <v/>
      </c>
      <c r="L144" s="207" t="str">
        <f>IF($C144="","",SUMIFS(CMS_Downtime!$G$24:$G$523,CMS_Downtime!$B$24:$B$523,$B144,CMS_Downtime!$C$24:$C$523,$C144,CMS_Downtime!$H$24:$H$523,"Other Unknown Causes"))</f>
        <v/>
      </c>
    </row>
    <row r="145" spans="2:12" s="208" customFormat="1" x14ac:dyDescent="0.3">
      <c r="B145" s="203" t="str">
        <f>Lists!G123</f>
        <v/>
      </c>
      <c r="C145" s="203" t="str">
        <f>Lists!H123</f>
        <v/>
      </c>
      <c r="D145" s="203" t="str">
        <f>IF(C145="","",VLOOKUP(C145,Table8[],3,FALSE))</f>
        <v/>
      </c>
      <c r="E145" s="252"/>
      <c r="F145" s="207" t="str">
        <f>IF(C145="","",SUMIFS(CMS_Downtime!$G$24:$G$523,CMS_Downtime!$B$24:$B$523,$B145,CMS_Downtime!$C$24:$C$523,$C145))</f>
        <v/>
      </c>
      <c r="G145" s="143" t="str">
        <f t="shared" si="1"/>
        <v/>
      </c>
      <c r="H145" s="207" t="str">
        <f>IF($C145="","",SUMIFS(CMS_Downtime!$G$24:$G$523,CMS_Downtime!$B$24:$B$523,$B145,CMS_Downtime!$C$24:$C$523,$C145,CMS_Downtime!$H$24:$H$523,"Monitoring Equipment Malfunctions"))</f>
        <v/>
      </c>
      <c r="I145" s="207" t="str">
        <f>IF($C145="","",SUMIFS(CMS_Downtime!$G$24:$G$523,CMS_Downtime!$B$24:$B$523,$B145,CMS_Downtime!$C$24:$C$523,$C145,CMS_Downtime!$H$24:$H$523,"Nonmonitoring Equipment Malfunctions"))</f>
        <v/>
      </c>
      <c r="J145" s="207" t="str">
        <f>IF($C145="","",SUMIFS(CMS_Downtime!$G$24:$G$523,CMS_Downtime!$B$24:$B$523,$B145,CMS_Downtime!$C$24:$C$523,$C145,CMS_Downtime!$H$24:$H$523,"Quality Assurance/Quality Control Calibrations"))</f>
        <v/>
      </c>
      <c r="K145" s="207" t="str">
        <f>IF($C145="","",SUMIFS(CMS_Downtime!$G$24:$G$523,CMS_Downtime!$B$24:$B$523,$B145,CMS_Downtime!$C$24:$C$523,$C145,CMS_Downtime!$H$24:$H$523,"Other Known Causes"))</f>
        <v/>
      </c>
      <c r="L145" s="207" t="str">
        <f>IF($C145="","",SUMIFS(CMS_Downtime!$G$24:$G$523,CMS_Downtime!$B$24:$B$523,$B145,CMS_Downtime!$C$24:$C$523,$C145,CMS_Downtime!$H$24:$H$523,"Other Unknown Causes"))</f>
        <v/>
      </c>
    </row>
    <row r="146" spans="2:12" s="208" customFormat="1" x14ac:dyDescent="0.3">
      <c r="B146" s="203" t="str">
        <f>Lists!G124</f>
        <v/>
      </c>
      <c r="C146" s="203" t="str">
        <f>Lists!H124</f>
        <v/>
      </c>
      <c r="D146" s="203" t="str">
        <f>IF(C146="","",VLOOKUP(C146,Table8[],3,FALSE))</f>
        <v/>
      </c>
      <c r="E146" s="252"/>
      <c r="F146" s="207" t="str">
        <f>IF(C146="","",SUMIFS(CMS_Downtime!$G$24:$G$523,CMS_Downtime!$B$24:$B$523,$B146,CMS_Downtime!$C$24:$C$523,$C146))</f>
        <v/>
      </c>
      <c r="G146" s="143" t="str">
        <f t="shared" si="1"/>
        <v/>
      </c>
      <c r="H146" s="207" t="str">
        <f>IF($C146="","",SUMIFS(CMS_Downtime!$G$24:$G$523,CMS_Downtime!$B$24:$B$523,$B146,CMS_Downtime!$C$24:$C$523,$C146,CMS_Downtime!$H$24:$H$523,"Monitoring Equipment Malfunctions"))</f>
        <v/>
      </c>
      <c r="I146" s="207" t="str">
        <f>IF($C146="","",SUMIFS(CMS_Downtime!$G$24:$G$523,CMS_Downtime!$B$24:$B$523,$B146,CMS_Downtime!$C$24:$C$523,$C146,CMS_Downtime!$H$24:$H$523,"Nonmonitoring Equipment Malfunctions"))</f>
        <v/>
      </c>
      <c r="J146" s="207" t="str">
        <f>IF($C146="","",SUMIFS(CMS_Downtime!$G$24:$G$523,CMS_Downtime!$B$24:$B$523,$B146,CMS_Downtime!$C$24:$C$523,$C146,CMS_Downtime!$H$24:$H$523,"Quality Assurance/Quality Control Calibrations"))</f>
        <v/>
      </c>
      <c r="K146" s="207" t="str">
        <f>IF($C146="","",SUMIFS(CMS_Downtime!$G$24:$G$523,CMS_Downtime!$B$24:$B$523,$B146,CMS_Downtime!$C$24:$C$523,$C146,CMS_Downtime!$H$24:$H$523,"Other Known Causes"))</f>
        <v/>
      </c>
      <c r="L146" s="207" t="str">
        <f>IF($C146="","",SUMIFS(CMS_Downtime!$G$24:$G$523,CMS_Downtime!$B$24:$B$523,$B146,CMS_Downtime!$C$24:$C$523,$C146,CMS_Downtime!$H$24:$H$523,"Other Unknown Causes"))</f>
        <v/>
      </c>
    </row>
    <row r="147" spans="2:12" s="208" customFormat="1" x14ac:dyDescent="0.3">
      <c r="B147" s="203" t="str">
        <f>Lists!G125</f>
        <v/>
      </c>
      <c r="C147" s="203" t="str">
        <f>Lists!H125</f>
        <v/>
      </c>
      <c r="D147" s="203" t="str">
        <f>IF(C147="","",VLOOKUP(C147,Table8[],3,FALSE))</f>
        <v/>
      </c>
      <c r="E147" s="252"/>
      <c r="F147" s="207" t="str">
        <f>IF(C147="","",SUMIFS(CMS_Downtime!$G$24:$G$523,CMS_Downtime!$B$24:$B$523,$B147,CMS_Downtime!$C$24:$C$523,$C147))</f>
        <v/>
      </c>
      <c r="G147" s="143" t="str">
        <f t="shared" si="1"/>
        <v/>
      </c>
      <c r="H147" s="207" t="str">
        <f>IF($C147="","",SUMIFS(CMS_Downtime!$G$24:$G$523,CMS_Downtime!$B$24:$B$523,$B147,CMS_Downtime!$C$24:$C$523,$C147,CMS_Downtime!$H$24:$H$523,"Monitoring Equipment Malfunctions"))</f>
        <v/>
      </c>
      <c r="I147" s="207" t="str">
        <f>IF($C147="","",SUMIFS(CMS_Downtime!$G$24:$G$523,CMS_Downtime!$B$24:$B$523,$B147,CMS_Downtime!$C$24:$C$523,$C147,CMS_Downtime!$H$24:$H$523,"Nonmonitoring Equipment Malfunctions"))</f>
        <v/>
      </c>
      <c r="J147" s="207" t="str">
        <f>IF($C147="","",SUMIFS(CMS_Downtime!$G$24:$G$523,CMS_Downtime!$B$24:$B$523,$B147,CMS_Downtime!$C$24:$C$523,$C147,CMS_Downtime!$H$24:$H$523,"Quality Assurance/Quality Control Calibrations"))</f>
        <v/>
      </c>
      <c r="K147" s="207" t="str">
        <f>IF($C147="","",SUMIFS(CMS_Downtime!$G$24:$G$523,CMS_Downtime!$B$24:$B$523,$B147,CMS_Downtime!$C$24:$C$523,$C147,CMS_Downtime!$H$24:$H$523,"Other Known Causes"))</f>
        <v/>
      </c>
      <c r="L147" s="207" t="str">
        <f>IF($C147="","",SUMIFS(CMS_Downtime!$G$24:$G$523,CMS_Downtime!$B$24:$B$523,$B147,CMS_Downtime!$C$24:$C$523,$C147,CMS_Downtime!$H$24:$H$523,"Other Unknown Causes"))</f>
        <v/>
      </c>
    </row>
    <row r="148" spans="2:12" s="208" customFormat="1" x14ac:dyDescent="0.3">
      <c r="B148" s="203" t="str">
        <f>Lists!G126</f>
        <v/>
      </c>
      <c r="C148" s="203" t="str">
        <f>Lists!H126</f>
        <v/>
      </c>
      <c r="D148" s="203" t="str">
        <f>IF(C148="","",VLOOKUP(C148,Table8[],3,FALSE))</f>
        <v/>
      </c>
      <c r="E148" s="252"/>
      <c r="F148" s="207" t="str">
        <f>IF(C148="","",SUMIFS(CMS_Downtime!$G$24:$G$523,CMS_Downtime!$B$24:$B$523,$B148,CMS_Downtime!$C$24:$C$523,$C148))</f>
        <v/>
      </c>
      <c r="G148" s="143" t="str">
        <f t="shared" si="1"/>
        <v/>
      </c>
      <c r="H148" s="207" t="str">
        <f>IF($C148="","",SUMIFS(CMS_Downtime!$G$24:$G$523,CMS_Downtime!$B$24:$B$523,$B148,CMS_Downtime!$C$24:$C$523,$C148,CMS_Downtime!$H$24:$H$523,"Monitoring Equipment Malfunctions"))</f>
        <v/>
      </c>
      <c r="I148" s="207" t="str">
        <f>IF($C148="","",SUMIFS(CMS_Downtime!$G$24:$G$523,CMS_Downtime!$B$24:$B$523,$B148,CMS_Downtime!$C$24:$C$523,$C148,CMS_Downtime!$H$24:$H$523,"Nonmonitoring Equipment Malfunctions"))</f>
        <v/>
      </c>
      <c r="J148" s="207" t="str">
        <f>IF($C148="","",SUMIFS(CMS_Downtime!$G$24:$G$523,CMS_Downtime!$B$24:$B$523,$B148,CMS_Downtime!$C$24:$C$523,$C148,CMS_Downtime!$H$24:$H$523,"Quality Assurance/Quality Control Calibrations"))</f>
        <v/>
      </c>
      <c r="K148" s="207" t="str">
        <f>IF($C148="","",SUMIFS(CMS_Downtime!$G$24:$G$523,CMS_Downtime!$B$24:$B$523,$B148,CMS_Downtime!$C$24:$C$523,$C148,CMS_Downtime!$H$24:$H$523,"Other Known Causes"))</f>
        <v/>
      </c>
      <c r="L148" s="207" t="str">
        <f>IF($C148="","",SUMIFS(CMS_Downtime!$G$24:$G$523,CMS_Downtime!$B$24:$B$523,$B148,CMS_Downtime!$C$24:$C$523,$C148,CMS_Downtime!$H$24:$H$523,"Other Unknown Causes"))</f>
        <v/>
      </c>
    </row>
    <row r="149" spans="2:12" s="208" customFormat="1" x14ac:dyDescent="0.3">
      <c r="B149" s="203" t="str">
        <f>Lists!G127</f>
        <v/>
      </c>
      <c r="C149" s="203" t="str">
        <f>Lists!H127</f>
        <v/>
      </c>
      <c r="D149" s="203" t="str">
        <f>IF(C149="","",VLOOKUP(C149,Table8[],3,FALSE))</f>
        <v/>
      </c>
      <c r="E149" s="252"/>
      <c r="F149" s="207" t="str">
        <f>IF(C149="","",SUMIFS(CMS_Downtime!$G$24:$G$523,CMS_Downtime!$B$24:$B$523,$B149,CMS_Downtime!$C$24:$C$523,$C149))</f>
        <v/>
      </c>
      <c r="G149" s="143" t="str">
        <f t="shared" si="1"/>
        <v/>
      </c>
      <c r="H149" s="207" t="str">
        <f>IF($C149="","",SUMIFS(CMS_Downtime!$G$24:$G$523,CMS_Downtime!$B$24:$B$523,$B149,CMS_Downtime!$C$24:$C$523,$C149,CMS_Downtime!$H$24:$H$523,"Monitoring Equipment Malfunctions"))</f>
        <v/>
      </c>
      <c r="I149" s="207" t="str">
        <f>IF($C149="","",SUMIFS(CMS_Downtime!$G$24:$G$523,CMS_Downtime!$B$24:$B$523,$B149,CMS_Downtime!$C$24:$C$523,$C149,CMS_Downtime!$H$24:$H$523,"Nonmonitoring Equipment Malfunctions"))</f>
        <v/>
      </c>
      <c r="J149" s="207" t="str">
        <f>IF($C149="","",SUMIFS(CMS_Downtime!$G$24:$G$523,CMS_Downtime!$B$24:$B$523,$B149,CMS_Downtime!$C$24:$C$523,$C149,CMS_Downtime!$H$24:$H$523,"Quality Assurance/Quality Control Calibrations"))</f>
        <v/>
      </c>
      <c r="K149" s="207" t="str">
        <f>IF($C149="","",SUMIFS(CMS_Downtime!$G$24:$G$523,CMS_Downtime!$B$24:$B$523,$B149,CMS_Downtime!$C$24:$C$523,$C149,CMS_Downtime!$H$24:$H$523,"Other Known Causes"))</f>
        <v/>
      </c>
      <c r="L149" s="207" t="str">
        <f>IF($C149="","",SUMIFS(CMS_Downtime!$G$24:$G$523,CMS_Downtime!$B$24:$B$523,$B149,CMS_Downtime!$C$24:$C$523,$C149,CMS_Downtime!$H$24:$H$523,"Other Unknown Causes"))</f>
        <v/>
      </c>
    </row>
    <row r="150" spans="2:12" s="208" customFormat="1" x14ac:dyDescent="0.3">
      <c r="B150" s="203" t="str">
        <f>Lists!G128</f>
        <v/>
      </c>
      <c r="C150" s="203" t="str">
        <f>Lists!H128</f>
        <v/>
      </c>
      <c r="D150" s="203" t="str">
        <f>IF(C150="","",VLOOKUP(C150,Table8[],3,FALSE))</f>
        <v/>
      </c>
      <c r="E150" s="252"/>
      <c r="F150" s="207" t="str">
        <f>IF(C150="","",SUMIFS(CMS_Downtime!$G$24:$G$523,CMS_Downtime!$B$24:$B$523,$B150,CMS_Downtime!$C$24:$C$523,$C150))</f>
        <v/>
      </c>
      <c r="G150" s="143" t="str">
        <f t="shared" si="1"/>
        <v/>
      </c>
      <c r="H150" s="207" t="str">
        <f>IF($C150="","",SUMIFS(CMS_Downtime!$G$24:$G$523,CMS_Downtime!$B$24:$B$523,$B150,CMS_Downtime!$C$24:$C$523,$C150,CMS_Downtime!$H$24:$H$523,"Monitoring Equipment Malfunctions"))</f>
        <v/>
      </c>
      <c r="I150" s="207" t="str">
        <f>IF($C150="","",SUMIFS(CMS_Downtime!$G$24:$G$523,CMS_Downtime!$B$24:$B$523,$B150,CMS_Downtime!$C$24:$C$523,$C150,CMS_Downtime!$H$24:$H$523,"Nonmonitoring Equipment Malfunctions"))</f>
        <v/>
      </c>
      <c r="J150" s="207" t="str">
        <f>IF($C150="","",SUMIFS(CMS_Downtime!$G$24:$G$523,CMS_Downtime!$B$24:$B$523,$B150,CMS_Downtime!$C$24:$C$523,$C150,CMS_Downtime!$H$24:$H$523,"Quality Assurance/Quality Control Calibrations"))</f>
        <v/>
      </c>
      <c r="K150" s="207" t="str">
        <f>IF($C150="","",SUMIFS(CMS_Downtime!$G$24:$G$523,CMS_Downtime!$B$24:$B$523,$B150,CMS_Downtime!$C$24:$C$523,$C150,CMS_Downtime!$H$24:$H$523,"Other Known Causes"))</f>
        <v/>
      </c>
      <c r="L150" s="207" t="str">
        <f>IF($C150="","",SUMIFS(CMS_Downtime!$G$24:$G$523,CMS_Downtime!$B$24:$B$523,$B150,CMS_Downtime!$C$24:$C$523,$C150,CMS_Downtime!$H$24:$H$523,"Other Unknown Causes"))</f>
        <v/>
      </c>
    </row>
    <row r="151" spans="2:12" s="208" customFormat="1" x14ac:dyDescent="0.3">
      <c r="B151" s="203" t="str">
        <f>Lists!G129</f>
        <v/>
      </c>
      <c r="C151" s="203" t="str">
        <f>Lists!H129</f>
        <v/>
      </c>
      <c r="D151" s="203" t="str">
        <f>IF(C151="","",VLOOKUP(C151,Table8[],3,FALSE))</f>
        <v/>
      </c>
      <c r="E151" s="252"/>
      <c r="F151" s="207" t="str">
        <f>IF(C151="","",SUMIFS(CMS_Downtime!$G$24:$G$523,CMS_Downtime!$B$24:$B$523,$B151,CMS_Downtime!$C$24:$C$523,$C151))</f>
        <v/>
      </c>
      <c r="G151" s="143" t="str">
        <f t="shared" si="1"/>
        <v/>
      </c>
      <c r="H151" s="207" t="str">
        <f>IF($C151="","",SUMIFS(CMS_Downtime!$G$24:$G$523,CMS_Downtime!$B$24:$B$523,$B151,CMS_Downtime!$C$24:$C$523,$C151,CMS_Downtime!$H$24:$H$523,"Monitoring Equipment Malfunctions"))</f>
        <v/>
      </c>
      <c r="I151" s="207" t="str">
        <f>IF($C151="","",SUMIFS(CMS_Downtime!$G$24:$G$523,CMS_Downtime!$B$24:$B$523,$B151,CMS_Downtime!$C$24:$C$523,$C151,CMS_Downtime!$H$24:$H$523,"Nonmonitoring Equipment Malfunctions"))</f>
        <v/>
      </c>
      <c r="J151" s="207" t="str">
        <f>IF($C151="","",SUMIFS(CMS_Downtime!$G$24:$G$523,CMS_Downtime!$B$24:$B$523,$B151,CMS_Downtime!$C$24:$C$523,$C151,CMS_Downtime!$H$24:$H$523,"Quality Assurance/Quality Control Calibrations"))</f>
        <v/>
      </c>
      <c r="K151" s="207" t="str">
        <f>IF($C151="","",SUMIFS(CMS_Downtime!$G$24:$G$523,CMS_Downtime!$B$24:$B$523,$B151,CMS_Downtime!$C$24:$C$523,$C151,CMS_Downtime!$H$24:$H$523,"Other Known Causes"))</f>
        <v/>
      </c>
      <c r="L151" s="207" t="str">
        <f>IF($C151="","",SUMIFS(CMS_Downtime!$G$24:$G$523,CMS_Downtime!$B$24:$B$523,$B151,CMS_Downtime!$C$24:$C$523,$C151,CMS_Downtime!$H$24:$H$523,"Other Unknown Causes"))</f>
        <v/>
      </c>
    </row>
    <row r="152" spans="2:12" s="208" customFormat="1" x14ac:dyDescent="0.3">
      <c r="B152" s="203" t="str">
        <f>Lists!G130</f>
        <v/>
      </c>
      <c r="C152" s="203" t="str">
        <f>Lists!H130</f>
        <v/>
      </c>
      <c r="D152" s="203" t="str">
        <f>IF(C152="","",VLOOKUP(C152,Table8[],3,FALSE))</f>
        <v/>
      </c>
      <c r="E152" s="252"/>
      <c r="F152" s="207" t="str">
        <f>IF(C152="","",SUMIFS(CMS_Downtime!$G$24:$G$523,CMS_Downtime!$B$24:$B$523,$B152,CMS_Downtime!$C$24:$C$523,$C152))</f>
        <v/>
      </c>
      <c r="G152" s="143" t="str">
        <f t="shared" si="1"/>
        <v/>
      </c>
      <c r="H152" s="207" t="str">
        <f>IF($C152="","",SUMIFS(CMS_Downtime!$G$24:$G$523,CMS_Downtime!$B$24:$B$523,$B152,CMS_Downtime!$C$24:$C$523,$C152,CMS_Downtime!$H$24:$H$523,"Monitoring Equipment Malfunctions"))</f>
        <v/>
      </c>
      <c r="I152" s="207" t="str">
        <f>IF($C152="","",SUMIFS(CMS_Downtime!$G$24:$G$523,CMS_Downtime!$B$24:$B$523,$B152,CMS_Downtime!$C$24:$C$523,$C152,CMS_Downtime!$H$24:$H$523,"Nonmonitoring Equipment Malfunctions"))</f>
        <v/>
      </c>
      <c r="J152" s="207" t="str">
        <f>IF($C152="","",SUMIFS(CMS_Downtime!$G$24:$G$523,CMS_Downtime!$B$24:$B$523,$B152,CMS_Downtime!$C$24:$C$523,$C152,CMS_Downtime!$H$24:$H$523,"Quality Assurance/Quality Control Calibrations"))</f>
        <v/>
      </c>
      <c r="K152" s="207" t="str">
        <f>IF($C152="","",SUMIFS(CMS_Downtime!$G$24:$G$523,CMS_Downtime!$B$24:$B$523,$B152,CMS_Downtime!$C$24:$C$523,$C152,CMS_Downtime!$H$24:$H$523,"Other Known Causes"))</f>
        <v/>
      </c>
      <c r="L152" s="207" t="str">
        <f>IF($C152="","",SUMIFS(CMS_Downtime!$G$24:$G$523,CMS_Downtime!$B$24:$B$523,$B152,CMS_Downtime!$C$24:$C$523,$C152,CMS_Downtime!$H$24:$H$523,"Other Unknown Causes"))</f>
        <v/>
      </c>
    </row>
    <row r="153" spans="2:12" s="208" customFormat="1" x14ac:dyDescent="0.3">
      <c r="B153" s="203" t="str">
        <f>Lists!G131</f>
        <v/>
      </c>
      <c r="C153" s="203" t="str">
        <f>Lists!H131</f>
        <v/>
      </c>
      <c r="D153" s="203" t="str">
        <f>IF(C153="","",VLOOKUP(C153,Table8[],3,FALSE))</f>
        <v/>
      </c>
      <c r="E153" s="252"/>
      <c r="F153" s="207" t="str">
        <f>IF(C153="","",SUMIFS(CMS_Downtime!$G$24:$G$523,CMS_Downtime!$B$24:$B$523,$B153,CMS_Downtime!$C$24:$C$523,$C153))</f>
        <v/>
      </c>
      <c r="G153" s="143" t="str">
        <f t="shared" ref="G153:G216" si="2">IF(C153="","",IF(D153="no",F153/E153,IF(D153="yes",F153/(60*E153),"")))</f>
        <v/>
      </c>
      <c r="H153" s="207" t="str">
        <f>IF($C153="","",SUMIFS(CMS_Downtime!$G$24:$G$523,CMS_Downtime!$B$24:$B$523,$B153,CMS_Downtime!$C$24:$C$523,$C153,CMS_Downtime!$H$24:$H$523,"Monitoring Equipment Malfunctions"))</f>
        <v/>
      </c>
      <c r="I153" s="207" t="str">
        <f>IF($C153="","",SUMIFS(CMS_Downtime!$G$24:$G$523,CMS_Downtime!$B$24:$B$523,$B153,CMS_Downtime!$C$24:$C$523,$C153,CMS_Downtime!$H$24:$H$523,"Nonmonitoring Equipment Malfunctions"))</f>
        <v/>
      </c>
      <c r="J153" s="207" t="str">
        <f>IF($C153="","",SUMIFS(CMS_Downtime!$G$24:$G$523,CMS_Downtime!$B$24:$B$523,$B153,CMS_Downtime!$C$24:$C$523,$C153,CMS_Downtime!$H$24:$H$523,"Quality Assurance/Quality Control Calibrations"))</f>
        <v/>
      </c>
      <c r="K153" s="207" t="str">
        <f>IF($C153="","",SUMIFS(CMS_Downtime!$G$24:$G$523,CMS_Downtime!$B$24:$B$523,$B153,CMS_Downtime!$C$24:$C$523,$C153,CMS_Downtime!$H$24:$H$523,"Other Known Causes"))</f>
        <v/>
      </c>
      <c r="L153" s="207" t="str">
        <f>IF($C153="","",SUMIFS(CMS_Downtime!$G$24:$G$523,CMS_Downtime!$B$24:$B$523,$B153,CMS_Downtime!$C$24:$C$523,$C153,CMS_Downtime!$H$24:$H$523,"Other Unknown Causes"))</f>
        <v/>
      </c>
    </row>
    <row r="154" spans="2:12" s="208" customFormat="1" x14ac:dyDescent="0.3">
      <c r="B154" s="203" t="str">
        <f>Lists!G132</f>
        <v/>
      </c>
      <c r="C154" s="203" t="str">
        <f>Lists!H132</f>
        <v/>
      </c>
      <c r="D154" s="203" t="str">
        <f>IF(C154="","",VLOOKUP(C154,Table8[],3,FALSE))</f>
        <v/>
      </c>
      <c r="E154" s="252"/>
      <c r="F154" s="207" t="str">
        <f>IF(C154="","",SUMIFS(CMS_Downtime!$G$24:$G$523,CMS_Downtime!$B$24:$B$523,$B154,CMS_Downtime!$C$24:$C$523,$C154))</f>
        <v/>
      </c>
      <c r="G154" s="143" t="str">
        <f t="shared" si="2"/>
        <v/>
      </c>
      <c r="H154" s="207" t="str">
        <f>IF($C154="","",SUMIFS(CMS_Downtime!$G$24:$G$523,CMS_Downtime!$B$24:$B$523,$B154,CMS_Downtime!$C$24:$C$523,$C154,CMS_Downtime!$H$24:$H$523,"Monitoring Equipment Malfunctions"))</f>
        <v/>
      </c>
      <c r="I154" s="207" t="str">
        <f>IF($C154="","",SUMIFS(CMS_Downtime!$G$24:$G$523,CMS_Downtime!$B$24:$B$523,$B154,CMS_Downtime!$C$24:$C$523,$C154,CMS_Downtime!$H$24:$H$523,"Nonmonitoring Equipment Malfunctions"))</f>
        <v/>
      </c>
      <c r="J154" s="207" t="str">
        <f>IF($C154="","",SUMIFS(CMS_Downtime!$G$24:$G$523,CMS_Downtime!$B$24:$B$523,$B154,CMS_Downtime!$C$24:$C$523,$C154,CMS_Downtime!$H$24:$H$523,"Quality Assurance/Quality Control Calibrations"))</f>
        <v/>
      </c>
      <c r="K154" s="207" t="str">
        <f>IF($C154="","",SUMIFS(CMS_Downtime!$G$24:$G$523,CMS_Downtime!$B$24:$B$523,$B154,CMS_Downtime!$C$24:$C$523,$C154,CMS_Downtime!$H$24:$H$523,"Other Known Causes"))</f>
        <v/>
      </c>
      <c r="L154" s="207" t="str">
        <f>IF($C154="","",SUMIFS(CMS_Downtime!$G$24:$G$523,CMS_Downtime!$B$24:$B$523,$B154,CMS_Downtime!$C$24:$C$523,$C154,CMS_Downtime!$H$24:$H$523,"Other Unknown Causes"))</f>
        <v/>
      </c>
    </row>
    <row r="155" spans="2:12" s="208" customFormat="1" x14ac:dyDescent="0.3">
      <c r="B155" s="203" t="str">
        <f>Lists!G133</f>
        <v/>
      </c>
      <c r="C155" s="203" t="str">
        <f>Lists!H133</f>
        <v/>
      </c>
      <c r="D155" s="203" t="str">
        <f>IF(C155="","",VLOOKUP(C155,Table8[],3,FALSE))</f>
        <v/>
      </c>
      <c r="E155" s="252"/>
      <c r="F155" s="207" t="str">
        <f>IF(C155="","",SUMIFS(CMS_Downtime!$G$24:$G$523,CMS_Downtime!$B$24:$B$523,$B155,CMS_Downtime!$C$24:$C$523,$C155))</f>
        <v/>
      </c>
      <c r="G155" s="143" t="str">
        <f t="shared" si="2"/>
        <v/>
      </c>
      <c r="H155" s="207" t="str">
        <f>IF($C155="","",SUMIFS(CMS_Downtime!$G$24:$G$523,CMS_Downtime!$B$24:$B$523,$B155,CMS_Downtime!$C$24:$C$523,$C155,CMS_Downtime!$H$24:$H$523,"Monitoring Equipment Malfunctions"))</f>
        <v/>
      </c>
      <c r="I155" s="207" t="str">
        <f>IF($C155="","",SUMIFS(CMS_Downtime!$G$24:$G$523,CMS_Downtime!$B$24:$B$523,$B155,CMS_Downtime!$C$24:$C$523,$C155,CMS_Downtime!$H$24:$H$523,"Nonmonitoring Equipment Malfunctions"))</f>
        <v/>
      </c>
      <c r="J155" s="207" t="str">
        <f>IF($C155="","",SUMIFS(CMS_Downtime!$G$24:$G$523,CMS_Downtime!$B$24:$B$523,$B155,CMS_Downtime!$C$24:$C$523,$C155,CMS_Downtime!$H$24:$H$523,"Quality Assurance/Quality Control Calibrations"))</f>
        <v/>
      </c>
      <c r="K155" s="207" t="str">
        <f>IF($C155="","",SUMIFS(CMS_Downtime!$G$24:$G$523,CMS_Downtime!$B$24:$B$523,$B155,CMS_Downtime!$C$24:$C$523,$C155,CMS_Downtime!$H$24:$H$523,"Other Known Causes"))</f>
        <v/>
      </c>
      <c r="L155" s="207" t="str">
        <f>IF($C155="","",SUMIFS(CMS_Downtime!$G$24:$G$523,CMS_Downtime!$B$24:$B$523,$B155,CMS_Downtime!$C$24:$C$523,$C155,CMS_Downtime!$H$24:$H$523,"Other Unknown Causes"))</f>
        <v/>
      </c>
    </row>
    <row r="156" spans="2:12" s="208" customFormat="1" x14ac:dyDescent="0.3">
      <c r="B156" s="203" t="str">
        <f>Lists!G134</f>
        <v/>
      </c>
      <c r="C156" s="203" t="str">
        <f>Lists!H134</f>
        <v/>
      </c>
      <c r="D156" s="203" t="str">
        <f>IF(C156="","",VLOOKUP(C156,Table8[],3,FALSE))</f>
        <v/>
      </c>
      <c r="E156" s="252"/>
      <c r="F156" s="207" t="str">
        <f>IF(C156="","",SUMIFS(CMS_Downtime!$G$24:$G$523,CMS_Downtime!$B$24:$B$523,$B156,CMS_Downtime!$C$24:$C$523,$C156))</f>
        <v/>
      </c>
      <c r="G156" s="143" t="str">
        <f t="shared" si="2"/>
        <v/>
      </c>
      <c r="H156" s="207" t="str">
        <f>IF($C156="","",SUMIFS(CMS_Downtime!$G$24:$G$523,CMS_Downtime!$B$24:$B$523,$B156,CMS_Downtime!$C$24:$C$523,$C156,CMS_Downtime!$H$24:$H$523,"Monitoring Equipment Malfunctions"))</f>
        <v/>
      </c>
      <c r="I156" s="207" t="str">
        <f>IF($C156="","",SUMIFS(CMS_Downtime!$G$24:$G$523,CMS_Downtime!$B$24:$B$523,$B156,CMS_Downtime!$C$24:$C$523,$C156,CMS_Downtime!$H$24:$H$523,"Nonmonitoring Equipment Malfunctions"))</f>
        <v/>
      </c>
      <c r="J156" s="207" t="str">
        <f>IF($C156="","",SUMIFS(CMS_Downtime!$G$24:$G$523,CMS_Downtime!$B$24:$B$523,$B156,CMS_Downtime!$C$24:$C$523,$C156,CMS_Downtime!$H$24:$H$523,"Quality Assurance/Quality Control Calibrations"))</f>
        <v/>
      </c>
      <c r="K156" s="207" t="str">
        <f>IF($C156="","",SUMIFS(CMS_Downtime!$G$24:$G$523,CMS_Downtime!$B$24:$B$523,$B156,CMS_Downtime!$C$24:$C$523,$C156,CMS_Downtime!$H$24:$H$523,"Other Known Causes"))</f>
        <v/>
      </c>
      <c r="L156" s="207" t="str">
        <f>IF($C156="","",SUMIFS(CMS_Downtime!$G$24:$G$523,CMS_Downtime!$B$24:$B$523,$B156,CMS_Downtime!$C$24:$C$523,$C156,CMS_Downtime!$H$24:$H$523,"Other Unknown Causes"))</f>
        <v/>
      </c>
    </row>
    <row r="157" spans="2:12" s="208" customFormat="1" x14ac:dyDescent="0.3">
      <c r="B157" s="203" t="str">
        <f>Lists!G135</f>
        <v/>
      </c>
      <c r="C157" s="203" t="str">
        <f>Lists!H135</f>
        <v/>
      </c>
      <c r="D157" s="203" t="str">
        <f>IF(C157="","",VLOOKUP(C157,Table8[],3,FALSE))</f>
        <v/>
      </c>
      <c r="E157" s="252"/>
      <c r="F157" s="207" t="str">
        <f>IF(C157="","",SUMIFS(CMS_Downtime!$G$24:$G$523,CMS_Downtime!$B$24:$B$523,$B157,CMS_Downtime!$C$24:$C$523,$C157))</f>
        <v/>
      </c>
      <c r="G157" s="143" t="str">
        <f t="shared" si="2"/>
        <v/>
      </c>
      <c r="H157" s="207" t="str">
        <f>IF($C157="","",SUMIFS(CMS_Downtime!$G$24:$G$523,CMS_Downtime!$B$24:$B$523,$B157,CMS_Downtime!$C$24:$C$523,$C157,CMS_Downtime!$H$24:$H$523,"Monitoring Equipment Malfunctions"))</f>
        <v/>
      </c>
      <c r="I157" s="207" t="str">
        <f>IF($C157="","",SUMIFS(CMS_Downtime!$G$24:$G$523,CMS_Downtime!$B$24:$B$523,$B157,CMS_Downtime!$C$24:$C$523,$C157,CMS_Downtime!$H$24:$H$523,"Nonmonitoring Equipment Malfunctions"))</f>
        <v/>
      </c>
      <c r="J157" s="207" t="str">
        <f>IF($C157="","",SUMIFS(CMS_Downtime!$G$24:$G$523,CMS_Downtime!$B$24:$B$523,$B157,CMS_Downtime!$C$24:$C$523,$C157,CMS_Downtime!$H$24:$H$523,"Quality Assurance/Quality Control Calibrations"))</f>
        <v/>
      </c>
      <c r="K157" s="207" t="str">
        <f>IF($C157="","",SUMIFS(CMS_Downtime!$G$24:$G$523,CMS_Downtime!$B$24:$B$523,$B157,CMS_Downtime!$C$24:$C$523,$C157,CMS_Downtime!$H$24:$H$523,"Other Known Causes"))</f>
        <v/>
      </c>
      <c r="L157" s="207" t="str">
        <f>IF($C157="","",SUMIFS(CMS_Downtime!$G$24:$G$523,CMS_Downtime!$B$24:$B$523,$B157,CMS_Downtime!$C$24:$C$523,$C157,CMS_Downtime!$H$24:$H$523,"Other Unknown Causes"))</f>
        <v/>
      </c>
    </row>
    <row r="158" spans="2:12" s="208" customFormat="1" x14ac:dyDescent="0.3">
      <c r="B158" s="203" t="str">
        <f>Lists!G136</f>
        <v/>
      </c>
      <c r="C158" s="203" t="str">
        <f>Lists!H136</f>
        <v/>
      </c>
      <c r="D158" s="203" t="str">
        <f>IF(C158="","",VLOOKUP(C158,Table8[],3,FALSE))</f>
        <v/>
      </c>
      <c r="E158" s="252"/>
      <c r="F158" s="207" t="str">
        <f>IF(C158="","",SUMIFS(CMS_Downtime!$G$24:$G$523,CMS_Downtime!$B$24:$B$523,$B158,CMS_Downtime!$C$24:$C$523,$C158))</f>
        <v/>
      </c>
      <c r="G158" s="143" t="str">
        <f t="shared" si="2"/>
        <v/>
      </c>
      <c r="H158" s="207" t="str">
        <f>IF($C158="","",SUMIFS(CMS_Downtime!$G$24:$G$523,CMS_Downtime!$B$24:$B$523,$B158,CMS_Downtime!$C$24:$C$523,$C158,CMS_Downtime!$H$24:$H$523,"Monitoring Equipment Malfunctions"))</f>
        <v/>
      </c>
      <c r="I158" s="207" t="str">
        <f>IF($C158="","",SUMIFS(CMS_Downtime!$G$24:$G$523,CMS_Downtime!$B$24:$B$523,$B158,CMS_Downtime!$C$24:$C$523,$C158,CMS_Downtime!$H$24:$H$523,"Nonmonitoring Equipment Malfunctions"))</f>
        <v/>
      </c>
      <c r="J158" s="207" t="str">
        <f>IF($C158="","",SUMIFS(CMS_Downtime!$G$24:$G$523,CMS_Downtime!$B$24:$B$523,$B158,CMS_Downtime!$C$24:$C$523,$C158,CMS_Downtime!$H$24:$H$523,"Quality Assurance/Quality Control Calibrations"))</f>
        <v/>
      </c>
      <c r="K158" s="207" t="str">
        <f>IF($C158="","",SUMIFS(CMS_Downtime!$G$24:$G$523,CMS_Downtime!$B$24:$B$523,$B158,CMS_Downtime!$C$24:$C$523,$C158,CMS_Downtime!$H$24:$H$523,"Other Known Causes"))</f>
        <v/>
      </c>
      <c r="L158" s="207" t="str">
        <f>IF($C158="","",SUMIFS(CMS_Downtime!$G$24:$G$523,CMS_Downtime!$B$24:$B$523,$B158,CMS_Downtime!$C$24:$C$523,$C158,CMS_Downtime!$H$24:$H$523,"Other Unknown Causes"))</f>
        <v/>
      </c>
    </row>
    <row r="159" spans="2:12" s="208" customFormat="1" x14ac:dyDescent="0.3">
      <c r="B159" s="203" t="str">
        <f>Lists!G137</f>
        <v/>
      </c>
      <c r="C159" s="203" t="str">
        <f>Lists!H137</f>
        <v/>
      </c>
      <c r="D159" s="203" t="str">
        <f>IF(C159="","",VLOOKUP(C159,Table8[],3,FALSE))</f>
        <v/>
      </c>
      <c r="E159" s="252"/>
      <c r="F159" s="207" t="str">
        <f>IF(C159="","",SUMIFS(CMS_Downtime!$G$24:$G$523,CMS_Downtime!$B$24:$B$523,$B159,CMS_Downtime!$C$24:$C$523,$C159))</f>
        <v/>
      </c>
      <c r="G159" s="143" t="str">
        <f t="shared" si="2"/>
        <v/>
      </c>
      <c r="H159" s="207" t="str">
        <f>IF($C159="","",SUMIFS(CMS_Downtime!$G$24:$G$523,CMS_Downtime!$B$24:$B$523,$B159,CMS_Downtime!$C$24:$C$523,$C159,CMS_Downtime!$H$24:$H$523,"Monitoring Equipment Malfunctions"))</f>
        <v/>
      </c>
      <c r="I159" s="207" t="str">
        <f>IF($C159="","",SUMIFS(CMS_Downtime!$G$24:$G$523,CMS_Downtime!$B$24:$B$523,$B159,CMS_Downtime!$C$24:$C$523,$C159,CMS_Downtime!$H$24:$H$523,"Nonmonitoring Equipment Malfunctions"))</f>
        <v/>
      </c>
      <c r="J159" s="207" t="str">
        <f>IF($C159="","",SUMIFS(CMS_Downtime!$G$24:$G$523,CMS_Downtime!$B$24:$B$523,$B159,CMS_Downtime!$C$24:$C$523,$C159,CMS_Downtime!$H$24:$H$523,"Quality Assurance/Quality Control Calibrations"))</f>
        <v/>
      </c>
      <c r="K159" s="207" t="str">
        <f>IF($C159="","",SUMIFS(CMS_Downtime!$G$24:$G$523,CMS_Downtime!$B$24:$B$523,$B159,CMS_Downtime!$C$24:$C$523,$C159,CMS_Downtime!$H$24:$H$523,"Other Known Causes"))</f>
        <v/>
      </c>
      <c r="L159" s="207" t="str">
        <f>IF($C159="","",SUMIFS(CMS_Downtime!$G$24:$G$523,CMS_Downtime!$B$24:$B$523,$B159,CMS_Downtime!$C$24:$C$523,$C159,CMS_Downtime!$H$24:$H$523,"Other Unknown Causes"))</f>
        <v/>
      </c>
    </row>
    <row r="160" spans="2:12" s="208" customFormat="1" x14ac:dyDescent="0.3">
      <c r="B160" s="203" t="str">
        <f>Lists!G138</f>
        <v/>
      </c>
      <c r="C160" s="203" t="str">
        <f>Lists!H138</f>
        <v/>
      </c>
      <c r="D160" s="203" t="str">
        <f>IF(C160="","",VLOOKUP(C160,Table8[],3,FALSE))</f>
        <v/>
      </c>
      <c r="E160" s="252"/>
      <c r="F160" s="207" t="str">
        <f>IF(C160="","",SUMIFS(CMS_Downtime!$G$24:$G$523,CMS_Downtime!$B$24:$B$523,$B160,CMS_Downtime!$C$24:$C$523,$C160))</f>
        <v/>
      </c>
      <c r="G160" s="143" t="str">
        <f t="shared" si="2"/>
        <v/>
      </c>
      <c r="H160" s="207" t="str">
        <f>IF($C160="","",SUMIFS(CMS_Downtime!$G$24:$G$523,CMS_Downtime!$B$24:$B$523,$B160,CMS_Downtime!$C$24:$C$523,$C160,CMS_Downtime!$H$24:$H$523,"Monitoring Equipment Malfunctions"))</f>
        <v/>
      </c>
      <c r="I160" s="207" t="str">
        <f>IF($C160="","",SUMIFS(CMS_Downtime!$G$24:$G$523,CMS_Downtime!$B$24:$B$523,$B160,CMS_Downtime!$C$24:$C$523,$C160,CMS_Downtime!$H$24:$H$523,"Nonmonitoring Equipment Malfunctions"))</f>
        <v/>
      </c>
      <c r="J160" s="207" t="str">
        <f>IF($C160="","",SUMIFS(CMS_Downtime!$G$24:$G$523,CMS_Downtime!$B$24:$B$523,$B160,CMS_Downtime!$C$24:$C$523,$C160,CMS_Downtime!$H$24:$H$523,"Quality Assurance/Quality Control Calibrations"))</f>
        <v/>
      </c>
      <c r="K160" s="207" t="str">
        <f>IF($C160="","",SUMIFS(CMS_Downtime!$G$24:$G$523,CMS_Downtime!$B$24:$B$523,$B160,CMS_Downtime!$C$24:$C$523,$C160,CMS_Downtime!$H$24:$H$523,"Other Known Causes"))</f>
        <v/>
      </c>
      <c r="L160" s="207" t="str">
        <f>IF($C160="","",SUMIFS(CMS_Downtime!$G$24:$G$523,CMS_Downtime!$B$24:$B$523,$B160,CMS_Downtime!$C$24:$C$523,$C160,CMS_Downtime!$H$24:$H$523,"Other Unknown Causes"))</f>
        <v/>
      </c>
    </row>
    <row r="161" spans="2:12" s="208" customFormat="1" x14ac:dyDescent="0.3">
      <c r="B161" s="203" t="str">
        <f>Lists!G139</f>
        <v/>
      </c>
      <c r="C161" s="203" t="str">
        <f>Lists!H139</f>
        <v/>
      </c>
      <c r="D161" s="203" t="str">
        <f>IF(C161="","",VLOOKUP(C161,Table8[],3,FALSE))</f>
        <v/>
      </c>
      <c r="E161" s="252"/>
      <c r="F161" s="207" t="str">
        <f>IF(C161="","",SUMIFS(CMS_Downtime!$G$24:$G$523,CMS_Downtime!$B$24:$B$523,$B161,CMS_Downtime!$C$24:$C$523,$C161))</f>
        <v/>
      </c>
      <c r="G161" s="143" t="str">
        <f t="shared" si="2"/>
        <v/>
      </c>
      <c r="H161" s="207" t="str">
        <f>IF($C161="","",SUMIFS(CMS_Downtime!$G$24:$G$523,CMS_Downtime!$B$24:$B$523,$B161,CMS_Downtime!$C$24:$C$523,$C161,CMS_Downtime!$H$24:$H$523,"Monitoring Equipment Malfunctions"))</f>
        <v/>
      </c>
      <c r="I161" s="207" t="str">
        <f>IF($C161="","",SUMIFS(CMS_Downtime!$G$24:$G$523,CMS_Downtime!$B$24:$B$523,$B161,CMS_Downtime!$C$24:$C$523,$C161,CMS_Downtime!$H$24:$H$523,"Nonmonitoring Equipment Malfunctions"))</f>
        <v/>
      </c>
      <c r="J161" s="207" t="str">
        <f>IF($C161="","",SUMIFS(CMS_Downtime!$G$24:$G$523,CMS_Downtime!$B$24:$B$523,$B161,CMS_Downtime!$C$24:$C$523,$C161,CMS_Downtime!$H$24:$H$523,"Quality Assurance/Quality Control Calibrations"))</f>
        <v/>
      </c>
      <c r="K161" s="207" t="str">
        <f>IF($C161="","",SUMIFS(CMS_Downtime!$G$24:$G$523,CMS_Downtime!$B$24:$B$523,$B161,CMS_Downtime!$C$24:$C$523,$C161,CMS_Downtime!$H$24:$H$523,"Other Known Causes"))</f>
        <v/>
      </c>
      <c r="L161" s="207" t="str">
        <f>IF($C161="","",SUMIFS(CMS_Downtime!$G$24:$G$523,CMS_Downtime!$B$24:$B$523,$B161,CMS_Downtime!$C$24:$C$523,$C161,CMS_Downtime!$H$24:$H$523,"Other Unknown Causes"))</f>
        <v/>
      </c>
    </row>
    <row r="162" spans="2:12" s="208" customFormat="1" x14ac:dyDescent="0.3">
      <c r="B162" s="203" t="str">
        <f>Lists!G140</f>
        <v/>
      </c>
      <c r="C162" s="203" t="str">
        <f>Lists!H140</f>
        <v/>
      </c>
      <c r="D162" s="203" t="str">
        <f>IF(C162="","",VLOOKUP(C162,Table8[],3,FALSE))</f>
        <v/>
      </c>
      <c r="E162" s="252"/>
      <c r="F162" s="207" t="str">
        <f>IF(C162="","",SUMIFS(CMS_Downtime!$G$24:$G$523,CMS_Downtime!$B$24:$B$523,$B162,CMS_Downtime!$C$24:$C$523,$C162))</f>
        <v/>
      </c>
      <c r="G162" s="143" t="str">
        <f t="shared" si="2"/>
        <v/>
      </c>
      <c r="H162" s="207" t="str">
        <f>IF($C162="","",SUMIFS(CMS_Downtime!$G$24:$G$523,CMS_Downtime!$B$24:$B$523,$B162,CMS_Downtime!$C$24:$C$523,$C162,CMS_Downtime!$H$24:$H$523,"Monitoring Equipment Malfunctions"))</f>
        <v/>
      </c>
      <c r="I162" s="207" t="str">
        <f>IF($C162="","",SUMIFS(CMS_Downtime!$G$24:$G$523,CMS_Downtime!$B$24:$B$523,$B162,CMS_Downtime!$C$24:$C$523,$C162,CMS_Downtime!$H$24:$H$523,"Nonmonitoring Equipment Malfunctions"))</f>
        <v/>
      </c>
      <c r="J162" s="207" t="str">
        <f>IF($C162="","",SUMIFS(CMS_Downtime!$G$24:$G$523,CMS_Downtime!$B$24:$B$523,$B162,CMS_Downtime!$C$24:$C$523,$C162,CMS_Downtime!$H$24:$H$523,"Quality Assurance/Quality Control Calibrations"))</f>
        <v/>
      </c>
      <c r="K162" s="207" t="str">
        <f>IF($C162="","",SUMIFS(CMS_Downtime!$G$24:$G$523,CMS_Downtime!$B$24:$B$523,$B162,CMS_Downtime!$C$24:$C$523,$C162,CMS_Downtime!$H$24:$H$523,"Other Known Causes"))</f>
        <v/>
      </c>
      <c r="L162" s="207" t="str">
        <f>IF($C162="","",SUMIFS(CMS_Downtime!$G$24:$G$523,CMS_Downtime!$B$24:$B$523,$B162,CMS_Downtime!$C$24:$C$523,$C162,CMS_Downtime!$H$24:$H$523,"Other Unknown Causes"))</f>
        <v/>
      </c>
    </row>
    <row r="163" spans="2:12" s="208" customFormat="1" x14ac:dyDescent="0.3">
      <c r="B163" s="203" t="str">
        <f>Lists!G141</f>
        <v/>
      </c>
      <c r="C163" s="203" t="str">
        <f>Lists!H141</f>
        <v/>
      </c>
      <c r="D163" s="203" t="str">
        <f>IF(C163="","",VLOOKUP(C163,Table8[],3,FALSE))</f>
        <v/>
      </c>
      <c r="E163" s="252"/>
      <c r="F163" s="207" t="str">
        <f>IF(C163="","",SUMIFS(CMS_Downtime!$G$24:$G$523,CMS_Downtime!$B$24:$B$523,$B163,CMS_Downtime!$C$24:$C$523,$C163))</f>
        <v/>
      </c>
      <c r="G163" s="143" t="str">
        <f t="shared" si="2"/>
        <v/>
      </c>
      <c r="H163" s="207" t="str">
        <f>IF($C163="","",SUMIFS(CMS_Downtime!$G$24:$G$523,CMS_Downtime!$B$24:$B$523,$B163,CMS_Downtime!$C$24:$C$523,$C163,CMS_Downtime!$H$24:$H$523,"Monitoring Equipment Malfunctions"))</f>
        <v/>
      </c>
      <c r="I163" s="207" t="str">
        <f>IF($C163="","",SUMIFS(CMS_Downtime!$G$24:$G$523,CMS_Downtime!$B$24:$B$523,$B163,CMS_Downtime!$C$24:$C$523,$C163,CMS_Downtime!$H$24:$H$523,"Nonmonitoring Equipment Malfunctions"))</f>
        <v/>
      </c>
      <c r="J163" s="207" t="str">
        <f>IF($C163="","",SUMIFS(CMS_Downtime!$G$24:$G$523,CMS_Downtime!$B$24:$B$523,$B163,CMS_Downtime!$C$24:$C$523,$C163,CMS_Downtime!$H$24:$H$523,"Quality Assurance/Quality Control Calibrations"))</f>
        <v/>
      </c>
      <c r="K163" s="207" t="str">
        <f>IF($C163="","",SUMIFS(CMS_Downtime!$G$24:$G$523,CMS_Downtime!$B$24:$B$523,$B163,CMS_Downtime!$C$24:$C$523,$C163,CMS_Downtime!$H$24:$H$523,"Other Known Causes"))</f>
        <v/>
      </c>
      <c r="L163" s="207" t="str">
        <f>IF($C163="","",SUMIFS(CMS_Downtime!$G$24:$G$523,CMS_Downtime!$B$24:$B$523,$B163,CMS_Downtime!$C$24:$C$523,$C163,CMS_Downtime!$H$24:$H$523,"Other Unknown Causes"))</f>
        <v/>
      </c>
    </row>
    <row r="164" spans="2:12" s="208" customFormat="1" x14ac:dyDescent="0.3">
      <c r="B164" s="203" t="str">
        <f>Lists!G142</f>
        <v/>
      </c>
      <c r="C164" s="203" t="str">
        <f>Lists!H142</f>
        <v/>
      </c>
      <c r="D164" s="203" t="str">
        <f>IF(C164="","",VLOOKUP(C164,Table8[],3,FALSE))</f>
        <v/>
      </c>
      <c r="E164" s="252"/>
      <c r="F164" s="207" t="str">
        <f>IF(C164="","",SUMIFS(CMS_Downtime!$G$24:$G$523,CMS_Downtime!$B$24:$B$523,$B164,CMS_Downtime!$C$24:$C$523,$C164))</f>
        <v/>
      </c>
      <c r="G164" s="143" t="str">
        <f t="shared" si="2"/>
        <v/>
      </c>
      <c r="H164" s="207" t="str">
        <f>IF($C164="","",SUMIFS(CMS_Downtime!$G$24:$G$523,CMS_Downtime!$B$24:$B$523,$B164,CMS_Downtime!$C$24:$C$523,$C164,CMS_Downtime!$H$24:$H$523,"Monitoring Equipment Malfunctions"))</f>
        <v/>
      </c>
      <c r="I164" s="207" t="str">
        <f>IF($C164="","",SUMIFS(CMS_Downtime!$G$24:$G$523,CMS_Downtime!$B$24:$B$523,$B164,CMS_Downtime!$C$24:$C$523,$C164,CMS_Downtime!$H$24:$H$523,"Nonmonitoring Equipment Malfunctions"))</f>
        <v/>
      </c>
      <c r="J164" s="207" t="str">
        <f>IF($C164="","",SUMIFS(CMS_Downtime!$G$24:$G$523,CMS_Downtime!$B$24:$B$523,$B164,CMS_Downtime!$C$24:$C$523,$C164,CMS_Downtime!$H$24:$H$523,"Quality Assurance/Quality Control Calibrations"))</f>
        <v/>
      </c>
      <c r="K164" s="207" t="str">
        <f>IF($C164="","",SUMIFS(CMS_Downtime!$G$24:$G$523,CMS_Downtime!$B$24:$B$523,$B164,CMS_Downtime!$C$24:$C$523,$C164,CMS_Downtime!$H$24:$H$523,"Other Known Causes"))</f>
        <v/>
      </c>
      <c r="L164" s="207" t="str">
        <f>IF($C164="","",SUMIFS(CMS_Downtime!$G$24:$G$523,CMS_Downtime!$B$24:$B$523,$B164,CMS_Downtime!$C$24:$C$523,$C164,CMS_Downtime!$H$24:$H$523,"Other Unknown Causes"))</f>
        <v/>
      </c>
    </row>
    <row r="165" spans="2:12" s="208" customFormat="1" x14ac:dyDescent="0.3">
      <c r="B165" s="203" t="str">
        <f>Lists!G143</f>
        <v/>
      </c>
      <c r="C165" s="203" t="str">
        <f>Lists!H143</f>
        <v/>
      </c>
      <c r="D165" s="203" t="str">
        <f>IF(C165="","",VLOOKUP(C165,Table8[],3,FALSE))</f>
        <v/>
      </c>
      <c r="E165" s="252"/>
      <c r="F165" s="207" t="str">
        <f>IF(C165="","",SUMIFS(CMS_Downtime!$G$24:$G$523,CMS_Downtime!$B$24:$B$523,$B165,CMS_Downtime!$C$24:$C$523,$C165))</f>
        <v/>
      </c>
      <c r="G165" s="143" t="str">
        <f t="shared" si="2"/>
        <v/>
      </c>
      <c r="H165" s="207" t="str">
        <f>IF($C165="","",SUMIFS(CMS_Downtime!$G$24:$G$523,CMS_Downtime!$B$24:$B$523,$B165,CMS_Downtime!$C$24:$C$523,$C165,CMS_Downtime!$H$24:$H$523,"Monitoring Equipment Malfunctions"))</f>
        <v/>
      </c>
      <c r="I165" s="207" t="str">
        <f>IF($C165="","",SUMIFS(CMS_Downtime!$G$24:$G$523,CMS_Downtime!$B$24:$B$523,$B165,CMS_Downtime!$C$24:$C$523,$C165,CMS_Downtime!$H$24:$H$523,"Nonmonitoring Equipment Malfunctions"))</f>
        <v/>
      </c>
      <c r="J165" s="207" t="str">
        <f>IF($C165="","",SUMIFS(CMS_Downtime!$G$24:$G$523,CMS_Downtime!$B$24:$B$523,$B165,CMS_Downtime!$C$24:$C$523,$C165,CMS_Downtime!$H$24:$H$523,"Quality Assurance/Quality Control Calibrations"))</f>
        <v/>
      </c>
      <c r="K165" s="207" t="str">
        <f>IF($C165="","",SUMIFS(CMS_Downtime!$G$24:$G$523,CMS_Downtime!$B$24:$B$523,$B165,CMS_Downtime!$C$24:$C$523,$C165,CMS_Downtime!$H$24:$H$523,"Other Known Causes"))</f>
        <v/>
      </c>
      <c r="L165" s="207" t="str">
        <f>IF($C165="","",SUMIFS(CMS_Downtime!$G$24:$G$523,CMS_Downtime!$B$24:$B$523,$B165,CMS_Downtime!$C$24:$C$523,$C165,CMS_Downtime!$H$24:$H$523,"Other Unknown Causes"))</f>
        <v/>
      </c>
    </row>
    <row r="166" spans="2:12" s="208" customFormat="1" x14ac:dyDescent="0.3">
      <c r="B166" s="203" t="str">
        <f>Lists!G144</f>
        <v/>
      </c>
      <c r="C166" s="203" t="str">
        <f>Lists!H144</f>
        <v/>
      </c>
      <c r="D166" s="203" t="str">
        <f>IF(C166="","",VLOOKUP(C166,Table8[],3,FALSE))</f>
        <v/>
      </c>
      <c r="E166" s="252"/>
      <c r="F166" s="207" t="str">
        <f>IF(C166="","",SUMIFS(CMS_Downtime!$G$24:$G$523,CMS_Downtime!$B$24:$B$523,$B166,CMS_Downtime!$C$24:$C$523,$C166))</f>
        <v/>
      </c>
      <c r="G166" s="143" t="str">
        <f t="shared" si="2"/>
        <v/>
      </c>
      <c r="H166" s="207" t="str">
        <f>IF($C166="","",SUMIFS(CMS_Downtime!$G$24:$G$523,CMS_Downtime!$B$24:$B$523,$B166,CMS_Downtime!$C$24:$C$523,$C166,CMS_Downtime!$H$24:$H$523,"Monitoring Equipment Malfunctions"))</f>
        <v/>
      </c>
      <c r="I166" s="207" t="str">
        <f>IF($C166="","",SUMIFS(CMS_Downtime!$G$24:$G$523,CMS_Downtime!$B$24:$B$523,$B166,CMS_Downtime!$C$24:$C$523,$C166,CMS_Downtime!$H$24:$H$523,"Nonmonitoring Equipment Malfunctions"))</f>
        <v/>
      </c>
      <c r="J166" s="207" t="str">
        <f>IF($C166="","",SUMIFS(CMS_Downtime!$G$24:$G$523,CMS_Downtime!$B$24:$B$523,$B166,CMS_Downtime!$C$24:$C$523,$C166,CMS_Downtime!$H$24:$H$523,"Quality Assurance/Quality Control Calibrations"))</f>
        <v/>
      </c>
      <c r="K166" s="207" t="str">
        <f>IF($C166="","",SUMIFS(CMS_Downtime!$G$24:$G$523,CMS_Downtime!$B$24:$B$523,$B166,CMS_Downtime!$C$24:$C$523,$C166,CMS_Downtime!$H$24:$H$523,"Other Known Causes"))</f>
        <v/>
      </c>
      <c r="L166" s="207" t="str">
        <f>IF($C166="","",SUMIFS(CMS_Downtime!$G$24:$G$523,CMS_Downtime!$B$24:$B$523,$B166,CMS_Downtime!$C$24:$C$523,$C166,CMS_Downtime!$H$24:$H$523,"Other Unknown Causes"))</f>
        <v/>
      </c>
    </row>
    <row r="167" spans="2:12" s="208" customFormat="1" x14ac:dyDescent="0.3">
      <c r="B167" s="203" t="str">
        <f>Lists!G145</f>
        <v/>
      </c>
      <c r="C167" s="203" t="str">
        <f>Lists!H145</f>
        <v/>
      </c>
      <c r="D167" s="203" t="str">
        <f>IF(C167="","",VLOOKUP(C167,Table8[],3,FALSE))</f>
        <v/>
      </c>
      <c r="E167" s="252"/>
      <c r="F167" s="207" t="str">
        <f>IF(C167="","",SUMIFS(CMS_Downtime!$G$24:$G$523,CMS_Downtime!$B$24:$B$523,$B167,CMS_Downtime!$C$24:$C$523,$C167))</f>
        <v/>
      </c>
      <c r="G167" s="143" t="str">
        <f t="shared" si="2"/>
        <v/>
      </c>
      <c r="H167" s="207" t="str">
        <f>IF($C167="","",SUMIFS(CMS_Downtime!$G$24:$G$523,CMS_Downtime!$B$24:$B$523,$B167,CMS_Downtime!$C$24:$C$523,$C167,CMS_Downtime!$H$24:$H$523,"Monitoring Equipment Malfunctions"))</f>
        <v/>
      </c>
      <c r="I167" s="207" t="str">
        <f>IF($C167="","",SUMIFS(CMS_Downtime!$G$24:$G$523,CMS_Downtime!$B$24:$B$523,$B167,CMS_Downtime!$C$24:$C$523,$C167,CMS_Downtime!$H$24:$H$523,"Nonmonitoring Equipment Malfunctions"))</f>
        <v/>
      </c>
      <c r="J167" s="207" t="str">
        <f>IF($C167="","",SUMIFS(CMS_Downtime!$G$24:$G$523,CMS_Downtime!$B$24:$B$523,$B167,CMS_Downtime!$C$24:$C$523,$C167,CMS_Downtime!$H$24:$H$523,"Quality Assurance/Quality Control Calibrations"))</f>
        <v/>
      </c>
      <c r="K167" s="207" t="str">
        <f>IF($C167="","",SUMIFS(CMS_Downtime!$G$24:$G$523,CMS_Downtime!$B$24:$B$523,$B167,CMS_Downtime!$C$24:$C$523,$C167,CMS_Downtime!$H$24:$H$523,"Other Known Causes"))</f>
        <v/>
      </c>
      <c r="L167" s="207" t="str">
        <f>IF($C167="","",SUMIFS(CMS_Downtime!$G$24:$G$523,CMS_Downtime!$B$24:$B$523,$B167,CMS_Downtime!$C$24:$C$523,$C167,CMS_Downtime!$H$24:$H$523,"Other Unknown Causes"))</f>
        <v/>
      </c>
    </row>
    <row r="168" spans="2:12" s="208" customFormat="1" x14ac:dyDescent="0.3">
      <c r="B168" s="203" t="str">
        <f>Lists!G146</f>
        <v/>
      </c>
      <c r="C168" s="203" t="str">
        <f>Lists!H146</f>
        <v/>
      </c>
      <c r="D168" s="203" t="str">
        <f>IF(C168="","",VLOOKUP(C168,Table8[],3,FALSE))</f>
        <v/>
      </c>
      <c r="E168" s="252"/>
      <c r="F168" s="207" t="str">
        <f>IF(C168="","",SUMIFS(CMS_Downtime!$G$24:$G$523,CMS_Downtime!$B$24:$B$523,$B168,CMS_Downtime!$C$24:$C$523,$C168))</f>
        <v/>
      </c>
      <c r="G168" s="143" t="str">
        <f t="shared" si="2"/>
        <v/>
      </c>
      <c r="H168" s="207" t="str">
        <f>IF($C168="","",SUMIFS(CMS_Downtime!$G$24:$G$523,CMS_Downtime!$B$24:$B$523,$B168,CMS_Downtime!$C$24:$C$523,$C168,CMS_Downtime!$H$24:$H$523,"Monitoring Equipment Malfunctions"))</f>
        <v/>
      </c>
      <c r="I168" s="207" t="str">
        <f>IF($C168="","",SUMIFS(CMS_Downtime!$G$24:$G$523,CMS_Downtime!$B$24:$B$523,$B168,CMS_Downtime!$C$24:$C$523,$C168,CMS_Downtime!$H$24:$H$523,"Nonmonitoring Equipment Malfunctions"))</f>
        <v/>
      </c>
      <c r="J168" s="207" t="str">
        <f>IF($C168="","",SUMIFS(CMS_Downtime!$G$24:$G$523,CMS_Downtime!$B$24:$B$523,$B168,CMS_Downtime!$C$24:$C$523,$C168,CMS_Downtime!$H$24:$H$523,"Quality Assurance/Quality Control Calibrations"))</f>
        <v/>
      </c>
      <c r="K168" s="207" t="str">
        <f>IF($C168="","",SUMIFS(CMS_Downtime!$G$24:$G$523,CMS_Downtime!$B$24:$B$523,$B168,CMS_Downtime!$C$24:$C$523,$C168,CMS_Downtime!$H$24:$H$523,"Other Known Causes"))</f>
        <v/>
      </c>
      <c r="L168" s="207" t="str">
        <f>IF($C168="","",SUMIFS(CMS_Downtime!$G$24:$G$523,CMS_Downtime!$B$24:$B$523,$B168,CMS_Downtime!$C$24:$C$523,$C168,CMS_Downtime!$H$24:$H$523,"Other Unknown Causes"))</f>
        <v/>
      </c>
    </row>
    <row r="169" spans="2:12" s="208" customFormat="1" x14ac:dyDescent="0.3">
      <c r="B169" s="203" t="str">
        <f>Lists!G147</f>
        <v/>
      </c>
      <c r="C169" s="203" t="str">
        <f>Lists!H147</f>
        <v/>
      </c>
      <c r="D169" s="203" t="str">
        <f>IF(C169="","",VLOOKUP(C169,Table8[],3,FALSE))</f>
        <v/>
      </c>
      <c r="E169" s="252"/>
      <c r="F169" s="207" t="str">
        <f>IF(C169="","",SUMIFS(CMS_Downtime!$G$24:$G$523,CMS_Downtime!$B$24:$B$523,$B169,CMS_Downtime!$C$24:$C$523,$C169))</f>
        <v/>
      </c>
      <c r="G169" s="143" t="str">
        <f t="shared" si="2"/>
        <v/>
      </c>
      <c r="H169" s="207" t="str">
        <f>IF($C169="","",SUMIFS(CMS_Downtime!$G$24:$G$523,CMS_Downtime!$B$24:$B$523,$B169,CMS_Downtime!$C$24:$C$523,$C169,CMS_Downtime!$H$24:$H$523,"Monitoring Equipment Malfunctions"))</f>
        <v/>
      </c>
      <c r="I169" s="207" t="str">
        <f>IF($C169="","",SUMIFS(CMS_Downtime!$G$24:$G$523,CMS_Downtime!$B$24:$B$523,$B169,CMS_Downtime!$C$24:$C$523,$C169,CMS_Downtime!$H$24:$H$523,"Nonmonitoring Equipment Malfunctions"))</f>
        <v/>
      </c>
      <c r="J169" s="207" t="str">
        <f>IF($C169="","",SUMIFS(CMS_Downtime!$G$24:$G$523,CMS_Downtime!$B$24:$B$523,$B169,CMS_Downtime!$C$24:$C$523,$C169,CMS_Downtime!$H$24:$H$523,"Quality Assurance/Quality Control Calibrations"))</f>
        <v/>
      </c>
      <c r="K169" s="207" t="str">
        <f>IF($C169="","",SUMIFS(CMS_Downtime!$G$24:$G$523,CMS_Downtime!$B$24:$B$523,$B169,CMS_Downtime!$C$24:$C$523,$C169,CMS_Downtime!$H$24:$H$523,"Other Known Causes"))</f>
        <v/>
      </c>
      <c r="L169" s="207" t="str">
        <f>IF($C169="","",SUMIFS(CMS_Downtime!$G$24:$G$523,CMS_Downtime!$B$24:$B$523,$B169,CMS_Downtime!$C$24:$C$523,$C169,CMS_Downtime!$H$24:$H$523,"Other Unknown Causes"))</f>
        <v/>
      </c>
    </row>
    <row r="170" spans="2:12" s="208" customFormat="1" x14ac:dyDescent="0.3">
      <c r="B170" s="203" t="str">
        <f>Lists!G148</f>
        <v/>
      </c>
      <c r="C170" s="203" t="str">
        <f>Lists!H148</f>
        <v/>
      </c>
      <c r="D170" s="203" t="str">
        <f>IF(C170="","",VLOOKUP(C170,Table8[],3,FALSE))</f>
        <v/>
      </c>
      <c r="E170" s="252"/>
      <c r="F170" s="207" t="str">
        <f>IF(C170="","",SUMIFS(CMS_Downtime!$G$24:$G$523,CMS_Downtime!$B$24:$B$523,$B170,CMS_Downtime!$C$24:$C$523,$C170))</f>
        <v/>
      </c>
      <c r="G170" s="143" t="str">
        <f t="shared" si="2"/>
        <v/>
      </c>
      <c r="H170" s="207" t="str">
        <f>IF($C170="","",SUMIFS(CMS_Downtime!$G$24:$G$523,CMS_Downtime!$B$24:$B$523,$B170,CMS_Downtime!$C$24:$C$523,$C170,CMS_Downtime!$H$24:$H$523,"Monitoring Equipment Malfunctions"))</f>
        <v/>
      </c>
      <c r="I170" s="207" t="str">
        <f>IF($C170="","",SUMIFS(CMS_Downtime!$G$24:$G$523,CMS_Downtime!$B$24:$B$523,$B170,CMS_Downtime!$C$24:$C$523,$C170,CMS_Downtime!$H$24:$H$523,"Nonmonitoring Equipment Malfunctions"))</f>
        <v/>
      </c>
      <c r="J170" s="207" t="str">
        <f>IF($C170="","",SUMIFS(CMS_Downtime!$G$24:$G$523,CMS_Downtime!$B$24:$B$523,$B170,CMS_Downtime!$C$24:$C$523,$C170,CMS_Downtime!$H$24:$H$523,"Quality Assurance/Quality Control Calibrations"))</f>
        <v/>
      </c>
      <c r="K170" s="207" t="str">
        <f>IF($C170="","",SUMIFS(CMS_Downtime!$G$24:$G$523,CMS_Downtime!$B$24:$B$523,$B170,CMS_Downtime!$C$24:$C$523,$C170,CMS_Downtime!$H$24:$H$523,"Other Known Causes"))</f>
        <v/>
      </c>
      <c r="L170" s="207" t="str">
        <f>IF($C170="","",SUMIFS(CMS_Downtime!$G$24:$G$523,CMS_Downtime!$B$24:$B$523,$B170,CMS_Downtime!$C$24:$C$523,$C170,CMS_Downtime!$H$24:$H$523,"Other Unknown Causes"))</f>
        <v/>
      </c>
    </row>
    <row r="171" spans="2:12" s="208" customFormat="1" x14ac:dyDescent="0.3">
      <c r="B171" s="203" t="str">
        <f>Lists!G149</f>
        <v/>
      </c>
      <c r="C171" s="203" t="str">
        <f>Lists!H149</f>
        <v/>
      </c>
      <c r="D171" s="203" t="str">
        <f>IF(C171="","",VLOOKUP(C171,Table8[],3,FALSE))</f>
        <v/>
      </c>
      <c r="E171" s="252"/>
      <c r="F171" s="207" t="str">
        <f>IF(C171="","",SUMIFS(CMS_Downtime!$G$24:$G$523,CMS_Downtime!$B$24:$B$523,$B171,CMS_Downtime!$C$24:$C$523,$C171))</f>
        <v/>
      </c>
      <c r="G171" s="143" t="str">
        <f t="shared" si="2"/>
        <v/>
      </c>
      <c r="H171" s="207" t="str">
        <f>IF($C171="","",SUMIFS(CMS_Downtime!$G$24:$G$523,CMS_Downtime!$B$24:$B$523,$B171,CMS_Downtime!$C$24:$C$523,$C171,CMS_Downtime!$H$24:$H$523,"Monitoring Equipment Malfunctions"))</f>
        <v/>
      </c>
      <c r="I171" s="207" t="str">
        <f>IF($C171="","",SUMIFS(CMS_Downtime!$G$24:$G$523,CMS_Downtime!$B$24:$B$523,$B171,CMS_Downtime!$C$24:$C$523,$C171,CMS_Downtime!$H$24:$H$523,"Nonmonitoring Equipment Malfunctions"))</f>
        <v/>
      </c>
      <c r="J171" s="207" t="str">
        <f>IF($C171="","",SUMIFS(CMS_Downtime!$G$24:$G$523,CMS_Downtime!$B$24:$B$523,$B171,CMS_Downtime!$C$24:$C$523,$C171,CMS_Downtime!$H$24:$H$523,"Quality Assurance/Quality Control Calibrations"))</f>
        <v/>
      </c>
      <c r="K171" s="207" t="str">
        <f>IF($C171="","",SUMIFS(CMS_Downtime!$G$24:$G$523,CMS_Downtime!$B$24:$B$523,$B171,CMS_Downtime!$C$24:$C$523,$C171,CMS_Downtime!$H$24:$H$523,"Other Known Causes"))</f>
        <v/>
      </c>
      <c r="L171" s="207" t="str">
        <f>IF($C171="","",SUMIFS(CMS_Downtime!$G$24:$G$523,CMS_Downtime!$B$24:$B$523,$B171,CMS_Downtime!$C$24:$C$523,$C171,CMS_Downtime!$H$24:$H$523,"Other Unknown Causes"))</f>
        <v/>
      </c>
    </row>
    <row r="172" spans="2:12" s="208" customFormat="1" x14ac:dyDescent="0.3">
      <c r="B172" s="203" t="str">
        <f>Lists!G150</f>
        <v/>
      </c>
      <c r="C172" s="203" t="str">
        <f>Lists!H150</f>
        <v/>
      </c>
      <c r="D172" s="203" t="str">
        <f>IF(C172="","",VLOOKUP(C172,Table8[],3,FALSE))</f>
        <v/>
      </c>
      <c r="E172" s="252"/>
      <c r="F172" s="207" t="str">
        <f>IF(C172="","",SUMIFS(CMS_Downtime!$G$24:$G$523,CMS_Downtime!$B$24:$B$523,$B172,CMS_Downtime!$C$24:$C$523,$C172))</f>
        <v/>
      </c>
      <c r="G172" s="143" t="str">
        <f t="shared" si="2"/>
        <v/>
      </c>
      <c r="H172" s="207" t="str">
        <f>IF($C172="","",SUMIFS(CMS_Downtime!$G$24:$G$523,CMS_Downtime!$B$24:$B$523,$B172,CMS_Downtime!$C$24:$C$523,$C172,CMS_Downtime!$H$24:$H$523,"Monitoring Equipment Malfunctions"))</f>
        <v/>
      </c>
      <c r="I172" s="207" t="str">
        <f>IF($C172="","",SUMIFS(CMS_Downtime!$G$24:$G$523,CMS_Downtime!$B$24:$B$523,$B172,CMS_Downtime!$C$24:$C$523,$C172,CMS_Downtime!$H$24:$H$523,"Nonmonitoring Equipment Malfunctions"))</f>
        <v/>
      </c>
      <c r="J172" s="207" t="str">
        <f>IF($C172="","",SUMIFS(CMS_Downtime!$G$24:$G$523,CMS_Downtime!$B$24:$B$523,$B172,CMS_Downtime!$C$24:$C$523,$C172,CMS_Downtime!$H$24:$H$523,"Quality Assurance/Quality Control Calibrations"))</f>
        <v/>
      </c>
      <c r="K172" s="207" t="str">
        <f>IF($C172="","",SUMIFS(CMS_Downtime!$G$24:$G$523,CMS_Downtime!$B$24:$B$523,$B172,CMS_Downtime!$C$24:$C$523,$C172,CMS_Downtime!$H$24:$H$523,"Other Known Causes"))</f>
        <v/>
      </c>
      <c r="L172" s="207" t="str">
        <f>IF($C172="","",SUMIFS(CMS_Downtime!$G$24:$G$523,CMS_Downtime!$B$24:$B$523,$B172,CMS_Downtime!$C$24:$C$523,$C172,CMS_Downtime!$H$24:$H$523,"Other Unknown Causes"))</f>
        <v/>
      </c>
    </row>
    <row r="173" spans="2:12" s="208" customFormat="1" x14ac:dyDescent="0.3">
      <c r="B173" s="203" t="str">
        <f>Lists!G151</f>
        <v/>
      </c>
      <c r="C173" s="203" t="str">
        <f>Lists!H151</f>
        <v/>
      </c>
      <c r="D173" s="203" t="str">
        <f>IF(C173="","",VLOOKUP(C173,Table8[],3,FALSE))</f>
        <v/>
      </c>
      <c r="E173" s="252"/>
      <c r="F173" s="207" t="str">
        <f>IF(C173="","",SUMIFS(CMS_Downtime!$G$24:$G$523,CMS_Downtime!$B$24:$B$523,$B173,CMS_Downtime!$C$24:$C$523,$C173))</f>
        <v/>
      </c>
      <c r="G173" s="143" t="str">
        <f t="shared" si="2"/>
        <v/>
      </c>
      <c r="H173" s="207" t="str">
        <f>IF($C173="","",SUMIFS(CMS_Downtime!$G$24:$G$523,CMS_Downtime!$B$24:$B$523,$B173,CMS_Downtime!$C$24:$C$523,$C173,CMS_Downtime!$H$24:$H$523,"Monitoring Equipment Malfunctions"))</f>
        <v/>
      </c>
      <c r="I173" s="207" t="str">
        <f>IF($C173="","",SUMIFS(CMS_Downtime!$G$24:$G$523,CMS_Downtime!$B$24:$B$523,$B173,CMS_Downtime!$C$24:$C$523,$C173,CMS_Downtime!$H$24:$H$523,"Nonmonitoring Equipment Malfunctions"))</f>
        <v/>
      </c>
      <c r="J173" s="207" t="str">
        <f>IF($C173="","",SUMIFS(CMS_Downtime!$G$24:$G$523,CMS_Downtime!$B$24:$B$523,$B173,CMS_Downtime!$C$24:$C$523,$C173,CMS_Downtime!$H$24:$H$523,"Quality Assurance/Quality Control Calibrations"))</f>
        <v/>
      </c>
      <c r="K173" s="207" t="str">
        <f>IF($C173="","",SUMIFS(CMS_Downtime!$G$24:$G$523,CMS_Downtime!$B$24:$B$523,$B173,CMS_Downtime!$C$24:$C$523,$C173,CMS_Downtime!$H$24:$H$523,"Other Known Causes"))</f>
        <v/>
      </c>
      <c r="L173" s="207" t="str">
        <f>IF($C173="","",SUMIFS(CMS_Downtime!$G$24:$G$523,CMS_Downtime!$B$24:$B$523,$B173,CMS_Downtime!$C$24:$C$523,$C173,CMS_Downtime!$H$24:$H$523,"Other Unknown Causes"))</f>
        <v/>
      </c>
    </row>
    <row r="174" spans="2:12" s="208" customFormat="1" x14ac:dyDescent="0.3">
      <c r="B174" s="203" t="str">
        <f>Lists!G152</f>
        <v/>
      </c>
      <c r="C174" s="203" t="str">
        <f>Lists!H152</f>
        <v/>
      </c>
      <c r="D174" s="203" t="str">
        <f>IF(C174="","",VLOOKUP(C174,Table8[],3,FALSE))</f>
        <v/>
      </c>
      <c r="E174" s="252"/>
      <c r="F174" s="207" t="str">
        <f>IF(C174="","",SUMIFS(CMS_Downtime!$G$24:$G$523,CMS_Downtime!$B$24:$B$523,$B174,CMS_Downtime!$C$24:$C$523,$C174))</f>
        <v/>
      </c>
      <c r="G174" s="143" t="str">
        <f t="shared" si="2"/>
        <v/>
      </c>
      <c r="H174" s="207" t="str">
        <f>IF($C174="","",SUMIFS(CMS_Downtime!$G$24:$G$523,CMS_Downtime!$B$24:$B$523,$B174,CMS_Downtime!$C$24:$C$523,$C174,CMS_Downtime!$H$24:$H$523,"Monitoring Equipment Malfunctions"))</f>
        <v/>
      </c>
      <c r="I174" s="207" t="str">
        <f>IF($C174="","",SUMIFS(CMS_Downtime!$G$24:$G$523,CMS_Downtime!$B$24:$B$523,$B174,CMS_Downtime!$C$24:$C$523,$C174,CMS_Downtime!$H$24:$H$523,"Nonmonitoring Equipment Malfunctions"))</f>
        <v/>
      </c>
      <c r="J174" s="207" t="str">
        <f>IF($C174="","",SUMIFS(CMS_Downtime!$G$24:$G$523,CMS_Downtime!$B$24:$B$523,$B174,CMS_Downtime!$C$24:$C$523,$C174,CMS_Downtime!$H$24:$H$523,"Quality Assurance/Quality Control Calibrations"))</f>
        <v/>
      </c>
      <c r="K174" s="207" t="str">
        <f>IF($C174="","",SUMIFS(CMS_Downtime!$G$24:$G$523,CMS_Downtime!$B$24:$B$523,$B174,CMS_Downtime!$C$24:$C$523,$C174,CMS_Downtime!$H$24:$H$523,"Other Known Causes"))</f>
        <v/>
      </c>
      <c r="L174" s="207" t="str">
        <f>IF($C174="","",SUMIFS(CMS_Downtime!$G$24:$G$523,CMS_Downtime!$B$24:$B$523,$B174,CMS_Downtime!$C$24:$C$523,$C174,CMS_Downtime!$H$24:$H$523,"Other Unknown Causes"))</f>
        <v/>
      </c>
    </row>
    <row r="175" spans="2:12" s="208" customFormat="1" x14ac:dyDescent="0.3">
      <c r="B175" s="203" t="str">
        <f>Lists!G153</f>
        <v/>
      </c>
      <c r="C175" s="203" t="str">
        <f>Lists!H153</f>
        <v/>
      </c>
      <c r="D175" s="203" t="str">
        <f>IF(C175="","",VLOOKUP(C175,Table8[],3,FALSE))</f>
        <v/>
      </c>
      <c r="E175" s="252"/>
      <c r="F175" s="207" t="str">
        <f>IF(C175="","",SUMIFS(CMS_Downtime!$G$24:$G$523,CMS_Downtime!$B$24:$B$523,$B175,CMS_Downtime!$C$24:$C$523,$C175))</f>
        <v/>
      </c>
      <c r="G175" s="143" t="str">
        <f t="shared" si="2"/>
        <v/>
      </c>
      <c r="H175" s="207" t="str">
        <f>IF($C175="","",SUMIFS(CMS_Downtime!$G$24:$G$523,CMS_Downtime!$B$24:$B$523,$B175,CMS_Downtime!$C$24:$C$523,$C175,CMS_Downtime!$H$24:$H$523,"Monitoring Equipment Malfunctions"))</f>
        <v/>
      </c>
      <c r="I175" s="207" t="str">
        <f>IF($C175="","",SUMIFS(CMS_Downtime!$G$24:$G$523,CMS_Downtime!$B$24:$B$523,$B175,CMS_Downtime!$C$24:$C$523,$C175,CMS_Downtime!$H$24:$H$523,"Nonmonitoring Equipment Malfunctions"))</f>
        <v/>
      </c>
      <c r="J175" s="207" t="str">
        <f>IF($C175="","",SUMIFS(CMS_Downtime!$G$24:$G$523,CMS_Downtime!$B$24:$B$523,$B175,CMS_Downtime!$C$24:$C$523,$C175,CMS_Downtime!$H$24:$H$523,"Quality Assurance/Quality Control Calibrations"))</f>
        <v/>
      </c>
      <c r="K175" s="207" t="str">
        <f>IF($C175="","",SUMIFS(CMS_Downtime!$G$24:$G$523,CMS_Downtime!$B$24:$B$523,$B175,CMS_Downtime!$C$24:$C$523,$C175,CMS_Downtime!$H$24:$H$523,"Other Known Causes"))</f>
        <v/>
      </c>
      <c r="L175" s="207" t="str">
        <f>IF($C175="","",SUMIFS(CMS_Downtime!$G$24:$G$523,CMS_Downtime!$B$24:$B$523,$B175,CMS_Downtime!$C$24:$C$523,$C175,CMS_Downtime!$H$24:$H$523,"Other Unknown Causes"))</f>
        <v/>
      </c>
    </row>
    <row r="176" spans="2:12" s="208" customFormat="1" x14ac:dyDescent="0.3">
      <c r="B176" s="203" t="str">
        <f>Lists!G154</f>
        <v/>
      </c>
      <c r="C176" s="203" t="str">
        <f>Lists!H154</f>
        <v/>
      </c>
      <c r="D176" s="203" t="str">
        <f>IF(C176="","",VLOOKUP(C176,Table8[],3,FALSE))</f>
        <v/>
      </c>
      <c r="E176" s="252"/>
      <c r="F176" s="207" t="str">
        <f>IF(C176="","",SUMIFS(CMS_Downtime!$G$24:$G$523,CMS_Downtime!$B$24:$B$523,$B176,CMS_Downtime!$C$24:$C$523,$C176))</f>
        <v/>
      </c>
      <c r="G176" s="143" t="str">
        <f t="shared" si="2"/>
        <v/>
      </c>
      <c r="H176" s="207" t="str">
        <f>IF($C176="","",SUMIFS(CMS_Downtime!$G$24:$G$523,CMS_Downtime!$B$24:$B$523,$B176,CMS_Downtime!$C$24:$C$523,$C176,CMS_Downtime!$H$24:$H$523,"Monitoring Equipment Malfunctions"))</f>
        <v/>
      </c>
      <c r="I176" s="207" t="str">
        <f>IF($C176="","",SUMIFS(CMS_Downtime!$G$24:$G$523,CMS_Downtime!$B$24:$B$523,$B176,CMS_Downtime!$C$24:$C$523,$C176,CMS_Downtime!$H$24:$H$523,"Nonmonitoring Equipment Malfunctions"))</f>
        <v/>
      </c>
      <c r="J176" s="207" t="str">
        <f>IF($C176="","",SUMIFS(CMS_Downtime!$G$24:$G$523,CMS_Downtime!$B$24:$B$523,$B176,CMS_Downtime!$C$24:$C$523,$C176,CMS_Downtime!$H$24:$H$523,"Quality Assurance/Quality Control Calibrations"))</f>
        <v/>
      </c>
      <c r="K176" s="207" t="str">
        <f>IF($C176="","",SUMIFS(CMS_Downtime!$G$24:$G$523,CMS_Downtime!$B$24:$B$523,$B176,CMS_Downtime!$C$24:$C$523,$C176,CMS_Downtime!$H$24:$H$523,"Other Known Causes"))</f>
        <v/>
      </c>
      <c r="L176" s="207" t="str">
        <f>IF($C176="","",SUMIFS(CMS_Downtime!$G$24:$G$523,CMS_Downtime!$B$24:$B$523,$B176,CMS_Downtime!$C$24:$C$523,$C176,CMS_Downtime!$H$24:$H$523,"Other Unknown Causes"))</f>
        <v/>
      </c>
    </row>
    <row r="177" spans="2:12" s="208" customFormat="1" x14ac:dyDescent="0.3">
      <c r="B177" s="203" t="str">
        <f>Lists!G155</f>
        <v/>
      </c>
      <c r="C177" s="203" t="str">
        <f>Lists!H155</f>
        <v/>
      </c>
      <c r="D177" s="203" t="str">
        <f>IF(C177="","",VLOOKUP(C177,Table8[],3,FALSE))</f>
        <v/>
      </c>
      <c r="E177" s="252"/>
      <c r="F177" s="207" t="str">
        <f>IF(C177="","",SUMIFS(CMS_Downtime!$G$24:$G$523,CMS_Downtime!$B$24:$B$523,$B177,CMS_Downtime!$C$24:$C$523,$C177))</f>
        <v/>
      </c>
      <c r="G177" s="143" t="str">
        <f t="shared" si="2"/>
        <v/>
      </c>
      <c r="H177" s="207" t="str">
        <f>IF($C177="","",SUMIFS(CMS_Downtime!$G$24:$G$523,CMS_Downtime!$B$24:$B$523,$B177,CMS_Downtime!$C$24:$C$523,$C177,CMS_Downtime!$H$24:$H$523,"Monitoring Equipment Malfunctions"))</f>
        <v/>
      </c>
      <c r="I177" s="207" t="str">
        <f>IF($C177="","",SUMIFS(CMS_Downtime!$G$24:$G$523,CMS_Downtime!$B$24:$B$523,$B177,CMS_Downtime!$C$24:$C$523,$C177,CMS_Downtime!$H$24:$H$523,"Nonmonitoring Equipment Malfunctions"))</f>
        <v/>
      </c>
      <c r="J177" s="207" t="str">
        <f>IF($C177="","",SUMIFS(CMS_Downtime!$G$24:$G$523,CMS_Downtime!$B$24:$B$523,$B177,CMS_Downtime!$C$24:$C$523,$C177,CMS_Downtime!$H$24:$H$523,"Quality Assurance/Quality Control Calibrations"))</f>
        <v/>
      </c>
      <c r="K177" s="207" t="str">
        <f>IF($C177="","",SUMIFS(CMS_Downtime!$G$24:$G$523,CMS_Downtime!$B$24:$B$523,$B177,CMS_Downtime!$C$24:$C$523,$C177,CMS_Downtime!$H$24:$H$523,"Other Known Causes"))</f>
        <v/>
      </c>
      <c r="L177" s="207" t="str">
        <f>IF($C177="","",SUMIFS(CMS_Downtime!$G$24:$G$523,CMS_Downtime!$B$24:$B$523,$B177,CMS_Downtime!$C$24:$C$523,$C177,CMS_Downtime!$H$24:$H$523,"Other Unknown Causes"))</f>
        <v/>
      </c>
    </row>
    <row r="178" spans="2:12" s="208" customFormat="1" x14ac:dyDescent="0.3">
      <c r="B178" s="203" t="str">
        <f>Lists!G156</f>
        <v/>
      </c>
      <c r="C178" s="203" t="str">
        <f>Lists!H156</f>
        <v/>
      </c>
      <c r="D178" s="203" t="str">
        <f>IF(C178="","",VLOOKUP(C178,Table8[],3,FALSE))</f>
        <v/>
      </c>
      <c r="E178" s="252"/>
      <c r="F178" s="207" t="str">
        <f>IF(C178="","",SUMIFS(CMS_Downtime!$G$24:$G$523,CMS_Downtime!$B$24:$B$523,$B178,CMS_Downtime!$C$24:$C$523,$C178))</f>
        <v/>
      </c>
      <c r="G178" s="143" t="str">
        <f t="shared" si="2"/>
        <v/>
      </c>
      <c r="H178" s="207" t="str">
        <f>IF($C178="","",SUMIFS(CMS_Downtime!$G$24:$G$523,CMS_Downtime!$B$24:$B$523,$B178,CMS_Downtime!$C$24:$C$523,$C178,CMS_Downtime!$H$24:$H$523,"Monitoring Equipment Malfunctions"))</f>
        <v/>
      </c>
      <c r="I178" s="207" t="str">
        <f>IF($C178="","",SUMIFS(CMS_Downtime!$G$24:$G$523,CMS_Downtime!$B$24:$B$523,$B178,CMS_Downtime!$C$24:$C$523,$C178,CMS_Downtime!$H$24:$H$523,"Nonmonitoring Equipment Malfunctions"))</f>
        <v/>
      </c>
      <c r="J178" s="207" t="str">
        <f>IF($C178="","",SUMIFS(CMS_Downtime!$G$24:$G$523,CMS_Downtime!$B$24:$B$523,$B178,CMS_Downtime!$C$24:$C$523,$C178,CMS_Downtime!$H$24:$H$523,"Quality Assurance/Quality Control Calibrations"))</f>
        <v/>
      </c>
      <c r="K178" s="207" t="str">
        <f>IF($C178="","",SUMIFS(CMS_Downtime!$G$24:$G$523,CMS_Downtime!$B$24:$B$523,$B178,CMS_Downtime!$C$24:$C$523,$C178,CMS_Downtime!$H$24:$H$523,"Other Known Causes"))</f>
        <v/>
      </c>
      <c r="L178" s="207" t="str">
        <f>IF($C178="","",SUMIFS(CMS_Downtime!$G$24:$G$523,CMS_Downtime!$B$24:$B$523,$B178,CMS_Downtime!$C$24:$C$523,$C178,CMS_Downtime!$H$24:$H$523,"Other Unknown Causes"))</f>
        <v/>
      </c>
    </row>
    <row r="179" spans="2:12" s="208" customFormat="1" x14ac:dyDescent="0.3">
      <c r="B179" s="203" t="str">
        <f>Lists!G157</f>
        <v/>
      </c>
      <c r="C179" s="203" t="str">
        <f>Lists!H157</f>
        <v/>
      </c>
      <c r="D179" s="203" t="str">
        <f>IF(C179="","",VLOOKUP(C179,Table8[],3,FALSE))</f>
        <v/>
      </c>
      <c r="E179" s="252"/>
      <c r="F179" s="207" t="str">
        <f>IF(C179="","",SUMIFS(CMS_Downtime!$G$24:$G$523,CMS_Downtime!$B$24:$B$523,$B179,CMS_Downtime!$C$24:$C$523,$C179))</f>
        <v/>
      </c>
      <c r="G179" s="143" t="str">
        <f t="shared" si="2"/>
        <v/>
      </c>
      <c r="H179" s="207" t="str">
        <f>IF($C179="","",SUMIFS(CMS_Downtime!$G$24:$G$523,CMS_Downtime!$B$24:$B$523,$B179,CMS_Downtime!$C$24:$C$523,$C179,CMS_Downtime!$H$24:$H$523,"Monitoring Equipment Malfunctions"))</f>
        <v/>
      </c>
      <c r="I179" s="207" t="str">
        <f>IF($C179="","",SUMIFS(CMS_Downtime!$G$24:$G$523,CMS_Downtime!$B$24:$B$523,$B179,CMS_Downtime!$C$24:$C$523,$C179,CMS_Downtime!$H$24:$H$523,"Nonmonitoring Equipment Malfunctions"))</f>
        <v/>
      </c>
      <c r="J179" s="207" t="str">
        <f>IF($C179="","",SUMIFS(CMS_Downtime!$G$24:$G$523,CMS_Downtime!$B$24:$B$523,$B179,CMS_Downtime!$C$24:$C$523,$C179,CMS_Downtime!$H$24:$H$523,"Quality Assurance/Quality Control Calibrations"))</f>
        <v/>
      </c>
      <c r="K179" s="207" t="str">
        <f>IF($C179="","",SUMIFS(CMS_Downtime!$G$24:$G$523,CMS_Downtime!$B$24:$B$523,$B179,CMS_Downtime!$C$24:$C$523,$C179,CMS_Downtime!$H$24:$H$523,"Other Known Causes"))</f>
        <v/>
      </c>
      <c r="L179" s="207" t="str">
        <f>IF($C179="","",SUMIFS(CMS_Downtime!$G$24:$G$523,CMS_Downtime!$B$24:$B$523,$B179,CMS_Downtime!$C$24:$C$523,$C179,CMS_Downtime!$H$24:$H$523,"Other Unknown Causes"))</f>
        <v/>
      </c>
    </row>
    <row r="180" spans="2:12" s="208" customFormat="1" x14ac:dyDescent="0.3">
      <c r="B180" s="203" t="str">
        <f>Lists!G158</f>
        <v/>
      </c>
      <c r="C180" s="203" t="str">
        <f>Lists!H158</f>
        <v/>
      </c>
      <c r="D180" s="203" t="str">
        <f>IF(C180="","",VLOOKUP(C180,Table8[],3,FALSE))</f>
        <v/>
      </c>
      <c r="E180" s="252"/>
      <c r="F180" s="207" t="str">
        <f>IF(C180="","",SUMIFS(CMS_Downtime!$G$24:$G$523,CMS_Downtime!$B$24:$B$523,$B180,CMS_Downtime!$C$24:$C$523,$C180))</f>
        <v/>
      </c>
      <c r="G180" s="143" t="str">
        <f t="shared" si="2"/>
        <v/>
      </c>
      <c r="H180" s="207" t="str">
        <f>IF($C180="","",SUMIFS(CMS_Downtime!$G$24:$G$523,CMS_Downtime!$B$24:$B$523,$B180,CMS_Downtime!$C$24:$C$523,$C180,CMS_Downtime!$H$24:$H$523,"Monitoring Equipment Malfunctions"))</f>
        <v/>
      </c>
      <c r="I180" s="207" t="str">
        <f>IF($C180="","",SUMIFS(CMS_Downtime!$G$24:$G$523,CMS_Downtime!$B$24:$B$523,$B180,CMS_Downtime!$C$24:$C$523,$C180,CMS_Downtime!$H$24:$H$523,"Nonmonitoring Equipment Malfunctions"))</f>
        <v/>
      </c>
      <c r="J180" s="207" t="str">
        <f>IF($C180="","",SUMIFS(CMS_Downtime!$G$24:$G$523,CMS_Downtime!$B$24:$B$523,$B180,CMS_Downtime!$C$24:$C$523,$C180,CMS_Downtime!$H$24:$H$523,"Quality Assurance/Quality Control Calibrations"))</f>
        <v/>
      </c>
      <c r="K180" s="207" t="str">
        <f>IF($C180="","",SUMIFS(CMS_Downtime!$G$24:$G$523,CMS_Downtime!$B$24:$B$523,$B180,CMS_Downtime!$C$24:$C$523,$C180,CMS_Downtime!$H$24:$H$523,"Other Known Causes"))</f>
        <v/>
      </c>
      <c r="L180" s="207" t="str">
        <f>IF($C180="","",SUMIFS(CMS_Downtime!$G$24:$G$523,CMS_Downtime!$B$24:$B$523,$B180,CMS_Downtime!$C$24:$C$523,$C180,CMS_Downtime!$H$24:$H$523,"Other Unknown Causes"))</f>
        <v/>
      </c>
    </row>
    <row r="181" spans="2:12" s="208" customFormat="1" x14ac:dyDescent="0.3">
      <c r="B181" s="203" t="str">
        <f>Lists!G159</f>
        <v/>
      </c>
      <c r="C181" s="203" t="str">
        <f>Lists!H159</f>
        <v/>
      </c>
      <c r="D181" s="203" t="str">
        <f>IF(C181="","",VLOOKUP(C181,Table8[],3,FALSE))</f>
        <v/>
      </c>
      <c r="E181" s="252"/>
      <c r="F181" s="207" t="str">
        <f>IF(C181="","",SUMIFS(CMS_Downtime!$G$24:$G$523,CMS_Downtime!$B$24:$B$523,$B181,CMS_Downtime!$C$24:$C$523,$C181))</f>
        <v/>
      </c>
      <c r="G181" s="143" t="str">
        <f t="shared" si="2"/>
        <v/>
      </c>
      <c r="H181" s="207" t="str">
        <f>IF($C181="","",SUMIFS(CMS_Downtime!$G$24:$G$523,CMS_Downtime!$B$24:$B$523,$B181,CMS_Downtime!$C$24:$C$523,$C181,CMS_Downtime!$H$24:$H$523,"Monitoring Equipment Malfunctions"))</f>
        <v/>
      </c>
      <c r="I181" s="207" t="str">
        <f>IF($C181="","",SUMIFS(CMS_Downtime!$G$24:$G$523,CMS_Downtime!$B$24:$B$523,$B181,CMS_Downtime!$C$24:$C$523,$C181,CMS_Downtime!$H$24:$H$523,"Nonmonitoring Equipment Malfunctions"))</f>
        <v/>
      </c>
      <c r="J181" s="207" t="str">
        <f>IF($C181="","",SUMIFS(CMS_Downtime!$G$24:$G$523,CMS_Downtime!$B$24:$B$523,$B181,CMS_Downtime!$C$24:$C$523,$C181,CMS_Downtime!$H$24:$H$523,"Quality Assurance/Quality Control Calibrations"))</f>
        <v/>
      </c>
      <c r="K181" s="207" t="str">
        <f>IF($C181="","",SUMIFS(CMS_Downtime!$G$24:$G$523,CMS_Downtime!$B$24:$B$523,$B181,CMS_Downtime!$C$24:$C$523,$C181,CMS_Downtime!$H$24:$H$523,"Other Known Causes"))</f>
        <v/>
      </c>
      <c r="L181" s="207" t="str">
        <f>IF($C181="","",SUMIFS(CMS_Downtime!$G$24:$G$523,CMS_Downtime!$B$24:$B$523,$B181,CMS_Downtime!$C$24:$C$523,$C181,CMS_Downtime!$H$24:$H$523,"Other Unknown Causes"))</f>
        <v/>
      </c>
    </row>
    <row r="182" spans="2:12" s="208" customFormat="1" x14ac:dyDescent="0.3">
      <c r="B182" s="203" t="str">
        <f>Lists!G160</f>
        <v/>
      </c>
      <c r="C182" s="203" t="str">
        <f>Lists!H160</f>
        <v/>
      </c>
      <c r="D182" s="203" t="str">
        <f>IF(C182="","",VLOOKUP(C182,Table8[],3,FALSE))</f>
        <v/>
      </c>
      <c r="E182" s="252"/>
      <c r="F182" s="207" t="str">
        <f>IF(C182="","",SUMIFS(CMS_Downtime!$G$24:$G$523,CMS_Downtime!$B$24:$B$523,$B182,CMS_Downtime!$C$24:$C$523,$C182))</f>
        <v/>
      </c>
      <c r="G182" s="143" t="str">
        <f t="shared" si="2"/>
        <v/>
      </c>
      <c r="H182" s="207" t="str">
        <f>IF($C182="","",SUMIFS(CMS_Downtime!$G$24:$G$523,CMS_Downtime!$B$24:$B$523,$B182,CMS_Downtime!$C$24:$C$523,$C182,CMS_Downtime!$H$24:$H$523,"Monitoring Equipment Malfunctions"))</f>
        <v/>
      </c>
      <c r="I182" s="207" t="str">
        <f>IF($C182="","",SUMIFS(CMS_Downtime!$G$24:$G$523,CMS_Downtime!$B$24:$B$523,$B182,CMS_Downtime!$C$24:$C$523,$C182,CMS_Downtime!$H$24:$H$523,"Nonmonitoring Equipment Malfunctions"))</f>
        <v/>
      </c>
      <c r="J182" s="207" t="str">
        <f>IF($C182="","",SUMIFS(CMS_Downtime!$G$24:$G$523,CMS_Downtime!$B$24:$B$523,$B182,CMS_Downtime!$C$24:$C$523,$C182,CMS_Downtime!$H$24:$H$523,"Quality Assurance/Quality Control Calibrations"))</f>
        <v/>
      </c>
      <c r="K182" s="207" t="str">
        <f>IF($C182="","",SUMIFS(CMS_Downtime!$G$24:$G$523,CMS_Downtime!$B$24:$B$523,$B182,CMS_Downtime!$C$24:$C$523,$C182,CMS_Downtime!$H$24:$H$523,"Other Known Causes"))</f>
        <v/>
      </c>
      <c r="L182" s="207" t="str">
        <f>IF($C182="","",SUMIFS(CMS_Downtime!$G$24:$G$523,CMS_Downtime!$B$24:$B$523,$B182,CMS_Downtime!$C$24:$C$523,$C182,CMS_Downtime!$H$24:$H$523,"Other Unknown Causes"))</f>
        <v/>
      </c>
    </row>
    <row r="183" spans="2:12" s="208" customFormat="1" x14ac:dyDescent="0.3">
      <c r="B183" s="203" t="str">
        <f>Lists!G161</f>
        <v/>
      </c>
      <c r="C183" s="203" t="str">
        <f>Lists!H161</f>
        <v/>
      </c>
      <c r="D183" s="203" t="str">
        <f>IF(C183="","",VLOOKUP(C183,Table8[],3,FALSE))</f>
        <v/>
      </c>
      <c r="E183" s="252"/>
      <c r="F183" s="207" t="str">
        <f>IF(C183="","",SUMIFS(CMS_Downtime!$G$24:$G$523,CMS_Downtime!$B$24:$B$523,$B183,CMS_Downtime!$C$24:$C$523,$C183))</f>
        <v/>
      </c>
      <c r="G183" s="143" t="str">
        <f t="shared" si="2"/>
        <v/>
      </c>
      <c r="H183" s="207" t="str">
        <f>IF($C183="","",SUMIFS(CMS_Downtime!$G$24:$G$523,CMS_Downtime!$B$24:$B$523,$B183,CMS_Downtime!$C$24:$C$523,$C183,CMS_Downtime!$H$24:$H$523,"Monitoring Equipment Malfunctions"))</f>
        <v/>
      </c>
      <c r="I183" s="207" t="str">
        <f>IF($C183="","",SUMIFS(CMS_Downtime!$G$24:$G$523,CMS_Downtime!$B$24:$B$523,$B183,CMS_Downtime!$C$24:$C$523,$C183,CMS_Downtime!$H$24:$H$523,"Nonmonitoring Equipment Malfunctions"))</f>
        <v/>
      </c>
      <c r="J183" s="207" t="str">
        <f>IF($C183="","",SUMIFS(CMS_Downtime!$G$24:$G$523,CMS_Downtime!$B$24:$B$523,$B183,CMS_Downtime!$C$24:$C$523,$C183,CMS_Downtime!$H$24:$H$523,"Quality Assurance/Quality Control Calibrations"))</f>
        <v/>
      </c>
      <c r="K183" s="207" t="str">
        <f>IF($C183="","",SUMIFS(CMS_Downtime!$G$24:$G$523,CMS_Downtime!$B$24:$B$523,$B183,CMS_Downtime!$C$24:$C$523,$C183,CMS_Downtime!$H$24:$H$523,"Other Known Causes"))</f>
        <v/>
      </c>
      <c r="L183" s="207" t="str">
        <f>IF($C183="","",SUMIFS(CMS_Downtime!$G$24:$G$523,CMS_Downtime!$B$24:$B$523,$B183,CMS_Downtime!$C$24:$C$523,$C183,CMS_Downtime!$H$24:$H$523,"Other Unknown Causes"))</f>
        <v/>
      </c>
    </row>
    <row r="184" spans="2:12" s="208" customFormat="1" x14ac:dyDescent="0.3">
      <c r="B184" s="203" t="str">
        <f>Lists!G162</f>
        <v/>
      </c>
      <c r="C184" s="203" t="str">
        <f>Lists!H162</f>
        <v/>
      </c>
      <c r="D184" s="203" t="str">
        <f>IF(C184="","",VLOOKUP(C184,Table8[],3,FALSE))</f>
        <v/>
      </c>
      <c r="E184" s="252"/>
      <c r="F184" s="207" t="str">
        <f>IF(C184="","",SUMIFS(CMS_Downtime!$G$24:$G$523,CMS_Downtime!$B$24:$B$523,$B184,CMS_Downtime!$C$24:$C$523,$C184))</f>
        <v/>
      </c>
      <c r="G184" s="143" t="str">
        <f t="shared" si="2"/>
        <v/>
      </c>
      <c r="H184" s="207" t="str">
        <f>IF($C184="","",SUMIFS(CMS_Downtime!$G$24:$G$523,CMS_Downtime!$B$24:$B$523,$B184,CMS_Downtime!$C$24:$C$523,$C184,CMS_Downtime!$H$24:$H$523,"Monitoring Equipment Malfunctions"))</f>
        <v/>
      </c>
      <c r="I184" s="207" t="str">
        <f>IF($C184="","",SUMIFS(CMS_Downtime!$G$24:$G$523,CMS_Downtime!$B$24:$B$523,$B184,CMS_Downtime!$C$24:$C$523,$C184,CMS_Downtime!$H$24:$H$523,"Nonmonitoring Equipment Malfunctions"))</f>
        <v/>
      </c>
      <c r="J184" s="207" t="str">
        <f>IF($C184="","",SUMIFS(CMS_Downtime!$G$24:$G$523,CMS_Downtime!$B$24:$B$523,$B184,CMS_Downtime!$C$24:$C$523,$C184,CMS_Downtime!$H$24:$H$523,"Quality Assurance/Quality Control Calibrations"))</f>
        <v/>
      </c>
      <c r="K184" s="207" t="str">
        <f>IF($C184="","",SUMIFS(CMS_Downtime!$G$24:$G$523,CMS_Downtime!$B$24:$B$523,$B184,CMS_Downtime!$C$24:$C$523,$C184,CMS_Downtime!$H$24:$H$523,"Other Known Causes"))</f>
        <v/>
      </c>
      <c r="L184" s="207" t="str">
        <f>IF($C184="","",SUMIFS(CMS_Downtime!$G$24:$G$523,CMS_Downtime!$B$24:$B$523,$B184,CMS_Downtime!$C$24:$C$523,$C184,CMS_Downtime!$H$24:$H$523,"Other Unknown Causes"))</f>
        <v/>
      </c>
    </row>
    <row r="185" spans="2:12" s="208" customFormat="1" x14ac:dyDescent="0.3">
      <c r="B185" s="203" t="str">
        <f>Lists!G163</f>
        <v/>
      </c>
      <c r="C185" s="203" t="str">
        <f>Lists!H163</f>
        <v/>
      </c>
      <c r="D185" s="203" t="str">
        <f>IF(C185="","",VLOOKUP(C185,Table8[],3,FALSE))</f>
        <v/>
      </c>
      <c r="E185" s="252"/>
      <c r="F185" s="207" t="str">
        <f>IF(C185="","",SUMIFS(CMS_Downtime!$G$24:$G$523,CMS_Downtime!$B$24:$B$523,$B185,CMS_Downtime!$C$24:$C$523,$C185))</f>
        <v/>
      </c>
      <c r="G185" s="143" t="str">
        <f t="shared" si="2"/>
        <v/>
      </c>
      <c r="H185" s="207" t="str">
        <f>IF($C185="","",SUMIFS(CMS_Downtime!$G$24:$G$523,CMS_Downtime!$B$24:$B$523,$B185,CMS_Downtime!$C$24:$C$523,$C185,CMS_Downtime!$H$24:$H$523,"Monitoring Equipment Malfunctions"))</f>
        <v/>
      </c>
      <c r="I185" s="207" t="str">
        <f>IF($C185="","",SUMIFS(CMS_Downtime!$G$24:$G$523,CMS_Downtime!$B$24:$B$523,$B185,CMS_Downtime!$C$24:$C$523,$C185,CMS_Downtime!$H$24:$H$523,"Nonmonitoring Equipment Malfunctions"))</f>
        <v/>
      </c>
      <c r="J185" s="207" t="str">
        <f>IF($C185="","",SUMIFS(CMS_Downtime!$G$24:$G$523,CMS_Downtime!$B$24:$B$523,$B185,CMS_Downtime!$C$24:$C$523,$C185,CMS_Downtime!$H$24:$H$523,"Quality Assurance/Quality Control Calibrations"))</f>
        <v/>
      </c>
      <c r="K185" s="207" t="str">
        <f>IF($C185="","",SUMIFS(CMS_Downtime!$G$24:$G$523,CMS_Downtime!$B$24:$B$523,$B185,CMS_Downtime!$C$24:$C$523,$C185,CMS_Downtime!$H$24:$H$523,"Other Known Causes"))</f>
        <v/>
      </c>
      <c r="L185" s="207" t="str">
        <f>IF($C185="","",SUMIFS(CMS_Downtime!$G$24:$G$523,CMS_Downtime!$B$24:$B$523,$B185,CMS_Downtime!$C$24:$C$523,$C185,CMS_Downtime!$H$24:$H$523,"Other Unknown Causes"))</f>
        <v/>
      </c>
    </row>
    <row r="186" spans="2:12" s="208" customFormat="1" x14ac:dyDescent="0.3">
      <c r="B186" s="203" t="str">
        <f>Lists!G164</f>
        <v/>
      </c>
      <c r="C186" s="203" t="str">
        <f>Lists!H164</f>
        <v/>
      </c>
      <c r="D186" s="203" t="str">
        <f>IF(C186="","",VLOOKUP(C186,Table8[],3,FALSE))</f>
        <v/>
      </c>
      <c r="E186" s="252"/>
      <c r="F186" s="207" t="str">
        <f>IF(C186="","",SUMIFS(CMS_Downtime!$G$24:$G$523,CMS_Downtime!$B$24:$B$523,$B186,CMS_Downtime!$C$24:$C$523,$C186))</f>
        <v/>
      </c>
      <c r="G186" s="143" t="str">
        <f t="shared" si="2"/>
        <v/>
      </c>
      <c r="H186" s="207" t="str">
        <f>IF($C186="","",SUMIFS(CMS_Downtime!$G$24:$G$523,CMS_Downtime!$B$24:$B$523,$B186,CMS_Downtime!$C$24:$C$523,$C186,CMS_Downtime!$H$24:$H$523,"Monitoring Equipment Malfunctions"))</f>
        <v/>
      </c>
      <c r="I186" s="207" t="str">
        <f>IF($C186="","",SUMIFS(CMS_Downtime!$G$24:$G$523,CMS_Downtime!$B$24:$B$523,$B186,CMS_Downtime!$C$24:$C$523,$C186,CMS_Downtime!$H$24:$H$523,"Nonmonitoring Equipment Malfunctions"))</f>
        <v/>
      </c>
      <c r="J186" s="207" t="str">
        <f>IF($C186="","",SUMIFS(CMS_Downtime!$G$24:$G$523,CMS_Downtime!$B$24:$B$523,$B186,CMS_Downtime!$C$24:$C$523,$C186,CMS_Downtime!$H$24:$H$523,"Quality Assurance/Quality Control Calibrations"))</f>
        <v/>
      </c>
      <c r="K186" s="207" t="str">
        <f>IF($C186="","",SUMIFS(CMS_Downtime!$G$24:$G$523,CMS_Downtime!$B$24:$B$523,$B186,CMS_Downtime!$C$24:$C$523,$C186,CMS_Downtime!$H$24:$H$523,"Other Known Causes"))</f>
        <v/>
      </c>
      <c r="L186" s="207" t="str">
        <f>IF($C186="","",SUMIFS(CMS_Downtime!$G$24:$G$523,CMS_Downtime!$B$24:$B$523,$B186,CMS_Downtime!$C$24:$C$523,$C186,CMS_Downtime!$H$24:$H$523,"Other Unknown Causes"))</f>
        <v/>
      </c>
    </row>
    <row r="187" spans="2:12" s="208" customFormat="1" x14ac:dyDescent="0.3">
      <c r="B187" s="203" t="str">
        <f>Lists!G165</f>
        <v/>
      </c>
      <c r="C187" s="203" t="str">
        <f>Lists!H165</f>
        <v/>
      </c>
      <c r="D187" s="203" t="str">
        <f>IF(C187="","",VLOOKUP(C187,Table8[],3,FALSE))</f>
        <v/>
      </c>
      <c r="E187" s="252"/>
      <c r="F187" s="207" t="str">
        <f>IF(C187="","",SUMIFS(CMS_Downtime!$G$24:$G$523,CMS_Downtime!$B$24:$B$523,$B187,CMS_Downtime!$C$24:$C$523,$C187))</f>
        <v/>
      </c>
      <c r="G187" s="143" t="str">
        <f t="shared" si="2"/>
        <v/>
      </c>
      <c r="H187" s="207" t="str">
        <f>IF($C187="","",SUMIFS(CMS_Downtime!$G$24:$G$523,CMS_Downtime!$B$24:$B$523,$B187,CMS_Downtime!$C$24:$C$523,$C187,CMS_Downtime!$H$24:$H$523,"Monitoring Equipment Malfunctions"))</f>
        <v/>
      </c>
      <c r="I187" s="207" t="str">
        <f>IF($C187="","",SUMIFS(CMS_Downtime!$G$24:$G$523,CMS_Downtime!$B$24:$B$523,$B187,CMS_Downtime!$C$24:$C$523,$C187,CMS_Downtime!$H$24:$H$523,"Nonmonitoring Equipment Malfunctions"))</f>
        <v/>
      </c>
      <c r="J187" s="207" t="str">
        <f>IF($C187="","",SUMIFS(CMS_Downtime!$G$24:$G$523,CMS_Downtime!$B$24:$B$523,$B187,CMS_Downtime!$C$24:$C$523,$C187,CMS_Downtime!$H$24:$H$523,"Quality Assurance/Quality Control Calibrations"))</f>
        <v/>
      </c>
      <c r="K187" s="207" t="str">
        <f>IF($C187="","",SUMIFS(CMS_Downtime!$G$24:$G$523,CMS_Downtime!$B$24:$B$523,$B187,CMS_Downtime!$C$24:$C$523,$C187,CMS_Downtime!$H$24:$H$523,"Other Known Causes"))</f>
        <v/>
      </c>
      <c r="L187" s="207" t="str">
        <f>IF($C187="","",SUMIFS(CMS_Downtime!$G$24:$G$523,CMS_Downtime!$B$24:$B$523,$B187,CMS_Downtime!$C$24:$C$523,$C187,CMS_Downtime!$H$24:$H$523,"Other Unknown Causes"))</f>
        <v/>
      </c>
    </row>
    <row r="188" spans="2:12" s="208" customFormat="1" x14ac:dyDescent="0.3">
      <c r="B188" s="203" t="str">
        <f>Lists!G166</f>
        <v/>
      </c>
      <c r="C188" s="203" t="str">
        <f>Lists!H166</f>
        <v/>
      </c>
      <c r="D188" s="203" t="str">
        <f>IF(C188="","",VLOOKUP(C188,Table8[],3,FALSE))</f>
        <v/>
      </c>
      <c r="E188" s="252"/>
      <c r="F188" s="207" t="str">
        <f>IF(C188="","",SUMIFS(CMS_Downtime!$G$24:$G$523,CMS_Downtime!$B$24:$B$523,$B188,CMS_Downtime!$C$24:$C$523,$C188))</f>
        <v/>
      </c>
      <c r="G188" s="143" t="str">
        <f t="shared" si="2"/>
        <v/>
      </c>
      <c r="H188" s="207" t="str">
        <f>IF($C188="","",SUMIFS(CMS_Downtime!$G$24:$G$523,CMS_Downtime!$B$24:$B$523,$B188,CMS_Downtime!$C$24:$C$523,$C188,CMS_Downtime!$H$24:$H$523,"Monitoring Equipment Malfunctions"))</f>
        <v/>
      </c>
      <c r="I188" s="207" t="str">
        <f>IF($C188="","",SUMIFS(CMS_Downtime!$G$24:$G$523,CMS_Downtime!$B$24:$B$523,$B188,CMS_Downtime!$C$24:$C$523,$C188,CMS_Downtime!$H$24:$H$523,"Nonmonitoring Equipment Malfunctions"))</f>
        <v/>
      </c>
      <c r="J188" s="207" t="str">
        <f>IF($C188="","",SUMIFS(CMS_Downtime!$G$24:$G$523,CMS_Downtime!$B$24:$B$523,$B188,CMS_Downtime!$C$24:$C$523,$C188,CMS_Downtime!$H$24:$H$523,"Quality Assurance/Quality Control Calibrations"))</f>
        <v/>
      </c>
      <c r="K188" s="207" t="str">
        <f>IF($C188="","",SUMIFS(CMS_Downtime!$G$24:$G$523,CMS_Downtime!$B$24:$B$523,$B188,CMS_Downtime!$C$24:$C$523,$C188,CMS_Downtime!$H$24:$H$523,"Other Known Causes"))</f>
        <v/>
      </c>
      <c r="L188" s="207" t="str">
        <f>IF($C188="","",SUMIFS(CMS_Downtime!$G$24:$G$523,CMS_Downtime!$B$24:$B$523,$B188,CMS_Downtime!$C$24:$C$523,$C188,CMS_Downtime!$H$24:$H$523,"Other Unknown Causes"))</f>
        <v/>
      </c>
    </row>
    <row r="189" spans="2:12" s="208" customFormat="1" x14ac:dyDescent="0.3">
      <c r="B189" s="203" t="str">
        <f>Lists!G167</f>
        <v/>
      </c>
      <c r="C189" s="203" t="str">
        <f>Lists!H167</f>
        <v/>
      </c>
      <c r="D189" s="203" t="str">
        <f>IF(C189="","",VLOOKUP(C189,Table8[],3,FALSE))</f>
        <v/>
      </c>
      <c r="E189" s="252"/>
      <c r="F189" s="207" t="str">
        <f>IF(C189="","",SUMIFS(CMS_Downtime!$G$24:$G$523,CMS_Downtime!$B$24:$B$523,$B189,CMS_Downtime!$C$24:$C$523,$C189))</f>
        <v/>
      </c>
      <c r="G189" s="143" t="str">
        <f t="shared" si="2"/>
        <v/>
      </c>
      <c r="H189" s="207" t="str">
        <f>IF($C189="","",SUMIFS(CMS_Downtime!$G$24:$G$523,CMS_Downtime!$B$24:$B$523,$B189,CMS_Downtime!$C$24:$C$523,$C189,CMS_Downtime!$H$24:$H$523,"Monitoring Equipment Malfunctions"))</f>
        <v/>
      </c>
      <c r="I189" s="207" t="str">
        <f>IF($C189="","",SUMIFS(CMS_Downtime!$G$24:$G$523,CMS_Downtime!$B$24:$B$523,$B189,CMS_Downtime!$C$24:$C$523,$C189,CMS_Downtime!$H$24:$H$523,"Nonmonitoring Equipment Malfunctions"))</f>
        <v/>
      </c>
      <c r="J189" s="207" t="str">
        <f>IF($C189="","",SUMIFS(CMS_Downtime!$G$24:$G$523,CMS_Downtime!$B$24:$B$523,$B189,CMS_Downtime!$C$24:$C$523,$C189,CMS_Downtime!$H$24:$H$523,"Quality Assurance/Quality Control Calibrations"))</f>
        <v/>
      </c>
      <c r="K189" s="207" t="str">
        <f>IF($C189="","",SUMIFS(CMS_Downtime!$G$24:$G$523,CMS_Downtime!$B$24:$B$523,$B189,CMS_Downtime!$C$24:$C$523,$C189,CMS_Downtime!$H$24:$H$523,"Other Known Causes"))</f>
        <v/>
      </c>
      <c r="L189" s="207" t="str">
        <f>IF($C189="","",SUMIFS(CMS_Downtime!$G$24:$G$523,CMS_Downtime!$B$24:$B$523,$B189,CMS_Downtime!$C$24:$C$523,$C189,CMS_Downtime!$H$24:$H$523,"Other Unknown Causes"))</f>
        <v/>
      </c>
    </row>
    <row r="190" spans="2:12" s="208" customFormat="1" x14ac:dyDescent="0.3">
      <c r="B190" s="203" t="str">
        <f>Lists!G168</f>
        <v/>
      </c>
      <c r="C190" s="203" t="str">
        <f>Lists!H168</f>
        <v/>
      </c>
      <c r="D190" s="203" t="str">
        <f>IF(C190="","",VLOOKUP(C190,Table8[],3,FALSE))</f>
        <v/>
      </c>
      <c r="E190" s="252"/>
      <c r="F190" s="207" t="str">
        <f>IF(C190="","",SUMIFS(CMS_Downtime!$G$24:$G$523,CMS_Downtime!$B$24:$B$523,$B190,CMS_Downtime!$C$24:$C$523,$C190))</f>
        <v/>
      </c>
      <c r="G190" s="143" t="str">
        <f t="shared" si="2"/>
        <v/>
      </c>
      <c r="H190" s="207" t="str">
        <f>IF($C190="","",SUMIFS(CMS_Downtime!$G$24:$G$523,CMS_Downtime!$B$24:$B$523,$B190,CMS_Downtime!$C$24:$C$523,$C190,CMS_Downtime!$H$24:$H$523,"Monitoring Equipment Malfunctions"))</f>
        <v/>
      </c>
      <c r="I190" s="207" t="str">
        <f>IF($C190="","",SUMIFS(CMS_Downtime!$G$24:$G$523,CMS_Downtime!$B$24:$B$523,$B190,CMS_Downtime!$C$24:$C$523,$C190,CMS_Downtime!$H$24:$H$523,"Nonmonitoring Equipment Malfunctions"))</f>
        <v/>
      </c>
      <c r="J190" s="207" t="str">
        <f>IF($C190="","",SUMIFS(CMS_Downtime!$G$24:$G$523,CMS_Downtime!$B$24:$B$523,$B190,CMS_Downtime!$C$24:$C$523,$C190,CMS_Downtime!$H$24:$H$523,"Quality Assurance/Quality Control Calibrations"))</f>
        <v/>
      </c>
      <c r="K190" s="207" t="str">
        <f>IF($C190="","",SUMIFS(CMS_Downtime!$G$24:$G$523,CMS_Downtime!$B$24:$B$523,$B190,CMS_Downtime!$C$24:$C$523,$C190,CMS_Downtime!$H$24:$H$523,"Other Known Causes"))</f>
        <v/>
      </c>
      <c r="L190" s="207" t="str">
        <f>IF($C190="","",SUMIFS(CMS_Downtime!$G$24:$G$523,CMS_Downtime!$B$24:$B$523,$B190,CMS_Downtime!$C$24:$C$523,$C190,CMS_Downtime!$H$24:$H$523,"Other Unknown Causes"))</f>
        <v/>
      </c>
    </row>
    <row r="191" spans="2:12" s="208" customFormat="1" x14ac:dyDescent="0.3">
      <c r="B191" s="203" t="str">
        <f>Lists!G169</f>
        <v/>
      </c>
      <c r="C191" s="203" t="str">
        <f>Lists!H169</f>
        <v/>
      </c>
      <c r="D191" s="203" t="str">
        <f>IF(C191="","",VLOOKUP(C191,Table8[],3,FALSE))</f>
        <v/>
      </c>
      <c r="E191" s="252"/>
      <c r="F191" s="207" t="str">
        <f>IF(C191="","",SUMIFS(CMS_Downtime!$G$24:$G$523,CMS_Downtime!$B$24:$B$523,$B191,CMS_Downtime!$C$24:$C$523,$C191))</f>
        <v/>
      </c>
      <c r="G191" s="143" t="str">
        <f t="shared" si="2"/>
        <v/>
      </c>
      <c r="H191" s="207" t="str">
        <f>IF($C191="","",SUMIFS(CMS_Downtime!$G$24:$G$523,CMS_Downtime!$B$24:$B$523,$B191,CMS_Downtime!$C$24:$C$523,$C191,CMS_Downtime!$H$24:$H$523,"Monitoring Equipment Malfunctions"))</f>
        <v/>
      </c>
      <c r="I191" s="207" t="str">
        <f>IF($C191="","",SUMIFS(CMS_Downtime!$G$24:$G$523,CMS_Downtime!$B$24:$B$523,$B191,CMS_Downtime!$C$24:$C$523,$C191,CMS_Downtime!$H$24:$H$523,"Nonmonitoring Equipment Malfunctions"))</f>
        <v/>
      </c>
      <c r="J191" s="207" t="str">
        <f>IF($C191="","",SUMIFS(CMS_Downtime!$G$24:$G$523,CMS_Downtime!$B$24:$B$523,$B191,CMS_Downtime!$C$24:$C$523,$C191,CMS_Downtime!$H$24:$H$523,"Quality Assurance/Quality Control Calibrations"))</f>
        <v/>
      </c>
      <c r="K191" s="207" t="str">
        <f>IF($C191="","",SUMIFS(CMS_Downtime!$G$24:$G$523,CMS_Downtime!$B$24:$B$523,$B191,CMS_Downtime!$C$24:$C$523,$C191,CMS_Downtime!$H$24:$H$523,"Other Known Causes"))</f>
        <v/>
      </c>
      <c r="L191" s="207" t="str">
        <f>IF($C191="","",SUMIFS(CMS_Downtime!$G$24:$G$523,CMS_Downtime!$B$24:$B$523,$B191,CMS_Downtime!$C$24:$C$523,$C191,CMS_Downtime!$H$24:$H$523,"Other Unknown Causes"))</f>
        <v/>
      </c>
    </row>
    <row r="192" spans="2:12" s="208" customFormat="1" x14ac:dyDescent="0.3">
      <c r="B192" s="203" t="str">
        <f>Lists!G170</f>
        <v/>
      </c>
      <c r="C192" s="203" t="str">
        <f>Lists!H170</f>
        <v/>
      </c>
      <c r="D192" s="203" t="str">
        <f>IF(C192="","",VLOOKUP(C192,Table8[],3,FALSE))</f>
        <v/>
      </c>
      <c r="E192" s="252"/>
      <c r="F192" s="207" t="str">
        <f>IF(C192="","",SUMIFS(CMS_Downtime!$G$24:$G$523,CMS_Downtime!$B$24:$B$523,$B192,CMS_Downtime!$C$24:$C$523,$C192))</f>
        <v/>
      </c>
      <c r="G192" s="143" t="str">
        <f t="shared" si="2"/>
        <v/>
      </c>
      <c r="H192" s="207" t="str">
        <f>IF($C192="","",SUMIFS(CMS_Downtime!$G$24:$G$523,CMS_Downtime!$B$24:$B$523,$B192,CMS_Downtime!$C$24:$C$523,$C192,CMS_Downtime!$H$24:$H$523,"Monitoring Equipment Malfunctions"))</f>
        <v/>
      </c>
      <c r="I192" s="207" t="str">
        <f>IF($C192="","",SUMIFS(CMS_Downtime!$G$24:$G$523,CMS_Downtime!$B$24:$B$523,$B192,CMS_Downtime!$C$24:$C$523,$C192,CMS_Downtime!$H$24:$H$523,"Nonmonitoring Equipment Malfunctions"))</f>
        <v/>
      </c>
      <c r="J192" s="207" t="str">
        <f>IF($C192="","",SUMIFS(CMS_Downtime!$G$24:$G$523,CMS_Downtime!$B$24:$B$523,$B192,CMS_Downtime!$C$24:$C$523,$C192,CMS_Downtime!$H$24:$H$523,"Quality Assurance/Quality Control Calibrations"))</f>
        <v/>
      </c>
      <c r="K192" s="207" t="str">
        <f>IF($C192="","",SUMIFS(CMS_Downtime!$G$24:$G$523,CMS_Downtime!$B$24:$B$523,$B192,CMS_Downtime!$C$24:$C$523,$C192,CMS_Downtime!$H$24:$H$523,"Other Known Causes"))</f>
        <v/>
      </c>
      <c r="L192" s="207" t="str">
        <f>IF($C192="","",SUMIFS(CMS_Downtime!$G$24:$G$523,CMS_Downtime!$B$24:$B$523,$B192,CMS_Downtime!$C$24:$C$523,$C192,CMS_Downtime!$H$24:$H$523,"Other Unknown Causes"))</f>
        <v/>
      </c>
    </row>
    <row r="193" spans="2:12" s="208" customFormat="1" x14ac:dyDescent="0.3">
      <c r="B193" s="203" t="str">
        <f>Lists!G171</f>
        <v/>
      </c>
      <c r="C193" s="203" t="str">
        <f>Lists!H171</f>
        <v/>
      </c>
      <c r="D193" s="203" t="str">
        <f>IF(C193="","",VLOOKUP(C193,Table8[],3,FALSE))</f>
        <v/>
      </c>
      <c r="E193" s="252"/>
      <c r="F193" s="207" t="str">
        <f>IF(C193="","",SUMIFS(CMS_Downtime!$G$24:$G$523,CMS_Downtime!$B$24:$B$523,$B193,CMS_Downtime!$C$24:$C$523,$C193))</f>
        <v/>
      </c>
      <c r="G193" s="143" t="str">
        <f t="shared" si="2"/>
        <v/>
      </c>
      <c r="H193" s="207" t="str">
        <f>IF($C193="","",SUMIFS(CMS_Downtime!$G$24:$G$523,CMS_Downtime!$B$24:$B$523,$B193,CMS_Downtime!$C$24:$C$523,$C193,CMS_Downtime!$H$24:$H$523,"Monitoring Equipment Malfunctions"))</f>
        <v/>
      </c>
      <c r="I193" s="207" t="str">
        <f>IF($C193="","",SUMIFS(CMS_Downtime!$G$24:$G$523,CMS_Downtime!$B$24:$B$523,$B193,CMS_Downtime!$C$24:$C$523,$C193,CMS_Downtime!$H$24:$H$523,"Nonmonitoring Equipment Malfunctions"))</f>
        <v/>
      </c>
      <c r="J193" s="207" t="str">
        <f>IF($C193="","",SUMIFS(CMS_Downtime!$G$24:$G$523,CMS_Downtime!$B$24:$B$523,$B193,CMS_Downtime!$C$24:$C$523,$C193,CMS_Downtime!$H$24:$H$523,"Quality Assurance/Quality Control Calibrations"))</f>
        <v/>
      </c>
      <c r="K193" s="207" t="str">
        <f>IF($C193="","",SUMIFS(CMS_Downtime!$G$24:$G$523,CMS_Downtime!$B$24:$B$523,$B193,CMS_Downtime!$C$24:$C$523,$C193,CMS_Downtime!$H$24:$H$523,"Other Known Causes"))</f>
        <v/>
      </c>
      <c r="L193" s="207" t="str">
        <f>IF($C193="","",SUMIFS(CMS_Downtime!$G$24:$G$523,CMS_Downtime!$B$24:$B$523,$B193,CMS_Downtime!$C$24:$C$523,$C193,CMS_Downtime!$H$24:$H$523,"Other Unknown Causes"))</f>
        <v/>
      </c>
    </row>
    <row r="194" spans="2:12" s="208" customFormat="1" x14ac:dyDescent="0.3">
      <c r="B194" s="203" t="str">
        <f>Lists!G172</f>
        <v/>
      </c>
      <c r="C194" s="203" t="str">
        <f>Lists!H172</f>
        <v/>
      </c>
      <c r="D194" s="203" t="str">
        <f>IF(C194="","",VLOOKUP(C194,Table8[],3,FALSE))</f>
        <v/>
      </c>
      <c r="E194" s="252"/>
      <c r="F194" s="207" t="str">
        <f>IF(C194="","",SUMIFS(CMS_Downtime!$G$24:$G$523,CMS_Downtime!$B$24:$B$523,$B194,CMS_Downtime!$C$24:$C$523,$C194))</f>
        <v/>
      </c>
      <c r="G194" s="143" t="str">
        <f t="shared" si="2"/>
        <v/>
      </c>
      <c r="H194" s="207" t="str">
        <f>IF($C194="","",SUMIFS(CMS_Downtime!$G$24:$G$523,CMS_Downtime!$B$24:$B$523,$B194,CMS_Downtime!$C$24:$C$523,$C194,CMS_Downtime!$H$24:$H$523,"Monitoring Equipment Malfunctions"))</f>
        <v/>
      </c>
      <c r="I194" s="207" t="str">
        <f>IF($C194="","",SUMIFS(CMS_Downtime!$G$24:$G$523,CMS_Downtime!$B$24:$B$523,$B194,CMS_Downtime!$C$24:$C$523,$C194,CMS_Downtime!$H$24:$H$523,"Nonmonitoring Equipment Malfunctions"))</f>
        <v/>
      </c>
      <c r="J194" s="207" t="str">
        <f>IF($C194="","",SUMIFS(CMS_Downtime!$G$24:$G$523,CMS_Downtime!$B$24:$B$523,$B194,CMS_Downtime!$C$24:$C$523,$C194,CMS_Downtime!$H$24:$H$523,"Quality Assurance/Quality Control Calibrations"))</f>
        <v/>
      </c>
      <c r="K194" s="207" t="str">
        <f>IF($C194="","",SUMIFS(CMS_Downtime!$G$24:$G$523,CMS_Downtime!$B$24:$B$523,$B194,CMS_Downtime!$C$24:$C$523,$C194,CMS_Downtime!$H$24:$H$523,"Other Known Causes"))</f>
        <v/>
      </c>
      <c r="L194" s="207" t="str">
        <f>IF($C194="","",SUMIFS(CMS_Downtime!$G$24:$G$523,CMS_Downtime!$B$24:$B$523,$B194,CMS_Downtime!$C$24:$C$523,$C194,CMS_Downtime!$H$24:$H$523,"Other Unknown Causes"))</f>
        <v/>
      </c>
    </row>
    <row r="195" spans="2:12" s="208" customFormat="1" x14ac:dyDescent="0.3">
      <c r="B195" s="203" t="str">
        <f>Lists!G173</f>
        <v/>
      </c>
      <c r="C195" s="203" t="str">
        <f>Lists!H173</f>
        <v/>
      </c>
      <c r="D195" s="203" t="str">
        <f>IF(C195="","",VLOOKUP(C195,Table8[],3,FALSE))</f>
        <v/>
      </c>
      <c r="E195" s="252"/>
      <c r="F195" s="207" t="str">
        <f>IF(C195="","",SUMIFS(CMS_Downtime!$G$24:$G$523,CMS_Downtime!$B$24:$B$523,$B195,CMS_Downtime!$C$24:$C$523,$C195))</f>
        <v/>
      </c>
      <c r="G195" s="143" t="str">
        <f t="shared" si="2"/>
        <v/>
      </c>
      <c r="H195" s="207" t="str">
        <f>IF($C195="","",SUMIFS(CMS_Downtime!$G$24:$G$523,CMS_Downtime!$B$24:$B$523,$B195,CMS_Downtime!$C$24:$C$523,$C195,CMS_Downtime!$H$24:$H$523,"Monitoring Equipment Malfunctions"))</f>
        <v/>
      </c>
      <c r="I195" s="207" t="str">
        <f>IF($C195="","",SUMIFS(CMS_Downtime!$G$24:$G$523,CMS_Downtime!$B$24:$B$523,$B195,CMS_Downtime!$C$24:$C$523,$C195,CMS_Downtime!$H$24:$H$523,"Nonmonitoring Equipment Malfunctions"))</f>
        <v/>
      </c>
      <c r="J195" s="207" t="str">
        <f>IF($C195="","",SUMIFS(CMS_Downtime!$G$24:$G$523,CMS_Downtime!$B$24:$B$523,$B195,CMS_Downtime!$C$24:$C$523,$C195,CMS_Downtime!$H$24:$H$523,"Quality Assurance/Quality Control Calibrations"))</f>
        <v/>
      </c>
      <c r="K195" s="207" t="str">
        <f>IF($C195="","",SUMIFS(CMS_Downtime!$G$24:$G$523,CMS_Downtime!$B$24:$B$523,$B195,CMS_Downtime!$C$24:$C$523,$C195,CMS_Downtime!$H$24:$H$523,"Other Known Causes"))</f>
        <v/>
      </c>
      <c r="L195" s="207" t="str">
        <f>IF($C195="","",SUMIFS(CMS_Downtime!$G$24:$G$523,CMS_Downtime!$B$24:$B$523,$B195,CMS_Downtime!$C$24:$C$523,$C195,CMS_Downtime!$H$24:$H$523,"Other Unknown Causes"))</f>
        <v/>
      </c>
    </row>
    <row r="196" spans="2:12" s="208" customFormat="1" x14ac:dyDescent="0.3">
      <c r="B196" s="203" t="str">
        <f>Lists!G174</f>
        <v/>
      </c>
      <c r="C196" s="203" t="str">
        <f>Lists!H174</f>
        <v/>
      </c>
      <c r="D196" s="203" t="str">
        <f>IF(C196="","",VLOOKUP(C196,Table8[],3,FALSE))</f>
        <v/>
      </c>
      <c r="E196" s="252"/>
      <c r="F196" s="207" t="str">
        <f>IF(C196="","",SUMIFS(CMS_Downtime!$G$24:$G$523,CMS_Downtime!$B$24:$B$523,$B196,CMS_Downtime!$C$24:$C$523,$C196))</f>
        <v/>
      </c>
      <c r="G196" s="143" t="str">
        <f t="shared" si="2"/>
        <v/>
      </c>
      <c r="H196" s="207" t="str">
        <f>IF($C196="","",SUMIFS(CMS_Downtime!$G$24:$G$523,CMS_Downtime!$B$24:$B$523,$B196,CMS_Downtime!$C$24:$C$523,$C196,CMS_Downtime!$H$24:$H$523,"Monitoring Equipment Malfunctions"))</f>
        <v/>
      </c>
      <c r="I196" s="207" t="str">
        <f>IF($C196="","",SUMIFS(CMS_Downtime!$G$24:$G$523,CMS_Downtime!$B$24:$B$523,$B196,CMS_Downtime!$C$24:$C$523,$C196,CMS_Downtime!$H$24:$H$523,"Nonmonitoring Equipment Malfunctions"))</f>
        <v/>
      </c>
      <c r="J196" s="207" t="str">
        <f>IF($C196="","",SUMIFS(CMS_Downtime!$G$24:$G$523,CMS_Downtime!$B$24:$B$523,$B196,CMS_Downtime!$C$24:$C$523,$C196,CMS_Downtime!$H$24:$H$523,"Quality Assurance/Quality Control Calibrations"))</f>
        <v/>
      </c>
      <c r="K196" s="207" t="str">
        <f>IF($C196="","",SUMIFS(CMS_Downtime!$G$24:$G$523,CMS_Downtime!$B$24:$B$523,$B196,CMS_Downtime!$C$24:$C$523,$C196,CMS_Downtime!$H$24:$H$523,"Other Known Causes"))</f>
        <v/>
      </c>
      <c r="L196" s="207" t="str">
        <f>IF($C196="","",SUMIFS(CMS_Downtime!$G$24:$G$523,CMS_Downtime!$B$24:$B$523,$B196,CMS_Downtime!$C$24:$C$523,$C196,CMS_Downtime!$H$24:$H$523,"Other Unknown Causes"))</f>
        <v/>
      </c>
    </row>
    <row r="197" spans="2:12" s="208" customFormat="1" x14ac:dyDescent="0.3">
      <c r="B197" s="203" t="str">
        <f>Lists!G175</f>
        <v/>
      </c>
      <c r="C197" s="203" t="str">
        <f>Lists!H175</f>
        <v/>
      </c>
      <c r="D197" s="203" t="str">
        <f>IF(C197="","",VLOOKUP(C197,Table8[],3,FALSE))</f>
        <v/>
      </c>
      <c r="E197" s="252"/>
      <c r="F197" s="207" t="str">
        <f>IF(C197="","",SUMIFS(CMS_Downtime!$G$24:$G$523,CMS_Downtime!$B$24:$B$523,$B197,CMS_Downtime!$C$24:$C$523,$C197))</f>
        <v/>
      </c>
      <c r="G197" s="143" t="str">
        <f t="shared" si="2"/>
        <v/>
      </c>
      <c r="H197" s="207" t="str">
        <f>IF($C197="","",SUMIFS(CMS_Downtime!$G$24:$G$523,CMS_Downtime!$B$24:$B$523,$B197,CMS_Downtime!$C$24:$C$523,$C197,CMS_Downtime!$H$24:$H$523,"Monitoring Equipment Malfunctions"))</f>
        <v/>
      </c>
      <c r="I197" s="207" t="str">
        <f>IF($C197="","",SUMIFS(CMS_Downtime!$G$24:$G$523,CMS_Downtime!$B$24:$B$523,$B197,CMS_Downtime!$C$24:$C$523,$C197,CMS_Downtime!$H$24:$H$523,"Nonmonitoring Equipment Malfunctions"))</f>
        <v/>
      </c>
      <c r="J197" s="207" t="str">
        <f>IF($C197="","",SUMIFS(CMS_Downtime!$G$24:$G$523,CMS_Downtime!$B$24:$B$523,$B197,CMS_Downtime!$C$24:$C$523,$C197,CMS_Downtime!$H$24:$H$523,"Quality Assurance/Quality Control Calibrations"))</f>
        <v/>
      </c>
      <c r="K197" s="207" t="str">
        <f>IF($C197="","",SUMIFS(CMS_Downtime!$G$24:$G$523,CMS_Downtime!$B$24:$B$523,$B197,CMS_Downtime!$C$24:$C$523,$C197,CMS_Downtime!$H$24:$H$523,"Other Known Causes"))</f>
        <v/>
      </c>
      <c r="L197" s="207" t="str">
        <f>IF($C197="","",SUMIFS(CMS_Downtime!$G$24:$G$523,CMS_Downtime!$B$24:$B$523,$B197,CMS_Downtime!$C$24:$C$523,$C197,CMS_Downtime!$H$24:$H$523,"Other Unknown Causes"))</f>
        <v/>
      </c>
    </row>
    <row r="198" spans="2:12" s="208" customFormat="1" x14ac:dyDescent="0.3">
      <c r="B198" s="203" t="str">
        <f>Lists!G176</f>
        <v/>
      </c>
      <c r="C198" s="203" t="str">
        <f>Lists!H176</f>
        <v/>
      </c>
      <c r="D198" s="203" t="str">
        <f>IF(C198="","",VLOOKUP(C198,Table8[],3,FALSE))</f>
        <v/>
      </c>
      <c r="E198" s="252"/>
      <c r="F198" s="207" t="str">
        <f>IF(C198="","",SUMIFS(CMS_Downtime!$G$24:$G$523,CMS_Downtime!$B$24:$B$523,$B198,CMS_Downtime!$C$24:$C$523,$C198))</f>
        <v/>
      </c>
      <c r="G198" s="143" t="str">
        <f t="shared" si="2"/>
        <v/>
      </c>
      <c r="H198" s="207" t="str">
        <f>IF($C198="","",SUMIFS(CMS_Downtime!$G$24:$G$523,CMS_Downtime!$B$24:$B$523,$B198,CMS_Downtime!$C$24:$C$523,$C198,CMS_Downtime!$H$24:$H$523,"Monitoring Equipment Malfunctions"))</f>
        <v/>
      </c>
      <c r="I198" s="207" t="str">
        <f>IF($C198="","",SUMIFS(CMS_Downtime!$G$24:$G$523,CMS_Downtime!$B$24:$B$523,$B198,CMS_Downtime!$C$24:$C$523,$C198,CMS_Downtime!$H$24:$H$523,"Nonmonitoring Equipment Malfunctions"))</f>
        <v/>
      </c>
      <c r="J198" s="207" t="str">
        <f>IF($C198="","",SUMIFS(CMS_Downtime!$G$24:$G$523,CMS_Downtime!$B$24:$B$523,$B198,CMS_Downtime!$C$24:$C$523,$C198,CMS_Downtime!$H$24:$H$523,"Quality Assurance/Quality Control Calibrations"))</f>
        <v/>
      </c>
      <c r="K198" s="207" t="str">
        <f>IF($C198="","",SUMIFS(CMS_Downtime!$G$24:$G$523,CMS_Downtime!$B$24:$B$523,$B198,CMS_Downtime!$C$24:$C$523,$C198,CMS_Downtime!$H$24:$H$523,"Other Known Causes"))</f>
        <v/>
      </c>
      <c r="L198" s="207" t="str">
        <f>IF($C198="","",SUMIFS(CMS_Downtime!$G$24:$G$523,CMS_Downtime!$B$24:$B$523,$B198,CMS_Downtime!$C$24:$C$523,$C198,CMS_Downtime!$H$24:$H$523,"Other Unknown Causes"))</f>
        <v/>
      </c>
    </row>
    <row r="199" spans="2:12" s="208" customFormat="1" x14ac:dyDescent="0.3">
      <c r="B199" s="203" t="str">
        <f>Lists!G177</f>
        <v/>
      </c>
      <c r="C199" s="203" t="str">
        <f>Lists!H177</f>
        <v/>
      </c>
      <c r="D199" s="203" t="str">
        <f>IF(C199="","",VLOOKUP(C199,Table8[],3,FALSE))</f>
        <v/>
      </c>
      <c r="E199" s="252"/>
      <c r="F199" s="207" t="str">
        <f>IF(C199="","",SUMIFS(CMS_Downtime!$G$24:$G$523,CMS_Downtime!$B$24:$B$523,$B199,CMS_Downtime!$C$24:$C$523,$C199))</f>
        <v/>
      </c>
      <c r="G199" s="143" t="str">
        <f t="shared" si="2"/>
        <v/>
      </c>
      <c r="H199" s="207" t="str">
        <f>IF($C199="","",SUMIFS(CMS_Downtime!$G$24:$G$523,CMS_Downtime!$B$24:$B$523,$B199,CMS_Downtime!$C$24:$C$523,$C199,CMS_Downtime!$H$24:$H$523,"Monitoring Equipment Malfunctions"))</f>
        <v/>
      </c>
      <c r="I199" s="207" t="str">
        <f>IF($C199="","",SUMIFS(CMS_Downtime!$G$24:$G$523,CMS_Downtime!$B$24:$B$523,$B199,CMS_Downtime!$C$24:$C$523,$C199,CMS_Downtime!$H$24:$H$523,"Nonmonitoring Equipment Malfunctions"))</f>
        <v/>
      </c>
      <c r="J199" s="207" t="str">
        <f>IF($C199="","",SUMIFS(CMS_Downtime!$G$24:$G$523,CMS_Downtime!$B$24:$B$523,$B199,CMS_Downtime!$C$24:$C$523,$C199,CMS_Downtime!$H$24:$H$523,"Quality Assurance/Quality Control Calibrations"))</f>
        <v/>
      </c>
      <c r="K199" s="207" t="str">
        <f>IF($C199="","",SUMIFS(CMS_Downtime!$G$24:$G$523,CMS_Downtime!$B$24:$B$523,$B199,CMS_Downtime!$C$24:$C$523,$C199,CMS_Downtime!$H$24:$H$523,"Other Known Causes"))</f>
        <v/>
      </c>
      <c r="L199" s="207" t="str">
        <f>IF($C199="","",SUMIFS(CMS_Downtime!$G$24:$G$523,CMS_Downtime!$B$24:$B$523,$B199,CMS_Downtime!$C$24:$C$523,$C199,CMS_Downtime!$H$24:$H$523,"Other Unknown Causes"))</f>
        <v/>
      </c>
    </row>
    <row r="200" spans="2:12" s="208" customFormat="1" x14ac:dyDescent="0.3">
      <c r="B200" s="203" t="str">
        <f>Lists!G178</f>
        <v/>
      </c>
      <c r="C200" s="203" t="str">
        <f>Lists!H178</f>
        <v/>
      </c>
      <c r="D200" s="203" t="str">
        <f>IF(C200="","",VLOOKUP(C200,Table8[],3,FALSE))</f>
        <v/>
      </c>
      <c r="E200" s="252"/>
      <c r="F200" s="207" t="str">
        <f>IF(C200="","",SUMIFS(CMS_Downtime!$G$24:$G$523,CMS_Downtime!$B$24:$B$523,$B200,CMS_Downtime!$C$24:$C$523,$C200))</f>
        <v/>
      </c>
      <c r="G200" s="143" t="str">
        <f t="shared" si="2"/>
        <v/>
      </c>
      <c r="H200" s="207" t="str">
        <f>IF($C200="","",SUMIFS(CMS_Downtime!$G$24:$G$523,CMS_Downtime!$B$24:$B$523,$B200,CMS_Downtime!$C$24:$C$523,$C200,CMS_Downtime!$H$24:$H$523,"Monitoring Equipment Malfunctions"))</f>
        <v/>
      </c>
      <c r="I200" s="207" t="str">
        <f>IF($C200="","",SUMIFS(CMS_Downtime!$G$24:$G$523,CMS_Downtime!$B$24:$B$523,$B200,CMS_Downtime!$C$24:$C$523,$C200,CMS_Downtime!$H$24:$H$523,"Nonmonitoring Equipment Malfunctions"))</f>
        <v/>
      </c>
      <c r="J200" s="207" t="str">
        <f>IF($C200="","",SUMIFS(CMS_Downtime!$G$24:$G$523,CMS_Downtime!$B$24:$B$523,$B200,CMS_Downtime!$C$24:$C$523,$C200,CMS_Downtime!$H$24:$H$523,"Quality Assurance/Quality Control Calibrations"))</f>
        <v/>
      </c>
      <c r="K200" s="207" t="str">
        <f>IF($C200="","",SUMIFS(CMS_Downtime!$G$24:$G$523,CMS_Downtime!$B$24:$B$523,$B200,CMS_Downtime!$C$24:$C$523,$C200,CMS_Downtime!$H$24:$H$523,"Other Known Causes"))</f>
        <v/>
      </c>
      <c r="L200" s="207" t="str">
        <f>IF($C200="","",SUMIFS(CMS_Downtime!$G$24:$G$523,CMS_Downtime!$B$24:$B$523,$B200,CMS_Downtime!$C$24:$C$523,$C200,CMS_Downtime!$H$24:$H$523,"Other Unknown Causes"))</f>
        <v/>
      </c>
    </row>
    <row r="201" spans="2:12" s="208" customFormat="1" x14ac:dyDescent="0.3">
      <c r="B201" s="203" t="str">
        <f>Lists!G179</f>
        <v/>
      </c>
      <c r="C201" s="203" t="str">
        <f>Lists!H179</f>
        <v/>
      </c>
      <c r="D201" s="203" t="str">
        <f>IF(C201="","",VLOOKUP(C201,Table8[],3,FALSE))</f>
        <v/>
      </c>
      <c r="E201" s="252"/>
      <c r="F201" s="207" t="str">
        <f>IF(C201="","",SUMIFS(CMS_Downtime!$G$24:$G$523,CMS_Downtime!$B$24:$B$523,$B201,CMS_Downtime!$C$24:$C$523,$C201))</f>
        <v/>
      </c>
      <c r="G201" s="143" t="str">
        <f t="shared" si="2"/>
        <v/>
      </c>
      <c r="H201" s="207" t="str">
        <f>IF($C201="","",SUMIFS(CMS_Downtime!$G$24:$G$523,CMS_Downtime!$B$24:$B$523,$B201,CMS_Downtime!$C$24:$C$523,$C201,CMS_Downtime!$H$24:$H$523,"Monitoring Equipment Malfunctions"))</f>
        <v/>
      </c>
      <c r="I201" s="207" t="str">
        <f>IF($C201="","",SUMIFS(CMS_Downtime!$G$24:$G$523,CMS_Downtime!$B$24:$B$523,$B201,CMS_Downtime!$C$24:$C$523,$C201,CMS_Downtime!$H$24:$H$523,"Nonmonitoring Equipment Malfunctions"))</f>
        <v/>
      </c>
      <c r="J201" s="207" t="str">
        <f>IF($C201="","",SUMIFS(CMS_Downtime!$G$24:$G$523,CMS_Downtime!$B$24:$B$523,$B201,CMS_Downtime!$C$24:$C$523,$C201,CMS_Downtime!$H$24:$H$523,"Quality Assurance/Quality Control Calibrations"))</f>
        <v/>
      </c>
      <c r="K201" s="207" t="str">
        <f>IF($C201="","",SUMIFS(CMS_Downtime!$G$24:$G$523,CMS_Downtime!$B$24:$B$523,$B201,CMS_Downtime!$C$24:$C$523,$C201,CMS_Downtime!$H$24:$H$523,"Other Known Causes"))</f>
        <v/>
      </c>
      <c r="L201" s="207" t="str">
        <f>IF($C201="","",SUMIFS(CMS_Downtime!$G$24:$G$523,CMS_Downtime!$B$24:$B$523,$B201,CMS_Downtime!$C$24:$C$523,$C201,CMS_Downtime!$H$24:$H$523,"Other Unknown Causes"))</f>
        <v/>
      </c>
    </row>
    <row r="202" spans="2:12" s="208" customFormat="1" x14ac:dyDescent="0.3">
      <c r="B202" s="203" t="str">
        <f>Lists!G180</f>
        <v/>
      </c>
      <c r="C202" s="203" t="str">
        <f>Lists!H180</f>
        <v/>
      </c>
      <c r="D202" s="203" t="str">
        <f>IF(C202="","",VLOOKUP(C202,Table8[],3,FALSE))</f>
        <v/>
      </c>
      <c r="E202" s="252"/>
      <c r="F202" s="207" t="str">
        <f>IF(C202="","",SUMIFS(CMS_Downtime!$G$24:$G$523,CMS_Downtime!$B$24:$B$523,$B202,CMS_Downtime!$C$24:$C$523,$C202))</f>
        <v/>
      </c>
      <c r="G202" s="143" t="str">
        <f t="shared" si="2"/>
        <v/>
      </c>
      <c r="H202" s="207" t="str">
        <f>IF($C202="","",SUMIFS(CMS_Downtime!$G$24:$G$523,CMS_Downtime!$B$24:$B$523,$B202,CMS_Downtime!$C$24:$C$523,$C202,CMS_Downtime!$H$24:$H$523,"Monitoring Equipment Malfunctions"))</f>
        <v/>
      </c>
      <c r="I202" s="207" t="str">
        <f>IF($C202="","",SUMIFS(CMS_Downtime!$G$24:$G$523,CMS_Downtime!$B$24:$B$523,$B202,CMS_Downtime!$C$24:$C$523,$C202,CMS_Downtime!$H$24:$H$523,"Nonmonitoring Equipment Malfunctions"))</f>
        <v/>
      </c>
      <c r="J202" s="207" t="str">
        <f>IF($C202="","",SUMIFS(CMS_Downtime!$G$24:$G$523,CMS_Downtime!$B$24:$B$523,$B202,CMS_Downtime!$C$24:$C$523,$C202,CMS_Downtime!$H$24:$H$523,"Quality Assurance/Quality Control Calibrations"))</f>
        <v/>
      </c>
      <c r="K202" s="207" t="str">
        <f>IF($C202="","",SUMIFS(CMS_Downtime!$G$24:$G$523,CMS_Downtime!$B$24:$B$523,$B202,CMS_Downtime!$C$24:$C$523,$C202,CMS_Downtime!$H$24:$H$523,"Other Known Causes"))</f>
        <v/>
      </c>
      <c r="L202" s="207" t="str">
        <f>IF($C202="","",SUMIFS(CMS_Downtime!$G$24:$G$523,CMS_Downtime!$B$24:$B$523,$B202,CMS_Downtime!$C$24:$C$523,$C202,CMS_Downtime!$H$24:$H$523,"Other Unknown Causes"))</f>
        <v/>
      </c>
    </row>
    <row r="203" spans="2:12" s="208" customFormat="1" x14ac:dyDescent="0.3">
      <c r="B203" s="203" t="str">
        <f>Lists!G181</f>
        <v/>
      </c>
      <c r="C203" s="203" t="str">
        <f>Lists!H181</f>
        <v/>
      </c>
      <c r="D203" s="203" t="str">
        <f>IF(C203="","",VLOOKUP(C203,Table8[],3,FALSE))</f>
        <v/>
      </c>
      <c r="E203" s="252"/>
      <c r="F203" s="207" t="str">
        <f>IF(C203="","",SUMIFS(CMS_Downtime!$G$24:$G$523,CMS_Downtime!$B$24:$B$523,$B203,CMS_Downtime!$C$24:$C$523,$C203))</f>
        <v/>
      </c>
      <c r="G203" s="143" t="str">
        <f t="shared" si="2"/>
        <v/>
      </c>
      <c r="H203" s="207" t="str">
        <f>IF($C203="","",SUMIFS(CMS_Downtime!$G$24:$G$523,CMS_Downtime!$B$24:$B$523,$B203,CMS_Downtime!$C$24:$C$523,$C203,CMS_Downtime!$H$24:$H$523,"Monitoring Equipment Malfunctions"))</f>
        <v/>
      </c>
      <c r="I203" s="207" t="str">
        <f>IF($C203="","",SUMIFS(CMS_Downtime!$G$24:$G$523,CMS_Downtime!$B$24:$B$523,$B203,CMS_Downtime!$C$24:$C$523,$C203,CMS_Downtime!$H$24:$H$523,"Nonmonitoring Equipment Malfunctions"))</f>
        <v/>
      </c>
      <c r="J203" s="207" t="str">
        <f>IF($C203="","",SUMIFS(CMS_Downtime!$G$24:$G$523,CMS_Downtime!$B$24:$B$523,$B203,CMS_Downtime!$C$24:$C$523,$C203,CMS_Downtime!$H$24:$H$523,"Quality Assurance/Quality Control Calibrations"))</f>
        <v/>
      </c>
      <c r="K203" s="207" t="str">
        <f>IF($C203="","",SUMIFS(CMS_Downtime!$G$24:$G$523,CMS_Downtime!$B$24:$B$523,$B203,CMS_Downtime!$C$24:$C$523,$C203,CMS_Downtime!$H$24:$H$523,"Other Known Causes"))</f>
        <v/>
      </c>
      <c r="L203" s="207" t="str">
        <f>IF($C203="","",SUMIFS(CMS_Downtime!$G$24:$G$523,CMS_Downtime!$B$24:$B$523,$B203,CMS_Downtime!$C$24:$C$523,$C203,CMS_Downtime!$H$24:$H$523,"Other Unknown Causes"))</f>
        <v/>
      </c>
    </row>
    <row r="204" spans="2:12" s="208" customFormat="1" x14ac:dyDescent="0.3">
      <c r="B204" s="203" t="str">
        <f>Lists!G182</f>
        <v/>
      </c>
      <c r="C204" s="203" t="str">
        <f>Lists!H182</f>
        <v/>
      </c>
      <c r="D204" s="203" t="str">
        <f>IF(C204="","",VLOOKUP(C204,Table8[],3,FALSE))</f>
        <v/>
      </c>
      <c r="E204" s="252"/>
      <c r="F204" s="207" t="str">
        <f>IF(C204="","",SUMIFS(CMS_Downtime!$G$24:$G$523,CMS_Downtime!$B$24:$B$523,$B204,CMS_Downtime!$C$24:$C$523,$C204))</f>
        <v/>
      </c>
      <c r="G204" s="143" t="str">
        <f t="shared" si="2"/>
        <v/>
      </c>
      <c r="H204" s="207" t="str">
        <f>IF($C204="","",SUMIFS(CMS_Downtime!$G$24:$G$523,CMS_Downtime!$B$24:$B$523,$B204,CMS_Downtime!$C$24:$C$523,$C204,CMS_Downtime!$H$24:$H$523,"Monitoring Equipment Malfunctions"))</f>
        <v/>
      </c>
      <c r="I204" s="207" t="str">
        <f>IF($C204="","",SUMIFS(CMS_Downtime!$G$24:$G$523,CMS_Downtime!$B$24:$B$523,$B204,CMS_Downtime!$C$24:$C$523,$C204,CMS_Downtime!$H$24:$H$523,"Nonmonitoring Equipment Malfunctions"))</f>
        <v/>
      </c>
      <c r="J204" s="207" t="str">
        <f>IF($C204="","",SUMIFS(CMS_Downtime!$G$24:$G$523,CMS_Downtime!$B$24:$B$523,$B204,CMS_Downtime!$C$24:$C$523,$C204,CMS_Downtime!$H$24:$H$523,"Quality Assurance/Quality Control Calibrations"))</f>
        <v/>
      </c>
      <c r="K204" s="207" t="str">
        <f>IF($C204="","",SUMIFS(CMS_Downtime!$G$24:$G$523,CMS_Downtime!$B$24:$B$523,$B204,CMS_Downtime!$C$24:$C$523,$C204,CMS_Downtime!$H$24:$H$523,"Other Known Causes"))</f>
        <v/>
      </c>
      <c r="L204" s="207" t="str">
        <f>IF($C204="","",SUMIFS(CMS_Downtime!$G$24:$G$523,CMS_Downtime!$B$24:$B$523,$B204,CMS_Downtime!$C$24:$C$523,$C204,CMS_Downtime!$H$24:$H$523,"Other Unknown Causes"))</f>
        <v/>
      </c>
    </row>
    <row r="205" spans="2:12" s="208" customFormat="1" x14ac:dyDescent="0.3">
      <c r="B205" s="203" t="str">
        <f>Lists!G183</f>
        <v/>
      </c>
      <c r="C205" s="203" t="str">
        <f>Lists!H183</f>
        <v/>
      </c>
      <c r="D205" s="203" t="str">
        <f>IF(C205="","",VLOOKUP(C205,Table8[],3,FALSE))</f>
        <v/>
      </c>
      <c r="E205" s="252"/>
      <c r="F205" s="207" t="str">
        <f>IF(C205="","",SUMIFS(CMS_Downtime!$G$24:$G$523,CMS_Downtime!$B$24:$B$523,$B205,CMS_Downtime!$C$24:$C$523,$C205))</f>
        <v/>
      </c>
      <c r="G205" s="143" t="str">
        <f t="shared" si="2"/>
        <v/>
      </c>
      <c r="H205" s="207" t="str">
        <f>IF($C205="","",SUMIFS(CMS_Downtime!$G$24:$G$523,CMS_Downtime!$B$24:$B$523,$B205,CMS_Downtime!$C$24:$C$523,$C205,CMS_Downtime!$H$24:$H$523,"Monitoring Equipment Malfunctions"))</f>
        <v/>
      </c>
      <c r="I205" s="207" t="str">
        <f>IF($C205="","",SUMIFS(CMS_Downtime!$G$24:$G$523,CMS_Downtime!$B$24:$B$523,$B205,CMS_Downtime!$C$24:$C$523,$C205,CMS_Downtime!$H$24:$H$523,"Nonmonitoring Equipment Malfunctions"))</f>
        <v/>
      </c>
      <c r="J205" s="207" t="str">
        <f>IF($C205="","",SUMIFS(CMS_Downtime!$G$24:$G$523,CMS_Downtime!$B$24:$B$523,$B205,CMS_Downtime!$C$24:$C$523,$C205,CMS_Downtime!$H$24:$H$523,"Quality Assurance/Quality Control Calibrations"))</f>
        <v/>
      </c>
      <c r="K205" s="207" t="str">
        <f>IF($C205="","",SUMIFS(CMS_Downtime!$G$24:$G$523,CMS_Downtime!$B$24:$B$523,$B205,CMS_Downtime!$C$24:$C$523,$C205,CMS_Downtime!$H$24:$H$523,"Other Known Causes"))</f>
        <v/>
      </c>
      <c r="L205" s="207" t="str">
        <f>IF($C205="","",SUMIFS(CMS_Downtime!$G$24:$G$523,CMS_Downtime!$B$24:$B$523,$B205,CMS_Downtime!$C$24:$C$523,$C205,CMS_Downtime!$H$24:$H$523,"Other Unknown Causes"))</f>
        <v/>
      </c>
    </row>
    <row r="206" spans="2:12" s="208" customFormat="1" x14ac:dyDescent="0.3">
      <c r="B206" s="203" t="str">
        <f>Lists!G184</f>
        <v/>
      </c>
      <c r="C206" s="203" t="str">
        <f>Lists!H184</f>
        <v/>
      </c>
      <c r="D206" s="203" t="str">
        <f>IF(C206="","",VLOOKUP(C206,Table8[],3,FALSE))</f>
        <v/>
      </c>
      <c r="E206" s="252"/>
      <c r="F206" s="207" t="str">
        <f>IF(C206="","",SUMIFS(CMS_Downtime!$G$24:$G$523,CMS_Downtime!$B$24:$B$523,$B206,CMS_Downtime!$C$24:$C$523,$C206))</f>
        <v/>
      </c>
      <c r="G206" s="143" t="str">
        <f t="shared" si="2"/>
        <v/>
      </c>
      <c r="H206" s="207" t="str">
        <f>IF($C206="","",SUMIFS(CMS_Downtime!$G$24:$G$523,CMS_Downtime!$B$24:$B$523,$B206,CMS_Downtime!$C$24:$C$523,$C206,CMS_Downtime!$H$24:$H$523,"Monitoring Equipment Malfunctions"))</f>
        <v/>
      </c>
      <c r="I206" s="207" t="str">
        <f>IF($C206="","",SUMIFS(CMS_Downtime!$G$24:$G$523,CMS_Downtime!$B$24:$B$523,$B206,CMS_Downtime!$C$24:$C$523,$C206,CMS_Downtime!$H$24:$H$523,"Nonmonitoring Equipment Malfunctions"))</f>
        <v/>
      </c>
      <c r="J206" s="207" t="str">
        <f>IF($C206="","",SUMIFS(CMS_Downtime!$G$24:$G$523,CMS_Downtime!$B$24:$B$523,$B206,CMS_Downtime!$C$24:$C$523,$C206,CMS_Downtime!$H$24:$H$523,"Quality Assurance/Quality Control Calibrations"))</f>
        <v/>
      </c>
      <c r="K206" s="207" t="str">
        <f>IF($C206="","",SUMIFS(CMS_Downtime!$G$24:$G$523,CMS_Downtime!$B$24:$B$523,$B206,CMS_Downtime!$C$24:$C$523,$C206,CMS_Downtime!$H$24:$H$523,"Other Known Causes"))</f>
        <v/>
      </c>
      <c r="L206" s="207" t="str">
        <f>IF($C206="","",SUMIFS(CMS_Downtime!$G$24:$G$523,CMS_Downtime!$B$24:$B$523,$B206,CMS_Downtime!$C$24:$C$523,$C206,CMS_Downtime!$H$24:$H$523,"Other Unknown Causes"))</f>
        <v/>
      </c>
    </row>
    <row r="207" spans="2:12" s="208" customFormat="1" x14ac:dyDescent="0.3">
      <c r="B207" s="203" t="str">
        <f>Lists!G185</f>
        <v/>
      </c>
      <c r="C207" s="203" t="str">
        <f>Lists!H185</f>
        <v/>
      </c>
      <c r="D207" s="203" t="str">
        <f>IF(C207="","",VLOOKUP(C207,Table8[],3,FALSE))</f>
        <v/>
      </c>
      <c r="E207" s="252"/>
      <c r="F207" s="207" t="str">
        <f>IF(C207="","",SUMIFS(CMS_Downtime!$G$24:$G$523,CMS_Downtime!$B$24:$B$523,$B207,CMS_Downtime!$C$24:$C$523,$C207))</f>
        <v/>
      </c>
      <c r="G207" s="143" t="str">
        <f t="shared" si="2"/>
        <v/>
      </c>
      <c r="H207" s="207" t="str">
        <f>IF($C207="","",SUMIFS(CMS_Downtime!$G$24:$G$523,CMS_Downtime!$B$24:$B$523,$B207,CMS_Downtime!$C$24:$C$523,$C207,CMS_Downtime!$H$24:$H$523,"Monitoring Equipment Malfunctions"))</f>
        <v/>
      </c>
      <c r="I207" s="207" t="str">
        <f>IF($C207="","",SUMIFS(CMS_Downtime!$G$24:$G$523,CMS_Downtime!$B$24:$B$523,$B207,CMS_Downtime!$C$24:$C$523,$C207,CMS_Downtime!$H$24:$H$523,"Nonmonitoring Equipment Malfunctions"))</f>
        <v/>
      </c>
      <c r="J207" s="207" t="str">
        <f>IF($C207="","",SUMIFS(CMS_Downtime!$G$24:$G$523,CMS_Downtime!$B$24:$B$523,$B207,CMS_Downtime!$C$24:$C$523,$C207,CMS_Downtime!$H$24:$H$523,"Quality Assurance/Quality Control Calibrations"))</f>
        <v/>
      </c>
      <c r="K207" s="207" t="str">
        <f>IF($C207="","",SUMIFS(CMS_Downtime!$G$24:$G$523,CMS_Downtime!$B$24:$B$523,$B207,CMS_Downtime!$C$24:$C$523,$C207,CMS_Downtime!$H$24:$H$523,"Other Known Causes"))</f>
        <v/>
      </c>
      <c r="L207" s="207" t="str">
        <f>IF($C207="","",SUMIFS(CMS_Downtime!$G$24:$G$523,CMS_Downtime!$B$24:$B$523,$B207,CMS_Downtime!$C$24:$C$523,$C207,CMS_Downtime!$H$24:$H$523,"Other Unknown Causes"))</f>
        <v/>
      </c>
    </row>
    <row r="208" spans="2:12" s="208" customFormat="1" x14ac:dyDescent="0.3">
      <c r="B208" s="203" t="str">
        <f>Lists!G186</f>
        <v/>
      </c>
      <c r="C208" s="203" t="str">
        <f>Lists!H186</f>
        <v/>
      </c>
      <c r="D208" s="203" t="str">
        <f>IF(C208="","",VLOOKUP(C208,Table8[],3,FALSE))</f>
        <v/>
      </c>
      <c r="E208" s="252"/>
      <c r="F208" s="207" t="str">
        <f>IF(C208="","",SUMIFS(CMS_Downtime!$G$24:$G$523,CMS_Downtime!$B$24:$B$523,$B208,CMS_Downtime!$C$24:$C$523,$C208))</f>
        <v/>
      </c>
      <c r="G208" s="143" t="str">
        <f t="shared" si="2"/>
        <v/>
      </c>
      <c r="H208" s="207" t="str">
        <f>IF($C208="","",SUMIFS(CMS_Downtime!$G$24:$G$523,CMS_Downtime!$B$24:$B$523,$B208,CMS_Downtime!$C$24:$C$523,$C208,CMS_Downtime!$H$24:$H$523,"Monitoring Equipment Malfunctions"))</f>
        <v/>
      </c>
      <c r="I208" s="207" t="str">
        <f>IF($C208="","",SUMIFS(CMS_Downtime!$G$24:$G$523,CMS_Downtime!$B$24:$B$523,$B208,CMS_Downtime!$C$24:$C$523,$C208,CMS_Downtime!$H$24:$H$523,"Nonmonitoring Equipment Malfunctions"))</f>
        <v/>
      </c>
      <c r="J208" s="207" t="str">
        <f>IF($C208="","",SUMIFS(CMS_Downtime!$G$24:$G$523,CMS_Downtime!$B$24:$B$523,$B208,CMS_Downtime!$C$24:$C$523,$C208,CMS_Downtime!$H$24:$H$523,"Quality Assurance/Quality Control Calibrations"))</f>
        <v/>
      </c>
      <c r="K208" s="207" t="str">
        <f>IF($C208="","",SUMIFS(CMS_Downtime!$G$24:$G$523,CMS_Downtime!$B$24:$B$523,$B208,CMS_Downtime!$C$24:$C$523,$C208,CMS_Downtime!$H$24:$H$523,"Other Known Causes"))</f>
        <v/>
      </c>
      <c r="L208" s="207" t="str">
        <f>IF($C208="","",SUMIFS(CMS_Downtime!$G$24:$G$523,CMS_Downtime!$B$24:$B$523,$B208,CMS_Downtime!$C$24:$C$523,$C208,CMS_Downtime!$H$24:$H$523,"Other Unknown Causes"))</f>
        <v/>
      </c>
    </row>
    <row r="209" spans="2:12" s="208" customFormat="1" x14ac:dyDescent="0.3">
      <c r="B209" s="203" t="str">
        <f>Lists!G187</f>
        <v/>
      </c>
      <c r="C209" s="203" t="str">
        <f>Lists!H187</f>
        <v/>
      </c>
      <c r="D209" s="203" t="str">
        <f>IF(C209="","",VLOOKUP(C209,Table8[],3,FALSE))</f>
        <v/>
      </c>
      <c r="E209" s="252"/>
      <c r="F209" s="207" t="str">
        <f>IF(C209="","",SUMIFS(CMS_Downtime!$G$24:$G$523,CMS_Downtime!$B$24:$B$523,$B209,CMS_Downtime!$C$24:$C$523,$C209))</f>
        <v/>
      </c>
      <c r="G209" s="143" t="str">
        <f t="shared" si="2"/>
        <v/>
      </c>
      <c r="H209" s="207" t="str">
        <f>IF($C209="","",SUMIFS(CMS_Downtime!$G$24:$G$523,CMS_Downtime!$B$24:$B$523,$B209,CMS_Downtime!$C$24:$C$523,$C209,CMS_Downtime!$H$24:$H$523,"Monitoring Equipment Malfunctions"))</f>
        <v/>
      </c>
      <c r="I209" s="207" t="str">
        <f>IF($C209="","",SUMIFS(CMS_Downtime!$G$24:$G$523,CMS_Downtime!$B$24:$B$523,$B209,CMS_Downtime!$C$24:$C$523,$C209,CMS_Downtime!$H$24:$H$523,"Nonmonitoring Equipment Malfunctions"))</f>
        <v/>
      </c>
      <c r="J209" s="207" t="str">
        <f>IF($C209="","",SUMIFS(CMS_Downtime!$G$24:$G$523,CMS_Downtime!$B$24:$B$523,$B209,CMS_Downtime!$C$24:$C$523,$C209,CMS_Downtime!$H$24:$H$523,"Quality Assurance/Quality Control Calibrations"))</f>
        <v/>
      </c>
      <c r="K209" s="207" t="str">
        <f>IF($C209="","",SUMIFS(CMS_Downtime!$G$24:$G$523,CMS_Downtime!$B$24:$B$523,$B209,CMS_Downtime!$C$24:$C$523,$C209,CMS_Downtime!$H$24:$H$523,"Other Known Causes"))</f>
        <v/>
      </c>
      <c r="L209" s="207" t="str">
        <f>IF($C209="","",SUMIFS(CMS_Downtime!$G$24:$G$523,CMS_Downtime!$B$24:$B$523,$B209,CMS_Downtime!$C$24:$C$523,$C209,CMS_Downtime!$H$24:$H$523,"Other Unknown Causes"))</f>
        <v/>
      </c>
    </row>
    <row r="210" spans="2:12" s="208" customFormat="1" x14ac:dyDescent="0.3">
      <c r="B210" s="203" t="str">
        <f>Lists!G188</f>
        <v/>
      </c>
      <c r="C210" s="203" t="str">
        <f>Lists!H188</f>
        <v/>
      </c>
      <c r="D210" s="203" t="str">
        <f>IF(C210="","",VLOOKUP(C210,Table8[],3,FALSE))</f>
        <v/>
      </c>
      <c r="E210" s="252"/>
      <c r="F210" s="207" t="str">
        <f>IF(C210="","",SUMIFS(CMS_Downtime!$G$24:$G$523,CMS_Downtime!$B$24:$B$523,$B210,CMS_Downtime!$C$24:$C$523,$C210))</f>
        <v/>
      </c>
      <c r="G210" s="143" t="str">
        <f t="shared" si="2"/>
        <v/>
      </c>
      <c r="H210" s="207" t="str">
        <f>IF($C210="","",SUMIFS(CMS_Downtime!$G$24:$G$523,CMS_Downtime!$B$24:$B$523,$B210,CMS_Downtime!$C$24:$C$523,$C210,CMS_Downtime!$H$24:$H$523,"Monitoring Equipment Malfunctions"))</f>
        <v/>
      </c>
      <c r="I210" s="207" t="str">
        <f>IF($C210="","",SUMIFS(CMS_Downtime!$G$24:$G$523,CMS_Downtime!$B$24:$B$523,$B210,CMS_Downtime!$C$24:$C$523,$C210,CMS_Downtime!$H$24:$H$523,"Nonmonitoring Equipment Malfunctions"))</f>
        <v/>
      </c>
      <c r="J210" s="207" t="str">
        <f>IF($C210="","",SUMIFS(CMS_Downtime!$G$24:$G$523,CMS_Downtime!$B$24:$B$523,$B210,CMS_Downtime!$C$24:$C$523,$C210,CMS_Downtime!$H$24:$H$523,"Quality Assurance/Quality Control Calibrations"))</f>
        <v/>
      </c>
      <c r="K210" s="207" t="str">
        <f>IF($C210="","",SUMIFS(CMS_Downtime!$G$24:$G$523,CMS_Downtime!$B$24:$B$523,$B210,CMS_Downtime!$C$24:$C$523,$C210,CMS_Downtime!$H$24:$H$523,"Other Known Causes"))</f>
        <v/>
      </c>
      <c r="L210" s="207" t="str">
        <f>IF($C210="","",SUMIFS(CMS_Downtime!$G$24:$G$523,CMS_Downtime!$B$24:$B$523,$B210,CMS_Downtime!$C$24:$C$523,$C210,CMS_Downtime!$H$24:$H$523,"Other Unknown Causes"))</f>
        <v/>
      </c>
    </row>
    <row r="211" spans="2:12" s="208" customFormat="1" x14ac:dyDescent="0.3">
      <c r="B211" s="203" t="str">
        <f>Lists!G189</f>
        <v/>
      </c>
      <c r="C211" s="203" t="str">
        <f>Lists!H189</f>
        <v/>
      </c>
      <c r="D211" s="203" t="str">
        <f>IF(C211="","",VLOOKUP(C211,Table8[],3,FALSE))</f>
        <v/>
      </c>
      <c r="E211" s="252"/>
      <c r="F211" s="207" t="str">
        <f>IF(C211="","",SUMIFS(CMS_Downtime!$G$24:$G$523,CMS_Downtime!$B$24:$B$523,$B211,CMS_Downtime!$C$24:$C$523,$C211))</f>
        <v/>
      </c>
      <c r="G211" s="143" t="str">
        <f t="shared" si="2"/>
        <v/>
      </c>
      <c r="H211" s="207" t="str">
        <f>IF($C211="","",SUMIFS(CMS_Downtime!$G$24:$G$523,CMS_Downtime!$B$24:$B$523,$B211,CMS_Downtime!$C$24:$C$523,$C211,CMS_Downtime!$H$24:$H$523,"Monitoring Equipment Malfunctions"))</f>
        <v/>
      </c>
      <c r="I211" s="207" t="str">
        <f>IF($C211="","",SUMIFS(CMS_Downtime!$G$24:$G$523,CMS_Downtime!$B$24:$B$523,$B211,CMS_Downtime!$C$24:$C$523,$C211,CMS_Downtime!$H$24:$H$523,"Nonmonitoring Equipment Malfunctions"))</f>
        <v/>
      </c>
      <c r="J211" s="207" t="str">
        <f>IF($C211="","",SUMIFS(CMS_Downtime!$G$24:$G$523,CMS_Downtime!$B$24:$B$523,$B211,CMS_Downtime!$C$24:$C$523,$C211,CMS_Downtime!$H$24:$H$523,"Quality Assurance/Quality Control Calibrations"))</f>
        <v/>
      </c>
      <c r="K211" s="207" t="str">
        <f>IF($C211="","",SUMIFS(CMS_Downtime!$G$24:$G$523,CMS_Downtime!$B$24:$B$523,$B211,CMS_Downtime!$C$24:$C$523,$C211,CMS_Downtime!$H$24:$H$523,"Other Known Causes"))</f>
        <v/>
      </c>
      <c r="L211" s="207" t="str">
        <f>IF($C211="","",SUMIFS(CMS_Downtime!$G$24:$G$523,CMS_Downtime!$B$24:$B$523,$B211,CMS_Downtime!$C$24:$C$523,$C211,CMS_Downtime!$H$24:$H$523,"Other Unknown Causes"))</f>
        <v/>
      </c>
    </row>
    <row r="212" spans="2:12" s="208" customFormat="1" x14ac:dyDescent="0.3">
      <c r="B212" s="203" t="str">
        <f>Lists!G190</f>
        <v/>
      </c>
      <c r="C212" s="203" t="str">
        <f>Lists!H190</f>
        <v/>
      </c>
      <c r="D212" s="203" t="str">
        <f>IF(C212="","",VLOOKUP(C212,Table8[],3,FALSE))</f>
        <v/>
      </c>
      <c r="E212" s="252"/>
      <c r="F212" s="207" t="str">
        <f>IF(C212="","",SUMIFS(CMS_Downtime!$G$24:$G$523,CMS_Downtime!$B$24:$B$523,$B212,CMS_Downtime!$C$24:$C$523,$C212))</f>
        <v/>
      </c>
      <c r="G212" s="143" t="str">
        <f t="shared" si="2"/>
        <v/>
      </c>
      <c r="H212" s="207" t="str">
        <f>IF($C212="","",SUMIFS(CMS_Downtime!$G$24:$G$523,CMS_Downtime!$B$24:$B$523,$B212,CMS_Downtime!$C$24:$C$523,$C212,CMS_Downtime!$H$24:$H$523,"Monitoring Equipment Malfunctions"))</f>
        <v/>
      </c>
      <c r="I212" s="207" t="str">
        <f>IF($C212="","",SUMIFS(CMS_Downtime!$G$24:$G$523,CMS_Downtime!$B$24:$B$523,$B212,CMS_Downtime!$C$24:$C$523,$C212,CMS_Downtime!$H$24:$H$523,"Nonmonitoring Equipment Malfunctions"))</f>
        <v/>
      </c>
      <c r="J212" s="207" t="str">
        <f>IF($C212="","",SUMIFS(CMS_Downtime!$G$24:$G$523,CMS_Downtime!$B$24:$B$523,$B212,CMS_Downtime!$C$24:$C$523,$C212,CMS_Downtime!$H$24:$H$523,"Quality Assurance/Quality Control Calibrations"))</f>
        <v/>
      </c>
      <c r="K212" s="207" t="str">
        <f>IF($C212="","",SUMIFS(CMS_Downtime!$G$24:$G$523,CMS_Downtime!$B$24:$B$523,$B212,CMS_Downtime!$C$24:$C$523,$C212,CMS_Downtime!$H$24:$H$523,"Other Known Causes"))</f>
        <v/>
      </c>
      <c r="L212" s="207" t="str">
        <f>IF($C212="","",SUMIFS(CMS_Downtime!$G$24:$G$523,CMS_Downtime!$B$24:$B$523,$B212,CMS_Downtime!$C$24:$C$523,$C212,CMS_Downtime!$H$24:$H$523,"Other Unknown Causes"))</f>
        <v/>
      </c>
    </row>
    <row r="213" spans="2:12" s="208" customFormat="1" x14ac:dyDescent="0.3">
      <c r="B213" s="203" t="str">
        <f>Lists!G191</f>
        <v/>
      </c>
      <c r="C213" s="203" t="str">
        <f>Lists!H191</f>
        <v/>
      </c>
      <c r="D213" s="203" t="str">
        <f>IF(C213="","",VLOOKUP(C213,Table8[],3,FALSE))</f>
        <v/>
      </c>
      <c r="E213" s="252"/>
      <c r="F213" s="207" t="str">
        <f>IF(C213="","",SUMIFS(CMS_Downtime!$G$24:$G$523,CMS_Downtime!$B$24:$B$523,$B213,CMS_Downtime!$C$24:$C$523,$C213))</f>
        <v/>
      </c>
      <c r="G213" s="143" t="str">
        <f t="shared" si="2"/>
        <v/>
      </c>
      <c r="H213" s="207" t="str">
        <f>IF($C213="","",SUMIFS(CMS_Downtime!$G$24:$G$523,CMS_Downtime!$B$24:$B$523,$B213,CMS_Downtime!$C$24:$C$523,$C213,CMS_Downtime!$H$24:$H$523,"Monitoring Equipment Malfunctions"))</f>
        <v/>
      </c>
      <c r="I213" s="207" t="str">
        <f>IF($C213="","",SUMIFS(CMS_Downtime!$G$24:$G$523,CMS_Downtime!$B$24:$B$523,$B213,CMS_Downtime!$C$24:$C$523,$C213,CMS_Downtime!$H$24:$H$523,"Nonmonitoring Equipment Malfunctions"))</f>
        <v/>
      </c>
      <c r="J213" s="207" t="str">
        <f>IF($C213="","",SUMIFS(CMS_Downtime!$G$24:$G$523,CMS_Downtime!$B$24:$B$523,$B213,CMS_Downtime!$C$24:$C$523,$C213,CMS_Downtime!$H$24:$H$523,"Quality Assurance/Quality Control Calibrations"))</f>
        <v/>
      </c>
      <c r="K213" s="207" t="str">
        <f>IF($C213="","",SUMIFS(CMS_Downtime!$G$24:$G$523,CMS_Downtime!$B$24:$B$523,$B213,CMS_Downtime!$C$24:$C$523,$C213,CMS_Downtime!$H$24:$H$523,"Other Known Causes"))</f>
        <v/>
      </c>
      <c r="L213" s="207" t="str">
        <f>IF($C213="","",SUMIFS(CMS_Downtime!$G$24:$G$523,CMS_Downtime!$B$24:$B$523,$B213,CMS_Downtime!$C$24:$C$523,$C213,CMS_Downtime!$H$24:$H$523,"Other Unknown Causes"))</f>
        <v/>
      </c>
    </row>
    <row r="214" spans="2:12" s="208" customFormat="1" x14ac:dyDescent="0.3">
      <c r="B214" s="203" t="str">
        <f>Lists!G192</f>
        <v/>
      </c>
      <c r="C214" s="203" t="str">
        <f>Lists!H192</f>
        <v/>
      </c>
      <c r="D214" s="203" t="str">
        <f>IF(C214="","",VLOOKUP(C214,Table8[],3,FALSE))</f>
        <v/>
      </c>
      <c r="E214" s="252"/>
      <c r="F214" s="207" t="str">
        <f>IF(C214="","",SUMIFS(CMS_Downtime!$G$24:$G$523,CMS_Downtime!$B$24:$B$523,$B214,CMS_Downtime!$C$24:$C$523,$C214))</f>
        <v/>
      </c>
      <c r="G214" s="143" t="str">
        <f t="shared" si="2"/>
        <v/>
      </c>
      <c r="H214" s="207" t="str">
        <f>IF($C214="","",SUMIFS(CMS_Downtime!$G$24:$G$523,CMS_Downtime!$B$24:$B$523,$B214,CMS_Downtime!$C$24:$C$523,$C214,CMS_Downtime!$H$24:$H$523,"Monitoring Equipment Malfunctions"))</f>
        <v/>
      </c>
      <c r="I214" s="207" t="str">
        <f>IF($C214="","",SUMIFS(CMS_Downtime!$G$24:$G$523,CMS_Downtime!$B$24:$B$523,$B214,CMS_Downtime!$C$24:$C$523,$C214,CMS_Downtime!$H$24:$H$523,"Nonmonitoring Equipment Malfunctions"))</f>
        <v/>
      </c>
      <c r="J214" s="207" t="str">
        <f>IF($C214="","",SUMIFS(CMS_Downtime!$G$24:$G$523,CMS_Downtime!$B$24:$B$523,$B214,CMS_Downtime!$C$24:$C$523,$C214,CMS_Downtime!$H$24:$H$523,"Quality Assurance/Quality Control Calibrations"))</f>
        <v/>
      </c>
      <c r="K214" s="207" t="str">
        <f>IF($C214="","",SUMIFS(CMS_Downtime!$G$24:$G$523,CMS_Downtime!$B$24:$B$523,$B214,CMS_Downtime!$C$24:$C$523,$C214,CMS_Downtime!$H$24:$H$523,"Other Known Causes"))</f>
        <v/>
      </c>
      <c r="L214" s="207" t="str">
        <f>IF($C214="","",SUMIFS(CMS_Downtime!$G$24:$G$523,CMS_Downtime!$B$24:$B$523,$B214,CMS_Downtime!$C$24:$C$523,$C214,CMS_Downtime!$H$24:$H$523,"Other Unknown Causes"))</f>
        <v/>
      </c>
    </row>
    <row r="215" spans="2:12" s="208" customFormat="1" x14ac:dyDescent="0.3">
      <c r="B215" s="203" t="str">
        <f>Lists!G193</f>
        <v/>
      </c>
      <c r="C215" s="203" t="str">
        <f>Lists!H193</f>
        <v/>
      </c>
      <c r="D215" s="203" t="str">
        <f>IF(C215="","",VLOOKUP(C215,Table8[],3,FALSE))</f>
        <v/>
      </c>
      <c r="E215" s="252"/>
      <c r="F215" s="207" t="str">
        <f>IF(C215="","",SUMIFS(CMS_Downtime!$G$24:$G$523,CMS_Downtime!$B$24:$B$523,$B215,CMS_Downtime!$C$24:$C$523,$C215))</f>
        <v/>
      </c>
      <c r="G215" s="143" t="str">
        <f t="shared" si="2"/>
        <v/>
      </c>
      <c r="H215" s="207" t="str">
        <f>IF($C215="","",SUMIFS(CMS_Downtime!$G$24:$G$523,CMS_Downtime!$B$24:$B$523,$B215,CMS_Downtime!$C$24:$C$523,$C215,CMS_Downtime!$H$24:$H$523,"Monitoring Equipment Malfunctions"))</f>
        <v/>
      </c>
      <c r="I215" s="207" t="str">
        <f>IF($C215="","",SUMIFS(CMS_Downtime!$G$24:$G$523,CMS_Downtime!$B$24:$B$523,$B215,CMS_Downtime!$C$24:$C$523,$C215,CMS_Downtime!$H$24:$H$523,"Nonmonitoring Equipment Malfunctions"))</f>
        <v/>
      </c>
      <c r="J215" s="207" t="str">
        <f>IF($C215="","",SUMIFS(CMS_Downtime!$G$24:$G$523,CMS_Downtime!$B$24:$B$523,$B215,CMS_Downtime!$C$24:$C$523,$C215,CMS_Downtime!$H$24:$H$523,"Quality Assurance/Quality Control Calibrations"))</f>
        <v/>
      </c>
      <c r="K215" s="207" t="str">
        <f>IF($C215="","",SUMIFS(CMS_Downtime!$G$24:$G$523,CMS_Downtime!$B$24:$B$523,$B215,CMS_Downtime!$C$24:$C$523,$C215,CMS_Downtime!$H$24:$H$523,"Other Known Causes"))</f>
        <v/>
      </c>
      <c r="L215" s="207" t="str">
        <f>IF($C215="","",SUMIFS(CMS_Downtime!$G$24:$G$523,CMS_Downtime!$B$24:$B$523,$B215,CMS_Downtime!$C$24:$C$523,$C215,CMS_Downtime!$H$24:$H$523,"Other Unknown Causes"))</f>
        <v/>
      </c>
    </row>
    <row r="216" spans="2:12" s="208" customFormat="1" x14ac:dyDescent="0.3">
      <c r="B216" s="203" t="str">
        <f>Lists!G194</f>
        <v/>
      </c>
      <c r="C216" s="203" t="str">
        <f>Lists!H194</f>
        <v/>
      </c>
      <c r="D216" s="203" t="str">
        <f>IF(C216="","",VLOOKUP(C216,Table8[],3,FALSE))</f>
        <v/>
      </c>
      <c r="E216" s="252"/>
      <c r="F216" s="207" t="str">
        <f>IF(C216="","",SUMIFS(CMS_Downtime!$G$24:$G$523,CMS_Downtime!$B$24:$B$523,$B216,CMS_Downtime!$C$24:$C$523,$C216))</f>
        <v/>
      </c>
      <c r="G216" s="143" t="str">
        <f t="shared" si="2"/>
        <v/>
      </c>
      <c r="H216" s="207" t="str">
        <f>IF($C216="","",SUMIFS(CMS_Downtime!$G$24:$G$523,CMS_Downtime!$B$24:$B$523,$B216,CMS_Downtime!$C$24:$C$523,$C216,CMS_Downtime!$H$24:$H$523,"Monitoring Equipment Malfunctions"))</f>
        <v/>
      </c>
      <c r="I216" s="207" t="str">
        <f>IF($C216="","",SUMIFS(CMS_Downtime!$G$24:$G$523,CMS_Downtime!$B$24:$B$523,$B216,CMS_Downtime!$C$24:$C$523,$C216,CMS_Downtime!$H$24:$H$523,"Nonmonitoring Equipment Malfunctions"))</f>
        <v/>
      </c>
      <c r="J216" s="207" t="str">
        <f>IF($C216="","",SUMIFS(CMS_Downtime!$G$24:$G$523,CMS_Downtime!$B$24:$B$523,$B216,CMS_Downtime!$C$24:$C$523,$C216,CMS_Downtime!$H$24:$H$523,"Quality Assurance/Quality Control Calibrations"))</f>
        <v/>
      </c>
      <c r="K216" s="207" t="str">
        <f>IF($C216="","",SUMIFS(CMS_Downtime!$G$24:$G$523,CMS_Downtime!$B$24:$B$523,$B216,CMS_Downtime!$C$24:$C$523,$C216,CMS_Downtime!$H$24:$H$523,"Other Known Causes"))</f>
        <v/>
      </c>
      <c r="L216" s="207" t="str">
        <f>IF($C216="","",SUMIFS(CMS_Downtime!$G$24:$G$523,CMS_Downtime!$B$24:$B$523,$B216,CMS_Downtime!$C$24:$C$523,$C216,CMS_Downtime!$H$24:$H$523,"Other Unknown Causes"))</f>
        <v/>
      </c>
    </row>
    <row r="217" spans="2:12" s="208" customFormat="1" x14ac:dyDescent="0.3">
      <c r="B217" s="203" t="str">
        <f>Lists!G195</f>
        <v/>
      </c>
      <c r="C217" s="203" t="str">
        <f>Lists!H195</f>
        <v/>
      </c>
      <c r="D217" s="203" t="str">
        <f>IF(C217="","",VLOOKUP(C217,Table8[],3,FALSE))</f>
        <v/>
      </c>
      <c r="E217" s="252"/>
      <c r="F217" s="207" t="str">
        <f>IF(C217="","",SUMIFS(CMS_Downtime!$G$24:$G$523,CMS_Downtime!$B$24:$B$523,$B217,CMS_Downtime!$C$24:$C$523,$C217))</f>
        <v/>
      </c>
      <c r="G217" s="143" t="str">
        <f t="shared" ref="G217:G223" si="3">IF(C217="","",IF(D217="no",F217/E217,IF(D217="yes",F217/(60*E217),"")))</f>
        <v/>
      </c>
      <c r="H217" s="207" t="str">
        <f>IF($C217="","",SUMIFS(CMS_Downtime!$G$24:$G$523,CMS_Downtime!$B$24:$B$523,$B217,CMS_Downtime!$C$24:$C$523,$C217,CMS_Downtime!$H$24:$H$523,"Monitoring Equipment Malfunctions"))</f>
        <v/>
      </c>
      <c r="I217" s="207" t="str">
        <f>IF($C217="","",SUMIFS(CMS_Downtime!$G$24:$G$523,CMS_Downtime!$B$24:$B$523,$B217,CMS_Downtime!$C$24:$C$523,$C217,CMS_Downtime!$H$24:$H$523,"Nonmonitoring Equipment Malfunctions"))</f>
        <v/>
      </c>
      <c r="J217" s="207" t="str">
        <f>IF($C217="","",SUMIFS(CMS_Downtime!$G$24:$G$523,CMS_Downtime!$B$24:$B$523,$B217,CMS_Downtime!$C$24:$C$523,$C217,CMS_Downtime!$H$24:$H$523,"Quality Assurance/Quality Control Calibrations"))</f>
        <v/>
      </c>
      <c r="K217" s="207" t="str">
        <f>IF($C217="","",SUMIFS(CMS_Downtime!$G$24:$G$523,CMS_Downtime!$B$24:$B$523,$B217,CMS_Downtime!$C$24:$C$523,$C217,CMS_Downtime!$H$24:$H$523,"Other Known Causes"))</f>
        <v/>
      </c>
      <c r="L217" s="207" t="str">
        <f>IF($C217="","",SUMIFS(CMS_Downtime!$G$24:$G$523,CMS_Downtime!$B$24:$B$523,$B217,CMS_Downtime!$C$24:$C$523,$C217,CMS_Downtime!$H$24:$H$523,"Other Unknown Causes"))</f>
        <v/>
      </c>
    </row>
    <row r="218" spans="2:12" s="208" customFormat="1" x14ac:dyDescent="0.3">
      <c r="B218" s="203" t="str">
        <f>Lists!G196</f>
        <v/>
      </c>
      <c r="C218" s="203" t="str">
        <f>Lists!H196</f>
        <v/>
      </c>
      <c r="D218" s="203" t="str">
        <f>IF(C218="","",VLOOKUP(C218,Table8[],3,FALSE))</f>
        <v/>
      </c>
      <c r="E218" s="252"/>
      <c r="F218" s="207" t="str">
        <f>IF(C218="","",SUMIFS(CMS_Downtime!$G$24:$G$523,CMS_Downtime!$B$24:$B$523,$B218,CMS_Downtime!$C$24:$C$523,$C218))</f>
        <v/>
      </c>
      <c r="G218" s="143" t="str">
        <f t="shared" si="3"/>
        <v/>
      </c>
      <c r="H218" s="207" t="str">
        <f>IF($C218="","",SUMIFS(CMS_Downtime!$G$24:$G$523,CMS_Downtime!$B$24:$B$523,$B218,CMS_Downtime!$C$24:$C$523,$C218,CMS_Downtime!$H$24:$H$523,"Monitoring Equipment Malfunctions"))</f>
        <v/>
      </c>
      <c r="I218" s="207" t="str">
        <f>IF($C218="","",SUMIFS(CMS_Downtime!$G$24:$G$523,CMS_Downtime!$B$24:$B$523,$B218,CMS_Downtime!$C$24:$C$523,$C218,CMS_Downtime!$H$24:$H$523,"Nonmonitoring Equipment Malfunctions"))</f>
        <v/>
      </c>
      <c r="J218" s="207" t="str">
        <f>IF($C218="","",SUMIFS(CMS_Downtime!$G$24:$G$523,CMS_Downtime!$B$24:$B$523,$B218,CMS_Downtime!$C$24:$C$523,$C218,CMS_Downtime!$H$24:$H$523,"Quality Assurance/Quality Control Calibrations"))</f>
        <v/>
      </c>
      <c r="K218" s="207" t="str">
        <f>IF($C218="","",SUMIFS(CMS_Downtime!$G$24:$G$523,CMS_Downtime!$B$24:$B$523,$B218,CMS_Downtime!$C$24:$C$523,$C218,CMS_Downtime!$H$24:$H$523,"Other Known Causes"))</f>
        <v/>
      </c>
      <c r="L218" s="207" t="str">
        <f>IF($C218="","",SUMIFS(CMS_Downtime!$G$24:$G$523,CMS_Downtime!$B$24:$B$523,$B218,CMS_Downtime!$C$24:$C$523,$C218,CMS_Downtime!$H$24:$H$523,"Other Unknown Causes"))</f>
        <v/>
      </c>
    </row>
    <row r="219" spans="2:12" s="208" customFormat="1" x14ac:dyDescent="0.3">
      <c r="B219" s="203" t="str">
        <f>Lists!G197</f>
        <v/>
      </c>
      <c r="C219" s="203" t="str">
        <f>Lists!H197</f>
        <v/>
      </c>
      <c r="D219" s="203" t="str">
        <f>IF(C219="","",VLOOKUP(C219,Table8[],3,FALSE))</f>
        <v/>
      </c>
      <c r="E219" s="252"/>
      <c r="F219" s="207" t="str">
        <f>IF(C219="","",SUMIFS(CMS_Downtime!$G$24:$G$523,CMS_Downtime!$B$24:$B$523,$B219,CMS_Downtime!$C$24:$C$523,$C219))</f>
        <v/>
      </c>
      <c r="G219" s="143" t="str">
        <f t="shared" si="3"/>
        <v/>
      </c>
      <c r="H219" s="207" t="str">
        <f>IF($C219="","",SUMIFS(CMS_Downtime!$G$24:$G$523,CMS_Downtime!$B$24:$B$523,$B219,CMS_Downtime!$C$24:$C$523,$C219,CMS_Downtime!$H$24:$H$523,"Monitoring Equipment Malfunctions"))</f>
        <v/>
      </c>
      <c r="I219" s="207" t="str">
        <f>IF($C219="","",SUMIFS(CMS_Downtime!$G$24:$G$523,CMS_Downtime!$B$24:$B$523,$B219,CMS_Downtime!$C$24:$C$523,$C219,CMS_Downtime!$H$24:$H$523,"Nonmonitoring Equipment Malfunctions"))</f>
        <v/>
      </c>
      <c r="J219" s="207" t="str">
        <f>IF($C219="","",SUMIFS(CMS_Downtime!$G$24:$G$523,CMS_Downtime!$B$24:$B$523,$B219,CMS_Downtime!$C$24:$C$523,$C219,CMS_Downtime!$H$24:$H$523,"Quality Assurance/Quality Control Calibrations"))</f>
        <v/>
      </c>
      <c r="K219" s="207" t="str">
        <f>IF($C219="","",SUMIFS(CMS_Downtime!$G$24:$G$523,CMS_Downtime!$B$24:$B$523,$B219,CMS_Downtime!$C$24:$C$523,$C219,CMS_Downtime!$H$24:$H$523,"Other Known Causes"))</f>
        <v/>
      </c>
      <c r="L219" s="207" t="str">
        <f>IF($C219="","",SUMIFS(CMS_Downtime!$G$24:$G$523,CMS_Downtime!$B$24:$B$523,$B219,CMS_Downtime!$C$24:$C$523,$C219,CMS_Downtime!$H$24:$H$523,"Other Unknown Causes"))</f>
        <v/>
      </c>
    </row>
    <row r="220" spans="2:12" s="208" customFormat="1" x14ac:dyDescent="0.3">
      <c r="B220" s="203" t="str">
        <f>Lists!G198</f>
        <v/>
      </c>
      <c r="C220" s="203" t="str">
        <f>Lists!H198</f>
        <v/>
      </c>
      <c r="D220" s="203" t="str">
        <f>IF(C220="","",VLOOKUP(C220,Table8[],3,FALSE))</f>
        <v/>
      </c>
      <c r="E220" s="252"/>
      <c r="F220" s="207" t="str">
        <f>IF(C220="","",SUMIFS(CMS_Downtime!$G$24:$G$523,CMS_Downtime!$B$24:$B$523,$B220,CMS_Downtime!$C$24:$C$523,$C220))</f>
        <v/>
      </c>
      <c r="G220" s="143" t="str">
        <f t="shared" si="3"/>
        <v/>
      </c>
      <c r="H220" s="207" t="str">
        <f>IF($C220="","",SUMIFS(CMS_Downtime!$G$24:$G$523,CMS_Downtime!$B$24:$B$523,$B220,CMS_Downtime!$C$24:$C$523,$C220,CMS_Downtime!$H$24:$H$523,"Monitoring Equipment Malfunctions"))</f>
        <v/>
      </c>
      <c r="I220" s="207" t="str">
        <f>IF($C220="","",SUMIFS(CMS_Downtime!$G$24:$G$523,CMS_Downtime!$B$24:$B$523,$B220,CMS_Downtime!$C$24:$C$523,$C220,CMS_Downtime!$H$24:$H$523,"Nonmonitoring Equipment Malfunctions"))</f>
        <v/>
      </c>
      <c r="J220" s="207" t="str">
        <f>IF($C220="","",SUMIFS(CMS_Downtime!$G$24:$G$523,CMS_Downtime!$B$24:$B$523,$B220,CMS_Downtime!$C$24:$C$523,$C220,CMS_Downtime!$H$24:$H$523,"Quality Assurance/Quality Control Calibrations"))</f>
        <v/>
      </c>
      <c r="K220" s="207" t="str">
        <f>IF($C220="","",SUMIFS(CMS_Downtime!$G$24:$G$523,CMS_Downtime!$B$24:$B$523,$B220,CMS_Downtime!$C$24:$C$523,$C220,CMS_Downtime!$H$24:$H$523,"Other Known Causes"))</f>
        <v/>
      </c>
      <c r="L220" s="207" t="str">
        <f>IF($C220="","",SUMIFS(CMS_Downtime!$G$24:$G$523,CMS_Downtime!$B$24:$B$523,$B220,CMS_Downtime!$C$24:$C$523,$C220,CMS_Downtime!$H$24:$H$523,"Other Unknown Causes"))</f>
        <v/>
      </c>
    </row>
    <row r="221" spans="2:12" s="208" customFormat="1" x14ac:dyDescent="0.3">
      <c r="B221" s="203" t="str">
        <f>Lists!G199</f>
        <v/>
      </c>
      <c r="C221" s="203" t="str">
        <f>Lists!H199</f>
        <v/>
      </c>
      <c r="D221" s="203" t="str">
        <f>IF(C221="","",VLOOKUP(C221,Table8[],3,FALSE))</f>
        <v/>
      </c>
      <c r="E221" s="252"/>
      <c r="F221" s="207" t="str">
        <f>IF(C221="","",SUMIFS(CMS_Downtime!$G$24:$G$523,CMS_Downtime!$B$24:$B$523,$B221,CMS_Downtime!$C$24:$C$523,$C221))</f>
        <v/>
      </c>
      <c r="G221" s="143" t="str">
        <f t="shared" si="3"/>
        <v/>
      </c>
      <c r="H221" s="207" t="str">
        <f>IF($C221="","",SUMIFS(CMS_Downtime!$G$24:$G$523,CMS_Downtime!$B$24:$B$523,$B221,CMS_Downtime!$C$24:$C$523,$C221,CMS_Downtime!$H$24:$H$523,"Monitoring Equipment Malfunctions"))</f>
        <v/>
      </c>
      <c r="I221" s="207" t="str">
        <f>IF($C221="","",SUMIFS(CMS_Downtime!$G$24:$G$523,CMS_Downtime!$B$24:$B$523,$B221,CMS_Downtime!$C$24:$C$523,$C221,CMS_Downtime!$H$24:$H$523,"Nonmonitoring Equipment Malfunctions"))</f>
        <v/>
      </c>
      <c r="J221" s="207" t="str">
        <f>IF($C221="","",SUMIFS(CMS_Downtime!$G$24:$G$523,CMS_Downtime!$B$24:$B$523,$B221,CMS_Downtime!$C$24:$C$523,$C221,CMS_Downtime!$H$24:$H$523,"Quality Assurance/Quality Control Calibrations"))</f>
        <v/>
      </c>
      <c r="K221" s="207" t="str">
        <f>IF($C221="","",SUMIFS(CMS_Downtime!$G$24:$G$523,CMS_Downtime!$B$24:$B$523,$B221,CMS_Downtime!$C$24:$C$523,$C221,CMS_Downtime!$H$24:$H$523,"Other Known Causes"))</f>
        <v/>
      </c>
      <c r="L221" s="207" t="str">
        <f>IF($C221="","",SUMIFS(CMS_Downtime!$G$24:$G$523,CMS_Downtime!$B$24:$B$523,$B221,CMS_Downtime!$C$24:$C$523,$C221,CMS_Downtime!$H$24:$H$523,"Other Unknown Causes"))</f>
        <v/>
      </c>
    </row>
    <row r="222" spans="2:12" s="208" customFormat="1" x14ac:dyDescent="0.3">
      <c r="B222" s="203" t="str">
        <f>Lists!G200</f>
        <v/>
      </c>
      <c r="C222" s="203" t="str">
        <f>Lists!H200</f>
        <v/>
      </c>
      <c r="D222" s="203" t="str">
        <f>IF(C222="","",VLOOKUP(C222,Table8[],3,FALSE))</f>
        <v/>
      </c>
      <c r="E222" s="252"/>
      <c r="F222" s="207" t="str">
        <f>IF(C222="","",SUMIFS(CMS_Downtime!$G$24:$G$523,CMS_Downtime!$B$24:$B$523,$B222,CMS_Downtime!$C$24:$C$523,$C222))</f>
        <v/>
      </c>
      <c r="G222" s="143" t="str">
        <f t="shared" si="3"/>
        <v/>
      </c>
      <c r="H222" s="207" t="str">
        <f>IF($C222="","",SUMIFS(CMS_Downtime!$G$24:$G$523,CMS_Downtime!$B$24:$B$523,$B222,CMS_Downtime!$C$24:$C$523,$C222,CMS_Downtime!$H$24:$H$523,"Monitoring Equipment Malfunctions"))</f>
        <v/>
      </c>
      <c r="I222" s="207" t="str">
        <f>IF($C222="","",SUMIFS(CMS_Downtime!$G$24:$G$523,CMS_Downtime!$B$24:$B$523,$B222,CMS_Downtime!$C$24:$C$523,$C222,CMS_Downtime!$H$24:$H$523,"Nonmonitoring Equipment Malfunctions"))</f>
        <v/>
      </c>
      <c r="J222" s="207" t="str">
        <f>IF($C222="","",SUMIFS(CMS_Downtime!$G$24:$G$523,CMS_Downtime!$B$24:$B$523,$B222,CMS_Downtime!$C$24:$C$523,$C222,CMS_Downtime!$H$24:$H$523,"Quality Assurance/Quality Control Calibrations"))</f>
        <v/>
      </c>
      <c r="K222" s="207" t="str">
        <f>IF($C222="","",SUMIFS(CMS_Downtime!$G$24:$G$523,CMS_Downtime!$B$24:$B$523,$B222,CMS_Downtime!$C$24:$C$523,$C222,CMS_Downtime!$H$24:$H$523,"Other Known Causes"))</f>
        <v/>
      </c>
      <c r="L222" s="207" t="str">
        <f>IF($C222="","",SUMIFS(CMS_Downtime!$G$24:$G$523,CMS_Downtime!$B$24:$B$523,$B222,CMS_Downtime!$C$24:$C$523,$C222,CMS_Downtime!$H$24:$H$523,"Other Unknown Causes"))</f>
        <v/>
      </c>
    </row>
    <row r="223" spans="2:12" s="208" customFormat="1" x14ac:dyDescent="0.3">
      <c r="B223" s="203" t="str">
        <f>Lists!G201</f>
        <v/>
      </c>
      <c r="C223" s="203" t="str">
        <f>Lists!H201</f>
        <v/>
      </c>
      <c r="D223" s="203" t="str">
        <f>IF(C223="","",VLOOKUP(C223,Table8[],3,FALSE))</f>
        <v/>
      </c>
      <c r="E223" s="252"/>
      <c r="F223" s="207" t="str">
        <f>IF(C223="","",SUMIFS(CMS_Downtime!$G$24:$G$523,CMS_Downtime!$B$24:$B$523,$B223,CMS_Downtime!$C$24:$C$523,$C223))</f>
        <v/>
      </c>
      <c r="G223" s="143" t="str">
        <f t="shared" si="3"/>
        <v/>
      </c>
      <c r="H223" s="207" t="str">
        <f>IF($C223="","",SUMIFS(CMS_Downtime!$G$24:$G$523,CMS_Downtime!$B$24:$B$523,$B223,CMS_Downtime!$C$24:$C$523,$C223,CMS_Downtime!$H$24:$H$523,"Monitoring Equipment Malfunctions"))</f>
        <v/>
      </c>
      <c r="I223" s="207" t="str">
        <f>IF($C223="","",SUMIFS(CMS_Downtime!$G$24:$G$523,CMS_Downtime!$B$24:$B$523,$B223,CMS_Downtime!$C$24:$C$523,$C223,CMS_Downtime!$H$24:$H$523,"Nonmonitoring Equipment Malfunctions"))</f>
        <v/>
      </c>
      <c r="J223" s="207" t="str">
        <f>IF($C223="","",SUMIFS(CMS_Downtime!$G$24:$G$523,CMS_Downtime!$B$24:$B$523,$B223,CMS_Downtime!$C$24:$C$523,$C223,CMS_Downtime!$H$24:$H$523,"Quality Assurance/Quality Control Calibrations"))</f>
        <v/>
      </c>
      <c r="K223" s="207" t="str">
        <f>IF($C223="","",SUMIFS(CMS_Downtime!$G$24:$G$523,CMS_Downtime!$B$24:$B$523,$B223,CMS_Downtime!$C$24:$C$523,$C223,CMS_Downtime!$H$24:$H$523,"Other Known Causes"))</f>
        <v/>
      </c>
      <c r="L223" s="207" t="str">
        <f>IF($C223="","",SUMIFS(CMS_Downtime!$G$24:$G$523,CMS_Downtime!$B$24:$B$523,$B223,CMS_Downtime!$C$24:$C$523,$C223,CMS_Downtime!$H$24:$H$523,"Other Unknown Causes"))</f>
        <v/>
      </c>
    </row>
  </sheetData>
  <sheetProtection algorithmName="SHA-512" hashValue="seFUxMSECPA+rES5IpDUEU1d1mDkJQmWaKSpCgOBsBlF46NvKQSypZbui91P0MGMT54luruxbCHkiBS1WgOw9Q==" saltValue="uI896VSvaLNQVOqZK13Hsg==" spinCount="100000" sheet="1" objects="1" scenarios="1" sort="0" autoFilter="0"/>
  <dataValidations count="3">
    <dataValidation type="list" allowBlank="1" showInputMessage="1" showErrorMessage="1" sqref="B24:B223" xr:uid="{00000000-0002-0000-0500-000000000000}">
      <formula1>Sites</formula1>
    </dataValidation>
    <dataValidation type="list" allowBlank="1" showInputMessage="1" showErrorMessage="1" sqref="C24:C223" xr:uid="{00000000-0002-0000-0500-000001000000}">
      <formula1>CMS</formula1>
    </dataValidation>
    <dataValidation type="decimal" operator="greaterThan" allowBlank="1" showInputMessage="1" showErrorMessage="1" sqref="E24:E223" xr:uid="{00000000-0002-0000-0500-000002000000}">
      <formula1>0</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9" tint="0.59999389629810485"/>
  </sheetPr>
  <dimension ref="A1:L223"/>
  <sheetViews>
    <sheetView showGridLines="0" topLeftCell="B7" workbookViewId="0">
      <selection activeCell="B24" sqref="B24"/>
    </sheetView>
  </sheetViews>
  <sheetFormatPr defaultColWidth="0" defaultRowHeight="14.4" zeroHeight="1" x14ac:dyDescent="0.3"/>
  <cols>
    <col min="1" max="1" width="9.109375" style="91" hidden="1" customWidth="1"/>
    <col min="2" max="2" width="15.33203125" style="91" customWidth="1"/>
    <col min="3" max="3" width="63.109375" style="91" bestFit="1" customWidth="1"/>
    <col min="4" max="4" width="14" style="91" hidden="1" customWidth="1"/>
    <col min="5" max="5" width="18.5546875" style="91" customWidth="1"/>
    <col min="6" max="6" width="20.44140625" style="91" customWidth="1"/>
    <col min="7" max="7" width="18.33203125" style="91" customWidth="1"/>
    <col min="8" max="8" width="24.5546875" style="208" customWidth="1"/>
    <col min="9" max="10" width="20.44140625" style="208" customWidth="1"/>
    <col min="11" max="11" width="22.5546875" style="208" customWidth="1"/>
    <col min="12" max="12" width="0" style="91" hidden="1" customWidth="1"/>
    <col min="13" max="16384" width="9.109375" style="91" hidden="1"/>
  </cols>
  <sheetData>
    <row r="1" spans="1:11" ht="28.8" hidden="1" x14ac:dyDescent="0.3">
      <c r="B1" s="209" t="s">
        <v>0</v>
      </c>
      <c r="C1" s="209"/>
      <c r="D1" s="209"/>
      <c r="E1" s="209"/>
      <c r="F1" s="209"/>
      <c r="G1" s="209"/>
      <c r="H1" s="209"/>
      <c r="I1" s="209"/>
      <c r="J1" s="210"/>
      <c r="K1" s="210"/>
    </row>
    <row r="2" spans="1:11" hidden="1" x14ac:dyDescent="0.3">
      <c r="B2" s="186" t="s">
        <v>1</v>
      </c>
      <c r="C2" s="187" t="str">
        <f>Welcome!B2</f>
        <v>63.9641(b) Semiannual Compliance Reports (Spreadsheet Template)</v>
      </c>
      <c r="D2" s="187"/>
      <c r="E2" s="187"/>
      <c r="F2" s="211"/>
      <c r="G2" s="211"/>
      <c r="H2" s="211"/>
      <c r="I2" s="211"/>
      <c r="J2" s="187"/>
      <c r="K2" s="187"/>
    </row>
    <row r="3" spans="1:11" hidden="1" x14ac:dyDescent="0.3">
      <c r="B3" s="188" t="s">
        <v>3</v>
      </c>
      <c r="C3" s="189" t="str">
        <f>Welcome!B3</f>
        <v>63.9641(b)</v>
      </c>
      <c r="D3" s="189"/>
      <c r="E3" s="189"/>
      <c r="F3" s="212"/>
      <c r="G3" s="212"/>
      <c r="H3" s="212"/>
      <c r="I3" s="212"/>
      <c r="J3" s="189"/>
      <c r="K3" s="189"/>
    </row>
    <row r="4" spans="1:11" hidden="1" x14ac:dyDescent="0.3">
      <c r="B4" s="188" t="s">
        <v>5</v>
      </c>
      <c r="C4" s="190" t="str">
        <f>Welcome!B4</f>
        <v>v1.00</v>
      </c>
      <c r="D4" s="190"/>
      <c r="E4" s="190"/>
      <c r="F4" s="213"/>
      <c r="G4" s="213"/>
      <c r="H4" s="213"/>
      <c r="I4" s="213"/>
      <c r="J4" s="190"/>
      <c r="K4" s="190"/>
    </row>
    <row r="5" spans="1:11" hidden="1" x14ac:dyDescent="0.3">
      <c r="B5" s="188" t="s">
        <v>7</v>
      </c>
      <c r="C5" s="191">
        <f>Welcome!B5</f>
        <v>44042</v>
      </c>
      <c r="D5" s="191"/>
      <c r="E5" s="191"/>
      <c r="F5" s="214"/>
      <c r="G5" s="214"/>
      <c r="H5" s="214"/>
      <c r="I5" s="214"/>
      <c r="J5" s="191"/>
      <c r="K5" s="191"/>
    </row>
    <row r="6" spans="1:11" hidden="1" x14ac:dyDescent="0.3">
      <c r="B6" s="30"/>
      <c r="C6" s="204"/>
      <c r="D6" s="204"/>
      <c r="E6" s="204"/>
      <c r="F6" s="204"/>
      <c r="G6" s="204"/>
      <c r="H6" s="204"/>
      <c r="I6" s="204"/>
      <c r="J6" s="204"/>
      <c r="K6" s="204"/>
    </row>
    <row r="7" spans="1:11" x14ac:dyDescent="0.3">
      <c r="B7" s="164" t="str">
        <f>Company_Information!B7</f>
        <v>40 CFR Part 63, Subpart RRRRR National Emission Standards for Hazardous Air Pollutants: Taconite Iron Ore Processing</v>
      </c>
      <c r="C7" s="94"/>
      <c r="D7" s="94"/>
      <c r="E7" s="94"/>
      <c r="F7" s="32"/>
      <c r="G7" s="32"/>
      <c r="H7" s="32"/>
      <c r="I7" s="32"/>
      <c r="J7" s="35"/>
      <c r="K7" s="35"/>
    </row>
    <row r="8" spans="1:11" x14ac:dyDescent="0.3">
      <c r="B8" s="165" t="str">
        <f>Company_Information!B8</f>
        <v>§63.9641(b) Semiannual Compliance Report Spreadsheet Template</v>
      </c>
      <c r="C8" s="34"/>
      <c r="D8" s="34"/>
      <c r="E8" s="34"/>
      <c r="F8" s="34"/>
      <c r="G8" s="34"/>
      <c r="H8" s="34"/>
      <c r="I8" s="34"/>
      <c r="J8" s="34"/>
      <c r="K8" s="34"/>
    </row>
    <row r="9" spans="1:11" x14ac:dyDescent="0.3">
      <c r="B9" s="167" t="s">
        <v>245</v>
      </c>
      <c r="C9" s="36"/>
      <c r="D9" s="36"/>
      <c r="E9" s="36"/>
      <c r="F9" s="36"/>
      <c r="G9" s="36"/>
      <c r="H9" s="36"/>
      <c r="I9" s="36"/>
      <c r="J9" s="36"/>
      <c r="K9" s="36"/>
    </row>
    <row r="10" spans="1:11" ht="15" thickBot="1" x14ac:dyDescent="0.35">
      <c r="B10" s="36" t="s">
        <v>11</v>
      </c>
      <c r="C10" s="204"/>
      <c r="D10" s="204"/>
      <c r="E10" s="204"/>
      <c r="F10" s="139"/>
      <c r="G10" s="205"/>
      <c r="H10" s="205"/>
      <c r="I10" s="205"/>
      <c r="J10" s="205"/>
      <c r="K10" s="205"/>
    </row>
    <row r="11" spans="1:11" ht="15" hidden="1" thickBot="1" x14ac:dyDescent="0.35">
      <c r="C11" s="72"/>
      <c r="D11" s="72"/>
      <c r="E11" s="72"/>
      <c r="F11" s="144"/>
      <c r="G11" s="144"/>
      <c r="H11" s="144"/>
      <c r="I11" s="147"/>
      <c r="J11" s="147"/>
      <c r="K11" s="147"/>
    </row>
    <row r="12" spans="1:11" s="218" customFormat="1" ht="115.8" thickBot="1" x14ac:dyDescent="0.35">
      <c r="A12" s="91"/>
      <c r="B12" s="133" t="s">
        <v>314</v>
      </c>
      <c r="C12" s="87" t="s">
        <v>318</v>
      </c>
      <c r="D12" s="217" t="s">
        <v>319</v>
      </c>
      <c r="E12" s="217" t="s">
        <v>320</v>
      </c>
      <c r="F12" s="134" t="s">
        <v>321</v>
      </c>
      <c r="G12" s="134" t="s">
        <v>322</v>
      </c>
      <c r="H12" s="134" t="s">
        <v>323</v>
      </c>
      <c r="I12" s="134" t="s">
        <v>324</v>
      </c>
      <c r="J12" s="134" t="s">
        <v>325</v>
      </c>
      <c r="K12" s="134" t="s">
        <v>326</v>
      </c>
    </row>
    <row r="13" spans="1:11" x14ac:dyDescent="0.3">
      <c r="B13" s="215" t="s">
        <v>195</v>
      </c>
      <c r="C13" s="99" t="s">
        <v>291</v>
      </c>
      <c r="D13" s="216" t="s">
        <v>292</v>
      </c>
      <c r="E13" s="97" t="s">
        <v>275</v>
      </c>
      <c r="F13" s="73" t="s">
        <v>283</v>
      </c>
      <c r="G13" s="73" t="s">
        <v>284</v>
      </c>
      <c r="H13" s="73" t="s">
        <v>285</v>
      </c>
      <c r="I13" s="73" t="s">
        <v>286</v>
      </c>
      <c r="J13" s="73" t="s">
        <v>287</v>
      </c>
      <c r="K13" s="73" t="s">
        <v>288</v>
      </c>
    </row>
    <row r="14" spans="1:11" x14ac:dyDescent="0.3">
      <c r="B14" s="75" t="s">
        <v>25</v>
      </c>
      <c r="C14" s="76" t="s">
        <v>217</v>
      </c>
      <c r="D14" s="75"/>
      <c r="E14" s="89" t="s">
        <v>124</v>
      </c>
      <c r="F14" s="76" t="s">
        <v>151</v>
      </c>
      <c r="G14" s="76" t="s">
        <v>152</v>
      </c>
      <c r="H14" s="76" t="s">
        <v>132</v>
      </c>
      <c r="I14" s="76" t="s">
        <v>153</v>
      </c>
      <c r="J14" s="76" t="s">
        <v>127</v>
      </c>
      <c r="K14" s="76" t="s">
        <v>127</v>
      </c>
    </row>
    <row r="15" spans="1:11" hidden="1" x14ac:dyDescent="0.3">
      <c r="B15" s="80"/>
      <c r="C15" s="80"/>
      <c r="D15" s="80"/>
      <c r="E15" s="80"/>
      <c r="F15" s="76"/>
      <c r="G15" s="76"/>
      <c r="H15" s="76"/>
      <c r="I15" s="76"/>
      <c r="J15" s="76"/>
      <c r="K15" s="76"/>
    </row>
    <row r="16" spans="1:11" hidden="1" x14ac:dyDescent="0.3">
      <c r="B16" s="80"/>
      <c r="C16" s="80"/>
      <c r="D16" s="80"/>
      <c r="E16" s="80"/>
      <c r="F16" s="76"/>
      <c r="G16" s="76"/>
      <c r="H16" s="76"/>
      <c r="I16" s="76"/>
      <c r="J16" s="76"/>
      <c r="K16" s="76"/>
    </row>
    <row r="17" spans="2:11" hidden="1" x14ac:dyDescent="0.3">
      <c r="B17" s="80"/>
      <c r="C17" s="80"/>
      <c r="D17" s="80"/>
      <c r="E17" s="80"/>
      <c r="F17" s="76"/>
      <c r="G17" s="76"/>
      <c r="H17" s="76"/>
      <c r="I17" s="76"/>
      <c r="J17" s="76"/>
      <c r="K17" s="76"/>
    </row>
    <row r="18" spans="2:11" hidden="1" x14ac:dyDescent="0.3">
      <c r="B18" s="80"/>
      <c r="C18" s="80"/>
      <c r="D18" s="80"/>
      <c r="E18" s="80"/>
      <c r="F18" s="76"/>
      <c r="G18" s="76"/>
      <c r="H18" s="76"/>
      <c r="I18" s="76"/>
      <c r="J18" s="76"/>
      <c r="K18" s="76"/>
    </row>
    <row r="19" spans="2:11" hidden="1" x14ac:dyDescent="0.3">
      <c r="B19" s="80"/>
      <c r="C19" s="80"/>
      <c r="D19" s="80"/>
      <c r="E19" s="80"/>
      <c r="F19" s="76"/>
      <c r="G19" s="76"/>
      <c r="H19" s="76"/>
      <c r="I19" s="76"/>
      <c r="J19" s="76"/>
      <c r="K19" s="76"/>
    </row>
    <row r="20" spans="2:11" hidden="1" x14ac:dyDescent="0.3">
      <c r="B20" s="80"/>
      <c r="C20" s="80"/>
      <c r="D20" s="80"/>
      <c r="E20" s="80"/>
      <c r="F20" s="76"/>
      <c r="G20" s="76"/>
      <c r="H20" s="76"/>
      <c r="I20" s="76"/>
      <c r="J20" s="76"/>
      <c r="K20" s="76"/>
    </row>
    <row r="21" spans="2:11" hidden="1" x14ac:dyDescent="0.3">
      <c r="B21" s="80"/>
      <c r="C21" s="80"/>
      <c r="D21" s="80"/>
      <c r="E21" s="80"/>
      <c r="F21" s="76"/>
      <c r="G21" s="76"/>
      <c r="H21" s="76"/>
      <c r="I21" s="76"/>
      <c r="J21" s="76"/>
      <c r="K21" s="76"/>
    </row>
    <row r="22" spans="2:11" hidden="1" x14ac:dyDescent="0.3">
      <c r="B22" s="80"/>
      <c r="C22" s="80"/>
      <c r="D22" s="80"/>
      <c r="E22" s="80"/>
      <c r="F22" s="76"/>
      <c r="G22" s="76"/>
      <c r="H22" s="76"/>
      <c r="I22" s="76"/>
      <c r="J22" s="76"/>
      <c r="K22" s="76"/>
    </row>
    <row r="23" spans="2:11" hidden="1" x14ac:dyDescent="0.3">
      <c r="B23" s="80"/>
      <c r="C23" s="80"/>
      <c r="D23" s="80"/>
      <c r="E23" s="80"/>
      <c r="F23" s="76"/>
      <c r="G23" s="76"/>
      <c r="H23" s="76"/>
      <c r="I23" s="76"/>
      <c r="J23" s="76"/>
      <c r="K23" s="76"/>
    </row>
    <row r="24" spans="2:11" x14ac:dyDescent="0.3">
      <c r="B24" s="203" t="str">
        <f>Lists!G2</f>
        <v/>
      </c>
      <c r="C24" s="203" t="str">
        <f>Lists!H2</f>
        <v/>
      </c>
      <c r="D24" s="203" t="str">
        <f>IF(C24="","",VLOOKUP(C24,Table8[],3,FALSE))</f>
        <v/>
      </c>
      <c r="E24" s="203" t="str">
        <f>IF(Table7[[#This Row],[Total Source Operating Time *
(hours)
(§63.9641(b)(8)(vii), §63.10(e)(3)(v), §63.10(c)(13), §63.10(e)(3)(vi)(H))]]="","",Table7[[#This Row],[Total Source Operating Time *
(hours)
(§63.9641(b)(8)(vii), §63.10(e)(3)(v), §63.10(c)(13), §63.10(e)(3)(vi)(H))]])</f>
        <v/>
      </c>
      <c r="F24" s="203" t="str">
        <f>IF(C24="","",SUMIFS(Deviation_CMS!$J$24:$J$523,Deviation_CMS!$B$24:$B$523,$B24,Deviation_CMS!$C$24:$C$523,$C24))</f>
        <v/>
      </c>
      <c r="G24" s="206" t="str">
        <f>IF(C24="","",IF(D24="no",F24/E24,IF(D24="yes",F24/(60*E24),"")))</f>
        <v/>
      </c>
      <c r="H24" s="207" t="str">
        <f>IF($C24="","",SUMIFS(Deviation_CMS!$J$24:$J$523,Deviation_CMS!$B$24:$B$523,$B24,Deviation_CMS!$C$24:$C$523,$C24,Deviation_CMS!$L$24:$L$523,"Control Equipment Problems"))</f>
        <v/>
      </c>
      <c r="I24" s="207" t="str">
        <f>IF($C24="","",SUMIFS(Deviation_CMS!$J$24:$J$523,Deviation_CMS!$B$24:$B$523,$B24,Deviation_CMS!$C$24:$C$523,$C24,Deviation_CMS!$L$24:$L$523,"Process Problems"))</f>
        <v/>
      </c>
      <c r="J24" s="207" t="str">
        <f>IF($C24="","",SUMIFS(Deviation_CMS!$J$24:$J$523,Deviation_CMS!$B$24:$B$523,$B24,Deviation_CMS!$C$24:$C$523,$C24,Deviation_CMS!$L$24:$L$523,"Other Known Causes"))</f>
        <v/>
      </c>
      <c r="K24" s="207" t="str">
        <f>IF($C24="","",SUMIFS(Deviation_CMS!$J$24:$J$523,Deviation_CMS!$B$24:$B$523,$B24,Deviation_CMS!$C$24:$C$523,$C24,Deviation_CMS!$L$24:$L$523,"Other Unknown Causes"))</f>
        <v/>
      </c>
    </row>
    <row r="25" spans="2:11" x14ac:dyDescent="0.3">
      <c r="B25" s="203" t="str">
        <f>Lists!G3</f>
        <v/>
      </c>
      <c r="C25" s="203" t="str">
        <f>Lists!H3</f>
        <v/>
      </c>
      <c r="D25" s="203" t="str">
        <f>IF(C25="","",VLOOKUP(C25,Table8[],3,FALSE))</f>
        <v/>
      </c>
      <c r="E25" s="203" t="str">
        <f>IF(Table7[[#This Row],[Total Source Operating Time *
(hours)
(§63.9641(b)(8)(vii), §63.10(e)(3)(v), §63.10(c)(13), §63.10(e)(3)(vi)(H))]]="","",Table7[[#This Row],[Total Source Operating Time *
(hours)
(§63.9641(b)(8)(vii), §63.10(e)(3)(v), §63.10(c)(13), §63.10(e)(3)(vi)(H))]])</f>
        <v/>
      </c>
      <c r="F25" s="203" t="str">
        <f>IF(C25="","",SUMIFS(Deviation_CMS!$J$24:$J$523,Deviation_CMS!$B$24:$B$523,$B25,Deviation_CMS!$C$24:$C$523,$C25))</f>
        <v/>
      </c>
      <c r="G25" s="206" t="str">
        <f t="shared" ref="G25:G37" si="0">IF(C25="","",IF(D25="no",F25/E25,IF(D25="yes",F25/(60*E25),"")))</f>
        <v/>
      </c>
      <c r="H25" s="207" t="str">
        <f>IF($C25="","",SUMIFS(Deviation_CMS!$J$24:$J$523,Deviation_CMS!$B$24:$B$523,$B25,Deviation_CMS!$C$24:$C$523,$C25,Deviation_CMS!$L$24:$L$523,"Control Equipment Problems"))</f>
        <v/>
      </c>
      <c r="I25" s="207" t="str">
        <f>IF($C25="","",SUMIFS(Deviation_CMS!$J$24:$J$523,Deviation_CMS!$B$24:$B$523,$B25,Deviation_CMS!$C$24:$C$523,$C25,Deviation_CMS!$L$24:$L$523,"Process Problems"))</f>
        <v/>
      </c>
      <c r="J25" s="207" t="str">
        <f>IF($C25="","",SUMIFS(Deviation_CMS!$J$24:$J$523,Deviation_CMS!$B$24:$B$523,$B25,Deviation_CMS!$C$24:$C$523,$C25,Deviation_CMS!$L$24:$L$523,"Other Known Causes"))</f>
        <v/>
      </c>
      <c r="K25" s="207" t="str">
        <f>IF($C25="","",SUMIFS(Deviation_CMS!$J$24:$J$523,Deviation_CMS!$B$24:$B$523,$B25,Deviation_CMS!$C$24:$C$523,$C25,Deviation_CMS!$L$24:$L$523,"Other Unknown Causes"))</f>
        <v/>
      </c>
    </row>
    <row r="26" spans="2:11" x14ac:dyDescent="0.3">
      <c r="B26" s="203" t="str">
        <f>Lists!G4</f>
        <v/>
      </c>
      <c r="C26" s="203" t="str">
        <f>Lists!H4</f>
        <v/>
      </c>
      <c r="D26" s="203" t="str">
        <f>IF(C26="","",VLOOKUP(C26,Table8[],3,FALSE))</f>
        <v/>
      </c>
      <c r="E26" s="203" t="str">
        <f>IF(Table7[[#This Row],[Total Source Operating Time *
(hours)
(§63.9641(b)(8)(vii), §63.10(e)(3)(v), §63.10(c)(13), §63.10(e)(3)(vi)(H))]]="","",Table7[[#This Row],[Total Source Operating Time *
(hours)
(§63.9641(b)(8)(vii), §63.10(e)(3)(v), §63.10(c)(13), §63.10(e)(3)(vi)(H))]])</f>
        <v/>
      </c>
      <c r="F26" s="203" t="str">
        <f>IF(C26="","",SUMIFS(Deviation_CMS!$J$24:$J$523,Deviation_CMS!$B$24:$B$523,$B26,Deviation_CMS!$C$24:$C$523,$C26))</f>
        <v/>
      </c>
      <c r="G26" s="206" t="str">
        <f t="shared" si="0"/>
        <v/>
      </c>
      <c r="H26" s="207" t="str">
        <f>IF($C26="","",SUMIFS(Deviation_CMS!$J$24:$J$523,Deviation_CMS!$B$24:$B$523,$B26,Deviation_CMS!$C$24:$C$523,$C26,Deviation_CMS!$L$24:$L$523,"Control Equipment Problems"))</f>
        <v/>
      </c>
      <c r="I26" s="207" t="str">
        <f>IF($C26="","",SUMIFS(Deviation_CMS!$J$24:$J$523,Deviation_CMS!$B$24:$B$523,$B26,Deviation_CMS!$C$24:$C$523,$C26,Deviation_CMS!$L$24:$L$523,"Process Problems"))</f>
        <v/>
      </c>
      <c r="J26" s="207" t="str">
        <f>IF($C26="","",SUMIFS(Deviation_CMS!$J$24:$J$523,Deviation_CMS!$B$24:$B$523,$B26,Deviation_CMS!$C$24:$C$523,$C26,Deviation_CMS!$L$24:$L$523,"Other Known Causes"))</f>
        <v/>
      </c>
      <c r="K26" s="207" t="str">
        <f>IF($C26="","",SUMIFS(Deviation_CMS!$J$24:$J$523,Deviation_CMS!$B$24:$B$523,$B26,Deviation_CMS!$C$24:$C$523,$C26,Deviation_CMS!$L$24:$L$523,"Other Unknown Causes"))</f>
        <v/>
      </c>
    </row>
    <row r="27" spans="2:11" x14ac:dyDescent="0.3">
      <c r="B27" s="203" t="str">
        <f>Lists!G5</f>
        <v/>
      </c>
      <c r="C27" s="203" t="str">
        <f>Lists!H5</f>
        <v/>
      </c>
      <c r="D27" s="203" t="str">
        <f>IF(C27="","",VLOOKUP(C27,Table8[],3,FALSE))</f>
        <v/>
      </c>
      <c r="E27" s="203" t="str">
        <f>IF(Table7[[#This Row],[Total Source Operating Time *
(hours)
(§63.9641(b)(8)(vii), §63.10(e)(3)(v), §63.10(c)(13), §63.10(e)(3)(vi)(H))]]="","",Table7[[#This Row],[Total Source Operating Time *
(hours)
(§63.9641(b)(8)(vii), §63.10(e)(3)(v), §63.10(c)(13), §63.10(e)(3)(vi)(H))]])</f>
        <v/>
      </c>
      <c r="F27" s="203" t="str">
        <f>IF(C27="","",SUMIFS(Deviation_CMS!$J$24:$J$523,Deviation_CMS!$B$24:$B$523,$B27,Deviation_CMS!$C$24:$C$523,$C27))</f>
        <v/>
      </c>
      <c r="G27" s="206" t="str">
        <f t="shared" si="0"/>
        <v/>
      </c>
      <c r="H27" s="207" t="str">
        <f>IF($C27="","",SUMIFS(Deviation_CMS!$J$24:$J$523,Deviation_CMS!$B$24:$B$523,$B27,Deviation_CMS!$C$24:$C$523,$C27,Deviation_CMS!$L$24:$L$523,"Control Equipment Problems"))</f>
        <v/>
      </c>
      <c r="I27" s="207" t="str">
        <f>IF($C27="","",SUMIFS(Deviation_CMS!$J$24:$J$523,Deviation_CMS!$B$24:$B$523,$B27,Deviation_CMS!$C$24:$C$523,$C27,Deviation_CMS!$L$24:$L$523,"Process Problems"))</f>
        <v/>
      </c>
      <c r="J27" s="207" t="str">
        <f>IF($C27="","",SUMIFS(Deviation_CMS!$J$24:$J$523,Deviation_CMS!$B$24:$B$523,$B27,Deviation_CMS!$C$24:$C$523,$C27,Deviation_CMS!$L$24:$L$523,"Other Known Causes"))</f>
        <v/>
      </c>
      <c r="K27" s="207" t="str">
        <f>IF($C27="","",SUMIFS(Deviation_CMS!$J$24:$J$523,Deviation_CMS!$B$24:$B$523,$B27,Deviation_CMS!$C$24:$C$523,$C27,Deviation_CMS!$L$24:$L$523,"Other Unknown Causes"))</f>
        <v/>
      </c>
    </row>
    <row r="28" spans="2:11" x14ac:dyDescent="0.3">
      <c r="B28" s="203" t="str">
        <f>Lists!G6</f>
        <v/>
      </c>
      <c r="C28" s="203" t="str">
        <f>Lists!H6</f>
        <v/>
      </c>
      <c r="D28" s="203" t="str">
        <f>IF(C28="","",VLOOKUP(C28,Table8[],3,FALSE))</f>
        <v/>
      </c>
      <c r="E28" s="203" t="str">
        <f>IF(Table7[[#This Row],[Total Source Operating Time *
(hours)
(§63.9641(b)(8)(vii), §63.10(e)(3)(v), §63.10(c)(13), §63.10(e)(3)(vi)(H))]]="","",Table7[[#This Row],[Total Source Operating Time *
(hours)
(§63.9641(b)(8)(vii), §63.10(e)(3)(v), §63.10(c)(13), §63.10(e)(3)(vi)(H))]])</f>
        <v/>
      </c>
      <c r="F28" s="203" t="str">
        <f>IF(C28="","",SUMIFS(Deviation_CMS!$J$24:$J$523,Deviation_CMS!$B$24:$B$523,$B28,Deviation_CMS!$C$24:$C$523,$C28))</f>
        <v/>
      </c>
      <c r="G28" s="206" t="str">
        <f t="shared" si="0"/>
        <v/>
      </c>
      <c r="H28" s="207" t="str">
        <f>IF($C28="","",SUMIFS(Deviation_CMS!$J$24:$J$523,Deviation_CMS!$B$24:$B$523,$B28,Deviation_CMS!$C$24:$C$523,$C28,Deviation_CMS!$L$24:$L$523,"Control Equipment Problems"))</f>
        <v/>
      </c>
      <c r="I28" s="207" t="str">
        <f>IF($C28="","",SUMIFS(Deviation_CMS!$J$24:$J$523,Deviation_CMS!$B$24:$B$523,$B28,Deviation_CMS!$C$24:$C$523,$C28,Deviation_CMS!$L$24:$L$523,"Process Problems"))</f>
        <v/>
      </c>
      <c r="J28" s="207" t="str">
        <f>IF($C28="","",SUMIFS(Deviation_CMS!$J$24:$J$523,Deviation_CMS!$B$24:$B$523,$B28,Deviation_CMS!$C$24:$C$523,$C28,Deviation_CMS!$L$24:$L$523,"Other Known Causes"))</f>
        <v/>
      </c>
      <c r="K28" s="207" t="str">
        <f>IF($C28="","",SUMIFS(Deviation_CMS!$J$24:$J$523,Deviation_CMS!$B$24:$B$523,$B28,Deviation_CMS!$C$24:$C$523,$C28,Deviation_CMS!$L$24:$L$523,"Other Unknown Causes"))</f>
        <v/>
      </c>
    </row>
    <row r="29" spans="2:11" x14ac:dyDescent="0.3">
      <c r="B29" s="203" t="str">
        <f>Lists!G7</f>
        <v/>
      </c>
      <c r="C29" s="203" t="str">
        <f>Lists!H7</f>
        <v/>
      </c>
      <c r="D29" s="203" t="str">
        <f>IF(C29="","",VLOOKUP(C29,Table8[],3,FALSE))</f>
        <v/>
      </c>
      <c r="E29" s="203" t="str">
        <f>IF(Table7[[#This Row],[Total Source Operating Time *
(hours)
(§63.9641(b)(8)(vii), §63.10(e)(3)(v), §63.10(c)(13), §63.10(e)(3)(vi)(H))]]="","",Table7[[#This Row],[Total Source Operating Time *
(hours)
(§63.9641(b)(8)(vii), §63.10(e)(3)(v), §63.10(c)(13), §63.10(e)(3)(vi)(H))]])</f>
        <v/>
      </c>
      <c r="F29" s="203" t="str">
        <f>IF(C29="","",SUMIFS(Deviation_CMS!$J$24:$J$523,Deviation_CMS!$B$24:$B$523,$B29,Deviation_CMS!$C$24:$C$523,$C29))</f>
        <v/>
      </c>
      <c r="G29" s="206" t="str">
        <f t="shared" si="0"/>
        <v/>
      </c>
      <c r="H29" s="207" t="str">
        <f>IF($C29="","",SUMIFS(Deviation_CMS!$J$24:$J$523,Deviation_CMS!$B$24:$B$523,$B29,Deviation_CMS!$C$24:$C$523,$C29,Deviation_CMS!$L$24:$L$523,"Control Equipment Problems"))</f>
        <v/>
      </c>
      <c r="I29" s="207" t="str">
        <f>IF($C29="","",SUMIFS(Deviation_CMS!$J$24:$J$523,Deviation_CMS!$B$24:$B$523,$B29,Deviation_CMS!$C$24:$C$523,$C29,Deviation_CMS!$L$24:$L$523,"Process Problems"))</f>
        <v/>
      </c>
      <c r="J29" s="207" t="str">
        <f>IF($C29="","",SUMIFS(Deviation_CMS!$J$24:$J$523,Deviation_CMS!$B$24:$B$523,$B29,Deviation_CMS!$C$24:$C$523,$C29,Deviation_CMS!$L$24:$L$523,"Other Known Causes"))</f>
        <v/>
      </c>
      <c r="K29" s="207" t="str">
        <f>IF($C29="","",SUMIFS(Deviation_CMS!$J$24:$J$523,Deviation_CMS!$B$24:$B$523,$B29,Deviation_CMS!$C$24:$C$523,$C29,Deviation_CMS!$L$24:$L$523,"Other Unknown Causes"))</f>
        <v/>
      </c>
    </row>
    <row r="30" spans="2:11" x14ac:dyDescent="0.3">
      <c r="B30" s="203" t="str">
        <f>Lists!G8</f>
        <v/>
      </c>
      <c r="C30" s="203" t="str">
        <f>Lists!H8</f>
        <v/>
      </c>
      <c r="D30" s="203" t="str">
        <f>IF(C30="","",VLOOKUP(C30,Table8[],3,FALSE))</f>
        <v/>
      </c>
      <c r="E30" s="203" t="str">
        <f>IF(Table7[[#This Row],[Total Source Operating Time *
(hours)
(§63.9641(b)(8)(vii), §63.10(e)(3)(v), §63.10(c)(13), §63.10(e)(3)(vi)(H))]]="","",Table7[[#This Row],[Total Source Operating Time *
(hours)
(§63.9641(b)(8)(vii), §63.10(e)(3)(v), §63.10(c)(13), §63.10(e)(3)(vi)(H))]])</f>
        <v/>
      </c>
      <c r="F30" s="203" t="str">
        <f>IF(C30="","",SUMIFS(Deviation_CMS!$J$24:$J$523,Deviation_CMS!$B$24:$B$523,$B30,Deviation_CMS!$C$24:$C$523,$C30))</f>
        <v/>
      </c>
      <c r="G30" s="206" t="str">
        <f t="shared" si="0"/>
        <v/>
      </c>
      <c r="H30" s="207" t="str">
        <f>IF($C30="","",SUMIFS(Deviation_CMS!$J$24:$J$523,Deviation_CMS!$B$24:$B$523,$B30,Deviation_CMS!$C$24:$C$523,$C30,Deviation_CMS!$L$24:$L$523,"Control Equipment Problems"))</f>
        <v/>
      </c>
      <c r="I30" s="207" t="str">
        <f>IF($C30="","",SUMIFS(Deviation_CMS!$J$24:$J$523,Deviation_CMS!$B$24:$B$523,$B30,Deviation_CMS!$C$24:$C$523,$C30,Deviation_CMS!$L$24:$L$523,"Process Problems"))</f>
        <v/>
      </c>
      <c r="J30" s="207" t="str">
        <f>IF($C30="","",SUMIFS(Deviation_CMS!$J$24:$J$523,Deviation_CMS!$B$24:$B$523,$B30,Deviation_CMS!$C$24:$C$523,$C30,Deviation_CMS!$L$24:$L$523,"Other Known Causes"))</f>
        <v/>
      </c>
      <c r="K30" s="207" t="str">
        <f>IF($C30="","",SUMIFS(Deviation_CMS!$J$24:$J$523,Deviation_CMS!$B$24:$B$523,$B30,Deviation_CMS!$C$24:$C$523,$C30,Deviation_CMS!$L$24:$L$523,"Other Unknown Causes"))</f>
        <v/>
      </c>
    </row>
    <row r="31" spans="2:11" x14ac:dyDescent="0.3">
      <c r="B31" s="203" t="str">
        <f>Lists!G9</f>
        <v/>
      </c>
      <c r="C31" s="203" t="str">
        <f>Lists!H9</f>
        <v/>
      </c>
      <c r="D31" s="203" t="str">
        <f>IF(C31="","",VLOOKUP(C31,Table8[],3,FALSE))</f>
        <v/>
      </c>
      <c r="E31" s="203" t="str">
        <f>IF(Table7[[#This Row],[Total Source Operating Time *
(hours)
(§63.9641(b)(8)(vii), §63.10(e)(3)(v), §63.10(c)(13), §63.10(e)(3)(vi)(H))]]="","",Table7[[#This Row],[Total Source Operating Time *
(hours)
(§63.9641(b)(8)(vii), §63.10(e)(3)(v), §63.10(c)(13), §63.10(e)(3)(vi)(H))]])</f>
        <v/>
      </c>
      <c r="F31" s="203" t="str">
        <f>IF(C31="","",SUMIFS(Deviation_CMS!$J$24:$J$523,Deviation_CMS!$B$24:$B$523,$B31,Deviation_CMS!$C$24:$C$523,$C31))</f>
        <v/>
      </c>
      <c r="G31" s="206" t="str">
        <f t="shared" si="0"/>
        <v/>
      </c>
      <c r="H31" s="207" t="str">
        <f>IF($C31="","",SUMIFS(Deviation_CMS!$J$24:$J$523,Deviation_CMS!$B$24:$B$523,$B31,Deviation_CMS!$C$24:$C$523,$C31,Deviation_CMS!$L$24:$L$523,"Control Equipment Problems"))</f>
        <v/>
      </c>
      <c r="I31" s="207" t="str">
        <f>IF($C31="","",SUMIFS(Deviation_CMS!$J$24:$J$523,Deviation_CMS!$B$24:$B$523,$B31,Deviation_CMS!$C$24:$C$523,$C31,Deviation_CMS!$L$24:$L$523,"Process Problems"))</f>
        <v/>
      </c>
      <c r="J31" s="207" t="str">
        <f>IF($C31="","",SUMIFS(Deviation_CMS!$J$24:$J$523,Deviation_CMS!$B$24:$B$523,$B31,Deviation_CMS!$C$24:$C$523,$C31,Deviation_CMS!$L$24:$L$523,"Other Known Causes"))</f>
        <v/>
      </c>
      <c r="K31" s="207" t="str">
        <f>IF($C31="","",SUMIFS(Deviation_CMS!$J$24:$J$523,Deviation_CMS!$B$24:$B$523,$B31,Deviation_CMS!$C$24:$C$523,$C31,Deviation_CMS!$L$24:$L$523,"Other Unknown Causes"))</f>
        <v/>
      </c>
    </row>
    <row r="32" spans="2:11" x14ac:dyDescent="0.3">
      <c r="B32" s="203" t="str">
        <f>Lists!G10</f>
        <v/>
      </c>
      <c r="C32" s="203" t="str">
        <f>Lists!H10</f>
        <v/>
      </c>
      <c r="D32" s="203" t="str">
        <f>IF(C32="","",VLOOKUP(C32,Table8[],3,FALSE))</f>
        <v/>
      </c>
      <c r="E32" s="203" t="str">
        <f>IF(Table7[[#This Row],[Total Source Operating Time *
(hours)
(§63.9641(b)(8)(vii), §63.10(e)(3)(v), §63.10(c)(13), §63.10(e)(3)(vi)(H))]]="","",Table7[[#This Row],[Total Source Operating Time *
(hours)
(§63.9641(b)(8)(vii), §63.10(e)(3)(v), §63.10(c)(13), §63.10(e)(3)(vi)(H))]])</f>
        <v/>
      </c>
      <c r="F32" s="203" t="str">
        <f>IF(C32="","",SUMIFS(Deviation_CMS!$J$24:$J$523,Deviation_CMS!$B$24:$B$523,$B32,Deviation_CMS!$C$24:$C$523,$C32))</f>
        <v/>
      </c>
      <c r="G32" s="206" t="str">
        <f t="shared" si="0"/>
        <v/>
      </c>
      <c r="H32" s="207" t="str">
        <f>IF($C32="","",SUMIFS(Deviation_CMS!$J$24:$J$523,Deviation_CMS!$B$24:$B$523,$B32,Deviation_CMS!$C$24:$C$523,$C32,Deviation_CMS!$L$24:$L$523,"Control Equipment Problems"))</f>
        <v/>
      </c>
      <c r="I32" s="207" t="str">
        <f>IF($C32="","",SUMIFS(Deviation_CMS!$J$24:$J$523,Deviation_CMS!$B$24:$B$523,$B32,Deviation_CMS!$C$24:$C$523,$C32,Deviation_CMS!$L$24:$L$523,"Process Problems"))</f>
        <v/>
      </c>
      <c r="J32" s="207" t="str">
        <f>IF($C32="","",SUMIFS(Deviation_CMS!$J$24:$J$523,Deviation_CMS!$B$24:$B$523,$B32,Deviation_CMS!$C$24:$C$523,$C32,Deviation_CMS!$L$24:$L$523,"Other Known Causes"))</f>
        <v/>
      </c>
      <c r="K32" s="207" t="str">
        <f>IF($C32="","",SUMIFS(Deviation_CMS!$J$24:$J$523,Deviation_CMS!$B$24:$B$523,$B32,Deviation_CMS!$C$24:$C$523,$C32,Deviation_CMS!$L$24:$L$523,"Other Unknown Causes"))</f>
        <v/>
      </c>
    </row>
    <row r="33" spans="2:11" x14ac:dyDescent="0.3">
      <c r="B33" s="203" t="str">
        <f>Lists!G11</f>
        <v/>
      </c>
      <c r="C33" s="203" t="str">
        <f>Lists!H11</f>
        <v/>
      </c>
      <c r="D33" s="203" t="str">
        <f>IF(C33="","",VLOOKUP(C33,Table8[],3,FALSE))</f>
        <v/>
      </c>
      <c r="E33" s="203" t="str">
        <f>IF(Table7[[#This Row],[Total Source Operating Time *
(hours)
(§63.9641(b)(8)(vii), §63.10(e)(3)(v), §63.10(c)(13), §63.10(e)(3)(vi)(H))]]="","",Table7[[#This Row],[Total Source Operating Time *
(hours)
(§63.9641(b)(8)(vii), §63.10(e)(3)(v), §63.10(c)(13), §63.10(e)(3)(vi)(H))]])</f>
        <v/>
      </c>
      <c r="F33" s="203" t="str">
        <f>IF(C33="","",SUMIFS(Deviation_CMS!$J$24:$J$523,Deviation_CMS!$B$24:$B$523,$B33,Deviation_CMS!$C$24:$C$523,$C33))</f>
        <v/>
      </c>
      <c r="G33" s="206" t="str">
        <f t="shared" si="0"/>
        <v/>
      </c>
      <c r="H33" s="207" t="str">
        <f>IF($C33="","",SUMIFS(Deviation_CMS!$J$24:$J$523,Deviation_CMS!$B$24:$B$523,$B33,Deviation_CMS!$C$24:$C$523,$C33,Deviation_CMS!$L$24:$L$523,"Control Equipment Problems"))</f>
        <v/>
      </c>
      <c r="I33" s="207" t="str">
        <f>IF($C33="","",SUMIFS(Deviation_CMS!$J$24:$J$523,Deviation_CMS!$B$24:$B$523,$B33,Deviation_CMS!$C$24:$C$523,$C33,Deviation_CMS!$L$24:$L$523,"Process Problems"))</f>
        <v/>
      </c>
      <c r="J33" s="207" t="str">
        <f>IF($C33="","",SUMIFS(Deviation_CMS!$J$24:$J$523,Deviation_CMS!$B$24:$B$523,$B33,Deviation_CMS!$C$24:$C$523,$C33,Deviation_CMS!$L$24:$L$523,"Other Known Causes"))</f>
        <v/>
      </c>
      <c r="K33" s="207" t="str">
        <f>IF($C33="","",SUMIFS(Deviation_CMS!$J$24:$J$523,Deviation_CMS!$B$24:$B$523,$B33,Deviation_CMS!$C$24:$C$523,$C33,Deviation_CMS!$L$24:$L$523,"Other Unknown Causes"))</f>
        <v/>
      </c>
    </row>
    <row r="34" spans="2:11" x14ac:dyDescent="0.3">
      <c r="B34" s="203" t="str">
        <f>Lists!G12</f>
        <v/>
      </c>
      <c r="C34" s="203" t="str">
        <f>Lists!H12</f>
        <v/>
      </c>
      <c r="D34" s="203" t="str">
        <f>IF(C34="","",VLOOKUP(C34,Table8[],3,FALSE))</f>
        <v/>
      </c>
      <c r="E34" s="203" t="str">
        <f>IF(Table7[[#This Row],[Total Source Operating Time *
(hours)
(§63.9641(b)(8)(vii), §63.10(e)(3)(v), §63.10(c)(13), §63.10(e)(3)(vi)(H))]]="","",Table7[[#This Row],[Total Source Operating Time *
(hours)
(§63.9641(b)(8)(vii), §63.10(e)(3)(v), §63.10(c)(13), §63.10(e)(3)(vi)(H))]])</f>
        <v/>
      </c>
      <c r="F34" s="203" t="str">
        <f>IF(C34="","",SUMIFS(Deviation_CMS!$J$24:$J$523,Deviation_CMS!$B$24:$B$523,$B34,Deviation_CMS!$C$24:$C$523,$C34))</f>
        <v/>
      </c>
      <c r="G34" s="206" t="str">
        <f t="shared" si="0"/>
        <v/>
      </c>
      <c r="H34" s="207" t="str">
        <f>IF($C34="","",SUMIFS(Deviation_CMS!$J$24:$J$523,Deviation_CMS!$B$24:$B$523,$B34,Deviation_CMS!$C$24:$C$523,$C34,Deviation_CMS!$L$24:$L$523,"Control Equipment Problems"))</f>
        <v/>
      </c>
      <c r="I34" s="207" t="str">
        <f>IF($C34="","",SUMIFS(Deviation_CMS!$J$24:$J$523,Deviation_CMS!$B$24:$B$523,$B34,Deviation_CMS!$C$24:$C$523,$C34,Deviation_CMS!$L$24:$L$523,"Process Problems"))</f>
        <v/>
      </c>
      <c r="J34" s="207" t="str">
        <f>IF($C34="","",SUMIFS(Deviation_CMS!$J$24:$J$523,Deviation_CMS!$B$24:$B$523,$B34,Deviation_CMS!$C$24:$C$523,$C34,Deviation_CMS!$L$24:$L$523,"Other Known Causes"))</f>
        <v/>
      </c>
      <c r="K34" s="207" t="str">
        <f>IF($C34="","",SUMIFS(Deviation_CMS!$J$24:$J$523,Deviation_CMS!$B$24:$B$523,$B34,Deviation_CMS!$C$24:$C$523,$C34,Deviation_CMS!$L$24:$L$523,"Other Unknown Causes"))</f>
        <v/>
      </c>
    </row>
    <row r="35" spans="2:11" x14ac:dyDescent="0.3">
      <c r="B35" s="203" t="str">
        <f>Lists!G13</f>
        <v/>
      </c>
      <c r="C35" s="203" t="str">
        <f>Lists!H13</f>
        <v/>
      </c>
      <c r="D35" s="203" t="str">
        <f>IF(C35="","",VLOOKUP(C35,Table8[],3,FALSE))</f>
        <v/>
      </c>
      <c r="E35" s="203" t="str">
        <f>IF(Table7[[#This Row],[Total Source Operating Time *
(hours)
(§63.9641(b)(8)(vii), §63.10(e)(3)(v), §63.10(c)(13), §63.10(e)(3)(vi)(H))]]="","",Table7[[#This Row],[Total Source Operating Time *
(hours)
(§63.9641(b)(8)(vii), §63.10(e)(3)(v), §63.10(c)(13), §63.10(e)(3)(vi)(H))]])</f>
        <v/>
      </c>
      <c r="F35" s="203" t="str">
        <f>IF(C35="","",SUMIFS(Deviation_CMS!$J$24:$J$523,Deviation_CMS!$B$24:$B$523,$B35,Deviation_CMS!$C$24:$C$523,$C35))</f>
        <v/>
      </c>
      <c r="G35" s="206" t="str">
        <f t="shared" si="0"/>
        <v/>
      </c>
      <c r="H35" s="207" t="str">
        <f>IF($C35="","",SUMIFS(Deviation_CMS!$J$24:$J$523,Deviation_CMS!$B$24:$B$523,$B35,Deviation_CMS!$C$24:$C$523,$C35,Deviation_CMS!$L$24:$L$523,"Control Equipment Problems"))</f>
        <v/>
      </c>
      <c r="I35" s="207" t="str">
        <f>IF($C35="","",SUMIFS(Deviation_CMS!$J$24:$J$523,Deviation_CMS!$B$24:$B$523,$B35,Deviation_CMS!$C$24:$C$523,$C35,Deviation_CMS!$L$24:$L$523,"Process Problems"))</f>
        <v/>
      </c>
      <c r="J35" s="207" t="str">
        <f>IF($C35="","",SUMIFS(Deviation_CMS!$J$24:$J$523,Deviation_CMS!$B$24:$B$523,$B35,Deviation_CMS!$C$24:$C$523,$C35,Deviation_CMS!$L$24:$L$523,"Other Known Causes"))</f>
        <v/>
      </c>
      <c r="K35" s="207" t="str">
        <f>IF($C35="","",SUMIFS(Deviation_CMS!$J$24:$J$523,Deviation_CMS!$B$24:$B$523,$B35,Deviation_CMS!$C$24:$C$523,$C35,Deviation_CMS!$L$24:$L$523,"Other Unknown Causes"))</f>
        <v/>
      </c>
    </row>
    <row r="36" spans="2:11" x14ac:dyDescent="0.3">
      <c r="B36" s="203" t="str">
        <f>Lists!G14</f>
        <v/>
      </c>
      <c r="C36" s="203" t="str">
        <f>Lists!H14</f>
        <v/>
      </c>
      <c r="D36" s="203" t="str">
        <f>IF(C36="","",VLOOKUP(C36,Table8[],3,FALSE))</f>
        <v/>
      </c>
      <c r="E36" s="203" t="str">
        <f>IF(Table7[[#This Row],[Total Source Operating Time *
(hours)
(§63.9641(b)(8)(vii), §63.10(e)(3)(v), §63.10(c)(13), §63.10(e)(3)(vi)(H))]]="","",Table7[[#This Row],[Total Source Operating Time *
(hours)
(§63.9641(b)(8)(vii), §63.10(e)(3)(v), §63.10(c)(13), §63.10(e)(3)(vi)(H))]])</f>
        <v/>
      </c>
      <c r="F36" s="203" t="str">
        <f>IF(C36="","",SUMIFS(Deviation_CMS!$J$24:$J$523,Deviation_CMS!$B$24:$B$523,$B36,Deviation_CMS!$C$24:$C$523,$C36))</f>
        <v/>
      </c>
      <c r="G36" s="206" t="str">
        <f t="shared" si="0"/>
        <v/>
      </c>
      <c r="H36" s="207" t="str">
        <f>IF($C36="","",SUMIFS(Deviation_CMS!$J$24:$J$523,Deviation_CMS!$B$24:$B$523,$B36,Deviation_CMS!$C$24:$C$523,$C36,Deviation_CMS!$L$24:$L$523,"Control Equipment Problems"))</f>
        <v/>
      </c>
      <c r="I36" s="207" t="str">
        <f>IF($C36="","",SUMIFS(Deviation_CMS!$J$24:$J$523,Deviation_CMS!$B$24:$B$523,$B36,Deviation_CMS!$C$24:$C$523,$C36,Deviation_CMS!$L$24:$L$523,"Process Problems"))</f>
        <v/>
      </c>
      <c r="J36" s="207" t="str">
        <f>IF($C36="","",SUMIFS(Deviation_CMS!$J$24:$J$523,Deviation_CMS!$B$24:$B$523,$B36,Deviation_CMS!$C$24:$C$523,$C36,Deviation_CMS!$L$24:$L$523,"Other Known Causes"))</f>
        <v/>
      </c>
      <c r="K36" s="207" t="str">
        <f>IF($C36="","",SUMIFS(Deviation_CMS!$J$24:$J$523,Deviation_CMS!$B$24:$B$523,$B36,Deviation_CMS!$C$24:$C$523,$C36,Deviation_CMS!$L$24:$L$523,"Other Unknown Causes"))</f>
        <v/>
      </c>
    </row>
    <row r="37" spans="2:11" x14ac:dyDescent="0.3">
      <c r="B37" s="203" t="str">
        <f>Lists!G15</f>
        <v/>
      </c>
      <c r="C37" s="203" t="str">
        <f>Lists!H15</f>
        <v/>
      </c>
      <c r="D37" s="203" t="str">
        <f>IF(C37="","",VLOOKUP(C37,Table8[],3,FALSE))</f>
        <v/>
      </c>
      <c r="E37" s="203" t="str">
        <f>IF(Table7[[#This Row],[Total Source Operating Time *
(hours)
(§63.9641(b)(8)(vii), §63.10(e)(3)(v), §63.10(c)(13), §63.10(e)(3)(vi)(H))]]="","",Table7[[#This Row],[Total Source Operating Time *
(hours)
(§63.9641(b)(8)(vii), §63.10(e)(3)(v), §63.10(c)(13), §63.10(e)(3)(vi)(H))]])</f>
        <v/>
      </c>
      <c r="F37" s="203" t="str">
        <f>IF(C37="","",SUMIFS(Deviation_CMS!$J$24:$J$523,Deviation_CMS!$B$24:$B$523,$B37,Deviation_CMS!$C$24:$C$523,$C37))</f>
        <v/>
      </c>
      <c r="G37" s="206" t="str">
        <f t="shared" si="0"/>
        <v/>
      </c>
      <c r="H37" s="207" t="str">
        <f>IF($C37="","",SUMIFS(Deviation_CMS!$J$24:$J$523,Deviation_CMS!$B$24:$B$523,$B37,Deviation_CMS!$C$24:$C$523,$C37,Deviation_CMS!$L$24:$L$523,"Control Equipment Problems"))</f>
        <v/>
      </c>
      <c r="I37" s="207" t="str">
        <f>IF($C37="","",SUMIFS(Deviation_CMS!$J$24:$J$523,Deviation_CMS!$B$24:$B$523,$B37,Deviation_CMS!$C$24:$C$523,$C37,Deviation_CMS!$L$24:$L$523,"Process Problems"))</f>
        <v/>
      </c>
      <c r="J37" s="207" t="str">
        <f>IF($C37="","",SUMIFS(Deviation_CMS!$J$24:$J$523,Deviation_CMS!$B$24:$B$523,$B37,Deviation_CMS!$C$24:$C$523,$C37,Deviation_CMS!$L$24:$L$523,"Other Known Causes"))</f>
        <v/>
      </c>
      <c r="K37" s="207" t="str">
        <f>IF($C37="","",SUMIFS(Deviation_CMS!$J$24:$J$523,Deviation_CMS!$B$24:$B$523,$B37,Deviation_CMS!$C$24:$C$523,$C37,Deviation_CMS!$L$24:$L$523,"Other Unknown Causes"))</f>
        <v/>
      </c>
    </row>
    <row r="38" spans="2:11" x14ac:dyDescent="0.3">
      <c r="B38" s="203" t="str">
        <f>Lists!G16</f>
        <v/>
      </c>
      <c r="C38" s="203" t="str">
        <f>Lists!H16</f>
        <v/>
      </c>
      <c r="D38" s="203" t="str">
        <f>IF(C38="","",VLOOKUP(C38,Table8[],3,FALSE))</f>
        <v/>
      </c>
      <c r="E38" s="203" t="str">
        <f>IF(Table7[[#This Row],[Total Source Operating Time *
(hours)
(§63.9641(b)(8)(vii), §63.10(e)(3)(v), §63.10(c)(13), §63.10(e)(3)(vi)(H))]]="","",Table7[[#This Row],[Total Source Operating Time *
(hours)
(§63.9641(b)(8)(vii), §63.10(e)(3)(v), §63.10(c)(13), §63.10(e)(3)(vi)(H))]])</f>
        <v/>
      </c>
      <c r="F38" s="203" t="str">
        <f>IF(C38="","",SUMIFS(Deviation_CMS!$J$24:$J$523,Deviation_CMS!$B$24:$B$523,$B38,Deviation_CMS!$C$24:$C$523,$C38))</f>
        <v/>
      </c>
      <c r="G38" s="206" t="str">
        <f t="shared" ref="G38:G54" si="1">IF(C38="","",IF(D38="no",F38/E38,IF(D38="yes",F38/(60*E38),"")))</f>
        <v/>
      </c>
      <c r="H38" s="207" t="str">
        <f>IF($C38="","",SUMIFS(Deviation_CMS!$J$24:$J$523,Deviation_CMS!$B$24:$B$523,$B38,Deviation_CMS!$C$24:$C$523,$C38,Deviation_CMS!$L$24:$L$523,"Control Equipment Problems"))</f>
        <v/>
      </c>
      <c r="I38" s="207" t="str">
        <f>IF($C38="","",SUMIFS(Deviation_CMS!$J$24:$J$523,Deviation_CMS!$B$24:$B$523,$B38,Deviation_CMS!$C$24:$C$523,$C38,Deviation_CMS!$L$24:$L$523,"Process Problems"))</f>
        <v/>
      </c>
      <c r="J38" s="207" t="str">
        <f>IF($C38="","",SUMIFS(Deviation_CMS!$J$24:$J$523,Deviation_CMS!$B$24:$B$523,$B38,Deviation_CMS!$C$24:$C$523,$C38,Deviation_CMS!$L$24:$L$523,"Other Known Causes"))</f>
        <v/>
      </c>
      <c r="K38" s="207" t="str">
        <f>IF($C38="","",SUMIFS(Deviation_CMS!$J$24:$J$523,Deviation_CMS!$B$24:$B$523,$B38,Deviation_CMS!$C$24:$C$523,$C38,Deviation_CMS!$L$24:$L$523,"Other Unknown Causes"))</f>
        <v/>
      </c>
    </row>
    <row r="39" spans="2:11" x14ac:dyDescent="0.3">
      <c r="B39" s="203" t="str">
        <f>Lists!G17</f>
        <v/>
      </c>
      <c r="C39" s="203" t="str">
        <f>Lists!H17</f>
        <v/>
      </c>
      <c r="D39" s="203" t="str">
        <f>IF(C39="","",VLOOKUP(C39,Table8[],3,FALSE))</f>
        <v/>
      </c>
      <c r="E39" s="203" t="str">
        <f>IF(Table7[[#This Row],[Total Source Operating Time *
(hours)
(§63.9641(b)(8)(vii), §63.10(e)(3)(v), §63.10(c)(13), §63.10(e)(3)(vi)(H))]]="","",Table7[[#This Row],[Total Source Operating Time *
(hours)
(§63.9641(b)(8)(vii), §63.10(e)(3)(v), §63.10(c)(13), §63.10(e)(3)(vi)(H))]])</f>
        <v/>
      </c>
      <c r="F39" s="203" t="str">
        <f>IF(C39="","",SUMIFS(Deviation_CMS!$J$24:$J$523,Deviation_CMS!$B$24:$B$523,$B39,Deviation_CMS!$C$24:$C$523,$C39))</f>
        <v/>
      </c>
      <c r="G39" s="206" t="str">
        <f t="shared" si="1"/>
        <v/>
      </c>
      <c r="H39" s="207" t="str">
        <f>IF($C39="","",SUMIFS(Deviation_CMS!$J$24:$J$523,Deviation_CMS!$B$24:$B$523,$B39,Deviation_CMS!$C$24:$C$523,$C39,Deviation_CMS!$L$24:$L$523,"Control Equipment Problems"))</f>
        <v/>
      </c>
      <c r="I39" s="207" t="str">
        <f>IF($C39="","",SUMIFS(Deviation_CMS!$J$24:$J$523,Deviation_CMS!$B$24:$B$523,$B39,Deviation_CMS!$C$24:$C$523,$C39,Deviation_CMS!$L$24:$L$523,"Process Problems"))</f>
        <v/>
      </c>
      <c r="J39" s="207" t="str">
        <f>IF($C39="","",SUMIFS(Deviation_CMS!$J$24:$J$523,Deviation_CMS!$B$24:$B$523,$B39,Deviation_CMS!$C$24:$C$523,$C39,Deviation_CMS!$L$24:$L$523,"Other Known Causes"))</f>
        <v/>
      </c>
      <c r="K39" s="207" t="str">
        <f>IF($C39="","",SUMIFS(Deviation_CMS!$J$24:$J$523,Deviation_CMS!$B$24:$B$523,$B39,Deviation_CMS!$C$24:$C$523,$C39,Deviation_CMS!$L$24:$L$523,"Other Unknown Causes"))</f>
        <v/>
      </c>
    </row>
    <row r="40" spans="2:11" x14ac:dyDescent="0.3">
      <c r="B40" s="203" t="str">
        <f>Lists!G18</f>
        <v/>
      </c>
      <c r="C40" s="203" t="str">
        <f>Lists!H18</f>
        <v/>
      </c>
      <c r="D40" s="203" t="str">
        <f>IF(C40="","",VLOOKUP(C40,Table8[],3,FALSE))</f>
        <v/>
      </c>
      <c r="E40" s="203" t="str">
        <f>IF(Table7[[#This Row],[Total Source Operating Time *
(hours)
(§63.9641(b)(8)(vii), §63.10(e)(3)(v), §63.10(c)(13), §63.10(e)(3)(vi)(H))]]="","",Table7[[#This Row],[Total Source Operating Time *
(hours)
(§63.9641(b)(8)(vii), §63.10(e)(3)(v), §63.10(c)(13), §63.10(e)(3)(vi)(H))]])</f>
        <v/>
      </c>
      <c r="F40" s="203" t="str">
        <f>IF(C40="","",SUMIFS(Deviation_CMS!$J$24:$J$523,Deviation_CMS!$B$24:$B$523,$B40,Deviation_CMS!$C$24:$C$523,$C40))</f>
        <v/>
      </c>
      <c r="G40" s="206" t="str">
        <f t="shared" si="1"/>
        <v/>
      </c>
      <c r="H40" s="207" t="str">
        <f>IF($C40="","",SUMIFS(Deviation_CMS!$J$24:$J$523,Deviation_CMS!$B$24:$B$523,$B40,Deviation_CMS!$C$24:$C$523,$C40,Deviation_CMS!$L$24:$L$523,"Control Equipment Problems"))</f>
        <v/>
      </c>
      <c r="I40" s="207" t="str">
        <f>IF($C40="","",SUMIFS(Deviation_CMS!$J$24:$J$523,Deviation_CMS!$B$24:$B$523,$B40,Deviation_CMS!$C$24:$C$523,$C40,Deviation_CMS!$L$24:$L$523,"Process Problems"))</f>
        <v/>
      </c>
      <c r="J40" s="207" t="str">
        <f>IF($C40="","",SUMIFS(Deviation_CMS!$J$24:$J$523,Deviation_CMS!$B$24:$B$523,$B40,Deviation_CMS!$C$24:$C$523,$C40,Deviation_CMS!$L$24:$L$523,"Other Known Causes"))</f>
        <v/>
      </c>
      <c r="K40" s="207" t="str">
        <f>IF($C40="","",SUMIFS(Deviation_CMS!$J$24:$J$523,Deviation_CMS!$B$24:$B$523,$B40,Deviation_CMS!$C$24:$C$523,$C40,Deviation_CMS!$L$24:$L$523,"Other Unknown Causes"))</f>
        <v/>
      </c>
    </row>
    <row r="41" spans="2:11" x14ac:dyDescent="0.3">
      <c r="B41" s="203" t="str">
        <f>Lists!G19</f>
        <v/>
      </c>
      <c r="C41" s="203" t="str">
        <f>Lists!H19</f>
        <v/>
      </c>
      <c r="D41" s="203" t="str">
        <f>IF(C41="","",VLOOKUP(C41,Table8[],3,FALSE))</f>
        <v/>
      </c>
      <c r="E41" s="203" t="str">
        <f>IF(Table7[[#This Row],[Total Source Operating Time *
(hours)
(§63.9641(b)(8)(vii), §63.10(e)(3)(v), §63.10(c)(13), §63.10(e)(3)(vi)(H))]]="","",Table7[[#This Row],[Total Source Operating Time *
(hours)
(§63.9641(b)(8)(vii), §63.10(e)(3)(v), §63.10(c)(13), §63.10(e)(3)(vi)(H))]])</f>
        <v/>
      </c>
      <c r="F41" s="203" t="str">
        <f>IF(C41="","",SUMIFS(Deviation_CMS!$J$24:$J$523,Deviation_CMS!$B$24:$B$523,$B41,Deviation_CMS!$C$24:$C$523,$C41))</f>
        <v/>
      </c>
      <c r="G41" s="206" t="str">
        <f t="shared" si="1"/>
        <v/>
      </c>
      <c r="H41" s="207" t="str">
        <f>IF($C41="","",SUMIFS(Deviation_CMS!$J$24:$J$523,Deviation_CMS!$B$24:$B$523,$B41,Deviation_CMS!$C$24:$C$523,$C41,Deviation_CMS!$L$24:$L$523,"Control Equipment Problems"))</f>
        <v/>
      </c>
      <c r="I41" s="207" t="str">
        <f>IF($C41="","",SUMIFS(Deviation_CMS!$J$24:$J$523,Deviation_CMS!$B$24:$B$523,$B41,Deviation_CMS!$C$24:$C$523,$C41,Deviation_CMS!$L$24:$L$523,"Process Problems"))</f>
        <v/>
      </c>
      <c r="J41" s="207" t="str">
        <f>IF($C41="","",SUMIFS(Deviation_CMS!$J$24:$J$523,Deviation_CMS!$B$24:$B$523,$B41,Deviation_CMS!$C$24:$C$523,$C41,Deviation_CMS!$L$24:$L$523,"Other Known Causes"))</f>
        <v/>
      </c>
      <c r="K41" s="207" t="str">
        <f>IF($C41="","",SUMIFS(Deviation_CMS!$J$24:$J$523,Deviation_CMS!$B$24:$B$523,$B41,Deviation_CMS!$C$24:$C$523,$C41,Deviation_CMS!$L$24:$L$523,"Other Unknown Causes"))</f>
        <v/>
      </c>
    </row>
    <row r="42" spans="2:11" x14ac:dyDescent="0.3">
      <c r="B42" s="203" t="str">
        <f>Lists!G20</f>
        <v/>
      </c>
      <c r="C42" s="203" t="str">
        <f>Lists!H20</f>
        <v/>
      </c>
      <c r="D42" s="203" t="str">
        <f>IF(C42="","",VLOOKUP(C42,Table8[],3,FALSE))</f>
        <v/>
      </c>
      <c r="E42" s="203" t="str">
        <f>IF(Table7[[#This Row],[Total Source Operating Time *
(hours)
(§63.9641(b)(8)(vii), §63.10(e)(3)(v), §63.10(c)(13), §63.10(e)(3)(vi)(H))]]="","",Table7[[#This Row],[Total Source Operating Time *
(hours)
(§63.9641(b)(8)(vii), §63.10(e)(3)(v), §63.10(c)(13), §63.10(e)(3)(vi)(H))]])</f>
        <v/>
      </c>
      <c r="F42" s="203" t="str">
        <f>IF(C42="","",SUMIFS(Deviation_CMS!$J$24:$J$523,Deviation_CMS!$B$24:$B$523,$B42,Deviation_CMS!$C$24:$C$523,$C42))</f>
        <v/>
      </c>
      <c r="G42" s="206" t="str">
        <f t="shared" si="1"/>
        <v/>
      </c>
      <c r="H42" s="207" t="str">
        <f>IF($C42="","",SUMIFS(Deviation_CMS!$J$24:$J$523,Deviation_CMS!$B$24:$B$523,$B42,Deviation_CMS!$C$24:$C$523,$C42,Deviation_CMS!$L$24:$L$523,"Control Equipment Problems"))</f>
        <v/>
      </c>
      <c r="I42" s="207" t="str">
        <f>IF($C42="","",SUMIFS(Deviation_CMS!$J$24:$J$523,Deviation_CMS!$B$24:$B$523,$B42,Deviation_CMS!$C$24:$C$523,$C42,Deviation_CMS!$L$24:$L$523,"Process Problems"))</f>
        <v/>
      </c>
      <c r="J42" s="207" t="str">
        <f>IF($C42="","",SUMIFS(Deviation_CMS!$J$24:$J$523,Deviation_CMS!$B$24:$B$523,$B42,Deviation_CMS!$C$24:$C$523,$C42,Deviation_CMS!$L$24:$L$523,"Other Known Causes"))</f>
        <v/>
      </c>
      <c r="K42" s="207" t="str">
        <f>IF($C42="","",SUMIFS(Deviation_CMS!$J$24:$J$523,Deviation_CMS!$B$24:$B$523,$B42,Deviation_CMS!$C$24:$C$523,$C42,Deviation_CMS!$L$24:$L$523,"Other Unknown Causes"))</f>
        <v/>
      </c>
    </row>
    <row r="43" spans="2:11" x14ac:dyDescent="0.3">
      <c r="B43" s="203" t="str">
        <f>Lists!G21</f>
        <v/>
      </c>
      <c r="C43" s="203" t="str">
        <f>Lists!H21</f>
        <v/>
      </c>
      <c r="D43" s="203" t="str">
        <f>IF(C43="","",VLOOKUP(C43,Table8[],3,FALSE))</f>
        <v/>
      </c>
      <c r="E43" s="203" t="str">
        <f>IF(Table7[[#This Row],[Total Source Operating Time *
(hours)
(§63.9641(b)(8)(vii), §63.10(e)(3)(v), §63.10(c)(13), §63.10(e)(3)(vi)(H))]]="","",Table7[[#This Row],[Total Source Operating Time *
(hours)
(§63.9641(b)(8)(vii), §63.10(e)(3)(v), §63.10(c)(13), §63.10(e)(3)(vi)(H))]])</f>
        <v/>
      </c>
      <c r="F43" s="203" t="str">
        <f>IF(C43="","",SUMIFS(Deviation_CMS!$J$24:$J$523,Deviation_CMS!$B$24:$B$523,$B43,Deviation_CMS!$C$24:$C$523,$C43))</f>
        <v/>
      </c>
      <c r="G43" s="206" t="str">
        <f t="shared" si="1"/>
        <v/>
      </c>
      <c r="H43" s="207" t="str">
        <f>IF($C43="","",SUMIFS(Deviation_CMS!$J$24:$J$523,Deviation_CMS!$B$24:$B$523,$B43,Deviation_CMS!$C$24:$C$523,$C43,Deviation_CMS!$L$24:$L$523,"Control Equipment Problems"))</f>
        <v/>
      </c>
      <c r="I43" s="207" t="str">
        <f>IF($C43="","",SUMIFS(Deviation_CMS!$J$24:$J$523,Deviation_CMS!$B$24:$B$523,$B43,Deviation_CMS!$C$24:$C$523,$C43,Deviation_CMS!$L$24:$L$523,"Process Problems"))</f>
        <v/>
      </c>
      <c r="J43" s="207" t="str">
        <f>IF($C43="","",SUMIFS(Deviation_CMS!$J$24:$J$523,Deviation_CMS!$B$24:$B$523,$B43,Deviation_CMS!$C$24:$C$523,$C43,Deviation_CMS!$L$24:$L$523,"Other Known Causes"))</f>
        <v/>
      </c>
      <c r="K43" s="207" t="str">
        <f>IF($C43="","",SUMIFS(Deviation_CMS!$J$24:$J$523,Deviation_CMS!$B$24:$B$523,$B43,Deviation_CMS!$C$24:$C$523,$C43,Deviation_CMS!$L$24:$L$523,"Other Unknown Causes"))</f>
        <v/>
      </c>
    </row>
    <row r="44" spans="2:11" x14ac:dyDescent="0.3">
      <c r="B44" s="203" t="str">
        <f>Lists!G22</f>
        <v/>
      </c>
      <c r="C44" s="203" t="str">
        <f>Lists!H22</f>
        <v/>
      </c>
      <c r="D44" s="203" t="str">
        <f>IF(C44="","",VLOOKUP(C44,Table8[],3,FALSE))</f>
        <v/>
      </c>
      <c r="E44" s="203" t="str">
        <f>IF(Table7[[#This Row],[Total Source Operating Time *
(hours)
(§63.9641(b)(8)(vii), §63.10(e)(3)(v), §63.10(c)(13), §63.10(e)(3)(vi)(H))]]="","",Table7[[#This Row],[Total Source Operating Time *
(hours)
(§63.9641(b)(8)(vii), §63.10(e)(3)(v), §63.10(c)(13), §63.10(e)(3)(vi)(H))]])</f>
        <v/>
      </c>
      <c r="F44" s="203" t="str">
        <f>IF(C44="","",SUMIFS(Deviation_CMS!$J$24:$J$523,Deviation_CMS!$B$24:$B$523,$B44,Deviation_CMS!$C$24:$C$523,$C44))</f>
        <v/>
      </c>
      <c r="G44" s="206" t="str">
        <f t="shared" si="1"/>
        <v/>
      </c>
      <c r="H44" s="207" t="str">
        <f>IF($C44="","",SUMIFS(Deviation_CMS!$J$24:$J$523,Deviation_CMS!$B$24:$B$523,$B44,Deviation_CMS!$C$24:$C$523,$C44,Deviation_CMS!$L$24:$L$523,"Control Equipment Problems"))</f>
        <v/>
      </c>
      <c r="I44" s="207" t="str">
        <f>IF($C44="","",SUMIFS(Deviation_CMS!$J$24:$J$523,Deviation_CMS!$B$24:$B$523,$B44,Deviation_CMS!$C$24:$C$523,$C44,Deviation_CMS!$L$24:$L$523,"Process Problems"))</f>
        <v/>
      </c>
      <c r="J44" s="207" t="str">
        <f>IF($C44="","",SUMIFS(Deviation_CMS!$J$24:$J$523,Deviation_CMS!$B$24:$B$523,$B44,Deviation_CMS!$C$24:$C$523,$C44,Deviation_CMS!$L$24:$L$523,"Other Known Causes"))</f>
        <v/>
      </c>
      <c r="K44" s="207" t="str">
        <f>IF($C44="","",SUMIFS(Deviation_CMS!$J$24:$J$523,Deviation_CMS!$B$24:$B$523,$B44,Deviation_CMS!$C$24:$C$523,$C44,Deviation_CMS!$L$24:$L$523,"Other Unknown Causes"))</f>
        <v/>
      </c>
    </row>
    <row r="45" spans="2:11" x14ac:dyDescent="0.3">
      <c r="B45" s="203" t="str">
        <f>Lists!G23</f>
        <v/>
      </c>
      <c r="C45" s="203" t="str">
        <f>Lists!H23</f>
        <v/>
      </c>
      <c r="D45" s="203" t="str">
        <f>IF(C45="","",VLOOKUP(C45,Table8[],3,FALSE))</f>
        <v/>
      </c>
      <c r="E45" s="203" t="str">
        <f>IF(Table7[[#This Row],[Total Source Operating Time *
(hours)
(§63.9641(b)(8)(vii), §63.10(e)(3)(v), §63.10(c)(13), §63.10(e)(3)(vi)(H))]]="","",Table7[[#This Row],[Total Source Operating Time *
(hours)
(§63.9641(b)(8)(vii), §63.10(e)(3)(v), §63.10(c)(13), §63.10(e)(3)(vi)(H))]])</f>
        <v/>
      </c>
      <c r="F45" s="203" t="str">
        <f>IF(C45="","",SUMIFS(Deviation_CMS!$J$24:$J$523,Deviation_CMS!$B$24:$B$523,$B45,Deviation_CMS!$C$24:$C$523,$C45))</f>
        <v/>
      </c>
      <c r="G45" s="206" t="str">
        <f t="shared" si="1"/>
        <v/>
      </c>
      <c r="H45" s="207" t="str">
        <f>IF($C45="","",SUMIFS(Deviation_CMS!$J$24:$J$523,Deviation_CMS!$B$24:$B$523,$B45,Deviation_CMS!$C$24:$C$523,$C45,Deviation_CMS!$L$24:$L$523,"Control Equipment Problems"))</f>
        <v/>
      </c>
      <c r="I45" s="207" t="str">
        <f>IF($C45="","",SUMIFS(Deviation_CMS!$J$24:$J$523,Deviation_CMS!$B$24:$B$523,$B45,Deviation_CMS!$C$24:$C$523,$C45,Deviation_CMS!$L$24:$L$523,"Process Problems"))</f>
        <v/>
      </c>
      <c r="J45" s="207" t="str">
        <f>IF($C45="","",SUMIFS(Deviation_CMS!$J$24:$J$523,Deviation_CMS!$B$24:$B$523,$B45,Deviation_CMS!$C$24:$C$523,$C45,Deviation_CMS!$L$24:$L$523,"Other Known Causes"))</f>
        <v/>
      </c>
      <c r="K45" s="207" t="str">
        <f>IF($C45="","",SUMIFS(Deviation_CMS!$J$24:$J$523,Deviation_CMS!$B$24:$B$523,$B45,Deviation_CMS!$C$24:$C$523,$C45,Deviation_CMS!$L$24:$L$523,"Other Unknown Causes"))</f>
        <v/>
      </c>
    </row>
    <row r="46" spans="2:11" x14ac:dyDescent="0.3">
      <c r="B46" s="203" t="str">
        <f>Lists!G24</f>
        <v/>
      </c>
      <c r="C46" s="203" t="str">
        <f>Lists!H24</f>
        <v/>
      </c>
      <c r="D46" s="203" t="str">
        <f>IF(C46="","",VLOOKUP(C46,Table8[],3,FALSE))</f>
        <v/>
      </c>
      <c r="E46" s="203" t="str">
        <f>IF(Table7[[#This Row],[Total Source Operating Time *
(hours)
(§63.9641(b)(8)(vii), §63.10(e)(3)(v), §63.10(c)(13), §63.10(e)(3)(vi)(H))]]="","",Table7[[#This Row],[Total Source Operating Time *
(hours)
(§63.9641(b)(8)(vii), §63.10(e)(3)(v), §63.10(c)(13), §63.10(e)(3)(vi)(H))]])</f>
        <v/>
      </c>
      <c r="F46" s="203" t="str">
        <f>IF(C46="","",SUMIFS(Deviation_CMS!$J$24:$J$523,Deviation_CMS!$B$24:$B$523,$B46,Deviation_CMS!$C$24:$C$523,$C46))</f>
        <v/>
      </c>
      <c r="G46" s="206" t="str">
        <f t="shared" si="1"/>
        <v/>
      </c>
      <c r="H46" s="207" t="str">
        <f>IF($C46="","",SUMIFS(Deviation_CMS!$J$24:$J$523,Deviation_CMS!$B$24:$B$523,$B46,Deviation_CMS!$C$24:$C$523,$C46,Deviation_CMS!$L$24:$L$523,"Control Equipment Problems"))</f>
        <v/>
      </c>
      <c r="I46" s="207" t="str">
        <f>IF($C46="","",SUMIFS(Deviation_CMS!$J$24:$J$523,Deviation_CMS!$B$24:$B$523,$B46,Deviation_CMS!$C$24:$C$523,$C46,Deviation_CMS!$L$24:$L$523,"Process Problems"))</f>
        <v/>
      </c>
      <c r="J46" s="207" t="str">
        <f>IF($C46="","",SUMIFS(Deviation_CMS!$J$24:$J$523,Deviation_CMS!$B$24:$B$523,$B46,Deviation_CMS!$C$24:$C$523,$C46,Deviation_CMS!$L$24:$L$523,"Other Known Causes"))</f>
        <v/>
      </c>
      <c r="K46" s="207" t="str">
        <f>IF($C46="","",SUMIFS(Deviation_CMS!$J$24:$J$523,Deviation_CMS!$B$24:$B$523,$B46,Deviation_CMS!$C$24:$C$523,$C46,Deviation_CMS!$L$24:$L$523,"Other Unknown Causes"))</f>
        <v/>
      </c>
    </row>
    <row r="47" spans="2:11" x14ac:dyDescent="0.3">
      <c r="B47" s="203" t="str">
        <f>Lists!G25</f>
        <v/>
      </c>
      <c r="C47" s="203" t="str">
        <f>Lists!H25</f>
        <v/>
      </c>
      <c r="D47" s="203" t="str">
        <f>IF(C47="","",VLOOKUP(C47,Table8[],3,FALSE))</f>
        <v/>
      </c>
      <c r="E47" s="203" t="str">
        <f>IF(Table7[[#This Row],[Total Source Operating Time *
(hours)
(§63.9641(b)(8)(vii), §63.10(e)(3)(v), §63.10(c)(13), §63.10(e)(3)(vi)(H))]]="","",Table7[[#This Row],[Total Source Operating Time *
(hours)
(§63.9641(b)(8)(vii), §63.10(e)(3)(v), §63.10(c)(13), §63.10(e)(3)(vi)(H))]])</f>
        <v/>
      </c>
      <c r="F47" s="203" t="str">
        <f>IF(C47="","",SUMIFS(Deviation_CMS!$J$24:$J$523,Deviation_CMS!$B$24:$B$523,$B47,Deviation_CMS!$C$24:$C$523,$C47))</f>
        <v/>
      </c>
      <c r="G47" s="206" t="str">
        <f t="shared" si="1"/>
        <v/>
      </c>
      <c r="H47" s="207" t="str">
        <f>IF($C47="","",SUMIFS(Deviation_CMS!$J$24:$J$523,Deviation_CMS!$B$24:$B$523,$B47,Deviation_CMS!$C$24:$C$523,$C47,Deviation_CMS!$L$24:$L$523,"Control Equipment Problems"))</f>
        <v/>
      </c>
      <c r="I47" s="207" t="str">
        <f>IF($C47="","",SUMIFS(Deviation_CMS!$J$24:$J$523,Deviation_CMS!$B$24:$B$523,$B47,Deviation_CMS!$C$24:$C$523,$C47,Deviation_CMS!$L$24:$L$523,"Process Problems"))</f>
        <v/>
      </c>
      <c r="J47" s="207" t="str">
        <f>IF($C47="","",SUMIFS(Deviation_CMS!$J$24:$J$523,Deviation_CMS!$B$24:$B$523,$B47,Deviation_CMS!$C$24:$C$523,$C47,Deviation_CMS!$L$24:$L$523,"Other Known Causes"))</f>
        <v/>
      </c>
      <c r="K47" s="207" t="str">
        <f>IF($C47="","",SUMIFS(Deviation_CMS!$J$24:$J$523,Deviation_CMS!$B$24:$B$523,$B47,Deviation_CMS!$C$24:$C$523,$C47,Deviation_CMS!$L$24:$L$523,"Other Unknown Causes"))</f>
        <v/>
      </c>
    </row>
    <row r="48" spans="2:11" x14ac:dyDescent="0.3">
      <c r="B48" s="203" t="str">
        <f>Lists!G26</f>
        <v/>
      </c>
      <c r="C48" s="203" t="str">
        <f>Lists!H26</f>
        <v/>
      </c>
      <c r="D48" s="203" t="str">
        <f>IF(C48="","",VLOOKUP(C48,Table8[],3,FALSE))</f>
        <v/>
      </c>
      <c r="E48" s="203" t="str">
        <f>IF(Table7[[#This Row],[Total Source Operating Time *
(hours)
(§63.9641(b)(8)(vii), §63.10(e)(3)(v), §63.10(c)(13), §63.10(e)(3)(vi)(H))]]="","",Table7[[#This Row],[Total Source Operating Time *
(hours)
(§63.9641(b)(8)(vii), §63.10(e)(3)(v), §63.10(c)(13), §63.10(e)(3)(vi)(H))]])</f>
        <v/>
      </c>
      <c r="F48" s="203" t="str">
        <f>IF(C48="","",SUMIFS(Deviation_CMS!$J$24:$J$523,Deviation_CMS!$B$24:$B$523,$B48,Deviation_CMS!$C$24:$C$523,$C48))</f>
        <v/>
      </c>
      <c r="G48" s="206" t="str">
        <f t="shared" si="1"/>
        <v/>
      </c>
      <c r="H48" s="207" t="str">
        <f>IF($C48="","",SUMIFS(Deviation_CMS!$J$24:$J$523,Deviation_CMS!$B$24:$B$523,$B48,Deviation_CMS!$C$24:$C$523,$C48,Deviation_CMS!$L$24:$L$523,"Control Equipment Problems"))</f>
        <v/>
      </c>
      <c r="I48" s="207" t="str">
        <f>IF($C48="","",SUMIFS(Deviation_CMS!$J$24:$J$523,Deviation_CMS!$B$24:$B$523,$B48,Deviation_CMS!$C$24:$C$523,$C48,Deviation_CMS!$L$24:$L$523,"Process Problems"))</f>
        <v/>
      </c>
      <c r="J48" s="207" t="str">
        <f>IF($C48="","",SUMIFS(Deviation_CMS!$J$24:$J$523,Deviation_CMS!$B$24:$B$523,$B48,Deviation_CMS!$C$24:$C$523,$C48,Deviation_CMS!$L$24:$L$523,"Other Known Causes"))</f>
        <v/>
      </c>
      <c r="K48" s="207" t="str">
        <f>IF($C48="","",SUMIFS(Deviation_CMS!$J$24:$J$523,Deviation_CMS!$B$24:$B$523,$B48,Deviation_CMS!$C$24:$C$523,$C48,Deviation_CMS!$L$24:$L$523,"Other Unknown Causes"))</f>
        <v/>
      </c>
    </row>
    <row r="49" spans="2:11" x14ac:dyDescent="0.3">
      <c r="B49" s="203" t="str">
        <f>Lists!G27</f>
        <v/>
      </c>
      <c r="C49" s="203" t="str">
        <f>Lists!H27</f>
        <v/>
      </c>
      <c r="D49" s="203" t="str">
        <f>IF(C49="","",VLOOKUP(C49,Table8[],3,FALSE))</f>
        <v/>
      </c>
      <c r="E49" s="203" t="str">
        <f>IF(Table7[[#This Row],[Total Source Operating Time *
(hours)
(§63.9641(b)(8)(vii), §63.10(e)(3)(v), §63.10(c)(13), §63.10(e)(3)(vi)(H))]]="","",Table7[[#This Row],[Total Source Operating Time *
(hours)
(§63.9641(b)(8)(vii), §63.10(e)(3)(v), §63.10(c)(13), §63.10(e)(3)(vi)(H))]])</f>
        <v/>
      </c>
      <c r="F49" s="203" t="str">
        <f>IF(C49="","",SUMIFS(Deviation_CMS!$J$24:$J$523,Deviation_CMS!$B$24:$B$523,$B49,Deviation_CMS!$C$24:$C$523,$C49))</f>
        <v/>
      </c>
      <c r="G49" s="206" t="str">
        <f t="shared" si="1"/>
        <v/>
      </c>
      <c r="H49" s="207" t="str">
        <f>IF($C49="","",SUMIFS(Deviation_CMS!$J$24:$J$523,Deviation_CMS!$B$24:$B$523,$B49,Deviation_CMS!$C$24:$C$523,$C49,Deviation_CMS!$L$24:$L$523,"Control Equipment Problems"))</f>
        <v/>
      </c>
      <c r="I49" s="207" t="str">
        <f>IF($C49="","",SUMIFS(Deviation_CMS!$J$24:$J$523,Deviation_CMS!$B$24:$B$523,$B49,Deviation_CMS!$C$24:$C$523,$C49,Deviation_CMS!$L$24:$L$523,"Process Problems"))</f>
        <v/>
      </c>
      <c r="J49" s="207" t="str">
        <f>IF($C49="","",SUMIFS(Deviation_CMS!$J$24:$J$523,Deviation_CMS!$B$24:$B$523,$B49,Deviation_CMS!$C$24:$C$523,$C49,Deviation_CMS!$L$24:$L$523,"Other Known Causes"))</f>
        <v/>
      </c>
      <c r="K49" s="207" t="str">
        <f>IF($C49="","",SUMIFS(Deviation_CMS!$J$24:$J$523,Deviation_CMS!$B$24:$B$523,$B49,Deviation_CMS!$C$24:$C$523,$C49,Deviation_CMS!$L$24:$L$523,"Other Unknown Causes"))</f>
        <v/>
      </c>
    </row>
    <row r="50" spans="2:11" x14ac:dyDescent="0.3">
      <c r="B50" s="203" t="str">
        <f>Lists!G28</f>
        <v/>
      </c>
      <c r="C50" s="203" t="str">
        <f>Lists!H28</f>
        <v/>
      </c>
      <c r="D50" s="203" t="str">
        <f>IF(C50="","",VLOOKUP(C50,Table8[],3,FALSE))</f>
        <v/>
      </c>
      <c r="E50" s="203" t="str">
        <f>IF(Table7[[#This Row],[Total Source Operating Time *
(hours)
(§63.9641(b)(8)(vii), §63.10(e)(3)(v), §63.10(c)(13), §63.10(e)(3)(vi)(H))]]="","",Table7[[#This Row],[Total Source Operating Time *
(hours)
(§63.9641(b)(8)(vii), §63.10(e)(3)(v), §63.10(c)(13), §63.10(e)(3)(vi)(H))]])</f>
        <v/>
      </c>
      <c r="F50" s="203" t="str">
        <f>IF(C50="","",SUMIFS(Deviation_CMS!$J$24:$J$523,Deviation_CMS!$B$24:$B$523,$B50,Deviation_CMS!$C$24:$C$523,$C50))</f>
        <v/>
      </c>
      <c r="G50" s="206" t="str">
        <f t="shared" si="1"/>
        <v/>
      </c>
      <c r="H50" s="207" t="str">
        <f>IF($C50="","",SUMIFS(Deviation_CMS!$J$24:$J$523,Deviation_CMS!$B$24:$B$523,$B50,Deviation_CMS!$C$24:$C$523,$C50,Deviation_CMS!$L$24:$L$523,"Control Equipment Problems"))</f>
        <v/>
      </c>
      <c r="I50" s="207" t="str">
        <f>IF($C50="","",SUMIFS(Deviation_CMS!$J$24:$J$523,Deviation_CMS!$B$24:$B$523,$B50,Deviation_CMS!$C$24:$C$523,$C50,Deviation_CMS!$L$24:$L$523,"Process Problems"))</f>
        <v/>
      </c>
      <c r="J50" s="207" t="str">
        <f>IF($C50="","",SUMIFS(Deviation_CMS!$J$24:$J$523,Deviation_CMS!$B$24:$B$523,$B50,Deviation_CMS!$C$24:$C$523,$C50,Deviation_CMS!$L$24:$L$523,"Other Known Causes"))</f>
        <v/>
      </c>
      <c r="K50" s="207" t="str">
        <f>IF($C50="","",SUMIFS(Deviation_CMS!$J$24:$J$523,Deviation_CMS!$B$24:$B$523,$B50,Deviation_CMS!$C$24:$C$523,$C50,Deviation_CMS!$L$24:$L$523,"Other Unknown Causes"))</f>
        <v/>
      </c>
    </row>
    <row r="51" spans="2:11" x14ac:dyDescent="0.3">
      <c r="B51" s="203" t="str">
        <f>Lists!G29</f>
        <v/>
      </c>
      <c r="C51" s="203" t="str">
        <f>Lists!H29</f>
        <v/>
      </c>
      <c r="D51" s="203" t="str">
        <f>IF(C51="","",VLOOKUP(C51,Table8[],3,FALSE))</f>
        <v/>
      </c>
      <c r="E51" s="203" t="str">
        <f>IF(Table7[[#This Row],[Total Source Operating Time *
(hours)
(§63.9641(b)(8)(vii), §63.10(e)(3)(v), §63.10(c)(13), §63.10(e)(3)(vi)(H))]]="","",Table7[[#This Row],[Total Source Operating Time *
(hours)
(§63.9641(b)(8)(vii), §63.10(e)(3)(v), §63.10(c)(13), §63.10(e)(3)(vi)(H))]])</f>
        <v/>
      </c>
      <c r="F51" s="203" t="str">
        <f>IF(C51="","",SUMIFS(Deviation_CMS!$J$24:$J$523,Deviation_CMS!$B$24:$B$523,$B51,Deviation_CMS!$C$24:$C$523,$C51))</f>
        <v/>
      </c>
      <c r="G51" s="206" t="str">
        <f t="shared" si="1"/>
        <v/>
      </c>
      <c r="H51" s="207" t="str">
        <f>IF($C51="","",SUMIFS(Deviation_CMS!$J$24:$J$523,Deviation_CMS!$B$24:$B$523,$B51,Deviation_CMS!$C$24:$C$523,$C51,Deviation_CMS!$L$24:$L$523,"Control Equipment Problems"))</f>
        <v/>
      </c>
      <c r="I51" s="207" t="str">
        <f>IF($C51="","",SUMIFS(Deviation_CMS!$J$24:$J$523,Deviation_CMS!$B$24:$B$523,$B51,Deviation_CMS!$C$24:$C$523,$C51,Deviation_CMS!$L$24:$L$523,"Process Problems"))</f>
        <v/>
      </c>
      <c r="J51" s="207" t="str">
        <f>IF($C51="","",SUMIFS(Deviation_CMS!$J$24:$J$523,Deviation_CMS!$B$24:$B$523,$B51,Deviation_CMS!$C$24:$C$523,$C51,Deviation_CMS!$L$24:$L$523,"Other Known Causes"))</f>
        <v/>
      </c>
      <c r="K51" s="207" t="str">
        <f>IF($C51="","",SUMIFS(Deviation_CMS!$J$24:$J$523,Deviation_CMS!$B$24:$B$523,$B51,Deviation_CMS!$C$24:$C$523,$C51,Deviation_CMS!$L$24:$L$523,"Other Unknown Causes"))</f>
        <v/>
      </c>
    </row>
    <row r="52" spans="2:11" x14ac:dyDescent="0.3">
      <c r="B52" s="203" t="str">
        <f>Lists!G30</f>
        <v/>
      </c>
      <c r="C52" s="203" t="str">
        <f>Lists!H30</f>
        <v/>
      </c>
      <c r="D52" s="203" t="str">
        <f>IF(C52="","",VLOOKUP(C52,Table8[],3,FALSE))</f>
        <v/>
      </c>
      <c r="E52" s="203" t="str">
        <f>IF(Table7[[#This Row],[Total Source Operating Time *
(hours)
(§63.9641(b)(8)(vii), §63.10(e)(3)(v), §63.10(c)(13), §63.10(e)(3)(vi)(H))]]="","",Table7[[#This Row],[Total Source Operating Time *
(hours)
(§63.9641(b)(8)(vii), §63.10(e)(3)(v), §63.10(c)(13), §63.10(e)(3)(vi)(H))]])</f>
        <v/>
      </c>
      <c r="F52" s="203" t="str">
        <f>IF(C52="","",SUMIFS(Deviation_CMS!$J$24:$J$523,Deviation_CMS!$B$24:$B$523,$B52,Deviation_CMS!$C$24:$C$523,$C52))</f>
        <v/>
      </c>
      <c r="G52" s="206" t="str">
        <f t="shared" si="1"/>
        <v/>
      </c>
      <c r="H52" s="207" t="str">
        <f>IF($C52="","",SUMIFS(Deviation_CMS!$J$24:$J$523,Deviation_CMS!$B$24:$B$523,$B52,Deviation_CMS!$C$24:$C$523,$C52,Deviation_CMS!$L$24:$L$523,"Control Equipment Problems"))</f>
        <v/>
      </c>
      <c r="I52" s="207" t="str">
        <f>IF($C52="","",SUMIFS(Deviation_CMS!$J$24:$J$523,Deviation_CMS!$B$24:$B$523,$B52,Deviation_CMS!$C$24:$C$523,$C52,Deviation_CMS!$L$24:$L$523,"Process Problems"))</f>
        <v/>
      </c>
      <c r="J52" s="207" t="str">
        <f>IF($C52="","",SUMIFS(Deviation_CMS!$J$24:$J$523,Deviation_CMS!$B$24:$B$523,$B52,Deviation_CMS!$C$24:$C$523,$C52,Deviation_CMS!$L$24:$L$523,"Other Known Causes"))</f>
        <v/>
      </c>
      <c r="K52" s="207" t="str">
        <f>IF($C52="","",SUMIFS(Deviation_CMS!$J$24:$J$523,Deviation_CMS!$B$24:$B$523,$B52,Deviation_CMS!$C$24:$C$523,$C52,Deviation_CMS!$L$24:$L$523,"Other Unknown Causes"))</f>
        <v/>
      </c>
    </row>
    <row r="53" spans="2:11" x14ac:dyDescent="0.3">
      <c r="B53" s="203" t="str">
        <f>Lists!G31</f>
        <v/>
      </c>
      <c r="C53" s="203" t="str">
        <f>Lists!H31</f>
        <v/>
      </c>
      <c r="D53" s="203" t="str">
        <f>IF(C53="","",VLOOKUP(C53,Table8[],3,FALSE))</f>
        <v/>
      </c>
      <c r="E53" s="203" t="str">
        <f>IF(Table7[[#This Row],[Total Source Operating Time *
(hours)
(§63.9641(b)(8)(vii), §63.10(e)(3)(v), §63.10(c)(13), §63.10(e)(3)(vi)(H))]]="","",Table7[[#This Row],[Total Source Operating Time *
(hours)
(§63.9641(b)(8)(vii), §63.10(e)(3)(v), §63.10(c)(13), §63.10(e)(3)(vi)(H))]])</f>
        <v/>
      </c>
      <c r="F53" s="203" t="str">
        <f>IF(C53="","",SUMIFS(Deviation_CMS!$J$24:$J$523,Deviation_CMS!$B$24:$B$523,$B53,Deviation_CMS!$C$24:$C$523,$C53))</f>
        <v/>
      </c>
      <c r="G53" s="206" t="str">
        <f t="shared" si="1"/>
        <v/>
      </c>
      <c r="H53" s="207" t="str">
        <f>IF($C53="","",SUMIFS(Deviation_CMS!$J$24:$J$523,Deviation_CMS!$B$24:$B$523,$B53,Deviation_CMS!$C$24:$C$523,$C53,Deviation_CMS!$L$24:$L$523,"Control Equipment Problems"))</f>
        <v/>
      </c>
      <c r="I53" s="207" t="str">
        <f>IF($C53="","",SUMIFS(Deviation_CMS!$J$24:$J$523,Deviation_CMS!$B$24:$B$523,$B53,Deviation_CMS!$C$24:$C$523,$C53,Deviation_CMS!$L$24:$L$523,"Process Problems"))</f>
        <v/>
      </c>
      <c r="J53" s="207" t="str">
        <f>IF($C53="","",SUMIFS(Deviation_CMS!$J$24:$J$523,Deviation_CMS!$B$24:$B$523,$B53,Deviation_CMS!$C$24:$C$523,$C53,Deviation_CMS!$L$24:$L$523,"Other Known Causes"))</f>
        <v/>
      </c>
      <c r="K53" s="207" t="str">
        <f>IF($C53="","",SUMIFS(Deviation_CMS!$J$24:$J$523,Deviation_CMS!$B$24:$B$523,$B53,Deviation_CMS!$C$24:$C$523,$C53,Deviation_CMS!$L$24:$L$523,"Other Unknown Causes"))</f>
        <v/>
      </c>
    </row>
    <row r="54" spans="2:11" x14ac:dyDescent="0.3">
      <c r="B54" s="203" t="str">
        <f>Lists!G32</f>
        <v/>
      </c>
      <c r="C54" s="203" t="str">
        <f>Lists!H32</f>
        <v/>
      </c>
      <c r="D54" s="203" t="str">
        <f>IF(C54="","",VLOOKUP(C54,Table8[],3,FALSE))</f>
        <v/>
      </c>
      <c r="E54" s="203" t="str">
        <f>IF(Table7[[#This Row],[Total Source Operating Time *
(hours)
(§63.9641(b)(8)(vii), §63.10(e)(3)(v), §63.10(c)(13), §63.10(e)(3)(vi)(H))]]="","",Table7[[#This Row],[Total Source Operating Time *
(hours)
(§63.9641(b)(8)(vii), §63.10(e)(3)(v), §63.10(c)(13), §63.10(e)(3)(vi)(H))]])</f>
        <v/>
      </c>
      <c r="F54" s="203" t="str">
        <f>IF(C54="","",SUMIFS(Deviation_CMS!$J$24:$J$523,Deviation_CMS!$B$24:$B$523,$B54,Deviation_CMS!$C$24:$C$523,$C54))</f>
        <v/>
      </c>
      <c r="G54" s="206" t="str">
        <f t="shared" si="1"/>
        <v/>
      </c>
      <c r="H54" s="207" t="str">
        <f>IF($C54="","",SUMIFS(Deviation_CMS!$J$24:$J$523,Deviation_CMS!$B$24:$B$523,$B54,Deviation_CMS!$C$24:$C$523,$C54,Deviation_CMS!$L$24:$L$523,"Control Equipment Problems"))</f>
        <v/>
      </c>
      <c r="I54" s="207" t="str">
        <f>IF($C54="","",SUMIFS(Deviation_CMS!$J$24:$J$523,Deviation_CMS!$B$24:$B$523,$B54,Deviation_CMS!$C$24:$C$523,$C54,Deviation_CMS!$L$24:$L$523,"Process Problems"))</f>
        <v/>
      </c>
      <c r="J54" s="207" t="str">
        <f>IF($C54="","",SUMIFS(Deviation_CMS!$J$24:$J$523,Deviation_CMS!$B$24:$B$523,$B54,Deviation_CMS!$C$24:$C$523,$C54,Deviation_CMS!$L$24:$L$523,"Other Known Causes"))</f>
        <v/>
      </c>
      <c r="K54" s="207" t="str">
        <f>IF($C54="","",SUMIFS(Deviation_CMS!$J$24:$J$523,Deviation_CMS!$B$24:$B$523,$B54,Deviation_CMS!$C$24:$C$523,$C54,Deviation_CMS!$L$24:$L$523,"Other Unknown Causes"))</f>
        <v/>
      </c>
    </row>
    <row r="55" spans="2:11" x14ac:dyDescent="0.3">
      <c r="B55" s="203" t="str">
        <f>Lists!G33</f>
        <v/>
      </c>
      <c r="C55" s="203" t="str">
        <f>Lists!H33</f>
        <v/>
      </c>
      <c r="D55" s="203" t="str">
        <f>IF(C55="","",VLOOKUP(C55,Table8[],3,FALSE))</f>
        <v/>
      </c>
      <c r="E55" s="203" t="str">
        <f>IF(Table7[[#This Row],[Total Source Operating Time *
(hours)
(§63.9641(b)(8)(vii), §63.10(e)(3)(v), §63.10(c)(13), §63.10(e)(3)(vi)(H))]]="","",Table7[[#This Row],[Total Source Operating Time *
(hours)
(§63.9641(b)(8)(vii), §63.10(e)(3)(v), §63.10(c)(13), §63.10(e)(3)(vi)(H))]])</f>
        <v/>
      </c>
      <c r="F55" s="203" t="str">
        <f>IF(C55="","",SUMIFS(Deviation_CMS!$J$24:$J$523,Deviation_CMS!$B$24:$B$523,$B55,Deviation_CMS!$C$24:$C$523,$C55))</f>
        <v/>
      </c>
      <c r="G55" s="206" t="str">
        <f>IF(C55="","",IF(D55="no",F55/E55,IF(D55="yes",F55/(60*E55),"")))</f>
        <v/>
      </c>
      <c r="H55" s="207" t="str">
        <f>IF($C55="","",SUMIFS(Deviation_CMS!$J$24:$J$523,Deviation_CMS!$B$24:$B$523,$B55,Deviation_CMS!$C$24:$C$523,$C55,Deviation_CMS!$L$24:$L$523,"Control Equipment Problems"))</f>
        <v/>
      </c>
      <c r="I55" s="207" t="str">
        <f>IF($C55="","",SUMIFS(Deviation_CMS!$J$24:$J$523,Deviation_CMS!$B$24:$B$523,$B55,Deviation_CMS!$C$24:$C$523,$C55,Deviation_CMS!$L$24:$L$523,"Process Problems"))</f>
        <v/>
      </c>
      <c r="J55" s="207" t="str">
        <f>IF($C55="","",SUMIFS(Deviation_CMS!$J$24:$J$523,Deviation_CMS!$B$24:$B$523,$B55,Deviation_CMS!$C$24:$C$523,$C55,Deviation_CMS!$L$24:$L$523,"Other Known Causes"))</f>
        <v/>
      </c>
      <c r="K55" s="207" t="str">
        <f>IF($C55="","",SUMIFS(Deviation_CMS!$J$24:$J$523,Deviation_CMS!$B$24:$B$523,$B55,Deviation_CMS!$C$24:$C$523,$C55,Deviation_CMS!$L$24:$L$523,"Other Unknown Causes"))</f>
        <v/>
      </c>
    </row>
    <row r="56" spans="2:11" x14ac:dyDescent="0.3">
      <c r="B56" s="203" t="str">
        <f>Lists!G34</f>
        <v/>
      </c>
      <c r="C56" s="203" t="str">
        <f>Lists!H34</f>
        <v/>
      </c>
      <c r="D56" s="203" t="str">
        <f>IF(C56="","",VLOOKUP(C56,Table8[],3,FALSE))</f>
        <v/>
      </c>
      <c r="E56" s="203" t="str">
        <f>IF(Table7[[#This Row],[Total Source Operating Time *
(hours)
(§63.9641(b)(8)(vii), §63.10(e)(3)(v), §63.10(c)(13), §63.10(e)(3)(vi)(H))]]="","",Table7[[#This Row],[Total Source Operating Time *
(hours)
(§63.9641(b)(8)(vii), §63.10(e)(3)(v), §63.10(c)(13), §63.10(e)(3)(vi)(H))]])</f>
        <v/>
      </c>
      <c r="F56" s="203" t="str">
        <f>IF(C56="","",SUMIFS(Deviation_CMS!$J$24:$J$523,Deviation_CMS!$B$24:$B$523,$B56,Deviation_CMS!$C$24:$C$523,$C56))</f>
        <v/>
      </c>
      <c r="G56" s="206" t="str">
        <f t="shared" ref="G56:G78" si="2">IF(C56="","",IF(D56="no",F56/E56,IF(D56="yes",F56/(60*E56),"")))</f>
        <v/>
      </c>
      <c r="H56" s="207" t="str">
        <f>IF($C56="","",SUMIFS(Deviation_CMS!$J$24:$J$523,Deviation_CMS!$B$24:$B$523,$B56,Deviation_CMS!$C$24:$C$523,$C56,Deviation_CMS!$L$24:$L$523,"Control Equipment Problems"))</f>
        <v/>
      </c>
      <c r="I56" s="207" t="str">
        <f>IF($C56="","",SUMIFS(Deviation_CMS!$J$24:$J$523,Deviation_CMS!$B$24:$B$523,$B56,Deviation_CMS!$C$24:$C$523,$C56,Deviation_CMS!$L$24:$L$523,"Process Problems"))</f>
        <v/>
      </c>
      <c r="J56" s="207" t="str">
        <f>IF($C56="","",SUMIFS(Deviation_CMS!$J$24:$J$523,Deviation_CMS!$B$24:$B$523,$B56,Deviation_CMS!$C$24:$C$523,$C56,Deviation_CMS!$L$24:$L$523,"Other Known Causes"))</f>
        <v/>
      </c>
      <c r="K56" s="207" t="str">
        <f>IF($C56="","",SUMIFS(Deviation_CMS!$J$24:$J$523,Deviation_CMS!$B$24:$B$523,$B56,Deviation_CMS!$C$24:$C$523,$C56,Deviation_CMS!$L$24:$L$523,"Other Unknown Causes"))</f>
        <v/>
      </c>
    </row>
    <row r="57" spans="2:11" x14ac:dyDescent="0.3">
      <c r="B57" s="203" t="str">
        <f>Lists!G35</f>
        <v/>
      </c>
      <c r="C57" s="203" t="str">
        <f>Lists!H35</f>
        <v/>
      </c>
      <c r="D57" s="203" t="str">
        <f>IF(C57="","",VLOOKUP(C57,Table8[],3,FALSE))</f>
        <v/>
      </c>
      <c r="E57" s="203" t="str">
        <f>IF(Table7[[#This Row],[Total Source Operating Time *
(hours)
(§63.9641(b)(8)(vii), §63.10(e)(3)(v), §63.10(c)(13), §63.10(e)(3)(vi)(H))]]="","",Table7[[#This Row],[Total Source Operating Time *
(hours)
(§63.9641(b)(8)(vii), §63.10(e)(3)(v), §63.10(c)(13), §63.10(e)(3)(vi)(H))]])</f>
        <v/>
      </c>
      <c r="F57" s="203" t="str">
        <f>IF(C57="","",SUMIFS(Deviation_CMS!$J$24:$J$523,Deviation_CMS!$B$24:$B$523,$B57,Deviation_CMS!$C$24:$C$523,$C57))</f>
        <v/>
      </c>
      <c r="G57" s="206" t="str">
        <f t="shared" si="2"/>
        <v/>
      </c>
      <c r="H57" s="207" t="str">
        <f>IF($C57="","",SUMIFS(Deviation_CMS!$J$24:$J$523,Deviation_CMS!$B$24:$B$523,$B57,Deviation_CMS!$C$24:$C$523,$C57,Deviation_CMS!$L$24:$L$523,"Control Equipment Problems"))</f>
        <v/>
      </c>
      <c r="I57" s="207" t="str">
        <f>IF($C57="","",SUMIFS(Deviation_CMS!$J$24:$J$523,Deviation_CMS!$B$24:$B$523,$B57,Deviation_CMS!$C$24:$C$523,$C57,Deviation_CMS!$L$24:$L$523,"Process Problems"))</f>
        <v/>
      </c>
      <c r="J57" s="207" t="str">
        <f>IF($C57="","",SUMIFS(Deviation_CMS!$J$24:$J$523,Deviation_CMS!$B$24:$B$523,$B57,Deviation_CMS!$C$24:$C$523,$C57,Deviation_CMS!$L$24:$L$523,"Other Known Causes"))</f>
        <v/>
      </c>
      <c r="K57" s="207" t="str">
        <f>IF($C57="","",SUMIFS(Deviation_CMS!$J$24:$J$523,Deviation_CMS!$B$24:$B$523,$B57,Deviation_CMS!$C$24:$C$523,$C57,Deviation_CMS!$L$24:$L$523,"Other Unknown Causes"))</f>
        <v/>
      </c>
    </row>
    <row r="58" spans="2:11" x14ac:dyDescent="0.3">
      <c r="B58" s="203" t="str">
        <f>Lists!G36</f>
        <v/>
      </c>
      <c r="C58" s="203" t="str">
        <f>Lists!H36</f>
        <v/>
      </c>
      <c r="D58" s="203" t="str">
        <f>IF(C58="","",VLOOKUP(C58,Table8[],3,FALSE))</f>
        <v/>
      </c>
      <c r="E58" s="203" t="str">
        <f>IF(Table7[[#This Row],[Total Source Operating Time *
(hours)
(§63.9641(b)(8)(vii), §63.10(e)(3)(v), §63.10(c)(13), §63.10(e)(3)(vi)(H))]]="","",Table7[[#This Row],[Total Source Operating Time *
(hours)
(§63.9641(b)(8)(vii), §63.10(e)(3)(v), §63.10(c)(13), §63.10(e)(3)(vi)(H))]])</f>
        <v/>
      </c>
      <c r="F58" s="203" t="str">
        <f>IF(C58="","",SUMIFS(Deviation_CMS!$J$24:$J$523,Deviation_CMS!$B$24:$B$523,$B58,Deviation_CMS!$C$24:$C$523,$C58))</f>
        <v/>
      </c>
      <c r="G58" s="206" t="str">
        <f t="shared" si="2"/>
        <v/>
      </c>
      <c r="H58" s="207" t="str">
        <f>IF($C58="","",SUMIFS(Deviation_CMS!$J$24:$J$523,Deviation_CMS!$B$24:$B$523,$B58,Deviation_CMS!$C$24:$C$523,$C58,Deviation_CMS!$L$24:$L$523,"Control Equipment Problems"))</f>
        <v/>
      </c>
      <c r="I58" s="207" t="str">
        <f>IF($C58="","",SUMIFS(Deviation_CMS!$J$24:$J$523,Deviation_CMS!$B$24:$B$523,$B58,Deviation_CMS!$C$24:$C$523,$C58,Deviation_CMS!$L$24:$L$523,"Process Problems"))</f>
        <v/>
      </c>
      <c r="J58" s="207" t="str">
        <f>IF($C58="","",SUMIFS(Deviation_CMS!$J$24:$J$523,Deviation_CMS!$B$24:$B$523,$B58,Deviation_CMS!$C$24:$C$523,$C58,Deviation_CMS!$L$24:$L$523,"Other Known Causes"))</f>
        <v/>
      </c>
      <c r="K58" s="207" t="str">
        <f>IF($C58="","",SUMIFS(Deviation_CMS!$J$24:$J$523,Deviation_CMS!$B$24:$B$523,$B58,Deviation_CMS!$C$24:$C$523,$C58,Deviation_CMS!$L$24:$L$523,"Other Unknown Causes"))</f>
        <v/>
      </c>
    </row>
    <row r="59" spans="2:11" x14ac:dyDescent="0.3">
      <c r="B59" s="203" t="str">
        <f>Lists!G37</f>
        <v/>
      </c>
      <c r="C59" s="203" t="str">
        <f>Lists!H37</f>
        <v/>
      </c>
      <c r="D59" s="203" t="str">
        <f>IF(C59="","",VLOOKUP(C59,Table8[],3,FALSE))</f>
        <v/>
      </c>
      <c r="E59" s="203" t="str">
        <f>IF(Table7[[#This Row],[Total Source Operating Time *
(hours)
(§63.9641(b)(8)(vii), §63.10(e)(3)(v), §63.10(c)(13), §63.10(e)(3)(vi)(H))]]="","",Table7[[#This Row],[Total Source Operating Time *
(hours)
(§63.9641(b)(8)(vii), §63.10(e)(3)(v), §63.10(c)(13), §63.10(e)(3)(vi)(H))]])</f>
        <v/>
      </c>
      <c r="F59" s="203" t="str">
        <f>IF(C59="","",SUMIFS(Deviation_CMS!$J$24:$J$523,Deviation_CMS!$B$24:$B$523,$B59,Deviation_CMS!$C$24:$C$523,$C59))</f>
        <v/>
      </c>
      <c r="G59" s="206" t="str">
        <f t="shared" si="2"/>
        <v/>
      </c>
      <c r="H59" s="207" t="str">
        <f>IF($C59="","",SUMIFS(Deviation_CMS!$J$24:$J$523,Deviation_CMS!$B$24:$B$523,$B59,Deviation_CMS!$C$24:$C$523,$C59,Deviation_CMS!$L$24:$L$523,"Control Equipment Problems"))</f>
        <v/>
      </c>
      <c r="I59" s="207" t="str">
        <f>IF($C59="","",SUMIFS(Deviation_CMS!$J$24:$J$523,Deviation_CMS!$B$24:$B$523,$B59,Deviation_CMS!$C$24:$C$523,$C59,Deviation_CMS!$L$24:$L$523,"Process Problems"))</f>
        <v/>
      </c>
      <c r="J59" s="207" t="str">
        <f>IF($C59="","",SUMIFS(Deviation_CMS!$J$24:$J$523,Deviation_CMS!$B$24:$B$523,$B59,Deviation_CMS!$C$24:$C$523,$C59,Deviation_CMS!$L$24:$L$523,"Other Known Causes"))</f>
        <v/>
      </c>
      <c r="K59" s="207" t="str">
        <f>IF($C59="","",SUMIFS(Deviation_CMS!$J$24:$J$523,Deviation_CMS!$B$24:$B$523,$B59,Deviation_CMS!$C$24:$C$523,$C59,Deviation_CMS!$L$24:$L$523,"Other Unknown Causes"))</f>
        <v/>
      </c>
    </row>
    <row r="60" spans="2:11" x14ac:dyDescent="0.3">
      <c r="B60" s="203" t="str">
        <f>Lists!G38</f>
        <v/>
      </c>
      <c r="C60" s="203" t="str">
        <f>Lists!H38</f>
        <v/>
      </c>
      <c r="D60" s="203" t="str">
        <f>IF(C60="","",VLOOKUP(C60,Table8[],3,FALSE))</f>
        <v/>
      </c>
      <c r="E60" s="203" t="str">
        <f>IF(Table7[[#This Row],[Total Source Operating Time *
(hours)
(§63.9641(b)(8)(vii), §63.10(e)(3)(v), §63.10(c)(13), §63.10(e)(3)(vi)(H))]]="","",Table7[[#This Row],[Total Source Operating Time *
(hours)
(§63.9641(b)(8)(vii), §63.10(e)(3)(v), §63.10(c)(13), §63.10(e)(3)(vi)(H))]])</f>
        <v/>
      </c>
      <c r="F60" s="203" t="str">
        <f>IF(C60="","",SUMIFS(Deviation_CMS!$J$24:$J$523,Deviation_CMS!$B$24:$B$523,$B60,Deviation_CMS!$C$24:$C$523,$C60))</f>
        <v/>
      </c>
      <c r="G60" s="206" t="str">
        <f t="shared" si="2"/>
        <v/>
      </c>
      <c r="H60" s="207" t="str">
        <f>IF($C60="","",SUMIFS(Deviation_CMS!$J$24:$J$523,Deviation_CMS!$B$24:$B$523,$B60,Deviation_CMS!$C$24:$C$523,$C60,Deviation_CMS!$L$24:$L$523,"Control Equipment Problems"))</f>
        <v/>
      </c>
      <c r="I60" s="207" t="str">
        <f>IF($C60="","",SUMIFS(Deviation_CMS!$J$24:$J$523,Deviation_CMS!$B$24:$B$523,$B60,Deviation_CMS!$C$24:$C$523,$C60,Deviation_CMS!$L$24:$L$523,"Process Problems"))</f>
        <v/>
      </c>
      <c r="J60" s="207" t="str">
        <f>IF($C60="","",SUMIFS(Deviation_CMS!$J$24:$J$523,Deviation_CMS!$B$24:$B$523,$B60,Deviation_CMS!$C$24:$C$523,$C60,Deviation_CMS!$L$24:$L$523,"Other Known Causes"))</f>
        <v/>
      </c>
      <c r="K60" s="207" t="str">
        <f>IF($C60="","",SUMIFS(Deviation_CMS!$J$24:$J$523,Deviation_CMS!$B$24:$B$523,$B60,Deviation_CMS!$C$24:$C$523,$C60,Deviation_CMS!$L$24:$L$523,"Other Unknown Causes"))</f>
        <v/>
      </c>
    </row>
    <row r="61" spans="2:11" x14ac:dyDescent="0.3">
      <c r="B61" s="203" t="str">
        <f>Lists!G39</f>
        <v/>
      </c>
      <c r="C61" s="203" t="str">
        <f>Lists!H39</f>
        <v/>
      </c>
      <c r="D61" s="203" t="str">
        <f>IF(C61="","",VLOOKUP(C61,Table8[],3,FALSE))</f>
        <v/>
      </c>
      <c r="E61" s="203" t="str">
        <f>IF(Table7[[#This Row],[Total Source Operating Time *
(hours)
(§63.9641(b)(8)(vii), §63.10(e)(3)(v), §63.10(c)(13), §63.10(e)(3)(vi)(H))]]="","",Table7[[#This Row],[Total Source Operating Time *
(hours)
(§63.9641(b)(8)(vii), §63.10(e)(3)(v), §63.10(c)(13), §63.10(e)(3)(vi)(H))]])</f>
        <v/>
      </c>
      <c r="F61" s="203" t="str">
        <f>IF(C61="","",SUMIFS(Deviation_CMS!$J$24:$J$523,Deviation_CMS!$B$24:$B$523,$B61,Deviation_CMS!$C$24:$C$523,$C61))</f>
        <v/>
      </c>
      <c r="G61" s="206" t="str">
        <f t="shared" si="2"/>
        <v/>
      </c>
      <c r="H61" s="207" t="str">
        <f>IF($C61="","",SUMIFS(Deviation_CMS!$J$24:$J$523,Deviation_CMS!$B$24:$B$523,$B61,Deviation_CMS!$C$24:$C$523,$C61,Deviation_CMS!$L$24:$L$523,"Control Equipment Problems"))</f>
        <v/>
      </c>
      <c r="I61" s="207" t="str">
        <f>IF($C61="","",SUMIFS(Deviation_CMS!$J$24:$J$523,Deviation_CMS!$B$24:$B$523,$B61,Deviation_CMS!$C$24:$C$523,$C61,Deviation_CMS!$L$24:$L$523,"Process Problems"))</f>
        <v/>
      </c>
      <c r="J61" s="207" t="str">
        <f>IF($C61="","",SUMIFS(Deviation_CMS!$J$24:$J$523,Deviation_CMS!$B$24:$B$523,$B61,Deviation_CMS!$C$24:$C$523,$C61,Deviation_CMS!$L$24:$L$523,"Other Known Causes"))</f>
        <v/>
      </c>
      <c r="K61" s="207" t="str">
        <f>IF($C61="","",SUMIFS(Deviation_CMS!$J$24:$J$523,Deviation_CMS!$B$24:$B$523,$B61,Deviation_CMS!$C$24:$C$523,$C61,Deviation_CMS!$L$24:$L$523,"Other Unknown Causes"))</f>
        <v/>
      </c>
    </row>
    <row r="62" spans="2:11" x14ac:dyDescent="0.3">
      <c r="B62" s="203" t="str">
        <f>Lists!G40</f>
        <v/>
      </c>
      <c r="C62" s="203" t="str">
        <f>Lists!H40</f>
        <v/>
      </c>
      <c r="D62" s="203" t="str">
        <f>IF(C62="","",VLOOKUP(C62,Table8[],3,FALSE))</f>
        <v/>
      </c>
      <c r="E62" s="203" t="str">
        <f>IF(Table7[[#This Row],[Total Source Operating Time *
(hours)
(§63.9641(b)(8)(vii), §63.10(e)(3)(v), §63.10(c)(13), §63.10(e)(3)(vi)(H))]]="","",Table7[[#This Row],[Total Source Operating Time *
(hours)
(§63.9641(b)(8)(vii), §63.10(e)(3)(v), §63.10(c)(13), §63.10(e)(3)(vi)(H))]])</f>
        <v/>
      </c>
      <c r="F62" s="203" t="str">
        <f>IF(C62="","",SUMIFS(Deviation_CMS!$J$24:$J$523,Deviation_CMS!$B$24:$B$523,$B62,Deviation_CMS!$C$24:$C$523,$C62))</f>
        <v/>
      </c>
      <c r="G62" s="206" t="str">
        <f t="shared" si="2"/>
        <v/>
      </c>
      <c r="H62" s="207" t="str">
        <f>IF($C62="","",SUMIFS(Deviation_CMS!$J$24:$J$523,Deviation_CMS!$B$24:$B$523,$B62,Deviation_CMS!$C$24:$C$523,$C62,Deviation_CMS!$L$24:$L$523,"Control Equipment Problems"))</f>
        <v/>
      </c>
      <c r="I62" s="207" t="str">
        <f>IF($C62="","",SUMIFS(Deviation_CMS!$J$24:$J$523,Deviation_CMS!$B$24:$B$523,$B62,Deviation_CMS!$C$24:$C$523,$C62,Deviation_CMS!$L$24:$L$523,"Process Problems"))</f>
        <v/>
      </c>
      <c r="J62" s="207" t="str">
        <f>IF($C62="","",SUMIFS(Deviation_CMS!$J$24:$J$523,Deviation_CMS!$B$24:$B$523,$B62,Deviation_CMS!$C$24:$C$523,$C62,Deviation_CMS!$L$24:$L$523,"Other Known Causes"))</f>
        <v/>
      </c>
      <c r="K62" s="207" t="str">
        <f>IF($C62="","",SUMIFS(Deviation_CMS!$J$24:$J$523,Deviation_CMS!$B$24:$B$523,$B62,Deviation_CMS!$C$24:$C$523,$C62,Deviation_CMS!$L$24:$L$523,"Other Unknown Causes"))</f>
        <v/>
      </c>
    </row>
    <row r="63" spans="2:11" x14ac:dyDescent="0.3">
      <c r="B63" s="203" t="str">
        <f>Lists!G41</f>
        <v/>
      </c>
      <c r="C63" s="203" t="str">
        <f>Lists!H41</f>
        <v/>
      </c>
      <c r="D63" s="203" t="str">
        <f>IF(C63="","",VLOOKUP(C63,Table8[],3,FALSE))</f>
        <v/>
      </c>
      <c r="E63" s="203" t="str">
        <f>IF(Table7[[#This Row],[Total Source Operating Time *
(hours)
(§63.9641(b)(8)(vii), §63.10(e)(3)(v), §63.10(c)(13), §63.10(e)(3)(vi)(H))]]="","",Table7[[#This Row],[Total Source Operating Time *
(hours)
(§63.9641(b)(8)(vii), §63.10(e)(3)(v), §63.10(c)(13), §63.10(e)(3)(vi)(H))]])</f>
        <v/>
      </c>
      <c r="F63" s="203" t="str">
        <f>IF(C63="","",SUMIFS(Deviation_CMS!$J$24:$J$523,Deviation_CMS!$B$24:$B$523,$B63,Deviation_CMS!$C$24:$C$523,$C63))</f>
        <v/>
      </c>
      <c r="G63" s="206" t="str">
        <f t="shared" si="2"/>
        <v/>
      </c>
      <c r="H63" s="207" t="str">
        <f>IF($C63="","",SUMIFS(Deviation_CMS!$J$24:$J$523,Deviation_CMS!$B$24:$B$523,$B63,Deviation_CMS!$C$24:$C$523,$C63,Deviation_CMS!$L$24:$L$523,"Control Equipment Problems"))</f>
        <v/>
      </c>
      <c r="I63" s="207" t="str">
        <f>IF($C63="","",SUMIFS(Deviation_CMS!$J$24:$J$523,Deviation_CMS!$B$24:$B$523,$B63,Deviation_CMS!$C$24:$C$523,$C63,Deviation_CMS!$L$24:$L$523,"Process Problems"))</f>
        <v/>
      </c>
      <c r="J63" s="207" t="str">
        <f>IF($C63="","",SUMIFS(Deviation_CMS!$J$24:$J$523,Deviation_CMS!$B$24:$B$523,$B63,Deviation_CMS!$C$24:$C$523,$C63,Deviation_CMS!$L$24:$L$523,"Other Known Causes"))</f>
        <v/>
      </c>
      <c r="K63" s="207" t="str">
        <f>IF($C63="","",SUMIFS(Deviation_CMS!$J$24:$J$523,Deviation_CMS!$B$24:$B$523,$B63,Deviation_CMS!$C$24:$C$523,$C63,Deviation_CMS!$L$24:$L$523,"Other Unknown Causes"))</f>
        <v/>
      </c>
    </row>
    <row r="64" spans="2:11" x14ac:dyDescent="0.3">
      <c r="B64" s="203" t="str">
        <f>Lists!G42</f>
        <v/>
      </c>
      <c r="C64" s="203" t="str">
        <f>Lists!H42</f>
        <v/>
      </c>
      <c r="D64" s="203" t="str">
        <f>IF(C64="","",VLOOKUP(C64,Table8[],3,FALSE))</f>
        <v/>
      </c>
      <c r="E64" s="203" t="str">
        <f>IF(Table7[[#This Row],[Total Source Operating Time *
(hours)
(§63.9641(b)(8)(vii), §63.10(e)(3)(v), §63.10(c)(13), §63.10(e)(3)(vi)(H))]]="","",Table7[[#This Row],[Total Source Operating Time *
(hours)
(§63.9641(b)(8)(vii), §63.10(e)(3)(v), §63.10(c)(13), §63.10(e)(3)(vi)(H))]])</f>
        <v/>
      </c>
      <c r="F64" s="203" t="str">
        <f>IF(C64="","",SUMIFS(Deviation_CMS!$J$24:$J$523,Deviation_CMS!$B$24:$B$523,$B64,Deviation_CMS!$C$24:$C$523,$C64))</f>
        <v/>
      </c>
      <c r="G64" s="206" t="str">
        <f t="shared" si="2"/>
        <v/>
      </c>
      <c r="H64" s="207" t="str">
        <f>IF($C64="","",SUMIFS(Deviation_CMS!$J$24:$J$523,Deviation_CMS!$B$24:$B$523,$B64,Deviation_CMS!$C$24:$C$523,$C64,Deviation_CMS!$L$24:$L$523,"Control Equipment Problems"))</f>
        <v/>
      </c>
      <c r="I64" s="207" t="str">
        <f>IF($C64="","",SUMIFS(Deviation_CMS!$J$24:$J$523,Deviation_CMS!$B$24:$B$523,$B64,Deviation_CMS!$C$24:$C$523,$C64,Deviation_CMS!$L$24:$L$523,"Process Problems"))</f>
        <v/>
      </c>
      <c r="J64" s="207" t="str">
        <f>IF($C64="","",SUMIFS(Deviation_CMS!$J$24:$J$523,Deviation_CMS!$B$24:$B$523,$B64,Deviation_CMS!$C$24:$C$523,$C64,Deviation_CMS!$L$24:$L$523,"Other Known Causes"))</f>
        <v/>
      </c>
      <c r="K64" s="207" t="str">
        <f>IF($C64="","",SUMIFS(Deviation_CMS!$J$24:$J$523,Deviation_CMS!$B$24:$B$523,$B64,Deviation_CMS!$C$24:$C$523,$C64,Deviation_CMS!$L$24:$L$523,"Other Unknown Causes"))</f>
        <v/>
      </c>
    </row>
    <row r="65" spans="2:11" x14ac:dyDescent="0.3">
      <c r="B65" s="203" t="str">
        <f>Lists!G43</f>
        <v/>
      </c>
      <c r="C65" s="203" t="str">
        <f>Lists!H43</f>
        <v/>
      </c>
      <c r="D65" s="203" t="str">
        <f>IF(C65="","",VLOOKUP(C65,Table8[],3,FALSE))</f>
        <v/>
      </c>
      <c r="E65" s="203" t="str">
        <f>IF(Table7[[#This Row],[Total Source Operating Time *
(hours)
(§63.9641(b)(8)(vii), §63.10(e)(3)(v), §63.10(c)(13), §63.10(e)(3)(vi)(H))]]="","",Table7[[#This Row],[Total Source Operating Time *
(hours)
(§63.9641(b)(8)(vii), §63.10(e)(3)(v), §63.10(c)(13), §63.10(e)(3)(vi)(H))]])</f>
        <v/>
      </c>
      <c r="F65" s="203" t="str">
        <f>IF(C65="","",SUMIFS(Deviation_CMS!$J$24:$J$523,Deviation_CMS!$B$24:$B$523,$B65,Deviation_CMS!$C$24:$C$523,$C65))</f>
        <v/>
      </c>
      <c r="G65" s="206" t="str">
        <f t="shared" si="2"/>
        <v/>
      </c>
      <c r="H65" s="207" t="str">
        <f>IF($C65="","",SUMIFS(Deviation_CMS!$J$24:$J$523,Deviation_CMS!$B$24:$B$523,$B65,Deviation_CMS!$C$24:$C$523,$C65,Deviation_CMS!$L$24:$L$523,"Control Equipment Problems"))</f>
        <v/>
      </c>
      <c r="I65" s="207" t="str">
        <f>IF($C65="","",SUMIFS(Deviation_CMS!$J$24:$J$523,Deviation_CMS!$B$24:$B$523,$B65,Deviation_CMS!$C$24:$C$523,$C65,Deviation_CMS!$L$24:$L$523,"Process Problems"))</f>
        <v/>
      </c>
      <c r="J65" s="207" t="str">
        <f>IF($C65="","",SUMIFS(Deviation_CMS!$J$24:$J$523,Deviation_CMS!$B$24:$B$523,$B65,Deviation_CMS!$C$24:$C$523,$C65,Deviation_CMS!$L$24:$L$523,"Other Known Causes"))</f>
        <v/>
      </c>
      <c r="K65" s="207" t="str">
        <f>IF($C65="","",SUMIFS(Deviation_CMS!$J$24:$J$523,Deviation_CMS!$B$24:$B$523,$B65,Deviation_CMS!$C$24:$C$523,$C65,Deviation_CMS!$L$24:$L$523,"Other Unknown Causes"))</f>
        <v/>
      </c>
    </row>
    <row r="66" spans="2:11" x14ac:dyDescent="0.3">
      <c r="B66" s="203" t="str">
        <f>Lists!G44</f>
        <v/>
      </c>
      <c r="C66" s="203" t="str">
        <f>Lists!H44</f>
        <v/>
      </c>
      <c r="D66" s="203" t="str">
        <f>IF(C66="","",VLOOKUP(C66,Table8[],3,FALSE))</f>
        <v/>
      </c>
      <c r="E66" s="203" t="str">
        <f>IF(Table7[[#This Row],[Total Source Operating Time *
(hours)
(§63.9641(b)(8)(vii), §63.10(e)(3)(v), §63.10(c)(13), §63.10(e)(3)(vi)(H))]]="","",Table7[[#This Row],[Total Source Operating Time *
(hours)
(§63.9641(b)(8)(vii), §63.10(e)(3)(v), §63.10(c)(13), §63.10(e)(3)(vi)(H))]])</f>
        <v/>
      </c>
      <c r="F66" s="203" t="str">
        <f>IF(C66="","",SUMIFS(Deviation_CMS!$J$24:$J$523,Deviation_CMS!$B$24:$B$523,$B66,Deviation_CMS!$C$24:$C$523,$C66))</f>
        <v/>
      </c>
      <c r="G66" s="206" t="str">
        <f t="shared" si="2"/>
        <v/>
      </c>
      <c r="H66" s="207" t="str">
        <f>IF($C66="","",SUMIFS(Deviation_CMS!$J$24:$J$523,Deviation_CMS!$B$24:$B$523,$B66,Deviation_CMS!$C$24:$C$523,$C66,Deviation_CMS!$L$24:$L$523,"Control Equipment Problems"))</f>
        <v/>
      </c>
      <c r="I66" s="207" t="str">
        <f>IF($C66="","",SUMIFS(Deviation_CMS!$J$24:$J$523,Deviation_CMS!$B$24:$B$523,$B66,Deviation_CMS!$C$24:$C$523,$C66,Deviation_CMS!$L$24:$L$523,"Process Problems"))</f>
        <v/>
      </c>
      <c r="J66" s="207" t="str">
        <f>IF($C66="","",SUMIFS(Deviation_CMS!$J$24:$J$523,Deviation_CMS!$B$24:$B$523,$B66,Deviation_CMS!$C$24:$C$523,$C66,Deviation_CMS!$L$24:$L$523,"Other Known Causes"))</f>
        <v/>
      </c>
      <c r="K66" s="207" t="str">
        <f>IF($C66="","",SUMIFS(Deviation_CMS!$J$24:$J$523,Deviation_CMS!$B$24:$B$523,$B66,Deviation_CMS!$C$24:$C$523,$C66,Deviation_CMS!$L$24:$L$523,"Other Unknown Causes"))</f>
        <v/>
      </c>
    </row>
    <row r="67" spans="2:11" x14ac:dyDescent="0.3">
      <c r="B67" s="203" t="str">
        <f>Lists!G45</f>
        <v/>
      </c>
      <c r="C67" s="203" t="str">
        <f>Lists!H45</f>
        <v/>
      </c>
      <c r="D67" s="203" t="str">
        <f>IF(C67="","",VLOOKUP(C67,Table8[],3,FALSE))</f>
        <v/>
      </c>
      <c r="E67" s="203" t="str">
        <f>IF(Table7[[#This Row],[Total Source Operating Time *
(hours)
(§63.9641(b)(8)(vii), §63.10(e)(3)(v), §63.10(c)(13), §63.10(e)(3)(vi)(H))]]="","",Table7[[#This Row],[Total Source Operating Time *
(hours)
(§63.9641(b)(8)(vii), §63.10(e)(3)(v), §63.10(c)(13), §63.10(e)(3)(vi)(H))]])</f>
        <v/>
      </c>
      <c r="F67" s="203" t="str">
        <f>IF(C67="","",SUMIFS(Deviation_CMS!$J$24:$J$523,Deviation_CMS!$B$24:$B$523,$B67,Deviation_CMS!$C$24:$C$523,$C67))</f>
        <v/>
      </c>
      <c r="G67" s="206" t="str">
        <f t="shared" si="2"/>
        <v/>
      </c>
      <c r="H67" s="207" t="str">
        <f>IF($C67="","",SUMIFS(Deviation_CMS!$J$24:$J$523,Deviation_CMS!$B$24:$B$523,$B67,Deviation_CMS!$C$24:$C$523,$C67,Deviation_CMS!$L$24:$L$523,"Control Equipment Problems"))</f>
        <v/>
      </c>
      <c r="I67" s="207" t="str">
        <f>IF($C67="","",SUMIFS(Deviation_CMS!$J$24:$J$523,Deviation_CMS!$B$24:$B$523,$B67,Deviation_CMS!$C$24:$C$523,$C67,Deviation_CMS!$L$24:$L$523,"Process Problems"))</f>
        <v/>
      </c>
      <c r="J67" s="207" t="str">
        <f>IF($C67="","",SUMIFS(Deviation_CMS!$J$24:$J$523,Deviation_CMS!$B$24:$B$523,$B67,Deviation_CMS!$C$24:$C$523,$C67,Deviation_CMS!$L$24:$L$523,"Other Known Causes"))</f>
        <v/>
      </c>
      <c r="K67" s="207" t="str">
        <f>IF($C67="","",SUMIFS(Deviation_CMS!$J$24:$J$523,Deviation_CMS!$B$24:$B$523,$B67,Deviation_CMS!$C$24:$C$523,$C67,Deviation_CMS!$L$24:$L$523,"Other Unknown Causes"))</f>
        <v/>
      </c>
    </row>
    <row r="68" spans="2:11" x14ac:dyDescent="0.3">
      <c r="B68" s="203" t="str">
        <f>Lists!G46</f>
        <v/>
      </c>
      <c r="C68" s="203" t="str">
        <f>Lists!H46</f>
        <v/>
      </c>
      <c r="D68" s="203" t="str">
        <f>IF(C68="","",VLOOKUP(C68,Table8[],3,FALSE))</f>
        <v/>
      </c>
      <c r="E68" s="203" t="str">
        <f>IF(Table7[[#This Row],[Total Source Operating Time *
(hours)
(§63.9641(b)(8)(vii), §63.10(e)(3)(v), §63.10(c)(13), §63.10(e)(3)(vi)(H))]]="","",Table7[[#This Row],[Total Source Operating Time *
(hours)
(§63.9641(b)(8)(vii), §63.10(e)(3)(v), §63.10(c)(13), §63.10(e)(3)(vi)(H))]])</f>
        <v/>
      </c>
      <c r="F68" s="203" t="str">
        <f>IF(C68="","",SUMIFS(Deviation_CMS!$J$24:$J$523,Deviation_CMS!$B$24:$B$523,$B68,Deviation_CMS!$C$24:$C$523,$C68))</f>
        <v/>
      </c>
      <c r="G68" s="206" t="str">
        <f t="shared" si="2"/>
        <v/>
      </c>
      <c r="H68" s="207" t="str">
        <f>IF($C68="","",SUMIFS(Deviation_CMS!$J$24:$J$523,Deviation_CMS!$B$24:$B$523,$B68,Deviation_CMS!$C$24:$C$523,$C68,Deviation_CMS!$L$24:$L$523,"Control Equipment Problems"))</f>
        <v/>
      </c>
      <c r="I68" s="207" t="str">
        <f>IF($C68="","",SUMIFS(Deviation_CMS!$J$24:$J$523,Deviation_CMS!$B$24:$B$523,$B68,Deviation_CMS!$C$24:$C$523,$C68,Deviation_CMS!$L$24:$L$523,"Process Problems"))</f>
        <v/>
      </c>
      <c r="J68" s="207" t="str">
        <f>IF($C68="","",SUMIFS(Deviation_CMS!$J$24:$J$523,Deviation_CMS!$B$24:$B$523,$B68,Deviation_CMS!$C$24:$C$523,$C68,Deviation_CMS!$L$24:$L$523,"Other Known Causes"))</f>
        <v/>
      </c>
      <c r="K68" s="207" t="str">
        <f>IF($C68="","",SUMIFS(Deviation_CMS!$J$24:$J$523,Deviation_CMS!$B$24:$B$523,$B68,Deviation_CMS!$C$24:$C$523,$C68,Deviation_CMS!$L$24:$L$523,"Other Unknown Causes"))</f>
        <v/>
      </c>
    </row>
    <row r="69" spans="2:11" x14ac:dyDescent="0.3">
      <c r="B69" s="203" t="str">
        <f>Lists!G47</f>
        <v/>
      </c>
      <c r="C69" s="203" t="str">
        <f>Lists!H47</f>
        <v/>
      </c>
      <c r="D69" s="203" t="str">
        <f>IF(C69="","",VLOOKUP(C69,Table8[],3,FALSE))</f>
        <v/>
      </c>
      <c r="E69" s="203" t="str">
        <f>IF(Table7[[#This Row],[Total Source Operating Time *
(hours)
(§63.9641(b)(8)(vii), §63.10(e)(3)(v), §63.10(c)(13), §63.10(e)(3)(vi)(H))]]="","",Table7[[#This Row],[Total Source Operating Time *
(hours)
(§63.9641(b)(8)(vii), §63.10(e)(3)(v), §63.10(c)(13), §63.10(e)(3)(vi)(H))]])</f>
        <v/>
      </c>
      <c r="F69" s="203" t="str">
        <f>IF(C69="","",SUMIFS(Deviation_CMS!$J$24:$J$523,Deviation_CMS!$B$24:$B$523,$B69,Deviation_CMS!$C$24:$C$523,$C69))</f>
        <v/>
      </c>
      <c r="G69" s="206" t="str">
        <f t="shared" si="2"/>
        <v/>
      </c>
      <c r="H69" s="207" t="str">
        <f>IF($C69="","",SUMIFS(Deviation_CMS!$J$24:$J$523,Deviation_CMS!$B$24:$B$523,$B69,Deviation_CMS!$C$24:$C$523,$C69,Deviation_CMS!$L$24:$L$523,"Control Equipment Problems"))</f>
        <v/>
      </c>
      <c r="I69" s="207" t="str">
        <f>IF($C69="","",SUMIFS(Deviation_CMS!$J$24:$J$523,Deviation_CMS!$B$24:$B$523,$B69,Deviation_CMS!$C$24:$C$523,$C69,Deviation_CMS!$L$24:$L$523,"Process Problems"))</f>
        <v/>
      </c>
      <c r="J69" s="207" t="str">
        <f>IF($C69="","",SUMIFS(Deviation_CMS!$J$24:$J$523,Deviation_CMS!$B$24:$B$523,$B69,Deviation_CMS!$C$24:$C$523,$C69,Deviation_CMS!$L$24:$L$523,"Other Known Causes"))</f>
        <v/>
      </c>
      <c r="K69" s="207" t="str">
        <f>IF($C69="","",SUMIFS(Deviation_CMS!$J$24:$J$523,Deviation_CMS!$B$24:$B$523,$B69,Deviation_CMS!$C$24:$C$523,$C69,Deviation_CMS!$L$24:$L$523,"Other Unknown Causes"))</f>
        <v/>
      </c>
    </row>
    <row r="70" spans="2:11" x14ac:dyDescent="0.3">
      <c r="B70" s="203" t="str">
        <f>Lists!G48</f>
        <v/>
      </c>
      <c r="C70" s="203" t="str">
        <f>Lists!H48</f>
        <v/>
      </c>
      <c r="D70" s="203" t="str">
        <f>IF(C70="","",VLOOKUP(C70,Table8[],3,FALSE))</f>
        <v/>
      </c>
      <c r="E70" s="203" t="str">
        <f>IF(Table7[[#This Row],[Total Source Operating Time *
(hours)
(§63.9641(b)(8)(vii), §63.10(e)(3)(v), §63.10(c)(13), §63.10(e)(3)(vi)(H))]]="","",Table7[[#This Row],[Total Source Operating Time *
(hours)
(§63.9641(b)(8)(vii), §63.10(e)(3)(v), §63.10(c)(13), §63.10(e)(3)(vi)(H))]])</f>
        <v/>
      </c>
      <c r="F70" s="203" t="str">
        <f>IF(C70="","",SUMIFS(Deviation_CMS!$J$24:$J$523,Deviation_CMS!$B$24:$B$523,$B70,Deviation_CMS!$C$24:$C$523,$C70))</f>
        <v/>
      </c>
      <c r="G70" s="206" t="str">
        <f t="shared" si="2"/>
        <v/>
      </c>
      <c r="H70" s="207" t="str">
        <f>IF($C70="","",SUMIFS(Deviation_CMS!$J$24:$J$523,Deviation_CMS!$B$24:$B$523,$B70,Deviation_CMS!$C$24:$C$523,$C70,Deviation_CMS!$L$24:$L$523,"Control Equipment Problems"))</f>
        <v/>
      </c>
      <c r="I70" s="207" t="str">
        <f>IF($C70="","",SUMIFS(Deviation_CMS!$J$24:$J$523,Deviation_CMS!$B$24:$B$523,$B70,Deviation_CMS!$C$24:$C$523,$C70,Deviation_CMS!$L$24:$L$523,"Process Problems"))</f>
        <v/>
      </c>
      <c r="J70" s="207" t="str">
        <f>IF($C70="","",SUMIFS(Deviation_CMS!$J$24:$J$523,Deviation_CMS!$B$24:$B$523,$B70,Deviation_CMS!$C$24:$C$523,$C70,Deviation_CMS!$L$24:$L$523,"Other Known Causes"))</f>
        <v/>
      </c>
      <c r="K70" s="207" t="str">
        <f>IF($C70="","",SUMIFS(Deviation_CMS!$J$24:$J$523,Deviation_CMS!$B$24:$B$523,$B70,Deviation_CMS!$C$24:$C$523,$C70,Deviation_CMS!$L$24:$L$523,"Other Unknown Causes"))</f>
        <v/>
      </c>
    </row>
    <row r="71" spans="2:11" x14ac:dyDescent="0.3">
      <c r="B71" s="203" t="str">
        <f>Lists!G49</f>
        <v/>
      </c>
      <c r="C71" s="203" t="str">
        <f>Lists!H49</f>
        <v/>
      </c>
      <c r="D71" s="203" t="str">
        <f>IF(C71="","",VLOOKUP(C71,Table8[],3,FALSE))</f>
        <v/>
      </c>
      <c r="E71" s="203" t="str">
        <f>IF(Table7[[#This Row],[Total Source Operating Time *
(hours)
(§63.9641(b)(8)(vii), §63.10(e)(3)(v), §63.10(c)(13), §63.10(e)(3)(vi)(H))]]="","",Table7[[#This Row],[Total Source Operating Time *
(hours)
(§63.9641(b)(8)(vii), §63.10(e)(3)(v), §63.10(c)(13), §63.10(e)(3)(vi)(H))]])</f>
        <v/>
      </c>
      <c r="F71" s="203" t="str">
        <f>IF(C71="","",SUMIFS(Deviation_CMS!$J$24:$J$523,Deviation_CMS!$B$24:$B$523,$B71,Deviation_CMS!$C$24:$C$523,$C71))</f>
        <v/>
      </c>
      <c r="G71" s="206" t="str">
        <f t="shared" si="2"/>
        <v/>
      </c>
      <c r="H71" s="207" t="str">
        <f>IF($C71="","",SUMIFS(Deviation_CMS!$J$24:$J$523,Deviation_CMS!$B$24:$B$523,$B71,Deviation_CMS!$C$24:$C$523,$C71,Deviation_CMS!$L$24:$L$523,"Control Equipment Problems"))</f>
        <v/>
      </c>
      <c r="I71" s="207" t="str">
        <f>IF($C71="","",SUMIFS(Deviation_CMS!$J$24:$J$523,Deviation_CMS!$B$24:$B$523,$B71,Deviation_CMS!$C$24:$C$523,$C71,Deviation_CMS!$L$24:$L$523,"Process Problems"))</f>
        <v/>
      </c>
      <c r="J71" s="207" t="str">
        <f>IF($C71="","",SUMIFS(Deviation_CMS!$J$24:$J$523,Deviation_CMS!$B$24:$B$523,$B71,Deviation_CMS!$C$24:$C$523,$C71,Deviation_CMS!$L$24:$L$523,"Other Known Causes"))</f>
        <v/>
      </c>
      <c r="K71" s="207" t="str">
        <f>IF($C71="","",SUMIFS(Deviation_CMS!$J$24:$J$523,Deviation_CMS!$B$24:$B$523,$B71,Deviation_CMS!$C$24:$C$523,$C71,Deviation_CMS!$L$24:$L$523,"Other Unknown Causes"))</f>
        <v/>
      </c>
    </row>
    <row r="72" spans="2:11" x14ac:dyDescent="0.3">
      <c r="B72" s="203" t="str">
        <f>Lists!G50</f>
        <v/>
      </c>
      <c r="C72" s="203" t="str">
        <f>Lists!H50</f>
        <v/>
      </c>
      <c r="D72" s="203" t="str">
        <f>IF(C72="","",VLOOKUP(C72,Table8[],3,FALSE))</f>
        <v/>
      </c>
      <c r="E72" s="203" t="str">
        <f>IF(Table7[[#This Row],[Total Source Operating Time *
(hours)
(§63.9641(b)(8)(vii), §63.10(e)(3)(v), §63.10(c)(13), §63.10(e)(3)(vi)(H))]]="","",Table7[[#This Row],[Total Source Operating Time *
(hours)
(§63.9641(b)(8)(vii), §63.10(e)(3)(v), §63.10(c)(13), §63.10(e)(3)(vi)(H))]])</f>
        <v/>
      </c>
      <c r="F72" s="203" t="str">
        <f>IF(C72="","",SUMIFS(Deviation_CMS!$J$24:$J$523,Deviation_CMS!$B$24:$B$523,$B72,Deviation_CMS!$C$24:$C$523,$C72))</f>
        <v/>
      </c>
      <c r="G72" s="206" t="str">
        <f t="shared" si="2"/>
        <v/>
      </c>
      <c r="H72" s="207" t="str">
        <f>IF($C72="","",SUMIFS(Deviation_CMS!$J$24:$J$523,Deviation_CMS!$B$24:$B$523,$B72,Deviation_CMS!$C$24:$C$523,$C72,Deviation_CMS!$L$24:$L$523,"Control Equipment Problems"))</f>
        <v/>
      </c>
      <c r="I72" s="207" t="str">
        <f>IF($C72="","",SUMIFS(Deviation_CMS!$J$24:$J$523,Deviation_CMS!$B$24:$B$523,$B72,Deviation_CMS!$C$24:$C$523,$C72,Deviation_CMS!$L$24:$L$523,"Process Problems"))</f>
        <v/>
      </c>
      <c r="J72" s="207" t="str">
        <f>IF($C72="","",SUMIFS(Deviation_CMS!$J$24:$J$523,Deviation_CMS!$B$24:$B$523,$B72,Deviation_CMS!$C$24:$C$523,$C72,Deviation_CMS!$L$24:$L$523,"Other Known Causes"))</f>
        <v/>
      </c>
      <c r="K72" s="207" t="str">
        <f>IF($C72="","",SUMIFS(Deviation_CMS!$J$24:$J$523,Deviation_CMS!$B$24:$B$523,$B72,Deviation_CMS!$C$24:$C$523,$C72,Deviation_CMS!$L$24:$L$523,"Other Unknown Causes"))</f>
        <v/>
      </c>
    </row>
    <row r="73" spans="2:11" x14ac:dyDescent="0.3">
      <c r="B73" s="203" t="str">
        <f>Lists!G51</f>
        <v/>
      </c>
      <c r="C73" s="203" t="str">
        <f>Lists!H51</f>
        <v/>
      </c>
      <c r="D73" s="203" t="str">
        <f>IF(C73="","",VLOOKUP(C73,Table8[],3,FALSE))</f>
        <v/>
      </c>
      <c r="E73" s="203" t="str">
        <f>IF(Table7[[#This Row],[Total Source Operating Time *
(hours)
(§63.9641(b)(8)(vii), §63.10(e)(3)(v), §63.10(c)(13), §63.10(e)(3)(vi)(H))]]="","",Table7[[#This Row],[Total Source Operating Time *
(hours)
(§63.9641(b)(8)(vii), §63.10(e)(3)(v), §63.10(c)(13), §63.10(e)(3)(vi)(H))]])</f>
        <v/>
      </c>
      <c r="F73" s="203" t="str">
        <f>IF(C73="","",SUMIFS(Deviation_CMS!$J$24:$J$523,Deviation_CMS!$B$24:$B$523,$B73,Deviation_CMS!$C$24:$C$523,$C73))</f>
        <v/>
      </c>
      <c r="G73" s="206" t="str">
        <f t="shared" si="2"/>
        <v/>
      </c>
      <c r="H73" s="207" t="str">
        <f>IF($C73="","",SUMIFS(Deviation_CMS!$J$24:$J$523,Deviation_CMS!$B$24:$B$523,$B73,Deviation_CMS!$C$24:$C$523,$C73,Deviation_CMS!$L$24:$L$523,"Control Equipment Problems"))</f>
        <v/>
      </c>
      <c r="I73" s="207" t="str">
        <f>IF($C73="","",SUMIFS(Deviation_CMS!$J$24:$J$523,Deviation_CMS!$B$24:$B$523,$B73,Deviation_CMS!$C$24:$C$523,$C73,Deviation_CMS!$L$24:$L$523,"Process Problems"))</f>
        <v/>
      </c>
      <c r="J73" s="207" t="str">
        <f>IF($C73="","",SUMIFS(Deviation_CMS!$J$24:$J$523,Deviation_CMS!$B$24:$B$523,$B73,Deviation_CMS!$C$24:$C$523,$C73,Deviation_CMS!$L$24:$L$523,"Other Known Causes"))</f>
        <v/>
      </c>
      <c r="K73" s="207" t="str">
        <f>IF($C73="","",SUMIFS(Deviation_CMS!$J$24:$J$523,Deviation_CMS!$B$24:$B$523,$B73,Deviation_CMS!$C$24:$C$523,$C73,Deviation_CMS!$L$24:$L$523,"Other Unknown Causes"))</f>
        <v/>
      </c>
    </row>
    <row r="74" spans="2:11" x14ac:dyDescent="0.3">
      <c r="B74" s="203" t="str">
        <f>Lists!G52</f>
        <v/>
      </c>
      <c r="C74" s="203" t="str">
        <f>Lists!H52</f>
        <v/>
      </c>
      <c r="D74" s="203" t="str">
        <f>IF(C74="","",VLOOKUP(C74,Table8[],3,FALSE))</f>
        <v/>
      </c>
      <c r="E74" s="203" t="str">
        <f>IF(Table7[[#This Row],[Total Source Operating Time *
(hours)
(§63.9641(b)(8)(vii), §63.10(e)(3)(v), §63.10(c)(13), §63.10(e)(3)(vi)(H))]]="","",Table7[[#This Row],[Total Source Operating Time *
(hours)
(§63.9641(b)(8)(vii), §63.10(e)(3)(v), §63.10(c)(13), §63.10(e)(3)(vi)(H))]])</f>
        <v/>
      </c>
      <c r="F74" s="203" t="str">
        <f>IF(C74="","",SUMIFS(Deviation_CMS!$J$24:$J$523,Deviation_CMS!$B$24:$B$523,$B74,Deviation_CMS!$C$24:$C$523,$C74))</f>
        <v/>
      </c>
      <c r="G74" s="206" t="str">
        <f t="shared" si="2"/>
        <v/>
      </c>
      <c r="H74" s="207" t="str">
        <f>IF($C74="","",SUMIFS(Deviation_CMS!$J$24:$J$523,Deviation_CMS!$B$24:$B$523,$B74,Deviation_CMS!$C$24:$C$523,$C74,Deviation_CMS!$L$24:$L$523,"Control Equipment Problems"))</f>
        <v/>
      </c>
      <c r="I74" s="207" t="str">
        <f>IF($C74="","",SUMIFS(Deviation_CMS!$J$24:$J$523,Deviation_CMS!$B$24:$B$523,$B74,Deviation_CMS!$C$24:$C$523,$C74,Deviation_CMS!$L$24:$L$523,"Process Problems"))</f>
        <v/>
      </c>
      <c r="J74" s="207" t="str">
        <f>IF($C74="","",SUMIFS(Deviation_CMS!$J$24:$J$523,Deviation_CMS!$B$24:$B$523,$B74,Deviation_CMS!$C$24:$C$523,$C74,Deviation_CMS!$L$24:$L$523,"Other Known Causes"))</f>
        <v/>
      </c>
      <c r="K74" s="207" t="str">
        <f>IF($C74="","",SUMIFS(Deviation_CMS!$J$24:$J$523,Deviation_CMS!$B$24:$B$523,$B74,Deviation_CMS!$C$24:$C$523,$C74,Deviation_CMS!$L$24:$L$523,"Other Unknown Causes"))</f>
        <v/>
      </c>
    </row>
    <row r="75" spans="2:11" x14ac:dyDescent="0.3">
      <c r="B75" s="203" t="str">
        <f>Lists!G53</f>
        <v/>
      </c>
      <c r="C75" s="203" t="str">
        <f>Lists!H53</f>
        <v/>
      </c>
      <c r="D75" s="203" t="str">
        <f>IF(C75="","",VLOOKUP(C75,Table8[],3,FALSE))</f>
        <v/>
      </c>
      <c r="E75" s="203" t="str">
        <f>IF(Table7[[#This Row],[Total Source Operating Time *
(hours)
(§63.9641(b)(8)(vii), §63.10(e)(3)(v), §63.10(c)(13), §63.10(e)(3)(vi)(H))]]="","",Table7[[#This Row],[Total Source Operating Time *
(hours)
(§63.9641(b)(8)(vii), §63.10(e)(3)(v), §63.10(c)(13), §63.10(e)(3)(vi)(H))]])</f>
        <v/>
      </c>
      <c r="F75" s="203" t="str">
        <f>IF(C75="","",SUMIFS(Deviation_CMS!$J$24:$J$523,Deviation_CMS!$B$24:$B$523,$B75,Deviation_CMS!$C$24:$C$523,$C75))</f>
        <v/>
      </c>
      <c r="G75" s="206" t="str">
        <f t="shared" si="2"/>
        <v/>
      </c>
      <c r="H75" s="207" t="str">
        <f>IF($C75="","",SUMIFS(Deviation_CMS!$J$24:$J$523,Deviation_CMS!$B$24:$B$523,$B75,Deviation_CMS!$C$24:$C$523,$C75,Deviation_CMS!$L$24:$L$523,"Control Equipment Problems"))</f>
        <v/>
      </c>
      <c r="I75" s="207" t="str">
        <f>IF($C75="","",SUMIFS(Deviation_CMS!$J$24:$J$523,Deviation_CMS!$B$24:$B$523,$B75,Deviation_CMS!$C$24:$C$523,$C75,Deviation_CMS!$L$24:$L$523,"Process Problems"))</f>
        <v/>
      </c>
      <c r="J75" s="207" t="str">
        <f>IF($C75="","",SUMIFS(Deviation_CMS!$J$24:$J$523,Deviation_CMS!$B$24:$B$523,$B75,Deviation_CMS!$C$24:$C$523,$C75,Deviation_CMS!$L$24:$L$523,"Other Known Causes"))</f>
        <v/>
      </c>
      <c r="K75" s="207" t="str">
        <f>IF($C75="","",SUMIFS(Deviation_CMS!$J$24:$J$523,Deviation_CMS!$B$24:$B$523,$B75,Deviation_CMS!$C$24:$C$523,$C75,Deviation_CMS!$L$24:$L$523,"Other Unknown Causes"))</f>
        <v/>
      </c>
    </row>
    <row r="76" spans="2:11" x14ac:dyDescent="0.3">
      <c r="B76" s="203" t="str">
        <f>Lists!G54</f>
        <v/>
      </c>
      <c r="C76" s="203" t="str">
        <f>Lists!H54</f>
        <v/>
      </c>
      <c r="D76" s="203" t="str">
        <f>IF(C76="","",VLOOKUP(C76,Table8[],3,FALSE))</f>
        <v/>
      </c>
      <c r="E76" s="203" t="str">
        <f>IF(Table7[[#This Row],[Total Source Operating Time *
(hours)
(§63.9641(b)(8)(vii), §63.10(e)(3)(v), §63.10(c)(13), §63.10(e)(3)(vi)(H))]]="","",Table7[[#This Row],[Total Source Operating Time *
(hours)
(§63.9641(b)(8)(vii), §63.10(e)(3)(v), §63.10(c)(13), §63.10(e)(3)(vi)(H))]])</f>
        <v/>
      </c>
      <c r="F76" s="203" t="str">
        <f>IF(C76="","",SUMIFS(Deviation_CMS!$J$24:$J$523,Deviation_CMS!$B$24:$B$523,$B76,Deviation_CMS!$C$24:$C$523,$C76))</f>
        <v/>
      </c>
      <c r="G76" s="206" t="str">
        <f t="shared" si="2"/>
        <v/>
      </c>
      <c r="H76" s="207" t="str">
        <f>IF($C76="","",SUMIFS(Deviation_CMS!$J$24:$J$523,Deviation_CMS!$B$24:$B$523,$B76,Deviation_CMS!$C$24:$C$523,$C76,Deviation_CMS!$L$24:$L$523,"Control Equipment Problems"))</f>
        <v/>
      </c>
      <c r="I76" s="207" t="str">
        <f>IF($C76="","",SUMIFS(Deviation_CMS!$J$24:$J$523,Deviation_CMS!$B$24:$B$523,$B76,Deviation_CMS!$C$24:$C$523,$C76,Deviation_CMS!$L$24:$L$523,"Process Problems"))</f>
        <v/>
      </c>
      <c r="J76" s="207" t="str">
        <f>IF($C76="","",SUMIFS(Deviation_CMS!$J$24:$J$523,Deviation_CMS!$B$24:$B$523,$B76,Deviation_CMS!$C$24:$C$523,$C76,Deviation_CMS!$L$24:$L$523,"Other Known Causes"))</f>
        <v/>
      </c>
      <c r="K76" s="207" t="str">
        <f>IF($C76="","",SUMIFS(Deviation_CMS!$J$24:$J$523,Deviation_CMS!$B$24:$B$523,$B76,Deviation_CMS!$C$24:$C$523,$C76,Deviation_CMS!$L$24:$L$523,"Other Unknown Causes"))</f>
        <v/>
      </c>
    </row>
    <row r="77" spans="2:11" x14ac:dyDescent="0.3">
      <c r="B77" s="203" t="str">
        <f>Lists!G55</f>
        <v/>
      </c>
      <c r="C77" s="203" t="str">
        <f>Lists!H55</f>
        <v/>
      </c>
      <c r="D77" s="203" t="str">
        <f>IF(C77="","",VLOOKUP(C77,Table8[],3,FALSE))</f>
        <v/>
      </c>
      <c r="E77" s="203" t="str">
        <f>IF(Table7[[#This Row],[Total Source Operating Time *
(hours)
(§63.9641(b)(8)(vii), §63.10(e)(3)(v), §63.10(c)(13), §63.10(e)(3)(vi)(H))]]="","",Table7[[#This Row],[Total Source Operating Time *
(hours)
(§63.9641(b)(8)(vii), §63.10(e)(3)(v), §63.10(c)(13), §63.10(e)(3)(vi)(H))]])</f>
        <v/>
      </c>
      <c r="F77" s="203" t="str">
        <f>IF(C77="","",SUMIFS(Deviation_CMS!$J$24:$J$523,Deviation_CMS!$B$24:$B$523,$B77,Deviation_CMS!$C$24:$C$523,$C77))</f>
        <v/>
      </c>
      <c r="G77" s="206" t="str">
        <f t="shared" si="2"/>
        <v/>
      </c>
      <c r="H77" s="207" t="str">
        <f>IF($C77="","",SUMIFS(Deviation_CMS!$J$24:$J$523,Deviation_CMS!$B$24:$B$523,$B77,Deviation_CMS!$C$24:$C$523,$C77,Deviation_CMS!$L$24:$L$523,"Control Equipment Problems"))</f>
        <v/>
      </c>
      <c r="I77" s="207" t="str">
        <f>IF($C77="","",SUMIFS(Deviation_CMS!$J$24:$J$523,Deviation_CMS!$B$24:$B$523,$B77,Deviation_CMS!$C$24:$C$523,$C77,Deviation_CMS!$L$24:$L$523,"Process Problems"))</f>
        <v/>
      </c>
      <c r="J77" s="207" t="str">
        <f>IF($C77="","",SUMIFS(Deviation_CMS!$J$24:$J$523,Deviation_CMS!$B$24:$B$523,$B77,Deviation_CMS!$C$24:$C$523,$C77,Deviation_CMS!$L$24:$L$523,"Other Known Causes"))</f>
        <v/>
      </c>
      <c r="K77" s="207" t="str">
        <f>IF($C77="","",SUMIFS(Deviation_CMS!$J$24:$J$523,Deviation_CMS!$B$24:$B$523,$B77,Deviation_CMS!$C$24:$C$523,$C77,Deviation_CMS!$L$24:$L$523,"Other Unknown Causes"))</f>
        <v/>
      </c>
    </row>
    <row r="78" spans="2:11" x14ac:dyDescent="0.3">
      <c r="B78" s="203" t="str">
        <f>Lists!G56</f>
        <v/>
      </c>
      <c r="C78" s="203" t="str">
        <f>Lists!H56</f>
        <v/>
      </c>
      <c r="D78" s="203" t="str">
        <f>IF(C78="","",VLOOKUP(C78,Table8[],3,FALSE))</f>
        <v/>
      </c>
      <c r="E78" s="203" t="str">
        <f>IF(Table7[[#This Row],[Total Source Operating Time *
(hours)
(§63.9641(b)(8)(vii), §63.10(e)(3)(v), §63.10(c)(13), §63.10(e)(3)(vi)(H))]]="","",Table7[[#This Row],[Total Source Operating Time *
(hours)
(§63.9641(b)(8)(vii), §63.10(e)(3)(v), §63.10(c)(13), §63.10(e)(3)(vi)(H))]])</f>
        <v/>
      </c>
      <c r="F78" s="203" t="str">
        <f>IF(C78="","",SUMIFS(Deviation_CMS!$J$24:$J$523,Deviation_CMS!$B$24:$B$523,$B78,Deviation_CMS!$C$24:$C$523,$C78))</f>
        <v/>
      </c>
      <c r="G78" s="206" t="str">
        <f t="shared" si="2"/>
        <v/>
      </c>
      <c r="H78" s="207" t="str">
        <f>IF($C78="","",SUMIFS(Deviation_CMS!$J$24:$J$523,Deviation_CMS!$B$24:$B$523,$B78,Deviation_CMS!$C$24:$C$523,$C78,Deviation_CMS!$L$24:$L$523,"Control Equipment Problems"))</f>
        <v/>
      </c>
      <c r="I78" s="207" t="str">
        <f>IF($C78="","",SUMIFS(Deviation_CMS!$J$24:$J$523,Deviation_CMS!$B$24:$B$523,$B78,Deviation_CMS!$C$24:$C$523,$C78,Deviation_CMS!$L$24:$L$523,"Process Problems"))</f>
        <v/>
      </c>
      <c r="J78" s="207" t="str">
        <f>IF($C78="","",SUMIFS(Deviation_CMS!$J$24:$J$523,Deviation_CMS!$B$24:$B$523,$B78,Deviation_CMS!$C$24:$C$523,$C78,Deviation_CMS!$L$24:$L$523,"Other Known Causes"))</f>
        <v/>
      </c>
      <c r="K78" s="207" t="str">
        <f>IF($C78="","",SUMIFS(Deviation_CMS!$J$24:$J$523,Deviation_CMS!$B$24:$B$523,$B78,Deviation_CMS!$C$24:$C$523,$C78,Deviation_CMS!$L$24:$L$523,"Other Unknown Causes"))</f>
        <v/>
      </c>
    </row>
    <row r="79" spans="2:11" x14ac:dyDescent="0.3">
      <c r="B79" s="203" t="str">
        <f>Lists!G57</f>
        <v/>
      </c>
      <c r="C79" s="203" t="str">
        <f>Lists!H57</f>
        <v/>
      </c>
      <c r="D79" s="203" t="str">
        <f>IF(C79="","",VLOOKUP(C79,Table8[],3,FALSE))</f>
        <v/>
      </c>
      <c r="E79" s="203" t="str">
        <f>IF(Table7[[#This Row],[Total Source Operating Time *
(hours)
(§63.9641(b)(8)(vii), §63.10(e)(3)(v), §63.10(c)(13), §63.10(e)(3)(vi)(H))]]="","",Table7[[#This Row],[Total Source Operating Time *
(hours)
(§63.9641(b)(8)(vii), §63.10(e)(3)(v), §63.10(c)(13), §63.10(e)(3)(vi)(H))]])</f>
        <v/>
      </c>
      <c r="F79" s="203" t="str">
        <f>IF(C79="","",SUMIFS(Deviation_CMS!$J$24:$J$523,Deviation_CMS!$B$24:$B$523,$B79,Deviation_CMS!$C$24:$C$523,$C79))</f>
        <v/>
      </c>
      <c r="G79" s="206" t="str">
        <f>IF(C79="","",IF(D79="no",F79/E79,IF(D79="yes",F79/(60*E79),"")))</f>
        <v/>
      </c>
      <c r="H79" s="207" t="str">
        <f>IF($C79="","",SUMIFS(Deviation_CMS!$J$24:$J$523,Deviation_CMS!$B$24:$B$523,$B79,Deviation_CMS!$C$24:$C$523,$C79,Deviation_CMS!$L$24:$L$523,"Control Equipment Problems"))</f>
        <v/>
      </c>
      <c r="I79" s="207" t="str">
        <f>IF($C79="","",SUMIFS(Deviation_CMS!$J$24:$J$523,Deviation_CMS!$B$24:$B$523,$B79,Deviation_CMS!$C$24:$C$523,$C79,Deviation_CMS!$L$24:$L$523,"Process Problems"))</f>
        <v/>
      </c>
      <c r="J79" s="207" t="str">
        <f>IF($C79="","",SUMIFS(Deviation_CMS!$J$24:$J$523,Deviation_CMS!$B$24:$B$523,$B79,Deviation_CMS!$C$24:$C$523,$C79,Deviation_CMS!$L$24:$L$523,"Other Known Causes"))</f>
        <v/>
      </c>
      <c r="K79" s="207" t="str">
        <f>IF($C79="","",SUMIFS(Deviation_CMS!$J$24:$J$523,Deviation_CMS!$B$24:$B$523,$B79,Deviation_CMS!$C$24:$C$523,$C79,Deviation_CMS!$L$24:$L$523,"Other Unknown Causes"))</f>
        <v/>
      </c>
    </row>
    <row r="80" spans="2:11" x14ac:dyDescent="0.3">
      <c r="B80" s="203" t="str">
        <f>Lists!G58</f>
        <v/>
      </c>
      <c r="C80" s="203" t="str">
        <f>Lists!H58</f>
        <v/>
      </c>
      <c r="D80" s="203" t="str">
        <f>IF(C80="","",VLOOKUP(C80,Table8[],3,FALSE))</f>
        <v/>
      </c>
      <c r="E80" s="203" t="str">
        <f>IF(Table7[[#This Row],[Total Source Operating Time *
(hours)
(§63.9641(b)(8)(vii), §63.10(e)(3)(v), §63.10(c)(13), §63.10(e)(3)(vi)(H))]]="","",Table7[[#This Row],[Total Source Operating Time *
(hours)
(§63.9641(b)(8)(vii), §63.10(e)(3)(v), §63.10(c)(13), §63.10(e)(3)(vi)(H))]])</f>
        <v/>
      </c>
      <c r="F80" s="203" t="str">
        <f>IF(C80="","",SUMIFS(Deviation_CMS!$J$24:$J$523,Deviation_CMS!$B$24:$B$523,$B80,Deviation_CMS!$C$24:$C$523,$C80))</f>
        <v/>
      </c>
      <c r="G80" s="206" t="str">
        <f t="shared" ref="G80:G100" si="3">IF(C80="","",IF(D80="no",F80/E80,IF(D80="yes",F80/(60*E80),"")))</f>
        <v/>
      </c>
      <c r="H80" s="207" t="str">
        <f>IF($C80="","",SUMIFS(Deviation_CMS!$J$24:$J$523,Deviation_CMS!$B$24:$B$523,$B80,Deviation_CMS!$C$24:$C$523,$C80,Deviation_CMS!$L$24:$L$523,"Control Equipment Problems"))</f>
        <v/>
      </c>
      <c r="I80" s="207" t="str">
        <f>IF($C80="","",SUMIFS(Deviation_CMS!$J$24:$J$523,Deviation_CMS!$B$24:$B$523,$B80,Deviation_CMS!$C$24:$C$523,$C80,Deviation_CMS!$L$24:$L$523,"Process Problems"))</f>
        <v/>
      </c>
      <c r="J80" s="207" t="str">
        <f>IF($C80="","",SUMIFS(Deviation_CMS!$J$24:$J$523,Deviation_CMS!$B$24:$B$523,$B80,Deviation_CMS!$C$24:$C$523,$C80,Deviation_CMS!$L$24:$L$523,"Other Known Causes"))</f>
        <v/>
      </c>
      <c r="K80" s="207" t="str">
        <f>IF($C80="","",SUMIFS(Deviation_CMS!$J$24:$J$523,Deviation_CMS!$B$24:$B$523,$B80,Deviation_CMS!$C$24:$C$523,$C80,Deviation_CMS!$L$24:$L$523,"Other Unknown Causes"))</f>
        <v/>
      </c>
    </row>
    <row r="81" spans="2:11" x14ac:dyDescent="0.3">
      <c r="B81" s="203" t="str">
        <f>Lists!G59</f>
        <v/>
      </c>
      <c r="C81" s="203" t="str">
        <f>Lists!H59</f>
        <v/>
      </c>
      <c r="D81" s="203" t="str">
        <f>IF(C81="","",VLOOKUP(C81,Table8[],3,FALSE))</f>
        <v/>
      </c>
      <c r="E81" s="203" t="str">
        <f>IF(Table7[[#This Row],[Total Source Operating Time *
(hours)
(§63.9641(b)(8)(vii), §63.10(e)(3)(v), §63.10(c)(13), §63.10(e)(3)(vi)(H))]]="","",Table7[[#This Row],[Total Source Operating Time *
(hours)
(§63.9641(b)(8)(vii), §63.10(e)(3)(v), §63.10(c)(13), §63.10(e)(3)(vi)(H))]])</f>
        <v/>
      </c>
      <c r="F81" s="203" t="str">
        <f>IF(C81="","",SUMIFS(Deviation_CMS!$J$24:$J$523,Deviation_CMS!$B$24:$B$523,$B81,Deviation_CMS!$C$24:$C$523,$C81))</f>
        <v/>
      </c>
      <c r="G81" s="206" t="str">
        <f t="shared" si="3"/>
        <v/>
      </c>
      <c r="H81" s="207" t="str">
        <f>IF($C81="","",SUMIFS(Deviation_CMS!$J$24:$J$523,Deviation_CMS!$B$24:$B$523,$B81,Deviation_CMS!$C$24:$C$523,$C81,Deviation_CMS!$L$24:$L$523,"Control Equipment Problems"))</f>
        <v/>
      </c>
      <c r="I81" s="207" t="str">
        <f>IF($C81="","",SUMIFS(Deviation_CMS!$J$24:$J$523,Deviation_CMS!$B$24:$B$523,$B81,Deviation_CMS!$C$24:$C$523,$C81,Deviation_CMS!$L$24:$L$523,"Process Problems"))</f>
        <v/>
      </c>
      <c r="J81" s="207" t="str">
        <f>IF($C81="","",SUMIFS(Deviation_CMS!$J$24:$J$523,Deviation_CMS!$B$24:$B$523,$B81,Deviation_CMS!$C$24:$C$523,$C81,Deviation_CMS!$L$24:$L$523,"Other Known Causes"))</f>
        <v/>
      </c>
      <c r="K81" s="207" t="str">
        <f>IF($C81="","",SUMIFS(Deviation_CMS!$J$24:$J$523,Deviation_CMS!$B$24:$B$523,$B81,Deviation_CMS!$C$24:$C$523,$C81,Deviation_CMS!$L$24:$L$523,"Other Unknown Causes"))</f>
        <v/>
      </c>
    </row>
    <row r="82" spans="2:11" x14ac:dyDescent="0.3">
      <c r="B82" s="203" t="str">
        <f>Lists!G60</f>
        <v/>
      </c>
      <c r="C82" s="203" t="str">
        <f>Lists!H60</f>
        <v/>
      </c>
      <c r="D82" s="203" t="str">
        <f>IF(C82="","",VLOOKUP(C82,Table8[],3,FALSE))</f>
        <v/>
      </c>
      <c r="E82" s="203" t="str">
        <f>IF(Table7[[#This Row],[Total Source Operating Time *
(hours)
(§63.9641(b)(8)(vii), §63.10(e)(3)(v), §63.10(c)(13), §63.10(e)(3)(vi)(H))]]="","",Table7[[#This Row],[Total Source Operating Time *
(hours)
(§63.9641(b)(8)(vii), §63.10(e)(3)(v), §63.10(c)(13), §63.10(e)(3)(vi)(H))]])</f>
        <v/>
      </c>
      <c r="F82" s="203" t="str">
        <f>IF(C82="","",SUMIFS(Deviation_CMS!$J$24:$J$523,Deviation_CMS!$B$24:$B$523,$B82,Deviation_CMS!$C$24:$C$523,$C82))</f>
        <v/>
      </c>
      <c r="G82" s="206" t="str">
        <f t="shared" si="3"/>
        <v/>
      </c>
      <c r="H82" s="207" t="str">
        <f>IF($C82="","",SUMIFS(Deviation_CMS!$J$24:$J$523,Deviation_CMS!$B$24:$B$523,$B82,Deviation_CMS!$C$24:$C$523,$C82,Deviation_CMS!$L$24:$L$523,"Control Equipment Problems"))</f>
        <v/>
      </c>
      <c r="I82" s="207" t="str">
        <f>IF($C82="","",SUMIFS(Deviation_CMS!$J$24:$J$523,Deviation_CMS!$B$24:$B$523,$B82,Deviation_CMS!$C$24:$C$523,$C82,Deviation_CMS!$L$24:$L$523,"Process Problems"))</f>
        <v/>
      </c>
      <c r="J82" s="207" t="str">
        <f>IF($C82="","",SUMIFS(Deviation_CMS!$J$24:$J$523,Deviation_CMS!$B$24:$B$523,$B82,Deviation_CMS!$C$24:$C$523,$C82,Deviation_CMS!$L$24:$L$523,"Other Known Causes"))</f>
        <v/>
      </c>
      <c r="K82" s="207" t="str">
        <f>IF($C82="","",SUMIFS(Deviation_CMS!$J$24:$J$523,Deviation_CMS!$B$24:$B$523,$B82,Deviation_CMS!$C$24:$C$523,$C82,Deviation_CMS!$L$24:$L$523,"Other Unknown Causes"))</f>
        <v/>
      </c>
    </row>
    <row r="83" spans="2:11" x14ac:dyDescent="0.3">
      <c r="B83" s="203" t="str">
        <f>Lists!G61</f>
        <v/>
      </c>
      <c r="C83" s="203" t="str">
        <f>Lists!H61</f>
        <v/>
      </c>
      <c r="D83" s="203" t="str">
        <f>IF(C83="","",VLOOKUP(C83,Table8[],3,FALSE))</f>
        <v/>
      </c>
      <c r="E83" s="203" t="str">
        <f>IF(Table7[[#This Row],[Total Source Operating Time *
(hours)
(§63.9641(b)(8)(vii), §63.10(e)(3)(v), §63.10(c)(13), §63.10(e)(3)(vi)(H))]]="","",Table7[[#This Row],[Total Source Operating Time *
(hours)
(§63.9641(b)(8)(vii), §63.10(e)(3)(v), §63.10(c)(13), §63.10(e)(3)(vi)(H))]])</f>
        <v/>
      </c>
      <c r="F83" s="203" t="str">
        <f>IF(C83="","",SUMIFS(Deviation_CMS!$J$24:$J$523,Deviation_CMS!$B$24:$B$523,$B83,Deviation_CMS!$C$24:$C$523,$C83))</f>
        <v/>
      </c>
      <c r="G83" s="206" t="str">
        <f t="shared" si="3"/>
        <v/>
      </c>
      <c r="H83" s="207" t="str">
        <f>IF($C83="","",SUMIFS(Deviation_CMS!$J$24:$J$523,Deviation_CMS!$B$24:$B$523,$B83,Deviation_CMS!$C$24:$C$523,$C83,Deviation_CMS!$L$24:$L$523,"Control Equipment Problems"))</f>
        <v/>
      </c>
      <c r="I83" s="207" t="str">
        <f>IF($C83="","",SUMIFS(Deviation_CMS!$J$24:$J$523,Deviation_CMS!$B$24:$B$523,$B83,Deviation_CMS!$C$24:$C$523,$C83,Deviation_CMS!$L$24:$L$523,"Process Problems"))</f>
        <v/>
      </c>
      <c r="J83" s="207" t="str">
        <f>IF($C83="","",SUMIFS(Deviation_CMS!$J$24:$J$523,Deviation_CMS!$B$24:$B$523,$B83,Deviation_CMS!$C$24:$C$523,$C83,Deviation_CMS!$L$24:$L$523,"Other Known Causes"))</f>
        <v/>
      </c>
      <c r="K83" s="207" t="str">
        <f>IF($C83="","",SUMIFS(Deviation_CMS!$J$24:$J$523,Deviation_CMS!$B$24:$B$523,$B83,Deviation_CMS!$C$24:$C$523,$C83,Deviation_CMS!$L$24:$L$523,"Other Unknown Causes"))</f>
        <v/>
      </c>
    </row>
    <row r="84" spans="2:11" x14ac:dyDescent="0.3">
      <c r="B84" s="203" t="str">
        <f>Lists!G62</f>
        <v/>
      </c>
      <c r="C84" s="203" t="str">
        <f>Lists!H62</f>
        <v/>
      </c>
      <c r="D84" s="203" t="str">
        <f>IF(C84="","",VLOOKUP(C84,Table8[],3,FALSE))</f>
        <v/>
      </c>
      <c r="E84" s="203" t="str">
        <f>IF(Table7[[#This Row],[Total Source Operating Time *
(hours)
(§63.9641(b)(8)(vii), §63.10(e)(3)(v), §63.10(c)(13), §63.10(e)(3)(vi)(H))]]="","",Table7[[#This Row],[Total Source Operating Time *
(hours)
(§63.9641(b)(8)(vii), §63.10(e)(3)(v), §63.10(c)(13), §63.10(e)(3)(vi)(H))]])</f>
        <v/>
      </c>
      <c r="F84" s="203" t="str">
        <f>IF(C84="","",SUMIFS(Deviation_CMS!$J$24:$J$523,Deviation_CMS!$B$24:$B$523,$B84,Deviation_CMS!$C$24:$C$523,$C84))</f>
        <v/>
      </c>
      <c r="G84" s="206" t="str">
        <f t="shared" si="3"/>
        <v/>
      </c>
      <c r="H84" s="207" t="str">
        <f>IF($C84="","",SUMIFS(Deviation_CMS!$J$24:$J$523,Deviation_CMS!$B$24:$B$523,$B84,Deviation_CMS!$C$24:$C$523,$C84,Deviation_CMS!$L$24:$L$523,"Control Equipment Problems"))</f>
        <v/>
      </c>
      <c r="I84" s="207" t="str">
        <f>IF($C84="","",SUMIFS(Deviation_CMS!$J$24:$J$523,Deviation_CMS!$B$24:$B$523,$B84,Deviation_CMS!$C$24:$C$523,$C84,Deviation_CMS!$L$24:$L$523,"Process Problems"))</f>
        <v/>
      </c>
      <c r="J84" s="207" t="str">
        <f>IF($C84="","",SUMIFS(Deviation_CMS!$J$24:$J$523,Deviation_CMS!$B$24:$B$523,$B84,Deviation_CMS!$C$24:$C$523,$C84,Deviation_CMS!$L$24:$L$523,"Other Known Causes"))</f>
        <v/>
      </c>
      <c r="K84" s="207" t="str">
        <f>IF($C84="","",SUMIFS(Deviation_CMS!$J$24:$J$523,Deviation_CMS!$B$24:$B$523,$B84,Deviation_CMS!$C$24:$C$523,$C84,Deviation_CMS!$L$24:$L$523,"Other Unknown Causes"))</f>
        <v/>
      </c>
    </row>
    <row r="85" spans="2:11" x14ac:dyDescent="0.3">
      <c r="B85" s="203" t="str">
        <f>Lists!G63</f>
        <v/>
      </c>
      <c r="C85" s="203" t="str">
        <f>Lists!H63</f>
        <v/>
      </c>
      <c r="D85" s="203" t="str">
        <f>IF(C85="","",VLOOKUP(C85,Table8[],3,FALSE))</f>
        <v/>
      </c>
      <c r="E85" s="203" t="str">
        <f>IF(Table7[[#This Row],[Total Source Operating Time *
(hours)
(§63.9641(b)(8)(vii), §63.10(e)(3)(v), §63.10(c)(13), §63.10(e)(3)(vi)(H))]]="","",Table7[[#This Row],[Total Source Operating Time *
(hours)
(§63.9641(b)(8)(vii), §63.10(e)(3)(v), §63.10(c)(13), §63.10(e)(3)(vi)(H))]])</f>
        <v/>
      </c>
      <c r="F85" s="203" t="str">
        <f>IF(C85="","",SUMIFS(Deviation_CMS!$J$24:$J$523,Deviation_CMS!$B$24:$B$523,$B85,Deviation_CMS!$C$24:$C$523,$C85))</f>
        <v/>
      </c>
      <c r="G85" s="206" t="str">
        <f t="shared" si="3"/>
        <v/>
      </c>
      <c r="H85" s="207" t="str">
        <f>IF($C85="","",SUMIFS(Deviation_CMS!$J$24:$J$523,Deviation_CMS!$B$24:$B$523,$B85,Deviation_CMS!$C$24:$C$523,$C85,Deviation_CMS!$L$24:$L$523,"Control Equipment Problems"))</f>
        <v/>
      </c>
      <c r="I85" s="207" t="str">
        <f>IF($C85="","",SUMIFS(Deviation_CMS!$J$24:$J$523,Deviation_CMS!$B$24:$B$523,$B85,Deviation_CMS!$C$24:$C$523,$C85,Deviation_CMS!$L$24:$L$523,"Process Problems"))</f>
        <v/>
      </c>
      <c r="J85" s="207" t="str">
        <f>IF($C85="","",SUMIFS(Deviation_CMS!$J$24:$J$523,Deviation_CMS!$B$24:$B$523,$B85,Deviation_CMS!$C$24:$C$523,$C85,Deviation_CMS!$L$24:$L$523,"Other Known Causes"))</f>
        <v/>
      </c>
      <c r="K85" s="207" t="str">
        <f>IF($C85="","",SUMIFS(Deviation_CMS!$J$24:$J$523,Deviation_CMS!$B$24:$B$523,$B85,Deviation_CMS!$C$24:$C$523,$C85,Deviation_CMS!$L$24:$L$523,"Other Unknown Causes"))</f>
        <v/>
      </c>
    </row>
    <row r="86" spans="2:11" x14ac:dyDescent="0.3">
      <c r="B86" s="203" t="str">
        <f>Lists!G64</f>
        <v/>
      </c>
      <c r="C86" s="203" t="str">
        <f>Lists!H64</f>
        <v/>
      </c>
      <c r="D86" s="203" t="str">
        <f>IF(C86="","",VLOOKUP(C86,Table8[],3,FALSE))</f>
        <v/>
      </c>
      <c r="E86" s="203" t="str">
        <f>IF(Table7[[#This Row],[Total Source Operating Time *
(hours)
(§63.9641(b)(8)(vii), §63.10(e)(3)(v), §63.10(c)(13), §63.10(e)(3)(vi)(H))]]="","",Table7[[#This Row],[Total Source Operating Time *
(hours)
(§63.9641(b)(8)(vii), §63.10(e)(3)(v), §63.10(c)(13), §63.10(e)(3)(vi)(H))]])</f>
        <v/>
      </c>
      <c r="F86" s="203" t="str">
        <f>IF(C86="","",SUMIFS(Deviation_CMS!$J$24:$J$523,Deviation_CMS!$B$24:$B$523,$B86,Deviation_CMS!$C$24:$C$523,$C86))</f>
        <v/>
      </c>
      <c r="G86" s="206" t="str">
        <f t="shared" si="3"/>
        <v/>
      </c>
      <c r="H86" s="207" t="str">
        <f>IF($C86="","",SUMIFS(Deviation_CMS!$J$24:$J$523,Deviation_CMS!$B$24:$B$523,$B86,Deviation_CMS!$C$24:$C$523,$C86,Deviation_CMS!$L$24:$L$523,"Control Equipment Problems"))</f>
        <v/>
      </c>
      <c r="I86" s="207" t="str">
        <f>IF($C86="","",SUMIFS(Deviation_CMS!$J$24:$J$523,Deviation_CMS!$B$24:$B$523,$B86,Deviation_CMS!$C$24:$C$523,$C86,Deviation_CMS!$L$24:$L$523,"Process Problems"))</f>
        <v/>
      </c>
      <c r="J86" s="207" t="str">
        <f>IF($C86="","",SUMIFS(Deviation_CMS!$J$24:$J$523,Deviation_CMS!$B$24:$B$523,$B86,Deviation_CMS!$C$24:$C$523,$C86,Deviation_CMS!$L$24:$L$523,"Other Known Causes"))</f>
        <v/>
      </c>
      <c r="K86" s="207" t="str">
        <f>IF($C86="","",SUMIFS(Deviation_CMS!$J$24:$J$523,Deviation_CMS!$B$24:$B$523,$B86,Deviation_CMS!$C$24:$C$523,$C86,Deviation_CMS!$L$24:$L$523,"Other Unknown Causes"))</f>
        <v/>
      </c>
    </row>
    <row r="87" spans="2:11" x14ac:dyDescent="0.3">
      <c r="B87" s="203" t="str">
        <f>Lists!G65</f>
        <v/>
      </c>
      <c r="C87" s="203" t="str">
        <f>Lists!H65</f>
        <v/>
      </c>
      <c r="D87" s="203" t="str">
        <f>IF(C87="","",VLOOKUP(C87,Table8[],3,FALSE))</f>
        <v/>
      </c>
      <c r="E87" s="203" t="str">
        <f>IF(Table7[[#This Row],[Total Source Operating Time *
(hours)
(§63.9641(b)(8)(vii), §63.10(e)(3)(v), §63.10(c)(13), §63.10(e)(3)(vi)(H))]]="","",Table7[[#This Row],[Total Source Operating Time *
(hours)
(§63.9641(b)(8)(vii), §63.10(e)(3)(v), §63.10(c)(13), §63.10(e)(3)(vi)(H))]])</f>
        <v/>
      </c>
      <c r="F87" s="203" t="str">
        <f>IF(C87="","",SUMIFS(Deviation_CMS!$J$24:$J$523,Deviation_CMS!$B$24:$B$523,$B87,Deviation_CMS!$C$24:$C$523,$C87))</f>
        <v/>
      </c>
      <c r="G87" s="206" t="str">
        <f t="shared" si="3"/>
        <v/>
      </c>
      <c r="H87" s="207" t="str">
        <f>IF($C87="","",SUMIFS(Deviation_CMS!$J$24:$J$523,Deviation_CMS!$B$24:$B$523,$B87,Deviation_CMS!$C$24:$C$523,$C87,Deviation_CMS!$L$24:$L$523,"Control Equipment Problems"))</f>
        <v/>
      </c>
      <c r="I87" s="207" t="str">
        <f>IF($C87="","",SUMIFS(Deviation_CMS!$J$24:$J$523,Deviation_CMS!$B$24:$B$523,$B87,Deviation_CMS!$C$24:$C$523,$C87,Deviation_CMS!$L$24:$L$523,"Process Problems"))</f>
        <v/>
      </c>
      <c r="J87" s="207" t="str">
        <f>IF($C87="","",SUMIFS(Deviation_CMS!$J$24:$J$523,Deviation_CMS!$B$24:$B$523,$B87,Deviation_CMS!$C$24:$C$523,$C87,Deviation_CMS!$L$24:$L$523,"Other Known Causes"))</f>
        <v/>
      </c>
      <c r="K87" s="207" t="str">
        <f>IF($C87="","",SUMIFS(Deviation_CMS!$J$24:$J$523,Deviation_CMS!$B$24:$B$523,$B87,Deviation_CMS!$C$24:$C$523,$C87,Deviation_CMS!$L$24:$L$523,"Other Unknown Causes"))</f>
        <v/>
      </c>
    </row>
    <row r="88" spans="2:11" x14ac:dyDescent="0.3">
      <c r="B88" s="203" t="str">
        <f>Lists!G66</f>
        <v/>
      </c>
      <c r="C88" s="203" t="str">
        <f>Lists!H66</f>
        <v/>
      </c>
      <c r="D88" s="203" t="str">
        <f>IF(C88="","",VLOOKUP(C88,Table8[],3,FALSE))</f>
        <v/>
      </c>
      <c r="E88" s="203" t="str">
        <f>IF(Table7[[#This Row],[Total Source Operating Time *
(hours)
(§63.9641(b)(8)(vii), §63.10(e)(3)(v), §63.10(c)(13), §63.10(e)(3)(vi)(H))]]="","",Table7[[#This Row],[Total Source Operating Time *
(hours)
(§63.9641(b)(8)(vii), §63.10(e)(3)(v), §63.10(c)(13), §63.10(e)(3)(vi)(H))]])</f>
        <v/>
      </c>
      <c r="F88" s="203" t="str">
        <f>IF(C88="","",SUMIFS(Deviation_CMS!$J$24:$J$523,Deviation_CMS!$B$24:$B$523,$B88,Deviation_CMS!$C$24:$C$523,$C88))</f>
        <v/>
      </c>
      <c r="G88" s="206" t="str">
        <f t="shared" si="3"/>
        <v/>
      </c>
      <c r="H88" s="207" t="str">
        <f>IF($C88="","",SUMIFS(Deviation_CMS!$J$24:$J$523,Deviation_CMS!$B$24:$B$523,$B88,Deviation_CMS!$C$24:$C$523,$C88,Deviation_CMS!$L$24:$L$523,"Control Equipment Problems"))</f>
        <v/>
      </c>
      <c r="I88" s="207" t="str">
        <f>IF($C88="","",SUMIFS(Deviation_CMS!$J$24:$J$523,Deviation_CMS!$B$24:$B$523,$B88,Deviation_CMS!$C$24:$C$523,$C88,Deviation_CMS!$L$24:$L$523,"Process Problems"))</f>
        <v/>
      </c>
      <c r="J88" s="207" t="str">
        <f>IF($C88="","",SUMIFS(Deviation_CMS!$J$24:$J$523,Deviation_CMS!$B$24:$B$523,$B88,Deviation_CMS!$C$24:$C$523,$C88,Deviation_CMS!$L$24:$L$523,"Other Known Causes"))</f>
        <v/>
      </c>
      <c r="K88" s="207" t="str">
        <f>IF($C88="","",SUMIFS(Deviation_CMS!$J$24:$J$523,Deviation_CMS!$B$24:$B$523,$B88,Deviation_CMS!$C$24:$C$523,$C88,Deviation_CMS!$L$24:$L$523,"Other Unknown Causes"))</f>
        <v/>
      </c>
    </row>
    <row r="89" spans="2:11" x14ac:dyDescent="0.3">
      <c r="B89" s="203" t="str">
        <f>Lists!G67</f>
        <v/>
      </c>
      <c r="C89" s="203" t="str">
        <f>Lists!H67</f>
        <v/>
      </c>
      <c r="D89" s="203" t="str">
        <f>IF(C89="","",VLOOKUP(C89,Table8[],3,FALSE))</f>
        <v/>
      </c>
      <c r="E89" s="203" t="str">
        <f>IF(Table7[[#This Row],[Total Source Operating Time *
(hours)
(§63.9641(b)(8)(vii), §63.10(e)(3)(v), §63.10(c)(13), §63.10(e)(3)(vi)(H))]]="","",Table7[[#This Row],[Total Source Operating Time *
(hours)
(§63.9641(b)(8)(vii), §63.10(e)(3)(v), §63.10(c)(13), §63.10(e)(3)(vi)(H))]])</f>
        <v/>
      </c>
      <c r="F89" s="203" t="str">
        <f>IF(C89="","",SUMIFS(Deviation_CMS!$J$24:$J$523,Deviation_CMS!$B$24:$B$523,$B89,Deviation_CMS!$C$24:$C$523,$C89))</f>
        <v/>
      </c>
      <c r="G89" s="206" t="str">
        <f t="shared" si="3"/>
        <v/>
      </c>
      <c r="H89" s="207" t="str">
        <f>IF($C89="","",SUMIFS(Deviation_CMS!$J$24:$J$523,Deviation_CMS!$B$24:$B$523,$B89,Deviation_CMS!$C$24:$C$523,$C89,Deviation_CMS!$L$24:$L$523,"Control Equipment Problems"))</f>
        <v/>
      </c>
      <c r="I89" s="207" t="str">
        <f>IF($C89="","",SUMIFS(Deviation_CMS!$J$24:$J$523,Deviation_CMS!$B$24:$B$523,$B89,Deviation_CMS!$C$24:$C$523,$C89,Deviation_CMS!$L$24:$L$523,"Process Problems"))</f>
        <v/>
      </c>
      <c r="J89" s="207" t="str">
        <f>IF($C89="","",SUMIFS(Deviation_CMS!$J$24:$J$523,Deviation_CMS!$B$24:$B$523,$B89,Deviation_CMS!$C$24:$C$523,$C89,Deviation_CMS!$L$24:$L$523,"Other Known Causes"))</f>
        <v/>
      </c>
      <c r="K89" s="207" t="str">
        <f>IF($C89="","",SUMIFS(Deviation_CMS!$J$24:$J$523,Deviation_CMS!$B$24:$B$523,$B89,Deviation_CMS!$C$24:$C$523,$C89,Deviation_CMS!$L$24:$L$523,"Other Unknown Causes"))</f>
        <v/>
      </c>
    </row>
    <row r="90" spans="2:11" x14ac:dyDescent="0.3">
      <c r="B90" s="203" t="str">
        <f>Lists!G68</f>
        <v/>
      </c>
      <c r="C90" s="203" t="str">
        <f>Lists!H68</f>
        <v/>
      </c>
      <c r="D90" s="203" t="str">
        <f>IF(C90="","",VLOOKUP(C90,Table8[],3,FALSE))</f>
        <v/>
      </c>
      <c r="E90" s="203" t="str">
        <f>IF(Table7[[#This Row],[Total Source Operating Time *
(hours)
(§63.9641(b)(8)(vii), §63.10(e)(3)(v), §63.10(c)(13), §63.10(e)(3)(vi)(H))]]="","",Table7[[#This Row],[Total Source Operating Time *
(hours)
(§63.9641(b)(8)(vii), §63.10(e)(3)(v), §63.10(c)(13), §63.10(e)(3)(vi)(H))]])</f>
        <v/>
      </c>
      <c r="F90" s="203" t="str">
        <f>IF(C90="","",SUMIFS(Deviation_CMS!$J$24:$J$523,Deviation_CMS!$B$24:$B$523,$B90,Deviation_CMS!$C$24:$C$523,$C90))</f>
        <v/>
      </c>
      <c r="G90" s="206" t="str">
        <f t="shared" si="3"/>
        <v/>
      </c>
      <c r="H90" s="207" t="str">
        <f>IF($C90="","",SUMIFS(Deviation_CMS!$J$24:$J$523,Deviation_CMS!$B$24:$B$523,$B90,Deviation_CMS!$C$24:$C$523,$C90,Deviation_CMS!$L$24:$L$523,"Control Equipment Problems"))</f>
        <v/>
      </c>
      <c r="I90" s="207" t="str">
        <f>IF($C90="","",SUMIFS(Deviation_CMS!$J$24:$J$523,Deviation_CMS!$B$24:$B$523,$B90,Deviation_CMS!$C$24:$C$523,$C90,Deviation_CMS!$L$24:$L$523,"Process Problems"))</f>
        <v/>
      </c>
      <c r="J90" s="207" t="str">
        <f>IF($C90="","",SUMIFS(Deviation_CMS!$J$24:$J$523,Deviation_CMS!$B$24:$B$523,$B90,Deviation_CMS!$C$24:$C$523,$C90,Deviation_CMS!$L$24:$L$523,"Other Known Causes"))</f>
        <v/>
      </c>
      <c r="K90" s="207" t="str">
        <f>IF($C90="","",SUMIFS(Deviation_CMS!$J$24:$J$523,Deviation_CMS!$B$24:$B$523,$B90,Deviation_CMS!$C$24:$C$523,$C90,Deviation_CMS!$L$24:$L$523,"Other Unknown Causes"))</f>
        <v/>
      </c>
    </row>
    <row r="91" spans="2:11" x14ac:dyDescent="0.3">
      <c r="B91" s="203" t="str">
        <f>Lists!G69</f>
        <v/>
      </c>
      <c r="C91" s="203" t="str">
        <f>Lists!H69</f>
        <v/>
      </c>
      <c r="D91" s="203" t="str">
        <f>IF(C91="","",VLOOKUP(C91,Table8[],3,FALSE))</f>
        <v/>
      </c>
      <c r="E91" s="203" t="str">
        <f>IF(Table7[[#This Row],[Total Source Operating Time *
(hours)
(§63.9641(b)(8)(vii), §63.10(e)(3)(v), §63.10(c)(13), §63.10(e)(3)(vi)(H))]]="","",Table7[[#This Row],[Total Source Operating Time *
(hours)
(§63.9641(b)(8)(vii), §63.10(e)(3)(v), §63.10(c)(13), §63.10(e)(3)(vi)(H))]])</f>
        <v/>
      </c>
      <c r="F91" s="203" t="str">
        <f>IF(C91="","",SUMIFS(Deviation_CMS!$J$24:$J$523,Deviation_CMS!$B$24:$B$523,$B91,Deviation_CMS!$C$24:$C$523,$C91))</f>
        <v/>
      </c>
      <c r="G91" s="206" t="str">
        <f t="shared" si="3"/>
        <v/>
      </c>
      <c r="H91" s="207" t="str">
        <f>IF($C91="","",SUMIFS(Deviation_CMS!$J$24:$J$523,Deviation_CMS!$B$24:$B$523,$B91,Deviation_CMS!$C$24:$C$523,$C91,Deviation_CMS!$L$24:$L$523,"Control Equipment Problems"))</f>
        <v/>
      </c>
      <c r="I91" s="207" t="str">
        <f>IF($C91="","",SUMIFS(Deviation_CMS!$J$24:$J$523,Deviation_CMS!$B$24:$B$523,$B91,Deviation_CMS!$C$24:$C$523,$C91,Deviation_CMS!$L$24:$L$523,"Process Problems"))</f>
        <v/>
      </c>
      <c r="J91" s="207" t="str">
        <f>IF($C91="","",SUMIFS(Deviation_CMS!$J$24:$J$523,Deviation_CMS!$B$24:$B$523,$B91,Deviation_CMS!$C$24:$C$523,$C91,Deviation_CMS!$L$24:$L$523,"Other Known Causes"))</f>
        <v/>
      </c>
      <c r="K91" s="207" t="str">
        <f>IF($C91="","",SUMIFS(Deviation_CMS!$J$24:$J$523,Deviation_CMS!$B$24:$B$523,$B91,Deviation_CMS!$C$24:$C$523,$C91,Deviation_CMS!$L$24:$L$523,"Other Unknown Causes"))</f>
        <v/>
      </c>
    </row>
    <row r="92" spans="2:11" x14ac:dyDescent="0.3">
      <c r="B92" s="203" t="str">
        <f>Lists!G70</f>
        <v/>
      </c>
      <c r="C92" s="203" t="str">
        <f>Lists!H70</f>
        <v/>
      </c>
      <c r="D92" s="203" t="str">
        <f>IF(C92="","",VLOOKUP(C92,Table8[],3,FALSE))</f>
        <v/>
      </c>
      <c r="E92" s="203" t="str">
        <f>IF(Table7[[#This Row],[Total Source Operating Time *
(hours)
(§63.9641(b)(8)(vii), §63.10(e)(3)(v), §63.10(c)(13), §63.10(e)(3)(vi)(H))]]="","",Table7[[#This Row],[Total Source Operating Time *
(hours)
(§63.9641(b)(8)(vii), §63.10(e)(3)(v), §63.10(c)(13), §63.10(e)(3)(vi)(H))]])</f>
        <v/>
      </c>
      <c r="F92" s="203" t="str">
        <f>IF(C92="","",SUMIFS(Deviation_CMS!$J$24:$J$523,Deviation_CMS!$B$24:$B$523,$B92,Deviation_CMS!$C$24:$C$523,$C92))</f>
        <v/>
      </c>
      <c r="G92" s="206" t="str">
        <f t="shared" si="3"/>
        <v/>
      </c>
      <c r="H92" s="207" t="str">
        <f>IF($C92="","",SUMIFS(Deviation_CMS!$J$24:$J$523,Deviation_CMS!$B$24:$B$523,$B92,Deviation_CMS!$C$24:$C$523,$C92,Deviation_CMS!$L$24:$L$523,"Control Equipment Problems"))</f>
        <v/>
      </c>
      <c r="I92" s="207" t="str">
        <f>IF($C92="","",SUMIFS(Deviation_CMS!$J$24:$J$523,Deviation_CMS!$B$24:$B$523,$B92,Deviation_CMS!$C$24:$C$523,$C92,Deviation_CMS!$L$24:$L$523,"Process Problems"))</f>
        <v/>
      </c>
      <c r="J92" s="207" t="str">
        <f>IF($C92="","",SUMIFS(Deviation_CMS!$J$24:$J$523,Deviation_CMS!$B$24:$B$523,$B92,Deviation_CMS!$C$24:$C$523,$C92,Deviation_CMS!$L$24:$L$523,"Other Known Causes"))</f>
        <v/>
      </c>
      <c r="K92" s="207" t="str">
        <f>IF($C92="","",SUMIFS(Deviation_CMS!$J$24:$J$523,Deviation_CMS!$B$24:$B$523,$B92,Deviation_CMS!$C$24:$C$523,$C92,Deviation_CMS!$L$24:$L$523,"Other Unknown Causes"))</f>
        <v/>
      </c>
    </row>
    <row r="93" spans="2:11" x14ac:dyDescent="0.3">
      <c r="B93" s="203" t="str">
        <f>Lists!G71</f>
        <v/>
      </c>
      <c r="C93" s="203" t="str">
        <f>Lists!H71</f>
        <v/>
      </c>
      <c r="D93" s="203" t="str">
        <f>IF(C93="","",VLOOKUP(C93,Table8[],3,FALSE))</f>
        <v/>
      </c>
      <c r="E93" s="203" t="str">
        <f>IF(Table7[[#This Row],[Total Source Operating Time *
(hours)
(§63.9641(b)(8)(vii), §63.10(e)(3)(v), §63.10(c)(13), §63.10(e)(3)(vi)(H))]]="","",Table7[[#This Row],[Total Source Operating Time *
(hours)
(§63.9641(b)(8)(vii), §63.10(e)(3)(v), §63.10(c)(13), §63.10(e)(3)(vi)(H))]])</f>
        <v/>
      </c>
      <c r="F93" s="203" t="str">
        <f>IF(C93="","",SUMIFS(Deviation_CMS!$J$24:$J$523,Deviation_CMS!$B$24:$B$523,$B93,Deviation_CMS!$C$24:$C$523,$C93))</f>
        <v/>
      </c>
      <c r="G93" s="206" t="str">
        <f t="shared" si="3"/>
        <v/>
      </c>
      <c r="H93" s="207" t="str">
        <f>IF($C93="","",SUMIFS(Deviation_CMS!$J$24:$J$523,Deviation_CMS!$B$24:$B$523,$B93,Deviation_CMS!$C$24:$C$523,$C93,Deviation_CMS!$L$24:$L$523,"Control Equipment Problems"))</f>
        <v/>
      </c>
      <c r="I93" s="207" t="str">
        <f>IF($C93="","",SUMIFS(Deviation_CMS!$J$24:$J$523,Deviation_CMS!$B$24:$B$523,$B93,Deviation_CMS!$C$24:$C$523,$C93,Deviation_CMS!$L$24:$L$523,"Process Problems"))</f>
        <v/>
      </c>
      <c r="J93" s="207" t="str">
        <f>IF($C93="","",SUMIFS(Deviation_CMS!$J$24:$J$523,Deviation_CMS!$B$24:$B$523,$B93,Deviation_CMS!$C$24:$C$523,$C93,Deviation_CMS!$L$24:$L$523,"Other Known Causes"))</f>
        <v/>
      </c>
      <c r="K93" s="207" t="str">
        <f>IF($C93="","",SUMIFS(Deviation_CMS!$J$24:$J$523,Deviation_CMS!$B$24:$B$523,$B93,Deviation_CMS!$C$24:$C$523,$C93,Deviation_CMS!$L$24:$L$523,"Other Unknown Causes"))</f>
        <v/>
      </c>
    </row>
    <row r="94" spans="2:11" x14ac:dyDescent="0.3">
      <c r="B94" s="203" t="str">
        <f>Lists!G72</f>
        <v/>
      </c>
      <c r="C94" s="203" t="str">
        <f>Lists!H72</f>
        <v/>
      </c>
      <c r="D94" s="203" t="str">
        <f>IF(C94="","",VLOOKUP(C94,Table8[],3,FALSE))</f>
        <v/>
      </c>
      <c r="E94" s="203" t="str">
        <f>IF(Table7[[#This Row],[Total Source Operating Time *
(hours)
(§63.9641(b)(8)(vii), §63.10(e)(3)(v), §63.10(c)(13), §63.10(e)(3)(vi)(H))]]="","",Table7[[#This Row],[Total Source Operating Time *
(hours)
(§63.9641(b)(8)(vii), §63.10(e)(3)(v), §63.10(c)(13), §63.10(e)(3)(vi)(H))]])</f>
        <v/>
      </c>
      <c r="F94" s="203" t="str">
        <f>IF(C94="","",SUMIFS(Deviation_CMS!$J$24:$J$523,Deviation_CMS!$B$24:$B$523,$B94,Deviation_CMS!$C$24:$C$523,$C94))</f>
        <v/>
      </c>
      <c r="G94" s="206" t="str">
        <f t="shared" si="3"/>
        <v/>
      </c>
      <c r="H94" s="207" t="str">
        <f>IF($C94="","",SUMIFS(Deviation_CMS!$J$24:$J$523,Deviation_CMS!$B$24:$B$523,$B94,Deviation_CMS!$C$24:$C$523,$C94,Deviation_CMS!$L$24:$L$523,"Control Equipment Problems"))</f>
        <v/>
      </c>
      <c r="I94" s="207" t="str">
        <f>IF($C94="","",SUMIFS(Deviation_CMS!$J$24:$J$523,Deviation_CMS!$B$24:$B$523,$B94,Deviation_CMS!$C$24:$C$523,$C94,Deviation_CMS!$L$24:$L$523,"Process Problems"))</f>
        <v/>
      </c>
      <c r="J94" s="207" t="str">
        <f>IF($C94="","",SUMIFS(Deviation_CMS!$J$24:$J$523,Deviation_CMS!$B$24:$B$523,$B94,Deviation_CMS!$C$24:$C$523,$C94,Deviation_CMS!$L$24:$L$523,"Other Known Causes"))</f>
        <v/>
      </c>
      <c r="K94" s="207" t="str">
        <f>IF($C94="","",SUMIFS(Deviation_CMS!$J$24:$J$523,Deviation_CMS!$B$24:$B$523,$B94,Deviation_CMS!$C$24:$C$523,$C94,Deviation_CMS!$L$24:$L$523,"Other Unknown Causes"))</f>
        <v/>
      </c>
    </row>
    <row r="95" spans="2:11" x14ac:dyDescent="0.3">
      <c r="B95" s="203" t="str">
        <f>Lists!G73</f>
        <v/>
      </c>
      <c r="C95" s="203" t="str">
        <f>Lists!H73</f>
        <v/>
      </c>
      <c r="D95" s="203" t="str">
        <f>IF(C95="","",VLOOKUP(C95,Table8[],3,FALSE))</f>
        <v/>
      </c>
      <c r="E95" s="203" t="str">
        <f>IF(Table7[[#This Row],[Total Source Operating Time *
(hours)
(§63.9641(b)(8)(vii), §63.10(e)(3)(v), §63.10(c)(13), §63.10(e)(3)(vi)(H))]]="","",Table7[[#This Row],[Total Source Operating Time *
(hours)
(§63.9641(b)(8)(vii), §63.10(e)(3)(v), §63.10(c)(13), §63.10(e)(3)(vi)(H))]])</f>
        <v/>
      </c>
      <c r="F95" s="203" t="str">
        <f>IF(C95="","",SUMIFS(Deviation_CMS!$J$24:$J$523,Deviation_CMS!$B$24:$B$523,$B95,Deviation_CMS!$C$24:$C$523,$C95))</f>
        <v/>
      </c>
      <c r="G95" s="206" t="str">
        <f t="shared" si="3"/>
        <v/>
      </c>
      <c r="H95" s="207" t="str">
        <f>IF($C95="","",SUMIFS(Deviation_CMS!$J$24:$J$523,Deviation_CMS!$B$24:$B$523,$B95,Deviation_CMS!$C$24:$C$523,$C95,Deviation_CMS!$L$24:$L$523,"Control Equipment Problems"))</f>
        <v/>
      </c>
      <c r="I95" s="207" t="str">
        <f>IF($C95="","",SUMIFS(Deviation_CMS!$J$24:$J$523,Deviation_CMS!$B$24:$B$523,$B95,Deviation_CMS!$C$24:$C$523,$C95,Deviation_CMS!$L$24:$L$523,"Process Problems"))</f>
        <v/>
      </c>
      <c r="J95" s="207" t="str">
        <f>IF($C95="","",SUMIFS(Deviation_CMS!$J$24:$J$523,Deviation_CMS!$B$24:$B$523,$B95,Deviation_CMS!$C$24:$C$523,$C95,Deviation_CMS!$L$24:$L$523,"Other Known Causes"))</f>
        <v/>
      </c>
      <c r="K95" s="207" t="str">
        <f>IF($C95="","",SUMIFS(Deviation_CMS!$J$24:$J$523,Deviation_CMS!$B$24:$B$523,$B95,Deviation_CMS!$C$24:$C$523,$C95,Deviation_CMS!$L$24:$L$523,"Other Unknown Causes"))</f>
        <v/>
      </c>
    </row>
    <row r="96" spans="2:11" x14ac:dyDescent="0.3">
      <c r="B96" s="203" t="str">
        <f>Lists!G74</f>
        <v/>
      </c>
      <c r="C96" s="203" t="str">
        <f>Lists!H74</f>
        <v/>
      </c>
      <c r="D96" s="203" t="str">
        <f>IF(C96="","",VLOOKUP(C96,Table8[],3,FALSE))</f>
        <v/>
      </c>
      <c r="E96" s="203" t="str">
        <f>IF(Table7[[#This Row],[Total Source Operating Time *
(hours)
(§63.9641(b)(8)(vii), §63.10(e)(3)(v), §63.10(c)(13), §63.10(e)(3)(vi)(H))]]="","",Table7[[#This Row],[Total Source Operating Time *
(hours)
(§63.9641(b)(8)(vii), §63.10(e)(3)(v), §63.10(c)(13), §63.10(e)(3)(vi)(H))]])</f>
        <v/>
      </c>
      <c r="F96" s="203" t="str">
        <f>IF(C96="","",SUMIFS(Deviation_CMS!$J$24:$J$523,Deviation_CMS!$B$24:$B$523,$B96,Deviation_CMS!$C$24:$C$523,$C96))</f>
        <v/>
      </c>
      <c r="G96" s="206" t="str">
        <f t="shared" si="3"/>
        <v/>
      </c>
      <c r="H96" s="207" t="str">
        <f>IF($C96="","",SUMIFS(Deviation_CMS!$J$24:$J$523,Deviation_CMS!$B$24:$B$523,$B96,Deviation_CMS!$C$24:$C$523,$C96,Deviation_CMS!$L$24:$L$523,"Control Equipment Problems"))</f>
        <v/>
      </c>
      <c r="I96" s="207" t="str">
        <f>IF($C96="","",SUMIFS(Deviation_CMS!$J$24:$J$523,Deviation_CMS!$B$24:$B$523,$B96,Deviation_CMS!$C$24:$C$523,$C96,Deviation_CMS!$L$24:$L$523,"Process Problems"))</f>
        <v/>
      </c>
      <c r="J96" s="207" t="str">
        <f>IF($C96="","",SUMIFS(Deviation_CMS!$J$24:$J$523,Deviation_CMS!$B$24:$B$523,$B96,Deviation_CMS!$C$24:$C$523,$C96,Deviation_CMS!$L$24:$L$523,"Other Known Causes"))</f>
        <v/>
      </c>
      <c r="K96" s="207" t="str">
        <f>IF($C96="","",SUMIFS(Deviation_CMS!$J$24:$J$523,Deviation_CMS!$B$24:$B$523,$B96,Deviation_CMS!$C$24:$C$523,$C96,Deviation_CMS!$L$24:$L$523,"Other Unknown Causes"))</f>
        <v/>
      </c>
    </row>
    <row r="97" spans="2:11" x14ac:dyDescent="0.3">
      <c r="B97" s="203" t="str">
        <f>Lists!G75</f>
        <v/>
      </c>
      <c r="C97" s="203" t="str">
        <f>Lists!H75</f>
        <v/>
      </c>
      <c r="D97" s="203" t="str">
        <f>IF(C97="","",VLOOKUP(C97,Table8[],3,FALSE))</f>
        <v/>
      </c>
      <c r="E97" s="203" t="str">
        <f>IF(Table7[[#This Row],[Total Source Operating Time *
(hours)
(§63.9641(b)(8)(vii), §63.10(e)(3)(v), §63.10(c)(13), §63.10(e)(3)(vi)(H))]]="","",Table7[[#This Row],[Total Source Operating Time *
(hours)
(§63.9641(b)(8)(vii), §63.10(e)(3)(v), §63.10(c)(13), §63.10(e)(3)(vi)(H))]])</f>
        <v/>
      </c>
      <c r="F97" s="203" t="str">
        <f>IF(C97="","",SUMIFS(Deviation_CMS!$J$24:$J$523,Deviation_CMS!$B$24:$B$523,$B97,Deviation_CMS!$C$24:$C$523,$C97))</f>
        <v/>
      </c>
      <c r="G97" s="206" t="str">
        <f t="shared" si="3"/>
        <v/>
      </c>
      <c r="H97" s="207" t="str">
        <f>IF($C97="","",SUMIFS(Deviation_CMS!$J$24:$J$523,Deviation_CMS!$B$24:$B$523,$B97,Deviation_CMS!$C$24:$C$523,$C97,Deviation_CMS!$L$24:$L$523,"Control Equipment Problems"))</f>
        <v/>
      </c>
      <c r="I97" s="207" t="str">
        <f>IF($C97="","",SUMIFS(Deviation_CMS!$J$24:$J$523,Deviation_CMS!$B$24:$B$523,$B97,Deviation_CMS!$C$24:$C$523,$C97,Deviation_CMS!$L$24:$L$523,"Process Problems"))</f>
        <v/>
      </c>
      <c r="J97" s="207" t="str">
        <f>IF($C97="","",SUMIFS(Deviation_CMS!$J$24:$J$523,Deviation_CMS!$B$24:$B$523,$B97,Deviation_CMS!$C$24:$C$523,$C97,Deviation_CMS!$L$24:$L$523,"Other Known Causes"))</f>
        <v/>
      </c>
      <c r="K97" s="207" t="str">
        <f>IF($C97="","",SUMIFS(Deviation_CMS!$J$24:$J$523,Deviation_CMS!$B$24:$B$523,$B97,Deviation_CMS!$C$24:$C$523,$C97,Deviation_CMS!$L$24:$L$523,"Other Unknown Causes"))</f>
        <v/>
      </c>
    </row>
    <row r="98" spans="2:11" x14ac:dyDescent="0.3">
      <c r="B98" s="203" t="str">
        <f>Lists!G76</f>
        <v/>
      </c>
      <c r="C98" s="203" t="str">
        <f>Lists!H76</f>
        <v/>
      </c>
      <c r="D98" s="203" t="str">
        <f>IF(C98="","",VLOOKUP(C98,Table8[],3,FALSE))</f>
        <v/>
      </c>
      <c r="E98" s="203" t="str">
        <f>IF(Table7[[#This Row],[Total Source Operating Time *
(hours)
(§63.9641(b)(8)(vii), §63.10(e)(3)(v), §63.10(c)(13), §63.10(e)(3)(vi)(H))]]="","",Table7[[#This Row],[Total Source Operating Time *
(hours)
(§63.9641(b)(8)(vii), §63.10(e)(3)(v), §63.10(c)(13), §63.10(e)(3)(vi)(H))]])</f>
        <v/>
      </c>
      <c r="F98" s="203" t="str">
        <f>IF(C98="","",SUMIFS(Deviation_CMS!$J$24:$J$523,Deviation_CMS!$B$24:$B$523,$B98,Deviation_CMS!$C$24:$C$523,$C98))</f>
        <v/>
      </c>
      <c r="G98" s="206" t="str">
        <f t="shared" si="3"/>
        <v/>
      </c>
      <c r="H98" s="207" t="str">
        <f>IF($C98="","",SUMIFS(Deviation_CMS!$J$24:$J$523,Deviation_CMS!$B$24:$B$523,$B98,Deviation_CMS!$C$24:$C$523,$C98,Deviation_CMS!$L$24:$L$523,"Control Equipment Problems"))</f>
        <v/>
      </c>
      <c r="I98" s="207" t="str">
        <f>IF($C98="","",SUMIFS(Deviation_CMS!$J$24:$J$523,Deviation_CMS!$B$24:$B$523,$B98,Deviation_CMS!$C$24:$C$523,$C98,Deviation_CMS!$L$24:$L$523,"Process Problems"))</f>
        <v/>
      </c>
      <c r="J98" s="207" t="str">
        <f>IF($C98="","",SUMIFS(Deviation_CMS!$J$24:$J$523,Deviation_CMS!$B$24:$B$523,$B98,Deviation_CMS!$C$24:$C$523,$C98,Deviation_CMS!$L$24:$L$523,"Other Known Causes"))</f>
        <v/>
      </c>
      <c r="K98" s="207" t="str">
        <f>IF($C98="","",SUMIFS(Deviation_CMS!$J$24:$J$523,Deviation_CMS!$B$24:$B$523,$B98,Deviation_CMS!$C$24:$C$523,$C98,Deviation_CMS!$L$24:$L$523,"Other Unknown Causes"))</f>
        <v/>
      </c>
    </row>
    <row r="99" spans="2:11" x14ac:dyDescent="0.3">
      <c r="B99" s="203" t="str">
        <f>Lists!G77</f>
        <v/>
      </c>
      <c r="C99" s="203" t="str">
        <f>Lists!H77</f>
        <v/>
      </c>
      <c r="D99" s="203" t="str">
        <f>IF(C99="","",VLOOKUP(C99,Table8[],3,FALSE))</f>
        <v/>
      </c>
      <c r="E99" s="203" t="str">
        <f>IF(Table7[[#This Row],[Total Source Operating Time *
(hours)
(§63.9641(b)(8)(vii), §63.10(e)(3)(v), §63.10(c)(13), §63.10(e)(3)(vi)(H))]]="","",Table7[[#This Row],[Total Source Operating Time *
(hours)
(§63.9641(b)(8)(vii), §63.10(e)(3)(v), §63.10(c)(13), §63.10(e)(3)(vi)(H))]])</f>
        <v/>
      </c>
      <c r="F99" s="203" t="str">
        <f>IF(C99="","",SUMIFS(Deviation_CMS!$J$24:$J$523,Deviation_CMS!$B$24:$B$523,$B99,Deviation_CMS!$C$24:$C$523,$C99))</f>
        <v/>
      </c>
      <c r="G99" s="206" t="str">
        <f t="shared" si="3"/>
        <v/>
      </c>
      <c r="H99" s="207" t="str">
        <f>IF($C99="","",SUMIFS(Deviation_CMS!$J$24:$J$523,Deviation_CMS!$B$24:$B$523,$B99,Deviation_CMS!$C$24:$C$523,$C99,Deviation_CMS!$L$24:$L$523,"Control Equipment Problems"))</f>
        <v/>
      </c>
      <c r="I99" s="207" t="str">
        <f>IF($C99="","",SUMIFS(Deviation_CMS!$J$24:$J$523,Deviation_CMS!$B$24:$B$523,$B99,Deviation_CMS!$C$24:$C$523,$C99,Deviation_CMS!$L$24:$L$523,"Process Problems"))</f>
        <v/>
      </c>
      <c r="J99" s="207" t="str">
        <f>IF($C99="","",SUMIFS(Deviation_CMS!$J$24:$J$523,Deviation_CMS!$B$24:$B$523,$B99,Deviation_CMS!$C$24:$C$523,$C99,Deviation_CMS!$L$24:$L$523,"Other Known Causes"))</f>
        <v/>
      </c>
      <c r="K99" s="207" t="str">
        <f>IF($C99="","",SUMIFS(Deviation_CMS!$J$24:$J$523,Deviation_CMS!$B$24:$B$523,$B99,Deviation_CMS!$C$24:$C$523,$C99,Deviation_CMS!$L$24:$L$523,"Other Unknown Causes"))</f>
        <v/>
      </c>
    </row>
    <row r="100" spans="2:11" x14ac:dyDescent="0.3">
      <c r="B100" s="203" t="str">
        <f>Lists!G78</f>
        <v/>
      </c>
      <c r="C100" s="203" t="str">
        <f>Lists!H78</f>
        <v/>
      </c>
      <c r="D100" s="203" t="str">
        <f>IF(C100="","",VLOOKUP(C100,Table8[],3,FALSE))</f>
        <v/>
      </c>
      <c r="E100" s="203" t="str">
        <f>IF(Table7[[#This Row],[Total Source Operating Time *
(hours)
(§63.9641(b)(8)(vii), §63.10(e)(3)(v), §63.10(c)(13), §63.10(e)(3)(vi)(H))]]="","",Table7[[#This Row],[Total Source Operating Time *
(hours)
(§63.9641(b)(8)(vii), §63.10(e)(3)(v), §63.10(c)(13), §63.10(e)(3)(vi)(H))]])</f>
        <v/>
      </c>
      <c r="F100" s="203" t="str">
        <f>IF(C100="","",SUMIFS(Deviation_CMS!$J$24:$J$523,Deviation_CMS!$B$24:$B$523,$B100,Deviation_CMS!$C$24:$C$523,$C100))</f>
        <v/>
      </c>
      <c r="G100" s="206" t="str">
        <f t="shared" si="3"/>
        <v/>
      </c>
      <c r="H100" s="207" t="str">
        <f>IF($C100="","",SUMIFS(Deviation_CMS!$J$24:$J$523,Deviation_CMS!$B$24:$B$523,$B100,Deviation_CMS!$C$24:$C$523,$C100,Deviation_CMS!$L$24:$L$523,"Control Equipment Problems"))</f>
        <v/>
      </c>
      <c r="I100" s="207" t="str">
        <f>IF($C100="","",SUMIFS(Deviation_CMS!$J$24:$J$523,Deviation_CMS!$B$24:$B$523,$B100,Deviation_CMS!$C$24:$C$523,$C100,Deviation_CMS!$L$24:$L$523,"Process Problems"))</f>
        <v/>
      </c>
      <c r="J100" s="207" t="str">
        <f>IF($C100="","",SUMIFS(Deviation_CMS!$J$24:$J$523,Deviation_CMS!$B$24:$B$523,$B100,Deviation_CMS!$C$24:$C$523,$C100,Deviation_CMS!$L$24:$L$523,"Other Known Causes"))</f>
        <v/>
      </c>
      <c r="K100" s="207" t="str">
        <f>IF($C100="","",SUMIFS(Deviation_CMS!$J$24:$J$523,Deviation_CMS!$B$24:$B$523,$B100,Deviation_CMS!$C$24:$C$523,$C100,Deviation_CMS!$L$24:$L$523,"Other Unknown Causes"))</f>
        <v/>
      </c>
    </row>
    <row r="101" spans="2:11" x14ac:dyDescent="0.3">
      <c r="B101" s="203" t="str">
        <f>Lists!G79</f>
        <v/>
      </c>
      <c r="C101" s="203" t="str">
        <f>Lists!H79</f>
        <v/>
      </c>
      <c r="D101" s="203" t="str">
        <f>IF(C101="","",VLOOKUP(C101,Table8[],3,FALSE))</f>
        <v/>
      </c>
      <c r="E101" s="203" t="str">
        <f>IF(Table7[[#This Row],[Total Source Operating Time *
(hours)
(§63.9641(b)(8)(vii), §63.10(e)(3)(v), §63.10(c)(13), §63.10(e)(3)(vi)(H))]]="","",Table7[[#This Row],[Total Source Operating Time *
(hours)
(§63.9641(b)(8)(vii), §63.10(e)(3)(v), §63.10(c)(13), §63.10(e)(3)(vi)(H))]])</f>
        <v/>
      </c>
      <c r="F101" s="203" t="str">
        <f>IF(C101="","",SUMIFS(Deviation_CMS!$J$24:$J$523,Deviation_CMS!$B$24:$B$523,$B101,Deviation_CMS!$C$24:$C$523,$C101))</f>
        <v/>
      </c>
      <c r="G101" s="206" t="str">
        <f>IF(C101="","",IF(D101="no",F101/E101,IF(D101="yes",F101/(60*E101),"")))</f>
        <v/>
      </c>
      <c r="H101" s="207" t="str">
        <f>IF($C101="","",SUMIFS(Deviation_CMS!$J$24:$J$523,Deviation_CMS!$B$24:$B$523,$B101,Deviation_CMS!$C$24:$C$523,$C101,Deviation_CMS!$L$24:$L$523,"Control Equipment Problems"))</f>
        <v/>
      </c>
      <c r="I101" s="207" t="str">
        <f>IF($C101="","",SUMIFS(Deviation_CMS!$J$24:$J$523,Deviation_CMS!$B$24:$B$523,$B101,Deviation_CMS!$C$24:$C$523,$C101,Deviation_CMS!$L$24:$L$523,"Process Problems"))</f>
        <v/>
      </c>
      <c r="J101" s="207" t="str">
        <f>IF($C101="","",SUMIFS(Deviation_CMS!$J$24:$J$523,Deviation_CMS!$B$24:$B$523,$B101,Deviation_CMS!$C$24:$C$523,$C101,Deviation_CMS!$L$24:$L$523,"Other Known Causes"))</f>
        <v/>
      </c>
      <c r="K101" s="207" t="str">
        <f>IF($C101="","",SUMIFS(Deviation_CMS!$J$24:$J$523,Deviation_CMS!$B$24:$B$523,$B101,Deviation_CMS!$C$24:$C$523,$C101,Deviation_CMS!$L$24:$L$523,"Other Unknown Causes"))</f>
        <v/>
      </c>
    </row>
    <row r="102" spans="2:11" x14ac:dyDescent="0.3">
      <c r="B102" s="203" t="str">
        <f>Lists!G80</f>
        <v/>
      </c>
      <c r="C102" s="203" t="str">
        <f>Lists!H80</f>
        <v/>
      </c>
      <c r="D102" s="203" t="str">
        <f>IF(C102="","",VLOOKUP(C102,Table8[],3,FALSE))</f>
        <v/>
      </c>
      <c r="E102" s="203" t="str">
        <f>IF(Table7[[#This Row],[Total Source Operating Time *
(hours)
(§63.9641(b)(8)(vii), §63.10(e)(3)(v), §63.10(c)(13), §63.10(e)(3)(vi)(H))]]="","",Table7[[#This Row],[Total Source Operating Time *
(hours)
(§63.9641(b)(8)(vii), §63.10(e)(3)(v), §63.10(c)(13), §63.10(e)(3)(vi)(H))]])</f>
        <v/>
      </c>
      <c r="F102" s="203" t="str">
        <f>IF(C102="","",SUMIFS(Deviation_CMS!$J$24:$J$523,Deviation_CMS!$B$24:$B$523,$B102,Deviation_CMS!$C$24:$C$523,$C102))</f>
        <v/>
      </c>
      <c r="G102" s="206" t="str">
        <f t="shared" ref="G102:G127" si="4">IF(C102="","",IF(D102="no",F102/E102,IF(D102="yes",F102/(60*E102),"")))</f>
        <v/>
      </c>
      <c r="H102" s="207" t="str">
        <f>IF($C102="","",SUMIFS(Deviation_CMS!$J$24:$J$523,Deviation_CMS!$B$24:$B$523,$B102,Deviation_CMS!$C$24:$C$523,$C102,Deviation_CMS!$L$24:$L$523,"Control Equipment Problems"))</f>
        <v/>
      </c>
      <c r="I102" s="207" t="str">
        <f>IF($C102="","",SUMIFS(Deviation_CMS!$J$24:$J$523,Deviation_CMS!$B$24:$B$523,$B102,Deviation_CMS!$C$24:$C$523,$C102,Deviation_CMS!$L$24:$L$523,"Process Problems"))</f>
        <v/>
      </c>
      <c r="J102" s="207" t="str">
        <f>IF($C102="","",SUMIFS(Deviation_CMS!$J$24:$J$523,Deviation_CMS!$B$24:$B$523,$B102,Deviation_CMS!$C$24:$C$523,$C102,Deviation_CMS!$L$24:$L$523,"Other Known Causes"))</f>
        <v/>
      </c>
      <c r="K102" s="207" t="str">
        <f>IF($C102="","",SUMIFS(Deviation_CMS!$J$24:$J$523,Deviation_CMS!$B$24:$B$523,$B102,Deviation_CMS!$C$24:$C$523,$C102,Deviation_CMS!$L$24:$L$523,"Other Unknown Causes"))</f>
        <v/>
      </c>
    </row>
    <row r="103" spans="2:11" x14ac:dyDescent="0.3">
      <c r="B103" s="203" t="str">
        <f>Lists!G81</f>
        <v/>
      </c>
      <c r="C103" s="203" t="str">
        <f>Lists!H81</f>
        <v/>
      </c>
      <c r="D103" s="203" t="str">
        <f>IF(C103="","",VLOOKUP(C103,Table8[],3,FALSE))</f>
        <v/>
      </c>
      <c r="E103" s="203" t="str">
        <f>IF(Table7[[#This Row],[Total Source Operating Time *
(hours)
(§63.9641(b)(8)(vii), §63.10(e)(3)(v), §63.10(c)(13), §63.10(e)(3)(vi)(H))]]="","",Table7[[#This Row],[Total Source Operating Time *
(hours)
(§63.9641(b)(8)(vii), §63.10(e)(3)(v), §63.10(c)(13), §63.10(e)(3)(vi)(H))]])</f>
        <v/>
      </c>
      <c r="F103" s="203" t="str">
        <f>IF(C103="","",SUMIFS(Deviation_CMS!$J$24:$J$523,Deviation_CMS!$B$24:$B$523,$B103,Deviation_CMS!$C$24:$C$523,$C103))</f>
        <v/>
      </c>
      <c r="G103" s="206" t="str">
        <f t="shared" si="4"/>
        <v/>
      </c>
      <c r="H103" s="207" t="str">
        <f>IF($C103="","",SUMIFS(Deviation_CMS!$J$24:$J$523,Deviation_CMS!$B$24:$B$523,$B103,Deviation_CMS!$C$24:$C$523,$C103,Deviation_CMS!$L$24:$L$523,"Control Equipment Problems"))</f>
        <v/>
      </c>
      <c r="I103" s="207" t="str">
        <f>IF($C103="","",SUMIFS(Deviation_CMS!$J$24:$J$523,Deviation_CMS!$B$24:$B$523,$B103,Deviation_CMS!$C$24:$C$523,$C103,Deviation_CMS!$L$24:$L$523,"Process Problems"))</f>
        <v/>
      </c>
      <c r="J103" s="207" t="str">
        <f>IF($C103="","",SUMIFS(Deviation_CMS!$J$24:$J$523,Deviation_CMS!$B$24:$B$523,$B103,Deviation_CMS!$C$24:$C$523,$C103,Deviation_CMS!$L$24:$L$523,"Other Known Causes"))</f>
        <v/>
      </c>
      <c r="K103" s="207" t="str">
        <f>IF($C103="","",SUMIFS(Deviation_CMS!$J$24:$J$523,Deviation_CMS!$B$24:$B$523,$B103,Deviation_CMS!$C$24:$C$523,$C103,Deviation_CMS!$L$24:$L$523,"Other Unknown Causes"))</f>
        <v/>
      </c>
    </row>
    <row r="104" spans="2:11" x14ac:dyDescent="0.3">
      <c r="B104" s="203" t="str">
        <f>Lists!G82</f>
        <v/>
      </c>
      <c r="C104" s="203" t="str">
        <f>Lists!H82</f>
        <v/>
      </c>
      <c r="D104" s="203" t="str">
        <f>IF(C104="","",VLOOKUP(C104,Table8[],3,FALSE))</f>
        <v/>
      </c>
      <c r="E104" s="203" t="str">
        <f>IF(Table7[[#This Row],[Total Source Operating Time *
(hours)
(§63.9641(b)(8)(vii), §63.10(e)(3)(v), §63.10(c)(13), §63.10(e)(3)(vi)(H))]]="","",Table7[[#This Row],[Total Source Operating Time *
(hours)
(§63.9641(b)(8)(vii), §63.10(e)(3)(v), §63.10(c)(13), §63.10(e)(3)(vi)(H))]])</f>
        <v/>
      </c>
      <c r="F104" s="203" t="str">
        <f>IF(C104="","",SUMIFS(Deviation_CMS!$J$24:$J$523,Deviation_CMS!$B$24:$B$523,$B104,Deviation_CMS!$C$24:$C$523,$C104))</f>
        <v/>
      </c>
      <c r="G104" s="206" t="str">
        <f t="shared" si="4"/>
        <v/>
      </c>
      <c r="H104" s="207" t="str">
        <f>IF($C104="","",SUMIFS(Deviation_CMS!$J$24:$J$523,Deviation_CMS!$B$24:$B$523,$B104,Deviation_CMS!$C$24:$C$523,$C104,Deviation_CMS!$L$24:$L$523,"Control Equipment Problems"))</f>
        <v/>
      </c>
      <c r="I104" s="207" t="str">
        <f>IF($C104="","",SUMIFS(Deviation_CMS!$J$24:$J$523,Deviation_CMS!$B$24:$B$523,$B104,Deviation_CMS!$C$24:$C$523,$C104,Deviation_CMS!$L$24:$L$523,"Process Problems"))</f>
        <v/>
      </c>
      <c r="J104" s="207" t="str">
        <f>IF($C104="","",SUMIFS(Deviation_CMS!$J$24:$J$523,Deviation_CMS!$B$24:$B$523,$B104,Deviation_CMS!$C$24:$C$523,$C104,Deviation_CMS!$L$24:$L$523,"Other Known Causes"))</f>
        <v/>
      </c>
      <c r="K104" s="207" t="str">
        <f>IF($C104="","",SUMIFS(Deviation_CMS!$J$24:$J$523,Deviation_CMS!$B$24:$B$523,$B104,Deviation_CMS!$C$24:$C$523,$C104,Deviation_CMS!$L$24:$L$523,"Other Unknown Causes"))</f>
        <v/>
      </c>
    </row>
    <row r="105" spans="2:11" x14ac:dyDescent="0.3">
      <c r="B105" s="203" t="str">
        <f>Lists!G83</f>
        <v/>
      </c>
      <c r="C105" s="203" t="str">
        <f>Lists!H83</f>
        <v/>
      </c>
      <c r="D105" s="203" t="str">
        <f>IF(C105="","",VLOOKUP(C105,Table8[],3,FALSE))</f>
        <v/>
      </c>
      <c r="E105" s="203" t="str">
        <f>IF(Table7[[#This Row],[Total Source Operating Time *
(hours)
(§63.9641(b)(8)(vii), §63.10(e)(3)(v), §63.10(c)(13), §63.10(e)(3)(vi)(H))]]="","",Table7[[#This Row],[Total Source Operating Time *
(hours)
(§63.9641(b)(8)(vii), §63.10(e)(3)(v), §63.10(c)(13), §63.10(e)(3)(vi)(H))]])</f>
        <v/>
      </c>
      <c r="F105" s="203" t="str">
        <f>IF(C105="","",SUMIFS(Deviation_CMS!$J$24:$J$523,Deviation_CMS!$B$24:$B$523,$B105,Deviation_CMS!$C$24:$C$523,$C105))</f>
        <v/>
      </c>
      <c r="G105" s="206" t="str">
        <f t="shared" si="4"/>
        <v/>
      </c>
      <c r="H105" s="207" t="str">
        <f>IF($C105="","",SUMIFS(Deviation_CMS!$J$24:$J$523,Deviation_CMS!$B$24:$B$523,$B105,Deviation_CMS!$C$24:$C$523,$C105,Deviation_CMS!$L$24:$L$523,"Control Equipment Problems"))</f>
        <v/>
      </c>
      <c r="I105" s="207" t="str">
        <f>IF($C105="","",SUMIFS(Deviation_CMS!$J$24:$J$523,Deviation_CMS!$B$24:$B$523,$B105,Deviation_CMS!$C$24:$C$523,$C105,Deviation_CMS!$L$24:$L$523,"Process Problems"))</f>
        <v/>
      </c>
      <c r="J105" s="207" t="str">
        <f>IF($C105="","",SUMIFS(Deviation_CMS!$J$24:$J$523,Deviation_CMS!$B$24:$B$523,$B105,Deviation_CMS!$C$24:$C$523,$C105,Deviation_CMS!$L$24:$L$523,"Other Known Causes"))</f>
        <v/>
      </c>
      <c r="K105" s="207" t="str">
        <f>IF($C105="","",SUMIFS(Deviation_CMS!$J$24:$J$523,Deviation_CMS!$B$24:$B$523,$B105,Deviation_CMS!$C$24:$C$523,$C105,Deviation_CMS!$L$24:$L$523,"Other Unknown Causes"))</f>
        <v/>
      </c>
    </row>
    <row r="106" spans="2:11" x14ac:dyDescent="0.3">
      <c r="B106" s="203" t="str">
        <f>Lists!G84</f>
        <v/>
      </c>
      <c r="C106" s="203" t="str">
        <f>Lists!H84</f>
        <v/>
      </c>
      <c r="D106" s="203" t="str">
        <f>IF(C106="","",VLOOKUP(C106,Table8[],3,FALSE))</f>
        <v/>
      </c>
      <c r="E106" s="203" t="str">
        <f>IF(Table7[[#This Row],[Total Source Operating Time *
(hours)
(§63.9641(b)(8)(vii), §63.10(e)(3)(v), §63.10(c)(13), §63.10(e)(3)(vi)(H))]]="","",Table7[[#This Row],[Total Source Operating Time *
(hours)
(§63.9641(b)(8)(vii), §63.10(e)(3)(v), §63.10(c)(13), §63.10(e)(3)(vi)(H))]])</f>
        <v/>
      </c>
      <c r="F106" s="203" t="str">
        <f>IF(C106="","",SUMIFS(Deviation_CMS!$J$24:$J$523,Deviation_CMS!$B$24:$B$523,$B106,Deviation_CMS!$C$24:$C$523,$C106))</f>
        <v/>
      </c>
      <c r="G106" s="206" t="str">
        <f t="shared" si="4"/>
        <v/>
      </c>
      <c r="H106" s="207" t="str">
        <f>IF($C106="","",SUMIFS(Deviation_CMS!$J$24:$J$523,Deviation_CMS!$B$24:$B$523,$B106,Deviation_CMS!$C$24:$C$523,$C106,Deviation_CMS!$L$24:$L$523,"Control Equipment Problems"))</f>
        <v/>
      </c>
      <c r="I106" s="207" t="str">
        <f>IF($C106="","",SUMIFS(Deviation_CMS!$J$24:$J$523,Deviation_CMS!$B$24:$B$523,$B106,Deviation_CMS!$C$24:$C$523,$C106,Deviation_CMS!$L$24:$L$523,"Process Problems"))</f>
        <v/>
      </c>
      <c r="J106" s="207" t="str">
        <f>IF($C106="","",SUMIFS(Deviation_CMS!$J$24:$J$523,Deviation_CMS!$B$24:$B$523,$B106,Deviation_CMS!$C$24:$C$523,$C106,Deviation_CMS!$L$24:$L$523,"Other Known Causes"))</f>
        <v/>
      </c>
      <c r="K106" s="207" t="str">
        <f>IF($C106="","",SUMIFS(Deviation_CMS!$J$24:$J$523,Deviation_CMS!$B$24:$B$523,$B106,Deviation_CMS!$C$24:$C$523,$C106,Deviation_CMS!$L$24:$L$523,"Other Unknown Causes"))</f>
        <v/>
      </c>
    </row>
    <row r="107" spans="2:11" x14ac:dyDescent="0.3">
      <c r="B107" s="203" t="str">
        <f>Lists!G85</f>
        <v/>
      </c>
      <c r="C107" s="203" t="str">
        <f>Lists!H85</f>
        <v/>
      </c>
      <c r="D107" s="203" t="str">
        <f>IF(C107="","",VLOOKUP(C107,Table8[],3,FALSE))</f>
        <v/>
      </c>
      <c r="E107" s="203" t="str">
        <f>IF(Table7[[#This Row],[Total Source Operating Time *
(hours)
(§63.9641(b)(8)(vii), §63.10(e)(3)(v), §63.10(c)(13), §63.10(e)(3)(vi)(H))]]="","",Table7[[#This Row],[Total Source Operating Time *
(hours)
(§63.9641(b)(8)(vii), §63.10(e)(3)(v), §63.10(c)(13), §63.10(e)(3)(vi)(H))]])</f>
        <v/>
      </c>
      <c r="F107" s="203" t="str">
        <f>IF(C107="","",SUMIFS(Deviation_CMS!$J$24:$J$523,Deviation_CMS!$B$24:$B$523,$B107,Deviation_CMS!$C$24:$C$523,$C107))</f>
        <v/>
      </c>
      <c r="G107" s="206" t="str">
        <f t="shared" si="4"/>
        <v/>
      </c>
      <c r="H107" s="207" t="str">
        <f>IF($C107="","",SUMIFS(Deviation_CMS!$J$24:$J$523,Deviation_CMS!$B$24:$B$523,$B107,Deviation_CMS!$C$24:$C$523,$C107,Deviation_CMS!$L$24:$L$523,"Control Equipment Problems"))</f>
        <v/>
      </c>
      <c r="I107" s="207" t="str">
        <f>IF($C107="","",SUMIFS(Deviation_CMS!$J$24:$J$523,Deviation_CMS!$B$24:$B$523,$B107,Deviation_CMS!$C$24:$C$523,$C107,Deviation_CMS!$L$24:$L$523,"Process Problems"))</f>
        <v/>
      </c>
      <c r="J107" s="207" t="str">
        <f>IF($C107="","",SUMIFS(Deviation_CMS!$J$24:$J$523,Deviation_CMS!$B$24:$B$523,$B107,Deviation_CMS!$C$24:$C$523,$C107,Deviation_CMS!$L$24:$L$523,"Other Known Causes"))</f>
        <v/>
      </c>
      <c r="K107" s="207" t="str">
        <f>IF($C107="","",SUMIFS(Deviation_CMS!$J$24:$J$523,Deviation_CMS!$B$24:$B$523,$B107,Deviation_CMS!$C$24:$C$523,$C107,Deviation_CMS!$L$24:$L$523,"Other Unknown Causes"))</f>
        <v/>
      </c>
    </row>
    <row r="108" spans="2:11" x14ac:dyDescent="0.3">
      <c r="B108" s="203" t="str">
        <f>Lists!G86</f>
        <v/>
      </c>
      <c r="C108" s="203" t="str">
        <f>Lists!H86</f>
        <v/>
      </c>
      <c r="D108" s="203" t="str">
        <f>IF(C108="","",VLOOKUP(C108,Table8[],3,FALSE))</f>
        <v/>
      </c>
      <c r="E108" s="203" t="str">
        <f>IF(Table7[[#This Row],[Total Source Operating Time *
(hours)
(§63.9641(b)(8)(vii), §63.10(e)(3)(v), §63.10(c)(13), §63.10(e)(3)(vi)(H))]]="","",Table7[[#This Row],[Total Source Operating Time *
(hours)
(§63.9641(b)(8)(vii), §63.10(e)(3)(v), §63.10(c)(13), §63.10(e)(3)(vi)(H))]])</f>
        <v/>
      </c>
      <c r="F108" s="203" t="str">
        <f>IF(C108="","",SUMIFS(Deviation_CMS!$J$24:$J$523,Deviation_CMS!$B$24:$B$523,$B108,Deviation_CMS!$C$24:$C$523,$C108))</f>
        <v/>
      </c>
      <c r="G108" s="206" t="str">
        <f t="shared" si="4"/>
        <v/>
      </c>
      <c r="H108" s="207" t="str">
        <f>IF($C108="","",SUMIFS(Deviation_CMS!$J$24:$J$523,Deviation_CMS!$B$24:$B$523,$B108,Deviation_CMS!$C$24:$C$523,$C108,Deviation_CMS!$L$24:$L$523,"Control Equipment Problems"))</f>
        <v/>
      </c>
      <c r="I108" s="207" t="str">
        <f>IF($C108="","",SUMIFS(Deviation_CMS!$J$24:$J$523,Deviation_CMS!$B$24:$B$523,$B108,Deviation_CMS!$C$24:$C$523,$C108,Deviation_CMS!$L$24:$L$523,"Process Problems"))</f>
        <v/>
      </c>
      <c r="J108" s="207" t="str">
        <f>IF($C108="","",SUMIFS(Deviation_CMS!$J$24:$J$523,Deviation_CMS!$B$24:$B$523,$B108,Deviation_CMS!$C$24:$C$523,$C108,Deviation_CMS!$L$24:$L$523,"Other Known Causes"))</f>
        <v/>
      </c>
      <c r="K108" s="207" t="str">
        <f>IF($C108="","",SUMIFS(Deviation_CMS!$J$24:$J$523,Deviation_CMS!$B$24:$B$523,$B108,Deviation_CMS!$C$24:$C$523,$C108,Deviation_CMS!$L$24:$L$523,"Other Unknown Causes"))</f>
        <v/>
      </c>
    </row>
    <row r="109" spans="2:11" x14ac:dyDescent="0.3">
      <c r="B109" s="203" t="str">
        <f>Lists!G87</f>
        <v/>
      </c>
      <c r="C109" s="203" t="str">
        <f>Lists!H87</f>
        <v/>
      </c>
      <c r="D109" s="203" t="str">
        <f>IF(C109="","",VLOOKUP(C109,Table8[],3,FALSE))</f>
        <v/>
      </c>
      <c r="E109" s="203" t="str">
        <f>IF(Table7[[#This Row],[Total Source Operating Time *
(hours)
(§63.9641(b)(8)(vii), §63.10(e)(3)(v), §63.10(c)(13), §63.10(e)(3)(vi)(H))]]="","",Table7[[#This Row],[Total Source Operating Time *
(hours)
(§63.9641(b)(8)(vii), §63.10(e)(3)(v), §63.10(c)(13), §63.10(e)(3)(vi)(H))]])</f>
        <v/>
      </c>
      <c r="F109" s="203" t="str">
        <f>IF(C109="","",SUMIFS(Deviation_CMS!$J$24:$J$523,Deviation_CMS!$B$24:$B$523,$B109,Deviation_CMS!$C$24:$C$523,$C109))</f>
        <v/>
      </c>
      <c r="G109" s="206" t="str">
        <f t="shared" si="4"/>
        <v/>
      </c>
      <c r="H109" s="207" t="str">
        <f>IF($C109="","",SUMIFS(Deviation_CMS!$J$24:$J$523,Deviation_CMS!$B$24:$B$523,$B109,Deviation_CMS!$C$24:$C$523,$C109,Deviation_CMS!$L$24:$L$523,"Control Equipment Problems"))</f>
        <v/>
      </c>
      <c r="I109" s="207" t="str">
        <f>IF($C109="","",SUMIFS(Deviation_CMS!$J$24:$J$523,Deviation_CMS!$B$24:$B$523,$B109,Deviation_CMS!$C$24:$C$523,$C109,Deviation_CMS!$L$24:$L$523,"Process Problems"))</f>
        <v/>
      </c>
      <c r="J109" s="207" t="str">
        <f>IF($C109="","",SUMIFS(Deviation_CMS!$J$24:$J$523,Deviation_CMS!$B$24:$B$523,$B109,Deviation_CMS!$C$24:$C$523,$C109,Deviation_CMS!$L$24:$L$523,"Other Known Causes"))</f>
        <v/>
      </c>
      <c r="K109" s="207" t="str">
        <f>IF($C109="","",SUMIFS(Deviation_CMS!$J$24:$J$523,Deviation_CMS!$B$24:$B$523,$B109,Deviation_CMS!$C$24:$C$523,$C109,Deviation_CMS!$L$24:$L$523,"Other Unknown Causes"))</f>
        <v/>
      </c>
    </row>
    <row r="110" spans="2:11" x14ac:dyDescent="0.3">
      <c r="B110" s="203" t="str">
        <f>Lists!G88</f>
        <v/>
      </c>
      <c r="C110" s="203" t="str">
        <f>Lists!H88</f>
        <v/>
      </c>
      <c r="D110" s="203" t="str">
        <f>IF(C110="","",VLOOKUP(C110,Table8[],3,FALSE))</f>
        <v/>
      </c>
      <c r="E110" s="203" t="str">
        <f>IF(Table7[[#This Row],[Total Source Operating Time *
(hours)
(§63.9641(b)(8)(vii), §63.10(e)(3)(v), §63.10(c)(13), §63.10(e)(3)(vi)(H))]]="","",Table7[[#This Row],[Total Source Operating Time *
(hours)
(§63.9641(b)(8)(vii), §63.10(e)(3)(v), §63.10(c)(13), §63.10(e)(3)(vi)(H))]])</f>
        <v/>
      </c>
      <c r="F110" s="203" t="str">
        <f>IF(C110="","",SUMIFS(Deviation_CMS!$J$24:$J$523,Deviation_CMS!$B$24:$B$523,$B110,Deviation_CMS!$C$24:$C$523,$C110))</f>
        <v/>
      </c>
      <c r="G110" s="206" t="str">
        <f t="shared" si="4"/>
        <v/>
      </c>
      <c r="H110" s="207" t="str">
        <f>IF($C110="","",SUMIFS(Deviation_CMS!$J$24:$J$523,Deviation_CMS!$B$24:$B$523,$B110,Deviation_CMS!$C$24:$C$523,$C110,Deviation_CMS!$L$24:$L$523,"Control Equipment Problems"))</f>
        <v/>
      </c>
      <c r="I110" s="207" t="str">
        <f>IF($C110="","",SUMIFS(Deviation_CMS!$J$24:$J$523,Deviation_CMS!$B$24:$B$523,$B110,Deviation_CMS!$C$24:$C$523,$C110,Deviation_CMS!$L$24:$L$523,"Process Problems"))</f>
        <v/>
      </c>
      <c r="J110" s="207" t="str">
        <f>IF($C110="","",SUMIFS(Deviation_CMS!$J$24:$J$523,Deviation_CMS!$B$24:$B$523,$B110,Deviation_CMS!$C$24:$C$523,$C110,Deviation_CMS!$L$24:$L$523,"Other Known Causes"))</f>
        <v/>
      </c>
      <c r="K110" s="207" t="str">
        <f>IF($C110="","",SUMIFS(Deviation_CMS!$J$24:$J$523,Deviation_CMS!$B$24:$B$523,$B110,Deviation_CMS!$C$24:$C$523,$C110,Deviation_CMS!$L$24:$L$523,"Other Unknown Causes"))</f>
        <v/>
      </c>
    </row>
    <row r="111" spans="2:11" x14ac:dyDescent="0.3">
      <c r="B111" s="203" t="str">
        <f>Lists!G89</f>
        <v/>
      </c>
      <c r="C111" s="203" t="str">
        <f>Lists!H89</f>
        <v/>
      </c>
      <c r="D111" s="203" t="str">
        <f>IF(C111="","",VLOOKUP(C111,Table8[],3,FALSE))</f>
        <v/>
      </c>
      <c r="E111" s="203" t="str">
        <f>IF(Table7[[#This Row],[Total Source Operating Time *
(hours)
(§63.9641(b)(8)(vii), §63.10(e)(3)(v), §63.10(c)(13), §63.10(e)(3)(vi)(H))]]="","",Table7[[#This Row],[Total Source Operating Time *
(hours)
(§63.9641(b)(8)(vii), §63.10(e)(3)(v), §63.10(c)(13), §63.10(e)(3)(vi)(H))]])</f>
        <v/>
      </c>
      <c r="F111" s="203" t="str">
        <f>IF(C111="","",SUMIFS(Deviation_CMS!$J$24:$J$523,Deviation_CMS!$B$24:$B$523,$B111,Deviation_CMS!$C$24:$C$523,$C111))</f>
        <v/>
      </c>
      <c r="G111" s="206" t="str">
        <f t="shared" si="4"/>
        <v/>
      </c>
      <c r="H111" s="207" t="str">
        <f>IF($C111="","",SUMIFS(Deviation_CMS!$J$24:$J$523,Deviation_CMS!$B$24:$B$523,$B111,Deviation_CMS!$C$24:$C$523,$C111,Deviation_CMS!$L$24:$L$523,"Control Equipment Problems"))</f>
        <v/>
      </c>
      <c r="I111" s="207" t="str">
        <f>IF($C111="","",SUMIFS(Deviation_CMS!$J$24:$J$523,Deviation_CMS!$B$24:$B$523,$B111,Deviation_CMS!$C$24:$C$523,$C111,Deviation_CMS!$L$24:$L$523,"Process Problems"))</f>
        <v/>
      </c>
      <c r="J111" s="207" t="str">
        <f>IF($C111="","",SUMIFS(Deviation_CMS!$J$24:$J$523,Deviation_CMS!$B$24:$B$523,$B111,Deviation_CMS!$C$24:$C$523,$C111,Deviation_CMS!$L$24:$L$523,"Other Known Causes"))</f>
        <v/>
      </c>
      <c r="K111" s="207" t="str">
        <f>IF($C111="","",SUMIFS(Deviation_CMS!$J$24:$J$523,Deviation_CMS!$B$24:$B$523,$B111,Deviation_CMS!$C$24:$C$523,$C111,Deviation_CMS!$L$24:$L$523,"Other Unknown Causes"))</f>
        <v/>
      </c>
    </row>
    <row r="112" spans="2:11" x14ac:dyDescent="0.3">
      <c r="B112" s="203" t="str">
        <f>Lists!G90</f>
        <v/>
      </c>
      <c r="C112" s="203" t="str">
        <f>Lists!H90</f>
        <v/>
      </c>
      <c r="D112" s="203" t="str">
        <f>IF(C112="","",VLOOKUP(C112,Table8[],3,FALSE))</f>
        <v/>
      </c>
      <c r="E112" s="203" t="str">
        <f>IF(Table7[[#This Row],[Total Source Operating Time *
(hours)
(§63.9641(b)(8)(vii), §63.10(e)(3)(v), §63.10(c)(13), §63.10(e)(3)(vi)(H))]]="","",Table7[[#This Row],[Total Source Operating Time *
(hours)
(§63.9641(b)(8)(vii), §63.10(e)(3)(v), §63.10(c)(13), §63.10(e)(3)(vi)(H))]])</f>
        <v/>
      </c>
      <c r="F112" s="203" t="str">
        <f>IF(C112="","",SUMIFS(Deviation_CMS!$J$24:$J$523,Deviation_CMS!$B$24:$B$523,$B112,Deviation_CMS!$C$24:$C$523,$C112))</f>
        <v/>
      </c>
      <c r="G112" s="206" t="str">
        <f t="shared" si="4"/>
        <v/>
      </c>
      <c r="H112" s="207" t="str">
        <f>IF($C112="","",SUMIFS(Deviation_CMS!$J$24:$J$523,Deviation_CMS!$B$24:$B$523,$B112,Deviation_CMS!$C$24:$C$523,$C112,Deviation_CMS!$L$24:$L$523,"Control Equipment Problems"))</f>
        <v/>
      </c>
      <c r="I112" s="207" t="str">
        <f>IF($C112="","",SUMIFS(Deviation_CMS!$J$24:$J$523,Deviation_CMS!$B$24:$B$523,$B112,Deviation_CMS!$C$24:$C$523,$C112,Deviation_CMS!$L$24:$L$523,"Process Problems"))</f>
        <v/>
      </c>
      <c r="J112" s="207" t="str">
        <f>IF($C112="","",SUMIFS(Deviation_CMS!$J$24:$J$523,Deviation_CMS!$B$24:$B$523,$B112,Deviation_CMS!$C$24:$C$523,$C112,Deviation_CMS!$L$24:$L$523,"Other Known Causes"))</f>
        <v/>
      </c>
      <c r="K112" s="207" t="str">
        <f>IF($C112="","",SUMIFS(Deviation_CMS!$J$24:$J$523,Deviation_CMS!$B$24:$B$523,$B112,Deviation_CMS!$C$24:$C$523,$C112,Deviation_CMS!$L$24:$L$523,"Other Unknown Causes"))</f>
        <v/>
      </c>
    </row>
    <row r="113" spans="2:11" x14ac:dyDescent="0.3">
      <c r="B113" s="203" t="str">
        <f>Lists!G91</f>
        <v/>
      </c>
      <c r="C113" s="203" t="str">
        <f>Lists!H91</f>
        <v/>
      </c>
      <c r="D113" s="203" t="str">
        <f>IF(C113="","",VLOOKUP(C113,Table8[],3,FALSE))</f>
        <v/>
      </c>
      <c r="E113" s="203" t="str">
        <f>IF(Table7[[#This Row],[Total Source Operating Time *
(hours)
(§63.9641(b)(8)(vii), §63.10(e)(3)(v), §63.10(c)(13), §63.10(e)(3)(vi)(H))]]="","",Table7[[#This Row],[Total Source Operating Time *
(hours)
(§63.9641(b)(8)(vii), §63.10(e)(3)(v), §63.10(c)(13), §63.10(e)(3)(vi)(H))]])</f>
        <v/>
      </c>
      <c r="F113" s="203" t="str">
        <f>IF(C113="","",SUMIFS(Deviation_CMS!$J$24:$J$523,Deviation_CMS!$B$24:$B$523,$B113,Deviation_CMS!$C$24:$C$523,$C113))</f>
        <v/>
      </c>
      <c r="G113" s="206" t="str">
        <f t="shared" si="4"/>
        <v/>
      </c>
      <c r="H113" s="207" t="str">
        <f>IF($C113="","",SUMIFS(Deviation_CMS!$J$24:$J$523,Deviation_CMS!$B$24:$B$523,$B113,Deviation_CMS!$C$24:$C$523,$C113,Deviation_CMS!$L$24:$L$523,"Control Equipment Problems"))</f>
        <v/>
      </c>
      <c r="I113" s="207" t="str">
        <f>IF($C113="","",SUMIFS(Deviation_CMS!$J$24:$J$523,Deviation_CMS!$B$24:$B$523,$B113,Deviation_CMS!$C$24:$C$523,$C113,Deviation_CMS!$L$24:$L$523,"Process Problems"))</f>
        <v/>
      </c>
      <c r="J113" s="207" t="str">
        <f>IF($C113="","",SUMIFS(Deviation_CMS!$J$24:$J$523,Deviation_CMS!$B$24:$B$523,$B113,Deviation_CMS!$C$24:$C$523,$C113,Deviation_CMS!$L$24:$L$523,"Other Known Causes"))</f>
        <v/>
      </c>
      <c r="K113" s="207" t="str">
        <f>IF($C113="","",SUMIFS(Deviation_CMS!$J$24:$J$523,Deviation_CMS!$B$24:$B$523,$B113,Deviation_CMS!$C$24:$C$523,$C113,Deviation_CMS!$L$24:$L$523,"Other Unknown Causes"))</f>
        <v/>
      </c>
    </row>
    <row r="114" spans="2:11" x14ac:dyDescent="0.3">
      <c r="B114" s="203" t="str">
        <f>Lists!G92</f>
        <v/>
      </c>
      <c r="C114" s="203" t="str">
        <f>Lists!H92</f>
        <v/>
      </c>
      <c r="D114" s="203" t="str">
        <f>IF(C114="","",VLOOKUP(C114,Table8[],3,FALSE))</f>
        <v/>
      </c>
      <c r="E114" s="203" t="str">
        <f>IF(Table7[[#This Row],[Total Source Operating Time *
(hours)
(§63.9641(b)(8)(vii), §63.10(e)(3)(v), §63.10(c)(13), §63.10(e)(3)(vi)(H))]]="","",Table7[[#This Row],[Total Source Operating Time *
(hours)
(§63.9641(b)(8)(vii), §63.10(e)(3)(v), §63.10(c)(13), §63.10(e)(3)(vi)(H))]])</f>
        <v/>
      </c>
      <c r="F114" s="203" t="str">
        <f>IF(C114="","",SUMIFS(Deviation_CMS!$J$24:$J$523,Deviation_CMS!$B$24:$B$523,$B114,Deviation_CMS!$C$24:$C$523,$C114))</f>
        <v/>
      </c>
      <c r="G114" s="206" t="str">
        <f t="shared" si="4"/>
        <v/>
      </c>
      <c r="H114" s="207" t="str">
        <f>IF($C114="","",SUMIFS(Deviation_CMS!$J$24:$J$523,Deviation_CMS!$B$24:$B$523,$B114,Deviation_CMS!$C$24:$C$523,$C114,Deviation_CMS!$L$24:$L$523,"Control Equipment Problems"))</f>
        <v/>
      </c>
      <c r="I114" s="207" t="str">
        <f>IF($C114="","",SUMIFS(Deviation_CMS!$J$24:$J$523,Deviation_CMS!$B$24:$B$523,$B114,Deviation_CMS!$C$24:$C$523,$C114,Deviation_CMS!$L$24:$L$523,"Process Problems"))</f>
        <v/>
      </c>
      <c r="J114" s="207" t="str">
        <f>IF($C114="","",SUMIFS(Deviation_CMS!$J$24:$J$523,Deviation_CMS!$B$24:$B$523,$B114,Deviation_CMS!$C$24:$C$523,$C114,Deviation_CMS!$L$24:$L$523,"Other Known Causes"))</f>
        <v/>
      </c>
      <c r="K114" s="207" t="str">
        <f>IF($C114="","",SUMIFS(Deviation_CMS!$J$24:$J$523,Deviation_CMS!$B$24:$B$523,$B114,Deviation_CMS!$C$24:$C$523,$C114,Deviation_CMS!$L$24:$L$523,"Other Unknown Causes"))</f>
        <v/>
      </c>
    </row>
    <row r="115" spans="2:11" x14ac:dyDescent="0.3">
      <c r="B115" s="203" t="str">
        <f>Lists!G93</f>
        <v/>
      </c>
      <c r="C115" s="203" t="str">
        <f>Lists!H93</f>
        <v/>
      </c>
      <c r="D115" s="203" t="str">
        <f>IF(C115="","",VLOOKUP(C115,Table8[],3,FALSE))</f>
        <v/>
      </c>
      <c r="E115" s="203" t="str">
        <f>IF(Table7[[#This Row],[Total Source Operating Time *
(hours)
(§63.9641(b)(8)(vii), §63.10(e)(3)(v), §63.10(c)(13), §63.10(e)(3)(vi)(H))]]="","",Table7[[#This Row],[Total Source Operating Time *
(hours)
(§63.9641(b)(8)(vii), §63.10(e)(3)(v), §63.10(c)(13), §63.10(e)(3)(vi)(H))]])</f>
        <v/>
      </c>
      <c r="F115" s="203" t="str">
        <f>IF(C115="","",SUMIFS(Deviation_CMS!$J$24:$J$523,Deviation_CMS!$B$24:$B$523,$B115,Deviation_CMS!$C$24:$C$523,$C115))</f>
        <v/>
      </c>
      <c r="G115" s="206" t="str">
        <f t="shared" si="4"/>
        <v/>
      </c>
      <c r="H115" s="207" t="str">
        <f>IF($C115="","",SUMIFS(Deviation_CMS!$J$24:$J$523,Deviation_CMS!$B$24:$B$523,$B115,Deviation_CMS!$C$24:$C$523,$C115,Deviation_CMS!$L$24:$L$523,"Control Equipment Problems"))</f>
        <v/>
      </c>
      <c r="I115" s="207" t="str">
        <f>IF($C115="","",SUMIFS(Deviation_CMS!$J$24:$J$523,Deviation_CMS!$B$24:$B$523,$B115,Deviation_CMS!$C$24:$C$523,$C115,Deviation_CMS!$L$24:$L$523,"Process Problems"))</f>
        <v/>
      </c>
      <c r="J115" s="207" t="str">
        <f>IF($C115="","",SUMIFS(Deviation_CMS!$J$24:$J$523,Deviation_CMS!$B$24:$B$523,$B115,Deviation_CMS!$C$24:$C$523,$C115,Deviation_CMS!$L$24:$L$523,"Other Known Causes"))</f>
        <v/>
      </c>
      <c r="K115" s="207" t="str">
        <f>IF($C115="","",SUMIFS(Deviation_CMS!$J$24:$J$523,Deviation_CMS!$B$24:$B$523,$B115,Deviation_CMS!$C$24:$C$523,$C115,Deviation_CMS!$L$24:$L$523,"Other Unknown Causes"))</f>
        <v/>
      </c>
    </row>
    <row r="116" spans="2:11" x14ac:dyDescent="0.3">
      <c r="B116" s="203" t="str">
        <f>Lists!G94</f>
        <v/>
      </c>
      <c r="C116" s="203" t="str">
        <f>Lists!H94</f>
        <v/>
      </c>
      <c r="D116" s="203" t="str">
        <f>IF(C116="","",VLOOKUP(C116,Table8[],3,FALSE))</f>
        <v/>
      </c>
      <c r="E116" s="203" t="str">
        <f>IF(Table7[[#This Row],[Total Source Operating Time *
(hours)
(§63.9641(b)(8)(vii), §63.10(e)(3)(v), §63.10(c)(13), §63.10(e)(3)(vi)(H))]]="","",Table7[[#This Row],[Total Source Operating Time *
(hours)
(§63.9641(b)(8)(vii), §63.10(e)(3)(v), §63.10(c)(13), §63.10(e)(3)(vi)(H))]])</f>
        <v/>
      </c>
      <c r="F116" s="203" t="str">
        <f>IF(C116="","",SUMIFS(Deviation_CMS!$J$24:$J$523,Deviation_CMS!$B$24:$B$523,$B116,Deviation_CMS!$C$24:$C$523,$C116))</f>
        <v/>
      </c>
      <c r="G116" s="206" t="str">
        <f t="shared" si="4"/>
        <v/>
      </c>
      <c r="H116" s="207" t="str">
        <f>IF($C116="","",SUMIFS(Deviation_CMS!$J$24:$J$523,Deviation_CMS!$B$24:$B$523,$B116,Deviation_CMS!$C$24:$C$523,$C116,Deviation_CMS!$L$24:$L$523,"Control Equipment Problems"))</f>
        <v/>
      </c>
      <c r="I116" s="207" t="str">
        <f>IF($C116="","",SUMIFS(Deviation_CMS!$J$24:$J$523,Deviation_CMS!$B$24:$B$523,$B116,Deviation_CMS!$C$24:$C$523,$C116,Deviation_CMS!$L$24:$L$523,"Process Problems"))</f>
        <v/>
      </c>
      <c r="J116" s="207" t="str">
        <f>IF($C116="","",SUMIFS(Deviation_CMS!$J$24:$J$523,Deviation_CMS!$B$24:$B$523,$B116,Deviation_CMS!$C$24:$C$523,$C116,Deviation_CMS!$L$24:$L$523,"Other Known Causes"))</f>
        <v/>
      </c>
      <c r="K116" s="207" t="str">
        <f>IF($C116="","",SUMIFS(Deviation_CMS!$J$24:$J$523,Deviation_CMS!$B$24:$B$523,$B116,Deviation_CMS!$C$24:$C$523,$C116,Deviation_CMS!$L$24:$L$523,"Other Unknown Causes"))</f>
        <v/>
      </c>
    </row>
    <row r="117" spans="2:11" x14ac:dyDescent="0.3">
      <c r="B117" s="203" t="str">
        <f>Lists!G95</f>
        <v/>
      </c>
      <c r="C117" s="203" t="str">
        <f>Lists!H95</f>
        <v/>
      </c>
      <c r="D117" s="203" t="str">
        <f>IF(C117="","",VLOOKUP(C117,Table8[],3,FALSE))</f>
        <v/>
      </c>
      <c r="E117" s="203" t="str">
        <f>IF(Table7[[#This Row],[Total Source Operating Time *
(hours)
(§63.9641(b)(8)(vii), §63.10(e)(3)(v), §63.10(c)(13), §63.10(e)(3)(vi)(H))]]="","",Table7[[#This Row],[Total Source Operating Time *
(hours)
(§63.9641(b)(8)(vii), §63.10(e)(3)(v), §63.10(c)(13), §63.10(e)(3)(vi)(H))]])</f>
        <v/>
      </c>
      <c r="F117" s="203" t="str">
        <f>IF(C117="","",SUMIFS(Deviation_CMS!$J$24:$J$523,Deviation_CMS!$B$24:$B$523,$B117,Deviation_CMS!$C$24:$C$523,$C117))</f>
        <v/>
      </c>
      <c r="G117" s="206" t="str">
        <f t="shared" si="4"/>
        <v/>
      </c>
      <c r="H117" s="207" t="str">
        <f>IF($C117="","",SUMIFS(Deviation_CMS!$J$24:$J$523,Deviation_CMS!$B$24:$B$523,$B117,Deviation_CMS!$C$24:$C$523,$C117,Deviation_CMS!$L$24:$L$523,"Control Equipment Problems"))</f>
        <v/>
      </c>
      <c r="I117" s="207" t="str">
        <f>IF($C117="","",SUMIFS(Deviation_CMS!$J$24:$J$523,Deviation_CMS!$B$24:$B$523,$B117,Deviation_CMS!$C$24:$C$523,$C117,Deviation_CMS!$L$24:$L$523,"Process Problems"))</f>
        <v/>
      </c>
      <c r="J117" s="207" t="str">
        <f>IF($C117="","",SUMIFS(Deviation_CMS!$J$24:$J$523,Deviation_CMS!$B$24:$B$523,$B117,Deviation_CMS!$C$24:$C$523,$C117,Deviation_CMS!$L$24:$L$523,"Other Known Causes"))</f>
        <v/>
      </c>
      <c r="K117" s="207" t="str">
        <f>IF($C117="","",SUMIFS(Deviation_CMS!$J$24:$J$523,Deviation_CMS!$B$24:$B$523,$B117,Deviation_CMS!$C$24:$C$523,$C117,Deviation_CMS!$L$24:$L$523,"Other Unknown Causes"))</f>
        <v/>
      </c>
    </row>
    <row r="118" spans="2:11" x14ac:dyDescent="0.3">
      <c r="B118" s="203" t="str">
        <f>Lists!G96</f>
        <v/>
      </c>
      <c r="C118" s="203" t="str">
        <f>Lists!H96</f>
        <v/>
      </c>
      <c r="D118" s="203" t="str">
        <f>IF(C118="","",VLOOKUP(C118,Table8[],3,FALSE))</f>
        <v/>
      </c>
      <c r="E118" s="203" t="str">
        <f>IF(Table7[[#This Row],[Total Source Operating Time *
(hours)
(§63.9641(b)(8)(vii), §63.10(e)(3)(v), §63.10(c)(13), §63.10(e)(3)(vi)(H))]]="","",Table7[[#This Row],[Total Source Operating Time *
(hours)
(§63.9641(b)(8)(vii), §63.10(e)(3)(v), §63.10(c)(13), §63.10(e)(3)(vi)(H))]])</f>
        <v/>
      </c>
      <c r="F118" s="203" t="str">
        <f>IF(C118="","",SUMIFS(Deviation_CMS!$J$24:$J$523,Deviation_CMS!$B$24:$B$523,$B118,Deviation_CMS!$C$24:$C$523,$C118))</f>
        <v/>
      </c>
      <c r="G118" s="206" t="str">
        <f t="shared" si="4"/>
        <v/>
      </c>
      <c r="H118" s="207" t="str">
        <f>IF($C118="","",SUMIFS(Deviation_CMS!$J$24:$J$523,Deviation_CMS!$B$24:$B$523,$B118,Deviation_CMS!$C$24:$C$523,$C118,Deviation_CMS!$L$24:$L$523,"Control Equipment Problems"))</f>
        <v/>
      </c>
      <c r="I118" s="207" t="str">
        <f>IF($C118="","",SUMIFS(Deviation_CMS!$J$24:$J$523,Deviation_CMS!$B$24:$B$523,$B118,Deviation_CMS!$C$24:$C$523,$C118,Deviation_CMS!$L$24:$L$523,"Process Problems"))</f>
        <v/>
      </c>
      <c r="J118" s="207" t="str">
        <f>IF($C118="","",SUMIFS(Deviation_CMS!$J$24:$J$523,Deviation_CMS!$B$24:$B$523,$B118,Deviation_CMS!$C$24:$C$523,$C118,Deviation_CMS!$L$24:$L$523,"Other Known Causes"))</f>
        <v/>
      </c>
      <c r="K118" s="207" t="str">
        <f>IF($C118="","",SUMIFS(Deviation_CMS!$J$24:$J$523,Deviation_CMS!$B$24:$B$523,$B118,Deviation_CMS!$C$24:$C$523,$C118,Deviation_CMS!$L$24:$L$523,"Other Unknown Causes"))</f>
        <v/>
      </c>
    </row>
    <row r="119" spans="2:11" x14ac:dyDescent="0.3">
      <c r="B119" s="203" t="str">
        <f>Lists!G97</f>
        <v/>
      </c>
      <c r="C119" s="203" t="str">
        <f>Lists!H97</f>
        <v/>
      </c>
      <c r="D119" s="203" t="str">
        <f>IF(C119="","",VLOOKUP(C119,Table8[],3,FALSE))</f>
        <v/>
      </c>
      <c r="E119" s="203" t="str">
        <f>IF(Table7[[#This Row],[Total Source Operating Time *
(hours)
(§63.9641(b)(8)(vii), §63.10(e)(3)(v), §63.10(c)(13), §63.10(e)(3)(vi)(H))]]="","",Table7[[#This Row],[Total Source Operating Time *
(hours)
(§63.9641(b)(8)(vii), §63.10(e)(3)(v), §63.10(c)(13), §63.10(e)(3)(vi)(H))]])</f>
        <v/>
      </c>
      <c r="F119" s="203" t="str">
        <f>IF(C119="","",SUMIFS(Deviation_CMS!$J$24:$J$523,Deviation_CMS!$B$24:$B$523,$B119,Deviation_CMS!$C$24:$C$523,$C119))</f>
        <v/>
      </c>
      <c r="G119" s="206" t="str">
        <f t="shared" si="4"/>
        <v/>
      </c>
      <c r="H119" s="207" t="str">
        <f>IF($C119="","",SUMIFS(Deviation_CMS!$J$24:$J$523,Deviation_CMS!$B$24:$B$523,$B119,Deviation_CMS!$C$24:$C$523,$C119,Deviation_CMS!$L$24:$L$523,"Control Equipment Problems"))</f>
        <v/>
      </c>
      <c r="I119" s="207" t="str">
        <f>IF($C119="","",SUMIFS(Deviation_CMS!$J$24:$J$523,Deviation_CMS!$B$24:$B$523,$B119,Deviation_CMS!$C$24:$C$523,$C119,Deviation_CMS!$L$24:$L$523,"Process Problems"))</f>
        <v/>
      </c>
      <c r="J119" s="207" t="str">
        <f>IF($C119="","",SUMIFS(Deviation_CMS!$J$24:$J$523,Deviation_CMS!$B$24:$B$523,$B119,Deviation_CMS!$C$24:$C$523,$C119,Deviation_CMS!$L$24:$L$523,"Other Known Causes"))</f>
        <v/>
      </c>
      <c r="K119" s="207" t="str">
        <f>IF($C119="","",SUMIFS(Deviation_CMS!$J$24:$J$523,Deviation_CMS!$B$24:$B$523,$B119,Deviation_CMS!$C$24:$C$523,$C119,Deviation_CMS!$L$24:$L$523,"Other Unknown Causes"))</f>
        <v/>
      </c>
    </row>
    <row r="120" spans="2:11" x14ac:dyDescent="0.3">
      <c r="B120" s="203" t="str">
        <f>Lists!G98</f>
        <v/>
      </c>
      <c r="C120" s="203" t="str">
        <f>Lists!H98</f>
        <v/>
      </c>
      <c r="D120" s="203" t="str">
        <f>IF(C120="","",VLOOKUP(C120,Table8[],3,FALSE))</f>
        <v/>
      </c>
      <c r="E120" s="203" t="str">
        <f>IF(Table7[[#This Row],[Total Source Operating Time *
(hours)
(§63.9641(b)(8)(vii), §63.10(e)(3)(v), §63.10(c)(13), §63.10(e)(3)(vi)(H))]]="","",Table7[[#This Row],[Total Source Operating Time *
(hours)
(§63.9641(b)(8)(vii), §63.10(e)(3)(v), §63.10(c)(13), §63.10(e)(3)(vi)(H))]])</f>
        <v/>
      </c>
      <c r="F120" s="203" t="str">
        <f>IF(C120="","",SUMIFS(Deviation_CMS!$J$24:$J$523,Deviation_CMS!$B$24:$B$523,$B120,Deviation_CMS!$C$24:$C$523,$C120))</f>
        <v/>
      </c>
      <c r="G120" s="206" t="str">
        <f t="shared" si="4"/>
        <v/>
      </c>
      <c r="H120" s="207" t="str">
        <f>IF($C120="","",SUMIFS(Deviation_CMS!$J$24:$J$523,Deviation_CMS!$B$24:$B$523,$B120,Deviation_CMS!$C$24:$C$523,$C120,Deviation_CMS!$L$24:$L$523,"Control Equipment Problems"))</f>
        <v/>
      </c>
      <c r="I120" s="207" t="str">
        <f>IF($C120="","",SUMIFS(Deviation_CMS!$J$24:$J$523,Deviation_CMS!$B$24:$B$523,$B120,Deviation_CMS!$C$24:$C$523,$C120,Deviation_CMS!$L$24:$L$523,"Process Problems"))</f>
        <v/>
      </c>
      <c r="J120" s="207" t="str">
        <f>IF($C120="","",SUMIFS(Deviation_CMS!$J$24:$J$523,Deviation_CMS!$B$24:$B$523,$B120,Deviation_CMS!$C$24:$C$523,$C120,Deviation_CMS!$L$24:$L$523,"Other Known Causes"))</f>
        <v/>
      </c>
      <c r="K120" s="207" t="str">
        <f>IF($C120="","",SUMIFS(Deviation_CMS!$J$24:$J$523,Deviation_CMS!$B$24:$B$523,$B120,Deviation_CMS!$C$24:$C$523,$C120,Deviation_CMS!$L$24:$L$523,"Other Unknown Causes"))</f>
        <v/>
      </c>
    </row>
    <row r="121" spans="2:11" x14ac:dyDescent="0.3">
      <c r="B121" s="203" t="str">
        <f>Lists!G99</f>
        <v/>
      </c>
      <c r="C121" s="203" t="str">
        <f>Lists!H99</f>
        <v/>
      </c>
      <c r="D121" s="203" t="str">
        <f>IF(C121="","",VLOOKUP(C121,Table8[],3,FALSE))</f>
        <v/>
      </c>
      <c r="E121" s="203" t="str">
        <f>IF(Table7[[#This Row],[Total Source Operating Time *
(hours)
(§63.9641(b)(8)(vii), §63.10(e)(3)(v), §63.10(c)(13), §63.10(e)(3)(vi)(H))]]="","",Table7[[#This Row],[Total Source Operating Time *
(hours)
(§63.9641(b)(8)(vii), §63.10(e)(3)(v), §63.10(c)(13), §63.10(e)(3)(vi)(H))]])</f>
        <v/>
      </c>
      <c r="F121" s="203" t="str">
        <f>IF(C121="","",SUMIFS(Deviation_CMS!$J$24:$J$523,Deviation_CMS!$B$24:$B$523,$B121,Deviation_CMS!$C$24:$C$523,$C121))</f>
        <v/>
      </c>
      <c r="G121" s="206" t="str">
        <f t="shared" si="4"/>
        <v/>
      </c>
      <c r="H121" s="207" t="str">
        <f>IF($C121="","",SUMIFS(Deviation_CMS!$J$24:$J$523,Deviation_CMS!$B$24:$B$523,$B121,Deviation_CMS!$C$24:$C$523,$C121,Deviation_CMS!$L$24:$L$523,"Control Equipment Problems"))</f>
        <v/>
      </c>
      <c r="I121" s="207" t="str">
        <f>IF($C121="","",SUMIFS(Deviation_CMS!$J$24:$J$523,Deviation_CMS!$B$24:$B$523,$B121,Deviation_CMS!$C$24:$C$523,$C121,Deviation_CMS!$L$24:$L$523,"Process Problems"))</f>
        <v/>
      </c>
      <c r="J121" s="207" t="str">
        <f>IF($C121="","",SUMIFS(Deviation_CMS!$J$24:$J$523,Deviation_CMS!$B$24:$B$523,$B121,Deviation_CMS!$C$24:$C$523,$C121,Deviation_CMS!$L$24:$L$523,"Other Known Causes"))</f>
        <v/>
      </c>
      <c r="K121" s="207" t="str">
        <f>IF($C121="","",SUMIFS(Deviation_CMS!$J$24:$J$523,Deviation_CMS!$B$24:$B$523,$B121,Deviation_CMS!$C$24:$C$523,$C121,Deviation_CMS!$L$24:$L$523,"Other Unknown Causes"))</f>
        <v/>
      </c>
    </row>
    <row r="122" spans="2:11" x14ac:dyDescent="0.3">
      <c r="B122" s="203" t="str">
        <f>Lists!G100</f>
        <v/>
      </c>
      <c r="C122" s="203" t="str">
        <f>Lists!H100</f>
        <v/>
      </c>
      <c r="D122" s="203" t="str">
        <f>IF(C122="","",VLOOKUP(C122,Table8[],3,FALSE))</f>
        <v/>
      </c>
      <c r="E122" s="203" t="str">
        <f>IF(Table7[[#This Row],[Total Source Operating Time *
(hours)
(§63.9641(b)(8)(vii), §63.10(e)(3)(v), §63.10(c)(13), §63.10(e)(3)(vi)(H))]]="","",Table7[[#This Row],[Total Source Operating Time *
(hours)
(§63.9641(b)(8)(vii), §63.10(e)(3)(v), §63.10(c)(13), §63.10(e)(3)(vi)(H))]])</f>
        <v/>
      </c>
      <c r="F122" s="203" t="str">
        <f>IF(C122="","",SUMIFS(Deviation_CMS!$J$24:$J$523,Deviation_CMS!$B$24:$B$523,$B122,Deviation_CMS!$C$24:$C$523,$C122))</f>
        <v/>
      </c>
      <c r="G122" s="206" t="str">
        <f t="shared" si="4"/>
        <v/>
      </c>
      <c r="H122" s="207" t="str">
        <f>IF($C122="","",SUMIFS(Deviation_CMS!$J$24:$J$523,Deviation_CMS!$B$24:$B$523,$B122,Deviation_CMS!$C$24:$C$523,$C122,Deviation_CMS!$L$24:$L$523,"Control Equipment Problems"))</f>
        <v/>
      </c>
      <c r="I122" s="207" t="str">
        <f>IF($C122="","",SUMIFS(Deviation_CMS!$J$24:$J$523,Deviation_CMS!$B$24:$B$523,$B122,Deviation_CMS!$C$24:$C$523,$C122,Deviation_CMS!$L$24:$L$523,"Process Problems"))</f>
        <v/>
      </c>
      <c r="J122" s="207" t="str">
        <f>IF($C122="","",SUMIFS(Deviation_CMS!$J$24:$J$523,Deviation_CMS!$B$24:$B$523,$B122,Deviation_CMS!$C$24:$C$523,$C122,Deviation_CMS!$L$24:$L$523,"Other Known Causes"))</f>
        <v/>
      </c>
      <c r="K122" s="207" t="str">
        <f>IF($C122="","",SUMIFS(Deviation_CMS!$J$24:$J$523,Deviation_CMS!$B$24:$B$523,$B122,Deviation_CMS!$C$24:$C$523,$C122,Deviation_CMS!$L$24:$L$523,"Other Unknown Causes"))</f>
        <v/>
      </c>
    </row>
    <row r="123" spans="2:11" x14ac:dyDescent="0.3">
      <c r="B123" s="203" t="str">
        <f>Lists!G101</f>
        <v/>
      </c>
      <c r="C123" s="203" t="str">
        <f>Lists!H101</f>
        <v/>
      </c>
      <c r="D123" s="203" t="str">
        <f>IF(C123="","",VLOOKUP(C123,Table8[],3,FALSE))</f>
        <v/>
      </c>
      <c r="E123" s="203" t="str">
        <f>IF(Table7[[#This Row],[Total Source Operating Time *
(hours)
(§63.9641(b)(8)(vii), §63.10(e)(3)(v), §63.10(c)(13), §63.10(e)(3)(vi)(H))]]="","",Table7[[#This Row],[Total Source Operating Time *
(hours)
(§63.9641(b)(8)(vii), §63.10(e)(3)(v), §63.10(c)(13), §63.10(e)(3)(vi)(H))]])</f>
        <v/>
      </c>
      <c r="F123" s="203" t="str">
        <f>IF(C123="","",SUMIFS(Deviation_CMS!$J$24:$J$523,Deviation_CMS!$B$24:$B$523,$B123,Deviation_CMS!$C$24:$C$523,$C123))</f>
        <v/>
      </c>
      <c r="G123" s="206" t="str">
        <f t="shared" si="4"/>
        <v/>
      </c>
      <c r="H123" s="207" t="str">
        <f>IF($C123="","",SUMIFS(Deviation_CMS!$J$24:$J$523,Deviation_CMS!$B$24:$B$523,$B123,Deviation_CMS!$C$24:$C$523,$C123,Deviation_CMS!$L$24:$L$523,"Control Equipment Problems"))</f>
        <v/>
      </c>
      <c r="I123" s="207" t="str">
        <f>IF($C123="","",SUMIFS(Deviation_CMS!$J$24:$J$523,Deviation_CMS!$B$24:$B$523,$B123,Deviation_CMS!$C$24:$C$523,$C123,Deviation_CMS!$L$24:$L$523,"Process Problems"))</f>
        <v/>
      </c>
      <c r="J123" s="207" t="str">
        <f>IF($C123="","",SUMIFS(Deviation_CMS!$J$24:$J$523,Deviation_CMS!$B$24:$B$523,$B123,Deviation_CMS!$C$24:$C$523,$C123,Deviation_CMS!$L$24:$L$523,"Other Known Causes"))</f>
        <v/>
      </c>
      <c r="K123" s="207" t="str">
        <f>IF($C123="","",SUMIFS(Deviation_CMS!$J$24:$J$523,Deviation_CMS!$B$24:$B$523,$B123,Deviation_CMS!$C$24:$C$523,$C123,Deviation_CMS!$L$24:$L$523,"Other Unknown Causes"))</f>
        <v/>
      </c>
    </row>
    <row r="124" spans="2:11" x14ac:dyDescent="0.3">
      <c r="B124" s="203" t="str">
        <f>Lists!G102</f>
        <v/>
      </c>
      <c r="C124" s="203" t="str">
        <f>Lists!H102</f>
        <v/>
      </c>
      <c r="D124" s="203" t="str">
        <f>IF(C124="","",VLOOKUP(C124,Table8[],3,FALSE))</f>
        <v/>
      </c>
      <c r="E124" s="203" t="str">
        <f>IF(Table7[[#This Row],[Total Source Operating Time *
(hours)
(§63.9641(b)(8)(vii), §63.10(e)(3)(v), §63.10(c)(13), §63.10(e)(3)(vi)(H))]]="","",Table7[[#This Row],[Total Source Operating Time *
(hours)
(§63.9641(b)(8)(vii), §63.10(e)(3)(v), §63.10(c)(13), §63.10(e)(3)(vi)(H))]])</f>
        <v/>
      </c>
      <c r="F124" s="203" t="str">
        <f>IF(C124="","",SUMIFS(Deviation_CMS!$J$24:$J$523,Deviation_CMS!$B$24:$B$523,$B124,Deviation_CMS!$C$24:$C$523,$C124))</f>
        <v/>
      </c>
      <c r="G124" s="206" t="str">
        <f t="shared" si="4"/>
        <v/>
      </c>
      <c r="H124" s="207" t="str">
        <f>IF($C124="","",SUMIFS(Deviation_CMS!$J$24:$J$523,Deviation_CMS!$B$24:$B$523,$B124,Deviation_CMS!$C$24:$C$523,$C124,Deviation_CMS!$L$24:$L$523,"Control Equipment Problems"))</f>
        <v/>
      </c>
      <c r="I124" s="207" t="str">
        <f>IF($C124="","",SUMIFS(Deviation_CMS!$J$24:$J$523,Deviation_CMS!$B$24:$B$523,$B124,Deviation_CMS!$C$24:$C$523,$C124,Deviation_CMS!$L$24:$L$523,"Process Problems"))</f>
        <v/>
      </c>
      <c r="J124" s="207" t="str">
        <f>IF($C124="","",SUMIFS(Deviation_CMS!$J$24:$J$523,Deviation_CMS!$B$24:$B$523,$B124,Deviation_CMS!$C$24:$C$523,$C124,Deviation_CMS!$L$24:$L$523,"Other Known Causes"))</f>
        <v/>
      </c>
      <c r="K124" s="207" t="str">
        <f>IF($C124="","",SUMIFS(Deviation_CMS!$J$24:$J$523,Deviation_CMS!$B$24:$B$523,$B124,Deviation_CMS!$C$24:$C$523,$C124,Deviation_CMS!$L$24:$L$523,"Other Unknown Causes"))</f>
        <v/>
      </c>
    </row>
    <row r="125" spans="2:11" x14ac:dyDescent="0.3">
      <c r="B125" s="203" t="str">
        <f>Lists!G103</f>
        <v/>
      </c>
      <c r="C125" s="203" t="str">
        <f>Lists!H103</f>
        <v/>
      </c>
      <c r="D125" s="203" t="str">
        <f>IF(C125="","",VLOOKUP(C125,Table8[],3,FALSE))</f>
        <v/>
      </c>
      <c r="E125" s="203" t="str">
        <f>IF(Table7[[#This Row],[Total Source Operating Time *
(hours)
(§63.9641(b)(8)(vii), §63.10(e)(3)(v), §63.10(c)(13), §63.10(e)(3)(vi)(H))]]="","",Table7[[#This Row],[Total Source Operating Time *
(hours)
(§63.9641(b)(8)(vii), §63.10(e)(3)(v), §63.10(c)(13), §63.10(e)(3)(vi)(H))]])</f>
        <v/>
      </c>
      <c r="F125" s="203" t="str">
        <f>IF(C125="","",SUMIFS(Deviation_CMS!$J$24:$J$523,Deviation_CMS!$B$24:$B$523,$B125,Deviation_CMS!$C$24:$C$523,$C125))</f>
        <v/>
      </c>
      <c r="G125" s="206" t="str">
        <f t="shared" si="4"/>
        <v/>
      </c>
      <c r="H125" s="207" t="str">
        <f>IF($C125="","",SUMIFS(Deviation_CMS!$J$24:$J$523,Deviation_CMS!$B$24:$B$523,$B125,Deviation_CMS!$C$24:$C$523,$C125,Deviation_CMS!$L$24:$L$523,"Control Equipment Problems"))</f>
        <v/>
      </c>
      <c r="I125" s="207" t="str">
        <f>IF($C125="","",SUMIFS(Deviation_CMS!$J$24:$J$523,Deviation_CMS!$B$24:$B$523,$B125,Deviation_CMS!$C$24:$C$523,$C125,Deviation_CMS!$L$24:$L$523,"Process Problems"))</f>
        <v/>
      </c>
      <c r="J125" s="207" t="str">
        <f>IF($C125="","",SUMIFS(Deviation_CMS!$J$24:$J$523,Deviation_CMS!$B$24:$B$523,$B125,Deviation_CMS!$C$24:$C$523,$C125,Deviation_CMS!$L$24:$L$523,"Other Known Causes"))</f>
        <v/>
      </c>
      <c r="K125" s="207" t="str">
        <f>IF($C125="","",SUMIFS(Deviation_CMS!$J$24:$J$523,Deviation_CMS!$B$24:$B$523,$B125,Deviation_CMS!$C$24:$C$523,$C125,Deviation_CMS!$L$24:$L$523,"Other Unknown Causes"))</f>
        <v/>
      </c>
    </row>
    <row r="126" spans="2:11" x14ac:dyDescent="0.3">
      <c r="B126" s="203" t="str">
        <f>Lists!G104</f>
        <v/>
      </c>
      <c r="C126" s="203" t="str">
        <f>Lists!H104</f>
        <v/>
      </c>
      <c r="D126" s="203" t="str">
        <f>IF(C126="","",VLOOKUP(C126,Table8[],3,FALSE))</f>
        <v/>
      </c>
      <c r="E126" s="203" t="str">
        <f>IF(Table7[[#This Row],[Total Source Operating Time *
(hours)
(§63.9641(b)(8)(vii), §63.10(e)(3)(v), §63.10(c)(13), §63.10(e)(3)(vi)(H))]]="","",Table7[[#This Row],[Total Source Operating Time *
(hours)
(§63.9641(b)(8)(vii), §63.10(e)(3)(v), §63.10(c)(13), §63.10(e)(3)(vi)(H))]])</f>
        <v/>
      </c>
      <c r="F126" s="203" t="str">
        <f>IF(C126="","",SUMIFS(Deviation_CMS!$J$24:$J$523,Deviation_CMS!$B$24:$B$523,$B126,Deviation_CMS!$C$24:$C$523,$C126))</f>
        <v/>
      </c>
      <c r="G126" s="206" t="str">
        <f t="shared" si="4"/>
        <v/>
      </c>
      <c r="H126" s="207" t="str">
        <f>IF($C126="","",SUMIFS(Deviation_CMS!$J$24:$J$523,Deviation_CMS!$B$24:$B$523,$B126,Deviation_CMS!$C$24:$C$523,$C126,Deviation_CMS!$L$24:$L$523,"Control Equipment Problems"))</f>
        <v/>
      </c>
      <c r="I126" s="207" t="str">
        <f>IF($C126="","",SUMIFS(Deviation_CMS!$J$24:$J$523,Deviation_CMS!$B$24:$B$523,$B126,Deviation_CMS!$C$24:$C$523,$C126,Deviation_CMS!$L$24:$L$523,"Process Problems"))</f>
        <v/>
      </c>
      <c r="J126" s="207" t="str">
        <f>IF($C126="","",SUMIFS(Deviation_CMS!$J$24:$J$523,Deviation_CMS!$B$24:$B$523,$B126,Deviation_CMS!$C$24:$C$523,$C126,Deviation_CMS!$L$24:$L$523,"Other Known Causes"))</f>
        <v/>
      </c>
      <c r="K126" s="207" t="str">
        <f>IF($C126="","",SUMIFS(Deviation_CMS!$J$24:$J$523,Deviation_CMS!$B$24:$B$523,$B126,Deviation_CMS!$C$24:$C$523,$C126,Deviation_CMS!$L$24:$L$523,"Other Unknown Causes"))</f>
        <v/>
      </c>
    </row>
    <row r="127" spans="2:11" x14ac:dyDescent="0.3">
      <c r="B127" s="203" t="str">
        <f>Lists!G105</f>
        <v/>
      </c>
      <c r="C127" s="203" t="str">
        <f>Lists!H105</f>
        <v/>
      </c>
      <c r="D127" s="203" t="str">
        <f>IF(C127="","",VLOOKUP(C127,Table8[],3,FALSE))</f>
        <v/>
      </c>
      <c r="E127" s="203" t="str">
        <f>IF(Table7[[#This Row],[Total Source Operating Time *
(hours)
(§63.9641(b)(8)(vii), §63.10(e)(3)(v), §63.10(c)(13), §63.10(e)(3)(vi)(H))]]="","",Table7[[#This Row],[Total Source Operating Time *
(hours)
(§63.9641(b)(8)(vii), §63.10(e)(3)(v), §63.10(c)(13), §63.10(e)(3)(vi)(H))]])</f>
        <v/>
      </c>
      <c r="F127" s="203" t="str">
        <f>IF(C127="","",SUMIFS(Deviation_CMS!$J$24:$J$523,Deviation_CMS!$B$24:$B$523,$B127,Deviation_CMS!$C$24:$C$523,$C127))</f>
        <v/>
      </c>
      <c r="G127" s="206" t="str">
        <f t="shared" si="4"/>
        <v/>
      </c>
      <c r="H127" s="207" t="str">
        <f>IF($C127="","",SUMIFS(Deviation_CMS!$J$24:$J$523,Deviation_CMS!$B$24:$B$523,$B127,Deviation_CMS!$C$24:$C$523,$C127,Deviation_CMS!$L$24:$L$523,"Control Equipment Problems"))</f>
        <v/>
      </c>
      <c r="I127" s="207" t="str">
        <f>IF($C127="","",SUMIFS(Deviation_CMS!$J$24:$J$523,Deviation_CMS!$B$24:$B$523,$B127,Deviation_CMS!$C$24:$C$523,$C127,Deviation_CMS!$L$24:$L$523,"Process Problems"))</f>
        <v/>
      </c>
      <c r="J127" s="207" t="str">
        <f>IF($C127="","",SUMIFS(Deviation_CMS!$J$24:$J$523,Deviation_CMS!$B$24:$B$523,$B127,Deviation_CMS!$C$24:$C$523,$C127,Deviation_CMS!$L$24:$L$523,"Other Known Causes"))</f>
        <v/>
      </c>
      <c r="K127" s="207" t="str">
        <f>IF($C127="","",SUMIFS(Deviation_CMS!$J$24:$J$523,Deviation_CMS!$B$24:$B$523,$B127,Deviation_CMS!$C$24:$C$523,$C127,Deviation_CMS!$L$24:$L$523,"Other Unknown Causes"))</f>
        <v/>
      </c>
    </row>
    <row r="128" spans="2:11" x14ac:dyDescent="0.3">
      <c r="B128" s="203" t="str">
        <f>Lists!G106</f>
        <v/>
      </c>
      <c r="C128" s="203" t="str">
        <f>Lists!H106</f>
        <v/>
      </c>
      <c r="D128" s="203" t="str">
        <f>IF(C128="","",VLOOKUP(C128,Table8[],3,FALSE))</f>
        <v/>
      </c>
      <c r="E128" s="203" t="str">
        <f>IF(Table7[[#This Row],[Total Source Operating Time *
(hours)
(§63.9641(b)(8)(vii), §63.10(e)(3)(v), §63.10(c)(13), §63.10(e)(3)(vi)(H))]]="","",Table7[[#This Row],[Total Source Operating Time *
(hours)
(§63.9641(b)(8)(vii), §63.10(e)(3)(v), §63.10(c)(13), §63.10(e)(3)(vi)(H))]])</f>
        <v/>
      </c>
      <c r="F128" s="203" t="str">
        <f>IF(C128="","",SUMIFS(Deviation_CMS!$J$24:$J$523,Deviation_CMS!$B$24:$B$523,$B128,Deviation_CMS!$C$24:$C$523,$C128))</f>
        <v/>
      </c>
      <c r="G128" s="206" t="str">
        <f>IF(C128="","",IF(D128="no",F128/E128,IF(D128="yes",F128/(60*E128),"")))</f>
        <v/>
      </c>
      <c r="H128" s="207" t="str">
        <f>IF($C128="","",SUMIFS(Deviation_CMS!$J$24:$J$523,Deviation_CMS!$B$24:$B$523,$B128,Deviation_CMS!$C$24:$C$523,$C128,Deviation_CMS!$L$24:$L$523,"Control Equipment Problems"))</f>
        <v/>
      </c>
      <c r="I128" s="207" t="str">
        <f>IF($C128="","",SUMIFS(Deviation_CMS!$J$24:$J$523,Deviation_CMS!$B$24:$B$523,$B128,Deviation_CMS!$C$24:$C$523,$C128,Deviation_CMS!$L$24:$L$523,"Process Problems"))</f>
        <v/>
      </c>
      <c r="J128" s="207" t="str">
        <f>IF($C128="","",SUMIFS(Deviation_CMS!$J$24:$J$523,Deviation_CMS!$B$24:$B$523,$B128,Deviation_CMS!$C$24:$C$523,$C128,Deviation_CMS!$L$24:$L$523,"Other Known Causes"))</f>
        <v/>
      </c>
      <c r="K128" s="207" t="str">
        <f>IF($C128="","",SUMIFS(Deviation_CMS!$J$24:$J$523,Deviation_CMS!$B$24:$B$523,$B128,Deviation_CMS!$C$24:$C$523,$C128,Deviation_CMS!$L$24:$L$523,"Other Unknown Causes"))</f>
        <v/>
      </c>
    </row>
    <row r="129" spans="2:11" x14ac:dyDescent="0.3">
      <c r="B129" s="203" t="str">
        <f>Lists!G107</f>
        <v/>
      </c>
      <c r="C129" s="203" t="str">
        <f>Lists!H107</f>
        <v/>
      </c>
      <c r="D129" s="203" t="str">
        <f>IF(C129="","",VLOOKUP(C129,Table8[],3,FALSE))</f>
        <v/>
      </c>
      <c r="E129" s="203" t="str">
        <f>IF(Table7[[#This Row],[Total Source Operating Time *
(hours)
(§63.9641(b)(8)(vii), §63.10(e)(3)(v), §63.10(c)(13), §63.10(e)(3)(vi)(H))]]="","",Table7[[#This Row],[Total Source Operating Time *
(hours)
(§63.9641(b)(8)(vii), §63.10(e)(3)(v), §63.10(c)(13), §63.10(e)(3)(vi)(H))]])</f>
        <v/>
      </c>
      <c r="F129" s="203" t="str">
        <f>IF(C129="","",SUMIFS(Deviation_CMS!$J$24:$J$523,Deviation_CMS!$B$24:$B$523,$B129,Deviation_CMS!$C$24:$C$523,$C129))</f>
        <v/>
      </c>
      <c r="G129" s="206" t="str">
        <f t="shared" ref="G129:G155" si="5">IF(C129="","",IF(D129="no",F129/E129,IF(D129="yes",F129/(60*E129),"")))</f>
        <v/>
      </c>
      <c r="H129" s="207" t="str">
        <f>IF($C129="","",SUMIFS(Deviation_CMS!$J$24:$J$523,Deviation_CMS!$B$24:$B$523,$B129,Deviation_CMS!$C$24:$C$523,$C129,Deviation_CMS!$L$24:$L$523,"Control Equipment Problems"))</f>
        <v/>
      </c>
      <c r="I129" s="207" t="str">
        <f>IF($C129="","",SUMIFS(Deviation_CMS!$J$24:$J$523,Deviation_CMS!$B$24:$B$523,$B129,Deviation_CMS!$C$24:$C$523,$C129,Deviation_CMS!$L$24:$L$523,"Process Problems"))</f>
        <v/>
      </c>
      <c r="J129" s="207" t="str">
        <f>IF($C129="","",SUMIFS(Deviation_CMS!$J$24:$J$523,Deviation_CMS!$B$24:$B$523,$B129,Deviation_CMS!$C$24:$C$523,$C129,Deviation_CMS!$L$24:$L$523,"Other Known Causes"))</f>
        <v/>
      </c>
      <c r="K129" s="207" t="str">
        <f>IF($C129="","",SUMIFS(Deviation_CMS!$J$24:$J$523,Deviation_CMS!$B$24:$B$523,$B129,Deviation_CMS!$C$24:$C$523,$C129,Deviation_CMS!$L$24:$L$523,"Other Unknown Causes"))</f>
        <v/>
      </c>
    </row>
    <row r="130" spans="2:11" x14ac:dyDescent="0.3">
      <c r="B130" s="203" t="str">
        <f>Lists!G108</f>
        <v/>
      </c>
      <c r="C130" s="203" t="str">
        <f>Lists!H108</f>
        <v/>
      </c>
      <c r="D130" s="203" t="str">
        <f>IF(C130="","",VLOOKUP(C130,Table8[],3,FALSE))</f>
        <v/>
      </c>
      <c r="E130" s="203" t="str">
        <f>IF(Table7[[#This Row],[Total Source Operating Time *
(hours)
(§63.9641(b)(8)(vii), §63.10(e)(3)(v), §63.10(c)(13), §63.10(e)(3)(vi)(H))]]="","",Table7[[#This Row],[Total Source Operating Time *
(hours)
(§63.9641(b)(8)(vii), §63.10(e)(3)(v), §63.10(c)(13), §63.10(e)(3)(vi)(H))]])</f>
        <v/>
      </c>
      <c r="F130" s="203" t="str">
        <f>IF(C130="","",SUMIFS(Deviation_CMS!$J$24:$J$523,Deviation_CMS!$B$24:$B$523,$B130,Deviation_CMS!$C$24:$C$523,$C130))</f>
        <v/>
      </c>
      <c r="G130" s="206" t="str">
        <f t="shared" si="5"/>
        <v/>
      </c>
      <c r="H130" s="207" t="str">
        <f>IF($C130="","",SUMIFS(Deviation_CMS!$J$24:$J$523,Deviation_CMS!$B$24:$B$523,$B130,Deviation_CMS!$C$24:$C$523,$C130,Deviation_CMS!$L$24:$L$523,"Control Equipment Problems"))</f>
        <v/>
      </c>
      <c r="I130" s="207" t="str">
        <f>IF($C130="","",SUMIFS(Deviation_CMS!$J$24:$J$523,Deviation_CMS!$B$24:$B$523,$B130,Deviation_CMS!$C$24:$C$523,$C130,Deviation_CMS!$L$24:$L$523,"Process Problems"))</f>
        <v/>
      </c>
      <c r="J130" s="207" t="str">
        <f>IF($C130="","",SUMIFS(Deviation_CMS!$J$24:$J$523,Deviation_CMS!$B$24:$B$523,$B130,Deviation_CMS!$C$24:$C$523,$C130,Deviation_CMS!$L$24:$L$523,"Other Known Causes"))</f>
        <v/>
      </c>
      <c r="K130" s="207" t="str">
        <f>IF($C130="","",SUMIFS(Deviation_CMS!$J$24:$J$523,Deviation_CMS!$B$24:$B$523,$B130,Deviation_CMS!$C$24:$C$523,$C130,Deviation_CMS!$L$24:$L$523,"Other Unknown Causes"))</f>
        <v/>
      </c>
    </row>
    <row r="131" spans="2:11" x14ac:dyDescent="0.3">
      <c r="B131" s="203" t="str">
        <f>Lists!G109</f>
        <v/>
      </c>
      <c r="C131" s="203" t="str">
        <f>Lists!H109</f>
        <v/>
      </c>
      <c r="D131" s="203" t="str">
        <f>IF(C131="","",VLOOKUP(C131,Table8[],3,FALSE))</f>
        <v/>
      </c>
      <c r="E131" s="203" t="str">
        <f>IF(Table7[[#This Row],[Total Source Operating Time *
(hours)
(§63.9641(b)(8)(vii), §63.10(e)(3)(v), §63.10(c)(13), §63.10(e)(3)(vi)(H))]]="","",Table7[[#This Row],[Total Source Operating Time *
(hours)
(§63.9641(b)(8)(vii), §63.10(e)(3)(v), §63.10(c)(13), §63.10(e)(3)(vi)(H))]])</f>
        <v/>
      </c>
      <c r="F131" s="203" t="str">
        <f>IF(C131="","",SUMIFS(Deviation_CMS!$J$24:$J$523,Deviation_CMS!$B$24:$B$523,$B131,Deviation_CMS!$C$24:$C$523,$C131))</f>
        <v/>
      </c>
      <c r="G131" s="206" t="str">
        <f t="shared" si="5"/>
        <v/>
      </c>
      <c r="H131" s="207" t="str">
        <f>IF($C131="","",SUMIFS(Deviation_CMS!$J$24:$J$523,Deviation_CMS!$B$24:$B$523,$B131,Deviation_CMS!$C$24:$C$523,$C131,Deviation_CMS!$L$24:$L$523,"Control Equipment Problems"))</f>
        <v/>
      </c>
      <c r="I131" s="207" t="str">
        <f>IF($C131="","",SUMIFS(Deviation_CMS!$J$24:$J$523,Deviation_CMS!$B$24:$B$523,$B131,Deviation_CMS!$C$24:$C$523,$C131,Deviation_CMS!$L$24:$L$523,"Process Problems"))</f>
        <v/>
      </c>
      <c r="J131" s="207" t="str">
        <f>IF($C131="","",SUMIFS(Deviation_CMS!$J$24:$J$523,Deviation_CMS!$B$24:$B$523,$B131,Deviation_CMS!$C$24:$C$523,$C131,Deviation_CMS!$L$24:$L$523,"Other Known Causes"))</f>
        <v/>
      </c>
      <c r="K131" s="207" t="str">
        <f>IF($C131="","",SUMIFS(Deviation_CMS!$J$24:$J$523,Deviation_CMS!$B$24:$B$523,$B131,Deviation_CMS!$C$24:$C$523,$C131,Deviation_CMS!$L$24:$L$523,"Other Unknown Causes"))</f>
        <v/>
      </c>
    </row>
    <row r="132" spans="2:11" x14ac:dyDescent="0.3">
      <c r="B132" s="203" t="str">
        <f>Lists!G110</f>
        <v/>
      </c>
      <c r="C132" s="203" t="str">
        <f>Lists!H110</f>
        <v/>
      </c>
      <c r="D132" s="203" t="str">
        <f>IF(C132="","",VLOOKUP(C132,Table8[],3,FALSE))</f>
        <v/>
      </c>
      <c r="E132" s="203" t="str">
        <f>IF(Table7[[#This Row],[Total Source Operating Time *
(hours)
(§63.9641(b)(8)(vii), §63.10(e)(3)(v), §63.10(c)(13), §63.10(e)(3)(vi)(H))]]="","",Table7[[#This Row],[Total Source Operating Time *
(hours)
(§63.9641(b)(8)(vii), §63.10(e)(3)(v), §63.10(c)(13), §63.10(e)(3)(vi)(H))]])</f>
        <v/>
      </c>
      <c r="F132" s="203" t="str">
        <f>IF(C132="","",SUMIFS(Deviation_CMS!$J$24:$J$523,Deviation_CMS!$B$24:$B$523,$B132,Deviation_CMS!$C$24:$C$523,$C132))</f>
        <v/>
      </c>
      <c r="G132" s="206" t="str">
        <f t="shared" si="5"/>
        <v/>
      </c>
      <c r="H132" s="207" t="str">
        <f>IF($C132="","",SUMIFS(Deviation_CMS!$J$24:$J$523,Deviation_CMS!$B$24:$B$523,$B132,Deviation_CMS!$C$24:$C$523,$C132,Deviation_CMS!$L$24:$L$523,"Control Equipment Problems"))</f>
        <v/>
      </c>
      <c r="I132" s="207" t="str">
        <f>IF($C132="","",SUMIFS(Deviation_CMS!$J$24:$J$523,Deviation_CMS!$B$24:$B$523,$B132,Deviation_CMS!$C$24:$C$523,$C132,Deviation_CMS!$L$24:$L$523,"Process Problems"))</f>
        <v/>
      </c>
      <c r="J132" s="207" t="str">
        <f>IF($C132="","",SUMIFS(Deviation_CMS!$J$24:$J$523,Deviation_CMS!$B$24:$B$523,$B132,Deviation_CMS!$C$24:$C$523,$C132,Deviation_CMS!$L$24:$L$523,"Other Known Causes"))</f>
        <v/>
      </c>
      <c r="K132" s="207" t="str">
        <f>IF($C132="","",SUMIFS(Deviation_CMS!$J$24:$J$523,Deviation_CMS!$B$24:$B$523,$B132,Deviation_CMS!$C$24:$C$523,$C132,Deviation_CMS!$L$24:$L$523,"Other Unknown Causes"))</f>
        <v/>
      </c>
    </row>
    <row r="133" spans="2:11" x14ac:dyDescent="0.3">
      <c r="B133" s="203" t="str">
        <f>Lists!G111</f>
        <v/>
      </c>
      <c r="C133" s="203" t="str">
        <f>Lists!H111</f>
        <v/>
      </c>
      <c r="D133" s="203" t="str">
        <f>IF(C133="","",VLOOKUP(C133,Table8[],3,FALSE))</f>
        <v/>
      </c>
      <c r="E133" s="203" t="str">
        <f>IF(Table7[[#This Row],[Total Source Operating Time *
(hours)
(§63.9641(b)(8)(vii), §63.10(e)(3)(v), §63.10(c)(13), §63.10(e)(3)(vi)(H))]]="","",Table7[[#This Row],[Total Source Operating Time *
(hours)
(§63.9641(b)(8)(vii), §63.10(e)(3)(v), §63.10(c)(13), §63.10(e)(3)(vi)(H))]])</f>
        <v/>
      </c>
      <c r="F133" s="203" t="str">
        <f>IF(C133="","",SUMIFS(Deviation_CMS!$J$24:$J$523,Deviation_CMS!$B$24:$B$523,$B133,Deviation_CMS!$C$24:$C$523,$C133))</f>
        <v/>
      </c>
      <c r="G133" s="206" t="str">
        <f t="shared" si="5"/>
        <v/>
      </c>
      <c r="H133" s="207" t="str">
        <f>IF($C133="","",SUMIFS(Deviation_CMS!$J$24:$J$523,Deviation_CMS!$B$24:$B$523,$B133,Deviation_CMS!$C$24:$C$523,$C133,Deviation_CMS!$L$24:$L$523,"Control Equipment Problems"))</f>
        <v/>
      </c>
      <c r="I133" s="207" t="str">
        <f>IF($C133="","",SUMIFS(Deviation_CMS!$J$24:$J$523,Deviation_CMS!$B$24:$B$523,$B133,Deviation_CMS!$C$24:$C$523,$C133,Deviation_CMS!$L$24:$L$523,"Process Problems"))</f>
        <v/>
      </c>
      <c r="J133" s="207" t="str">
        <f>IF($C133="","",SUMIFS(Deviation_CMS!$J$24:$J$523,Deviation_CMS!$B$24:$B$523,$B133,Deviation_CMS!$C$24:$C$523,$C133,Deviation_CMS!$L$24:$L$523,"Other Known Causes"))</f>
        <v/>
      </c>
      <c r="K133" s="207" t="str">
        <f>IF($C133="","",SUMIFS(Deviation_CMS!$J$24:$J$523,Deviation_CMS!$B$24:$B$523,$B133,Deviation_CMS!$C$24:$C$523,$C133,Deviation_CMS!$L$24:$L$523,"Other Unknown Causes"))</f>
        <v/>
      </c>
    </row>
    <row r="134" spans="2:11" x14ac:dyDescent="0.3">
      <c r="B134" s="203" t="str">
        <f>Lists!G112</f>
        <v/>
      </c>
      <c r="C134" s="203" t="str">
        <f>Lists!H112</f>
        <v/>
      </c>
      <c r="D134" s="203" t="str">
        <f>IF(C134="","",VLOOKUP(C134,Table8[],3,FALSE))</f>
        <v/>
      </c>
      <c r="E134" s="203" t="str">
        <f>IF(Table7[[#This Row],[Total Source Operating Time *
(hours)
(§63.9641(b)(8)(vii), §63.10(e)(3)(v), §63.10(c)(13), §63.10(e)(3)(vi)(H))]]="","",Table7[[#This Row],[Total Source Operating Time *
(hours)
(§63.9641(b)(8)(vii), §63.10(e)(3)(v), §63.10(c)(13), §63.10(e)(3)(vi)(H))]])</f>
        <v/>
      </c>
      <c r="F134" s="203" t="str">
        <f>IF(C134="","",SUMIFS(Deviation_CMS!$J$24:$J$523,Deviation_CMS!$B$24:$B$523,$B134,Deviation_CMS!$C$24:$C$523,$C134))</f>
        <v/>
      </c>
      <c r="G134" s="206" t="str">
        <f t="shared" si="5"/>
        <v/>
      </c>
      <c r="H134" s="207" t="str">
        <f>IF($C134="","",SUMIFS(Deviation_CMS!$J$24:$J$523,Deviation_CMS!$B$24:$B$523,$B134,Deviation_CMS!$C$24:$C$523,$C134,Deviation_CMS!$L$24:$L$523,"Control Equipment Problems"))</f>
        <v/>
      </c>
      <c r="I134" s="207" t="str">
        <f>IF($C134="","",SUMIFS(Deviation_CMS!$J$24:$J$523,Deviation_CMS!$B$24:$B$523,$B134,Deviation_CMS!$C$24:$C$523,$C134,Deviation_CMS!$L$24:$L$523,"Process Problems"))</f>
        <v/>
      </c>
      <c r="J134" s="207" t="str">
        <f>IF($C134="","",SUMIFS(Deviation_CMS!$J$24:$J$523,Deviation_CMS!$B$24:$B$523,$B134,Deviation_CMS!$C$24:$C$523,$C134,Deviation_CMS!$L$24:$L$523,"Other Known Causes"))</f>
        <v/>
      </c>
      <c r="K134" s="207" t="str">
        <f>IF($C134="","",SUMIFS(Deviation_CMS!$J$24:$J$523,Deviation_CMS!$B$24:$B$523,$B134,Deviation_CMS!$C$24:$C$523,$C134,Deviation_CMS!$L$24:$L$523,"Other Unknown Causes"))</f>
        <v/>
      </c>
    </row>
    <row r="135" spans="2:11" x14ac:dyDescent="0.3">
      <c r="B135" s="203" t="str">
        <f>Lists!G113</f>
        <v/>
      </c>
      <c r="C135" s="203" t="str">
        <f>Lists!H113</f>
        <v/>
      </c>
      <c r="D135" s="203" t="str">
        <f>IF(C135="","",VLOOKUP(C135,Table8[],3,FALSE))</f>
        <v/>
      </c>
      <c r="E135" s="203" t="str">
        <f>IF(Table7[[#This Row],[Total Source Operating Time *
(hours)
(§63.9641(b)(8)(vii), §63.10(e)(3)(v), §63.10(c)(13), §63.10(e)(3)(vi)(H))]]="","",Table7[[#This Row],[Total Source Operating Time *
(hours)
(§63.9641(b)(8)(vii), §63.10(e)(3)(v), §63.10(c)(13), §63.10(e)(3)(vi)(H))]])</f>
        <v/>
      </c>
      <c r="F135" s="203" t="str">
        <f>IF(C135="","",SUMIFS(Deviation_CMS!$J$24:$J$523,Deviation_CMS!$B$24:$B$523,$B135,Deviation_CMS!$C$24:$C$523,$C135))</f>
        <v/>
      </c>
      <c r="G135" s="206" t="str">
        <f t="shared" si="5"/>
        <v/>
      </c>
      <c r="H135" s="207" t="str">
        <f>IF($C135="","",SUMIFS(Deviation_CMS!$J$24:$J$523,Deviation_CMS!$B$24:$B$523,$B135,Deviation_CMS!$C$24:$C$523,$C135,Deviation_CMS!$L$24:$L$523,"Control Equipment Problems"))</f>
        <v/>
      </c>
      <c r="I135" s="207" t="str">
        <f>IF($C135="","",SUMIFS(Deviation_CMS!$J$24:$J$523,Deviation_CMS!$B$24:$B$523,$B135,Deviation_CMS!$C$24:$C$523,$C135,Deviation_CMS!$L$24:$L$523,"Process Problems"))</f>
        <v/>
      </c>
      <c r="J135" s="207" t="str">
        <f>IF($C135="","",SUMIFS(Deviation_CMS!$J$24:$J$523,Deviation_CMS!$B$24:$B$523,$B135,Deviation_CMS!$C$24:$C$523,$C135,Deviation_CMS!$L$24:$L$523,"Other Known Causes"))</f>
        <v/>
      </c>
      <c r="K135" s="207" t="str">
        <f>IF($C135="","",SUMIFS(Deviation_CMS!$J$24:$J$523,Deviation_CMS!$B$24:$B$523,$B135,Deviation_CMS!$C$24:$C$523,$C135,Deviation_CMS!$L$24:$L$523,"Other Unknown Causes"))</f>
        <v/>
      </c>
    </row>
    <row r="136" spans="2:11" x14ac:dyDescent="0.3">
      <c r="B136" s="203" t="str">
        <f>Lists!G114</f>
        <v/>
      </c>
      <c r="C136" s="203" t="str">
        <f>Lists!H114</f>
        <v/>
      </c>
      <c r="D136" s="203" t="str">
        <f>IF(C136="","",VLOOKUP(C136,Table8[],3,FALSE))</f>
        <v/>
      </c>
      <c r="E136" s="203" t="str">
        <f>IF(Table7[[#This Row],[Total Source Operating Time *
(hours)
(§63.9641(b)(8)(vii), §63.10(e)(3)(v), §63.10(c)(13), §63.10(e)(3)(vi)(H))]]="","",Table7[[#This Row],[Total Source Operating Time *
(hours)
(§63.9641(b)(8)(vii), §63.10(e)(3)(v), §63.10(c)(13), §63.10(e)(3)(vi)(H))]])</f>
        <v/>
      </c>
      <c r="F136" s="203" t="str">
        <f>IF(C136="","",SUMIFS(Deviation_CMS!$J$24:$J$523,Deviation_CMS!$B$24:$B$523,$B136,Deviation_CMS!$C$24:$C$523,$C136))</f>
        <v/>
      </c>
      <c r="G136" s="206" t="str">
        <f t="shared" si="5"/>
        <v/>
      </c>
      <c r="H136" s="207" t="str">
        <f>IF($C136="","",SUMIFS(Deviation_CMS!$J$24:$J$523,Deviation_CMS!$B$24:$B$523,$B136,Deviation_CMS!$C$24:$C$523,$C136,Deviation_CMS!$L$24:$L$523,"Control Equipment Problems"))</f>
        <v/>
      </c>
      <c r="I136" s="207" t="str">
        <f>IF($C136="","",SUMIFS(Deviation_CMS!$J$24:$J$523,Deviation_CMS!$B$24:$B$523,$B136,Deviation_CMS!$C$24:$C$523,$C136,Deviation_CMS!$L$24:$L$523,"Process Problems"))</f>
        <v/>
      </c>
      <c r="J136" s="207" t="str">
        <f>IF($C136="","",SUMIFS(Deviation_CMS!$J$24:$J$523,Deviation_CMS!$B$24:$B$523,$B136,Deviation_CMS!$C$24:$C$523,$C136,Deviation_CMS!$L$24:$L$523,"Other Known Causes"))</f>
        <v/>
      </c>
      <c r="K136" s="207" t="str">
        <f>IF($C136="","",SUMIFS(Deviation_CMS!$J$24:$J$523,Deviation_CMS!$B$24:$B$523,$B136,Deviation_CMS!$C$24:$C$523,$C136,Deviation_CMS!$L$24:$L$523,"Other Unknown Causes"))</f>
        <v/>
      </c>
    </row>
    <row r="137" spans="2:11" x14ac:dyDescent="0.3">
      <c r="B137" s="203" t="str">
        <f>Lists!G115</f>
        <v/>
      </c>
      <c r="C137" s="203" t="str">
        <f>Lists!H115</f>
        <v/>
      </c>
      <c r="D137" s="203" t="str">
        <f>IF(C137="","",VLOOKUP(C137,Table8[],3,FALSE))</f>
        <v/>
      </c>
      <c r="E137" s="203" t="str">
        <f>IF(Table7[[#This Row],[Total Source Operating Time *
(hours)
(§63.9641(b)(8)(vii), §63.10(e)(3)(v), §63.10(c)(13), §63.10(e)(3)(vi)(H))]]="","",Table7[[#This Row],[Total Source Operating Time *
(hours)
(§63.9641(b)(8)(vii), §63.10(e)(3)(v), §63.10(c)(13), §63.10(e)(3)(vi)(H))]])</f>
        <v/>
      </c>
      <c r="F137" s="203" t="str">
        <f>IF(C137="","",SUMIFS(Deviation_CMS!$J$24:$J$523,Deviation_CMS!$B$24:$B$523,$B137,Deviation_CMS!$C$24:$C$523,$C137))</f>
        <v/>
      </c>
      <c r="G137" s="206" t="str">
        <f t="shared" si="5"/>
        <v/>
      </c>
      <c r="H137" s="207" t="str">
        <f>IF($C137="","",SUMIFS(Deviation_CMS!$J$24:$J$523,Deviation_CMS!$B$24:$B$523,$B137,Deviation_CMS!$C$24:$C$523,$C137,Deviation_CMS!$L$24:$L$523,"Control Equipment Problems"))</f>
        <v/>
      </c>
      <c r="I137" s="207" t="str">
        <f>IF($C137="","",SUMIFS(Deviation_CMS!$J$24:$J$523,Deviation_CMS!$B$24:$B$523,$B137,Deviation_CMS!$C$24:$C$523,$C137,Deviation_CMS!$L$24:$L$523,"Process Problems"))</f>
        <v/>
      </c>
      <c r="J137" s="207" t="str">
        <f>IF($C137="","",SUMIFS(Deviation_CMS!$J$24:$J$523,Deviation_CMS!$B$24:$B$523,$B137,Deviation_CMS!$C$24:$C$523,$C137,Deviation_CMS!$L$24:$L$523,"Other Known Causes"))</f>
        <v/>
      </c>
      <c r="K137" s="207" t="str">
        <f>IF($C137="","",SUMIFS(Deviation_CMS!$J$24:$J$523,Deviation_CMS!$B$24:$B$523,$B137,Deviation_CMS!$C$24:$C$523,$C137,Deviation_CMS!$L$24:$L$523,"Other Unknown Causes"))</f>
        <v/>
      </c>
    </row>
    <row r="138" spans="2:11" x14ac:dyDescent="0.3">
      <c r="B138" s="203" t="str">
        <f>Lists!G116</f>
        <v/>
      </c>
      <c r="C138" s="203" t="str">
        <f>Lists!H116</f>
        <v/>
      </c>
      <c r="D138" s="203" t="str">
        <f>IF(C138="","",VLOOKUP(C138,Table8[],3,FALSE))</f>
        <v/>
      </c>
      <c r="E138" s="203" t="str">
        <f>IF(Table7[[#This Row],[Total Source Operating Time *
(hours)
(§63.9641(b)(8)(vii), §63.10(e)(3)(v), §63.10(c)(13), §63.10(e)(3)(vi)(H))]]="","",Table7[[#This Row],[Total Source Operating Time *
(hours)
(§63.9641(b)(8)(vii), §63.10(e)(3)(v), §63.10(c)(13), §63.10(e)(3)(vi)(H))]])</f>
        <v/>
      </c>
      <c r="F138" s="203" t="str">
        <f>IF(C138="","",SUMIFS(Deviation_CMS!$J$24:$J$523,Deviation_CMS!$B$24:$B$523,$B138,Deviation_CMS!$C$24:$C$523,$C138))</f>
        <v/>
      </c>
      <c r="G138" s="206" t="str">
        <f t="shared" si="5"/>
        <v/>
      </c>
      <c r="H138" s="207" t="str">
        <f>IF($C138="","",SUMIFS(Deviation_CMS!$J$24:$J$523,Deviation_CMS!$B$24:$B$523,$B138,Deviation_CMS!$C$24:$C$523,$C138,Deviation_CMS!$L$24:$L$523,"Control Equipment Problems"))</f>
        <v/>
      </c>
      <c r="I138" s="207" t="str">
        <f>IF($C138="","",SUMIFS(Deviation_CMS!$J$24:$J$523,Deviation_CMS!$B$24:$B$523,$B138,Deviation_CMS!$C$24:$C$523,$C138,Deviation_CMS!$L$24:$L$523,"Process Problems"))</f>
        <v/>
      </c>
      <c r="J138" s="207" t="str">
        <f>IF($C138="","",SUMIFS(Deviation_CMS!$J$24:$J$523,Deviation_CMS!$B$24:$B$523,$B138,Deviation_CMS!$C$24:$C$523,$C138,Deviation_CMS!$L$24:$L$523,"Other Known Causes"))</f>
        <v/>
      </c>
      <c r="K138" s="207" t="str">
        <f>IF($C138="","",SUMIFS(Deviation_CMS!$J$24:$J$523,Deviation_CMS!$B$24:$B$523,$B138,Deviation_CMS!$C$24:$C$523,$C138,Deviation_CMS!$L$24:$L$523,"Other Unknown Causes"))</f>
        <v/>
      </c>
    </row>
    <row r="139" spans="2:11" x14ac:dyDescent="0.3">
      <c r="B139" s="203" t="str">
        <f>Lists!G117</f>
        <v/>
      </c>
      <c r="C139" s="203" t="str">
        <f>Lists!H117</f>
        <v/>
      </c>
      <c r="D139" s="203" t="str">
        <f>IF(C139="","",VLOOKUP(C139,Table8[],3,FALSE))</f>
        <v/>
      </c>
      <c r="E139" s="203" t="str">
        <f>IF(Table7[[#This Row],[Total Source Operating Time *
(hours)
(§63.9641(b)(8)(vii), §63.10(e)(3)(v), §63.10(c)(13), §63.10(e)(3)(vi)(H))]]="","",Table7[[#This Row],[Total Source Operating Time *
(hours)
(§63.9641(b)(8)(vii), §63.10(e)(3)(v), §63.10(c)(13), §63.10(e)(3)(vi)(H))]])</f>
        <v/>
      </c>
      <c r="F139" s="203" t="str">
        <f>IF(C139="","",SUMIFS(Deviation_CMS!$J$24:$J$523,Deviation_CMS!$B$24:$B$523,$B139,Deviation_CMS!$C$24:$C$523,$C139))</f>
        <v/>
      </c>
      <c r="G139" s="206" t="str">
        <f t="shared" si="5"/>
        <v/>
      </c>
      <c r="H139" s="207" t="str">
        <f>IF($C139="","",SUMIFS(Deviation_CMS!$J$24:$J$523,Deviation_CMS!$B$24:$B$523,$B139,Deviation_CMS!$C$24:$C$523,$C139,Deviation_CMS!$L$24:$L$523,"Control Equipment Problems"))</f>
        <v/>
      </c>
      <c r="I139" s="207" t="str">
        <f>IF($C139="","",SUMIFS(Deviation_CMS!$J$24:$J$523,Deviation_CMS!$B$24:$B$523,$B139,Deviation_CMS!$C$24:$C$523,$C139,Deviation_CMS!$L$24:$L$523,"Process Problems"))</f>
        <v/>
      </c>
      <c r="J139" s="207" t="str">
        <f>IF($C139="","",SUMIFS(Deviation_CMS!$J$24:$J$523,Deviation_CMS!$B$24:$B$523,$B139,Deviation_CMS!$C$24:$C$523,$C139,Deviation_CMS!$L$24:$L$523,"Other Known Causes"))</f>
        <v/>
      </c>
      <c r="K139" s="207" t="str">
        <f>IF($C139="","",SUMIFS(Deviation_CMS!$J$24:$J$523,Deviation_CMS!$B$24:$B$523,$B139,Deviation_CMS!$C$24:$C$523,$C139,Deviation_CMS!$L$24:$L$523,"Other Unknown Causes"))</f>
        <v/>
      </c>
    </row>
    <row r="140" spans="2:11" x14ac:dyDescent="0.3">
      <c r="B140" s="203" t="str">
        <f>Lists!G118</f>
        <v/>
      </c>
      <c r="C140" s="203" t="str">
        <f>Lists!H118</f>
        <v/>
      </c>
      <c r="D140" s="203" t="str">
        <f>IF(C140="","",VLOOKUP(C140,Table8[],3,FALSE))</f>
        <v/>
      </c>
      <c r="E140" s="203" t="str">
        <f>IF(Table7[[#This Row],[Total Source Operating Time *
(hours)
(§63.9641(b)(8)(vii), §63.10(e)(3)(v), §63.10(c)(13), §63.10(e)(3)(vi)(H))]]="","",Table7[[#This Row],[Total Source Operating Time *
(hours)
(§63.9641(b)(8)(vii), §63.10(e)(3)(v), §63.10(c)(13), §63.10(e)(3)(vi)(H))]])</f>
        <v/>
      </c>
      <c r="F140" s="203" t="str">
        <f>IF(C140="","",SUMIFS(Deviation_CMS!$J$24:$J$523,Deviation_CMS!$B$24:$B$523,$B140,Deviation_CMS!$C$24:$C$523,$C140))</f>
        <v/>
      </c>
      <c r="G140" s="206" t="str">
        <f t="shared" si="5"/>
        <v/>
      </c>
      <c r="H140" s="207" t="str">
        <f>IF($C140="","",SUMIFS(Deviation_CMS!$J$24:$J$523,Deviation_CMS!$B$24:$B$523,$B140,Deviation_CMS!$C$24:$C$523,$C140,Deviation_CMS!$L$24:$L$523,"Control Equipment Problems"))</f>
        <v/>
      </c>
      <c r="I140" s="207" t="str">
        <f>IF($C140="","",SUMIFS(Deviation_CMS!$J$24:$J$523,Deviation_CMS!$B$24:$B$523,$B140,Deviation_CMS!$C$24:$C$523,$C140,Deviation_CMS!$L$24:$L$523,"Process Problems"))</f>
        <v/>
      </c>
      <c r="J140" s="207" t="str">
        <f>IF($C140="","",SUMIFS(Deviation_CMS!$J$24:$J$523,Deviation_CMS!$B$24:$B$523,$B140,Deviation_CMS!$C$24:$C$523,$C140,Deviation_CMS!$L$24:$L$523,"Other Known Causes"))</f>
        <v/>
      </c>
      <c r="K140" s="207" t="str">
        <f>IF($C140="","",SUMIFS(Deviation_CMS!$J$24:$J$523,Deviation_CMS!$B$24:$B$523,$B140,Deviation_CMS!$C$24:$C$523,$C140,Deviation_CMS!$L$24:$L$523,"Other Unknown Causes"))</f>
        <v/>
      </c>
    </row>
    <row r="141" spans="2:11" x14ac:dyDescent="0.3">
      <c r="B141" s="203" t="str">
        <f>Lists!G119</f>
        <v/>
      </c>
      <c r="C141" s="203" t="str">
        <f>Lists!H119</f>
        <v/>
      </c>
      <c r="D141" s="203" t="str">
        <f>IF(C141="","",VLOOKUP(C141,Table8[],3,FALSE))</f>
        <v/>
      </c>
      <c r="E141" s="203" t="str">
        <f>IF(Table7[[#This Row],[Total Source Operating Time *
(hours)
(§63.9641(b)(8)(vii), §63.10(e)(3)(v), §63.10(c)(13), §63.10(e)(3)(vi)(H))]]="","",Table7[[#This Row],[Total Source Operating Time *
(hours)
(§63.9641(b)(8)(vii), §63.10(e)(3)(v), §63.10(c)(13), §63.10(e)(3)(vi)(H))]])</f>
        <v/>
      </c>
      <c r="F141" s="203" t="str">
        <f>IF(C141="","",SUMIFS(Deviation_CMS!$J$24:$J$523,Deviation_CMS!$B$24:$B$523,$B141,Deviation_CMS!$C$24:$C$523,$C141))</f>
        <v/>
      </c>
      <c r="G141" s="206" t="str">
        <f t="shared" si="5"/>
        <v/>
      </c>
      <c r="H141" s="207" t="str">
        <f>IF($C141="","",SUMIFS(Deviation_CMS!$J$24:$J$523,Deviation_CMS!$B$24:$B$523,$B141,Deviation_CMS!$C$24:$C$523,$C141,Deviation_CMS!$L$24:$L$523,"Control Equipment Problems"))</f>
        <v/>
      </c>
      <c r="I141" s="207" t="str">
        <f>IF($C141="","",SUMIFS(Deviation_CMS!$J$24:$J$523,Deviation_CMS!$B$24:$B$523,$B141,Deviation_CMS!$C$24:$C$523,$C141,Deviation_CMS!$L$24:$L$523,"Process Problems"))</f>
        <v/>
      </c>
      <c r="J141" s="207" t="str">
        <f>IF($C141="","",SUMIFS(Deviation_CMS!$J$24:$J$523,Deviation_CMS!$B$24:$B$523,$B141,Deviation_CMS!$C$24:$C$523,$C141,Deviation_CMS!$L$24:$L$523,"Other Known Causes"))</f>
        <v/>
      </c>
      <c r="K141" s="207" t="str">
        <f>IF($C141="","",SUMIFS(Deviation_CMS!$J$24:$J$523,Deviation_CMS!$B$24:$B$523,$B141,Deviation_CMS!$C$24:$C$523,$C141,Deviation_CMS!$L$24:$L$523,"Other Unknown Causes"))</f>
        <v/>
      </c>
    </row>
    <row r="142" spans="2:11" x14ac:dyDescent="0.3">
      <c r="B142" s="203" t="str">
        <f>Lists!G120</f>
        <v/>
      </c>
      <c r="C142" s="203" t="str">
        <f>Lists!H120</f>
        <v/>
      </c>
      <c r="D142" s="203" t="str">
        <f>IF(C142="","",VLOOKUP(C142,Table8[],3,FALSE))</f>
        <v/>
      </c>
      <c r="E142" s="203" t="str">
        <f>IF(Table7[[#This Row],[Total Source Operating Time *
(hours)
(§63.9641(b)(8)(vii), §63.10(e)(3)(v), §63.10(c)(13), §63.10(e)(3)(vi)(H))]]="","",Table7[[#This Row],[Total Source Operating Time *
(hours)
(§63.9641(b)(8)(vii), §63.10(e)(3)(v), §63.10(c)(13), §63.10(e)(3)(vi)(H))]])</f>
        <v/>
      </c>
      <c r="F142" s="203" t="str">
        <f>IF(C142="","",SUMIFS(Deviation_CMS!$J$24:$J$523,Deviation_CMS!$B$24:$B$523,$B142,Deviation_CMS!$C$24:$C$523,$C142))</f>
        <v/>
      </c>
      <c r="G142" s="206" t="str">
        <f t="shared" si="5"/>
        <v/>
      </c>
      <c r="H142" s="207" t="str">
        <f>IF($C142="","",SUMIFS(Deviation_CMS!$J$24:$J$523,Deviation_CMS!$B$24:$B$523,$B142,Deviation_CMS!$C$24:$C$523,$C142,Deviation_CMS!$L$24:$L$523,"Control Equipment Problems"))</f>
        <v/>
      </c>
      <c r="I142" s="207" t="str">
        <f>IF($C142="","",SUMIFS(Deviation_CMS!$J$24:$J$523,Deviation_CMS!$B$24:$B$523,$B142,Deviation_CMS!$C$24:$C$523,$C142,Deviation_CMS!$L$24:$L$523,"Process Problems"))</f>
        <v/>
      </c>
      <c r="J142" s="207" t="str">
        <f>IF($C142="","",SUMIFS(Deviation_CMS!$J$24:$J$523,Deviation_CMS!$B$24:$B$523,$B142,Deviation_CMS!$C$24:$C$523,$C142,Deviation_CMS!$L$24:$L$523,"Other Known Causes"))</f>
        <v/>
      </c>
      <c r="K142" s="207" t="str">
        <f>IF($C142="","",SUMIFS(Deviation_CMS!$J$24:$J$523,Deviation_CMS!$B$24:$B$523,$B142,Deviation_CMS!$C$24:$C$523,$C142,Deviation_CMS!$L$24:$L$523,"Other Unknown Causes"))</f>
        <v/>
      </c>
    </row>
    <row r="143" spans="2:11" x14ac:dyDescent="0.3">
      <c r="B143" s="203" t="str">
        <f>Lists!G121</f>
        <v/>
      </c>
      <c r="C143" s="203" t="str">
        <f>Lists!H121</f>
        <v/>
      </c>
      <c r="D143" s="203" t="str">
        <f>IF(C143="","",VLOOKUP(C143,Table8[],3,FALSE))</f>
        <v/>
      </c>
      <c r="E143" s="203" t="str">
        <f>IF(Table7[[#This Row],[Total Source Operating Time *
(hours)
(§63.9641(b)(8)(vii), §63.10(e)(3)(v), §63.10(c)(13), §63.10(e)(3)(vi)(H))]]="","",Table7[[#This Row],[Total Source Operating Time *
(hours)
(§63.9641(b)(8)(vii), §63.10(e)(3)(v), §63.10(c)(13), §63.10(e)(3)(vi)(H))]])</f>
        <v/>
      </c>
      <c r="F143" s="203" t="str">
        <f>IF(C143="","",SUMIFS(Deviation_CMS!$J$24:$J$523,Deviation_CMS!$B$24:$B$523,$B143,Deviation_CMS!$C$24:$C$523,$C143))</f>
        <v/>
      </c>
      <c r="G143" s="206" t="str">
        <f t="shared" si="5"/>
        <v/>
      </c>
      <c r="H143" s="207" t="str">
        <f>IF($C143="","",SUMIFS(Deviation_CMS!$J$24:$J$523,Deviation_CMS!$B$24:$B$523,$B143,Deviation_CMS!$C$24:$C$523,$C143,Deviation_CMS!$L$24:$L$523,"Control Equipment Problems"))</f>
        <v/>
      </c>
      <c r="I143" s="207" t="str">
        <f>IF($C143="","",SUMIFS(Deviation_CMS!$J$24:$J$523,Deviation_CMS!$B$24:$B$523,$B143,Deviation_CMS!$C$24:$C$523,$C143,Deviation_CMS!$L$24:$L$523,"Process Problems"))</f>
        <v/>
      </c>
      <c r="J143" s="207" t="str">
        <f>IF($C143="","",SUMIFS(Deviation_CMS!$J$24:$J$523,Deviation_CMS!$B$24:$B$523,$B143,Deviation_CMS!$C$24:$C$523,$C143,Deviation_CMS!$L$24:$L$523,"Other Known Causes"))</f>
        <v/>
      </c>
      <c r="K143" s="207" t="str">
        <f>IF($C143="","",SUMIFS(Deviation_CMS!$J$24:$J$523,Deviation_CMS!$B$24:$B$523,$B143,Deviation_CMS!$C$24:$C$523,$C143,Deviation_CMS!$L$24:$L$523,"Other Unknown Causes"))</f>
        <v/>
      </c>
    </row>
    <row r="144" spans="2:11" x14ac:dyDescent="0.3">
      <c r="B144" s="203" t="str">
        <f>Lists!G122</f>
        <v/>
      </c>
      <c r="C144" s="203" t="str">
        <f>Lists!H122</f>
        <v/>
      </c>
      <c r="D144" s="203" t="str">
        <f>IF(C144="","",VLOOKUP(C144,Table8[],3,FALSE))</f>
        <v/>
      </c>
      <c r="E144" s="203" t="str">
        <f>IF(Table7[[#This Row],[Total Source Operating Time *
(hours)
(§63.9641(b)(8)(vii), §63.10(e)(3)(v), §63.10(c)(13), §63.10(e)(3)(vi)(H))]]="","",Table7[[#This Row],[Total Source Operating Time *
(hours)
(§63.9641(b)(8)(vii), §63.10(e)(3)(v), §63.10(c)(13), §63.10(e)(3)(vi)(H))]])</f>
        <v/>
      </c>
      <c r="F144" s="203" t="str">
        <f>IF(C144="","",SUMIFS(Deviation_CMS!$J$24:$J$523,Deviation_CMS!$B$24:$B$523,$B144,Deviation_CMS!$C$24:$C$523,$C144))</f>
        <v/>
      </c>
      <c r="G144" s="206" t="str">
        <f t="shared" si="5"/>
        <v/>
      </c>
      <c r="H144" s="207" t="str">
        <f>IF($C144="","",SUMIFS(Deviation_CMS!$J$24:$J$523,Deviation_CMS!$B$24:$B$523,$B144,Deviation_CMS!$C$24:$C$523,$C144,Deviation_CMS!$L$24:$L$523,"Control Equipment Problems"))</f>
        <v/>
      </c>
      <c r="I144" s="207" t="str">
        <f>IF($C144="","",SUMIFS(Deviation_CMS!$J$24:$J$523,Deviation_CMS!$B$24:$B$523,$B144,Deviation_CMS!$C$24:$C$523,$C144,Deviation_CMS!$L$24:$L$523,"Process Problems"))</f>
        <v/>
      </c>
      <c r="J144" s="207" t="str">
        <f>IF($C144="","",SUMIFS(Deviation_CMS!$J$24:$J$523,Deviation_CMS!$B$24:$B$523,$B144,Deviation_CMS!$C$24:$C$523,$C144,Deviation_CMS!$L$24:$L$523,"Other Known Causes"))</f>
        <v/>
      </c>
      <c r="K144" s="207" t="str">
        <f>IF($C144="","",SUMIFS(Deviation_CMS!$J$24:$J$523,Deviation_CMS!$B$24:$B$523,$B144,Deviation_CMS!$C$24:$C$523,$C144,Deviation_CMS!$L$24:$L$523,"Other Unknown Causes"))</f>
        <v/>
      </c>
    </row>
    <row r="145" spans="2:11" x14ac:dyDescent="0.3">
      <c r="B145" s="203" t="str">
        <f>Lists!G123</f>
        <v/>
      </c>
      <c r="C145" s="203" t="str">
        <f>Lists!H123</f>
        <v/>
      </c>
      <c r="D145" s="203" t="str">
        <f>IF(C145="","",VLOOKUP(C145,Table8[],3,FALSE))</f>
        <v/>
      </c>
      <c r="E145" s="203" t="str">
        <f>IF(Table7[[#This Row],[Total Source Operating Time *
(hours)
(§63.9641(b)(8)(vii), §63.10(e)(3)(v), §63.10(c)(13), §63.10(e)(3)(vi)(H))]]="","",Table7[[#This Row],[Total Source Operating Time *
(hours)
(§63.9641(b)(8)(vii), §63.10(e)(3)(v), §63.10(c)(13), §63.10(e)(3)(vi)(H))]])</f>
        <v/>
      </c>
      <c r="F145" s="203" t="str">
        <f>IF(C145="","",SUMIFS(Deviation_CMS!$J$24:$J$523,Deviation_CMS!$B$24:$B$523,$B145,Deviation_CMS!$C$24:$C$523,$C145))</f>
        <v/>
      </c>
      <c r="G145" s="206" t="str">
        <f t="shared" si="5"/>
        <v/>
      </c>
      <c r="H145" s="207" t="str">
        <f>IF($C145="","",SUMIFS(Deviation_CMS!$J$24:$J$523,Deviation_CMS!$B$24:$B$523,$B145,Deviation_CMS!$C$24:$C$523,$C145,Deviation_CMS!$L$24:$L$523,"Control Equipment Problems"))</f>
        <v/>
      </c>
      <c r="I145" s="207" t="str">
        <f>IF($C145="","",SUMIFS(Deviation_CMS!$J$24:$J$523,Deviation_CMS!$B$24:$B$523,$B145,Deviation_CMS!$C$24:$C$523,$C145,Deviation_CMS!$L$24:$L$523,"Process Problems"))</f>
        <v/>
      </c>
      <c r="J145" s="207" t="str">
        <f>IF($C145="","",SUMIFS(Deviation_CMS!$J$24:$J$523,Deviation_CMS!$B$24:$B$523,$B145,Deviation_CMS!$C$24:$C$523,$C145,Deviation_CMS!$L$24:$L$523,"Other Known Causes"))</f>
        <v/>
      </c>
      <c r="K145" s="207" t="str">
        <f>IF($C145="","",SUMIFS(Deviation_CMS!$J$24:$J$523,Deviation_CMS!$B$24:$B$523,$B145,Deviation_CMS!$C$24:$C$523,$C145,Deviation_CMS!$L$24:$L$523,"Other Unknown Causes"))</f>
        <v/>
      </c>
    </row>
    <row r="146" spans="2:11" x14ac:dyDescent="0.3">
      <c r="B146" s="203" t="str">
        <f>Lists!G124</f>
        <v/>
      </c>
      <c r="C146" s="203" t="str">
        <f>Lists!H124</f>
        <v/>
      </c>
      <c r="D146" s="203" t="str">
        <f>IF(C146="","",VLOOKUP(C146,Table8[],3,FALSE))</f>
        <v/>
      </c>
      <c r="E146" s="203" t="str">
        <f>IF(Table7[[#This Row],[Total Source Operating Time *
(hours)
(§63.9641(b)(8)(vii), §63.10(e)(3)(v), §63.10(c)(13), §63.10(e)(3)(vi)(H))]]="","",Table7[[#This Row],[Total Source Operating Time *
(hours)
(§63.9641(b)(8)(vii), §63.10(e)(3)(v), §63.10(c)(13), §63.10(e)(3)(vi)(H))]])</f>
        <v/>
      </c>
      <c r="F146" s="203" t="str">
        <f>IF(C146="","",SUMIFS(Deviation_CMS!$J$24:$J$523,Deviation_CMS!$B$24:$B$523,$B146,Deviation_CMS!$C$24:$C$523,$C146))</f>
        <v/>
      </c>
      <c r="G146" s="206" t="str">
        <f t="shared" si="5"/>
        <v/>
      </c>
      <c r="H146" s="207" t="str">
        <f>IF($C146="","",SUMIFS(Deviation_CMS!$J$24:$J$523,Deviation_CMS!$B$24:$B$523,$B146,Deviation_CMS!$C$24:$C$523,$C146,Deviation_CMS!$L$24:$L$523,"Control Equipment Problems"))</f>
        <v/>
      </c>
      <c r="I146" s="207" t="str">
        <f>IF($C146="","",SUMIFS(Deviation_CMS!$J$24:$J$523,Deviation_CMS!$B$24:$B$523,$B146,Deviation_CMS!$C$24:$C$523,$C146,Deviation_CMS!$L$24:$L$523,"Process Problems"))</f>
        <v/>
      </c>
      <c r="J146" s="207" t="str">
        <f>IF($C146="","",SUMIFS(Deviation_CMS!$J$24:$J$523,Deviation_CMS!$B$24:$B$523,$B146,Deviation_CMS!$C$24:$C$523,$C146,Deviation_CMS!$L$24:$L$523,"Other Known Causes"))</f>
        <v/>
      </c>
      <c r="K146" s="207" t="str">
        <f>IF($C146="","",SUMIFS(Deviation_CMS!$J$24:$J$523,Deviation_CMS!$B$24:$B$523,$B146,Deviation_CMS!$C$24:$C$523,$C146,Deviation_CMS!$L$24:$L$523,"Other Unknown Causes"))</f>
        <v/>
      </c>
    </row>
    <row r="147" spans="2:11" x14ac:dyDescent="0.3">
      <c r="B147" s="203" t="str">
        <f>Lists!G125</f>
        <v/>
      </c>
      <c r="C147" s="203" t="str">
        <f>Lists!H125</f>
        <v/>
      </c>
      <c r="D147" s="203" t="str">
        <f>IF(C147="","",VLOOKUP(C147,Table8[],3,FALSE))</f>
        <v/>
      </c>
      <c r="E147" s="203" t="str">
        <f>IF(Table7[[#This Row],[Total Source Operating Time *
(hours)
(§63.9641(b)(8)(vii), §63.10(e)(3)(v), §63.10(c)(13), §63.10(e)(3)(vi)(H))]]="","",Table7[[#This Row],[Total Source Operating Time *
(hours)
(§63.9641(b)(8)(vii), §63.10(e)(3)(v), §63.10(c)(13), §63.10(e)(3)(vi)(H))]])</f>
        <v/>
      </c>
      <c r="F147" s="203" t="str">
        <f>IF(C147="","",SUMIFS(Deviation_CMS!$J$24:$J$523,Deviation_CMS!$B$24:$B$523,$B147,Deviation_CMS!$C$24:$C$523,$C147))</f>
        <v/>
      </c>
      <c r="G147" s="206" t="str">
        <f t="shared" si="5"/>
        <v/>
      </c>
      <c r="H147" s="207" t="str">
        <f>IF($C147="","",SUMIFS(Deviation_CMS!$J$24:$J$523,Deviation_CMS!$B$24:$B$523,$B147,Deviation_CMS!$C$24:$C$523,$C147,Deviation_CMS!$L$24:$L$523,"Control Equipment Problems"))</f>
        <v/>
      </c>
      <c r="I147" s="207" t="str">
        <f>IF($C147="","",SUMIFS(Deviation_CMS!$J$24:$J$523,Deviation_CMS!$B$24:$B$523,$B147,Deviation_CMS!$C$24:$C$523,$C147,Deviation_CMS!$L$24:$L$523,"Process Problems"))</f>
        <v/>
      </c>
      <c r="J147" s="207" t="str">
        <f>IF($C147="","",SUMIFS(Deviation_CMS!$J$24:$J$523,Deviation_CMS!$B$24:$B$523,$B147,Deviation_CMS!$C$24:$C$523,$C147,Deviation_CMS!$L$24:$L$523,"Other Known Causes"))</f>
        <v/>
      </c>
      <c r="K147" s="207" t="str">
        <f>IF($C147="","",SUMIFS(Deviation_CMS!$J$24:$J$523,Deviation_CMS!$B$24:$B$523,$B147,Deviation_CMS!$C$24:$C$523,$C147,Deviation_CMS!$L$24:$L$523,"Other Unknown Causes"))</f>
        <v/>
      </c>
    </row>
    <row r="148" spans="2:11" x14ac:dyDescent="0.3">
      <c r="B148" s="203" t="str">
        <f>Lists!G126</f>
        <v/>
      </c>
      <c r="C148" s="203" t="str">
        <f>Lists!H126</f>
        <v/>
      </c>
      <c r="D148" s="203" t="str">
        <f>IF(C148="","",VLOOKUP(C148,Table8[],3,FALSE))</f>
        <v/>
      </c>
      <c r="E148" s="203" t="str">
        <f>IF(Table7[[#This Row],[Total Source Operating Time *
(hours)
(§63.9641(b)(8)(vii), §63.10(e)(3)(v), §63.10(c)(13), §63.10(e)(3)(vi)(H))]]="","",Table7[[#This Row],[Total Source Operating Time *
(hours)
(§63.9641(b)(8)(vii), §63.10(e)(3)(v), §63.10(c)(13), §63.10(e)(3)(vi)(H))]])</f>
        <v/>
      </c>
      <c r="F148" s="203" t="str">
        <f>IF(C148="","",SUMIFS(Deviation_CMS!$J$24:$J$523,Deviation_CMS!$B$24:$B$523,$B148,Deviation_CMS!$C$24:$C$523,$C148))</f>
        <v/>
      </c>
      <c r="G148" s="206" t="str">
        <f t="shared" si="5"/>
        <v/>
      </c>
      <c r="H148" s="207" t="str">
        <f>IF($C148="","",SUMIFS(Deviation_CMS!$J$24:$J$523,Deviation_CMS!$B$24:$B$523,$B148,Deviation_CMS!$C$24:$C$523,$C148,Deviation_CMS!$L$24:$L$523,"Control Equipment Problems"))</f>
        <v/>
      </c>
      <c r="I148" s="207" t="str">
        <f>IF($C148="","",SUMIFS(Deviation_CMS!$J$24:$J$523,Deviation_CMS!$B$24:$B$523,$B148,Deviation_CMS!$C$24:$C$523,$C148,Deviation_CMS!$L$24:$L$523,"Process Problems"))</f>
        <v/>
      </c>
      <c r="J148" s="207" t="str">
        <f>IF($C148="","",SUMIFS(Deviation_CMS!$J$24:$J$523,Deviation_CMS!$B$24:$B$523,$B148,Deviation_CMS!$C$24:$C$523,$C148,Deviation_CMS!$L$24:$L$523,"Other Known Causes"))</f>
        <v/>
      </c>
      <c r="K148" s="207" t="str">
        <f>IF($C148="","",SUMIFS(Deviation_CMS!$J$24:$J$523,Deviation_CMS!$B$24:$B$523,$B148,Deviation_CMS!$C$24:$C$523,$C148,Deviation_CMS!$L$24:$L$523,"Other Unknown Causes"))</f>
        <v/>
      </c>
    </row>
    <row r="149" spans="2:11" x14ac:dyDescent="0.3">
      <c r="B149" s="203" t="str">
        <f>Lists!G127</f>
        <v/>
      </c>
      <c r="C149" s="203" t="str">
        <f>Lists!H127</f>
        <v/>
      </c>
      <c r="D149" s="203" t="str">
        <f>IF(C149="","",VLOOKUP(C149,Table8[],3,FALSE))</f>
        <v/>
      </c>
      <c r="E149" s="203" t="str">
        <f>IF(Table7[[#This Row],[Total Source Operating Time *
(hours)
(§63.9641(b)(8)(vii), §63.10(e)(3)(v), §63.10(c)(13), §63.10(e)(3)(vi)(H))]]="","",Table7[[#This Row],[Total Source Operating Time *
(hours)
(§63.9641(b)(8)(vii), §63.10(e)(3)(v), §63.10(c)(13), §63.10(e)(3)(vi)(H))]])</f>
        <v/>
      </c>
      <c r="F149" s="203" t="str">
        <f>IF(C149="","",SUMIFS(Deviation_CMS!$J$24:$J$523,Deviation_CMS!$B$24:$B$523,$B149,Deviation_CMS!$C$24:$C$523,$C149))</f>
        <v/>
      </c>
      <c r="G149" s="206" t="str">
        <f t="shared" si="5"/>
        <v/>
      </c>
      <c r="H149" s="207" t="str">
        <f>IF($C149="","",SUMIFS(Deviation_CMS!$J$24:$J$523,Deviation_CMS!$B$24:$B$523,$B149,Deviation_CMS!$C$24:$C$523,$C149,Deviation_CMS!$L$24:$L$523,"Control Equipment Problems"))</f>
        <v/>
      </c>
      <c r="I149" s="207" t="str">
        <f>IF($C149="","",SUMIFS(Deviation_CMS!$J$24:$J$523,Deviation_CMS!$B$24:$B$523,$B149,Deviation_CMS!$C$24:$C$523,$C149,Deviation_CMS!$L$24:$L$523,"Process Problems"))</f>
        <v/>
      </c>
      <c r="J149" s="207" t="str">
        <f>IF($C149="","",SUMIFS(Deviation_CMS!$J$24:$J$523,Deviation_CMS!$B$24:$B$523,$B149,Deviation_CMS!$C$24:$C$523,$C149,Deviation_CMS!$L$24:$L$523,"Other Known Causes"))</f>
        <v/>
      </c>
      <c r="K149" s="207" t="str">
        <f>IF($C149="","",SUMIFS(Deviation_CMS!$J$24:$J$523,Deviation_CMS!$B$24:$B$523,$B149,Deviation_CMS!$C$24:$C$523,$C149,Deviation_CMS!$L$24:$L$523,"Other Unknown Causes"))</f>
        <v/>
      </c>
    </row>
    <row r="150" spans="2:11" x14ac:dyDescent="0.3">
      <c r="B150" s="203" t="str">
        <f>Lists!G128</f>
        <v/>
      </c>
      <c r="C150" s="203" t="str">
        <f>Lists!H128</f>
        <v/>
      </c>
      <c r="D150" s="203" t="str">
        <f>IF(C150="","",VLOOKUP(C150,Table8[],3,FALSE))</f>
        <v/>
      </c>
      <c r="E150" s="203" t="str">
        <f>IF(Table7[[#This Row],[Total Source Operating Time *
(hours)
(§63.9641(b)(8)(vii), §63.10(e)(3)(v), §63.10(c)(13), §63.10(e)(3)(vi)(H))]]="","",Table7[[#This Row],[Total Source Operating Time *
(hours)
(§63.9641(b)(8)(vii), §63.10(e)(3)(v), §63.10(c)(13), §63.10(e)(3)(vi)(H))]])</f>
        <v/>
      </c>
      <c r="F150" s="203" t="str">
        <f>IF(C150="","",SUMIFS(Deviation_CMS!$J$24:$J$523,Deviation_CMS!$B$24:$B$523,$B150,Deviation_CMS!$C$24:$C$523,$C150))</f>
        <v/>
      </c>
      <c r="G150" s="206" t="str">
        <f t="shared" si="5"/>
        <v/>
      </c>
      <c r="H150" s="207" t="str">
        <f>IF($C150="","",SUMIFS(Deviation_CMS!$J$24:$J$523,Deviation_CMS!$B$24:$B$523,$B150,Deviation_CMS!$C$24:$C$523,$C150,Deviation_CMS!$L$24:$L$523,"Control Equipment Problems"))</f>
        <v/>
      </c>
      <c r="I150" s="207" t="str">
        <f>IF($C150="","",SUMIFS(Deviation_CMS!$J$24:$J$523,Deviation_CMS!$B$24:$B$523,$B150,Deviation_CMS!$C$24:$C$523,$C150,Deviation_CMS!$L$24:$L$523,"Process Problems"))</f>
        <v/>
      </c>
      <c r="J150" s="207" t="str">
        <f>IF($C150="","",SUMIFS(Deviation_CMS!$J$24:$J$523,Deviation_CMS!$B$24:$B$523,$B150,Deviation_CMS!$C$24:$C$523,$C150,Deviation_CMS!$L$24:$L$523,"Other Known Causes"))</f>
        <v/>
      </c>
      <c r="K150" s="207" t="str">
        <f>IF($C150="","",SUMIFS(Deviation_CMS!$J$24:$J$523,Deviation_CMS!$B$24:$B$523,$B150,Deviation_CMS!$C$24:$C$523,$C150,Deviation_CMS!$L$24:$L$523,"Other Unknown Causes"))</f>
        <v/>
      </c>
    </row>
    <row r="151" spans="2:11" x14ac:dyDescent="0.3">
      <c r="B151" s="203" t="str">
        <f>Lists!G129</f>
        <v/>
      </c>
      <c r="C151" s="203" t="str">
        <f>Lists!H129</f>
        <v/>
      </c>
      <c r="D151" s="203" t="str">
        <f>IF(C151="","",VLOOKUP(C151,Table8[],3,FALSE))</f>
        <v/>
      </c>
      <c r="E151" s="203" t="str">
        <f>IF(Table7[[#This Row],[Total Source Operating Time *
(hours)
(§63.9641(b)(8)(vii), §63.10(e)(3)(v), §63.10(c)(13), §63.10(e)(3)(vi)(H))]]="","",Table7[[#This Row],[Total Source Operating Time *
(hours)
(§63.9641(b)(8)(vii), §63.10(e)(3)(v), §63.10(c)(13), §63.10(e)(3)(vi)(H))]])</f>
        <v/>
      </c>
      <c r="F151" s="203" t="str">
        <f>IF(C151="","",SUMIFS(Deviation_CMS!$J$24:$J$523,Deviation_CMS!$B$24:$B$523,$B151,Deviation_CMS!$C$24:$C$523,$C151))</f>
        <v/>
      </c>
      <c r="G151" s="206" t="str">
        <f t="shared" si="5"/>
        <v/>
      </c>
      <c r="H151" s="207" t="str">
        <f>IF($C151="","",SUMIFS(Deviation_CMS!$J$24:$J$523,Deviation_CMS!$B$24:$B$523,$B151,Deviation_CMS!$C$24:$C$523,$C151,Deviation_CMS!$L$24:$L$523,"Control Equipment Problems"))</f>
        <v/>
      </c>
      <c r="I151" s="207" t="str">
        <f>IF($C151="","",SUMIFS(Deviation_CMS!$J$24:$J$523,Deviation_CMS!$B$24:$B$523,$B151,Deviation_CMS!$C$24:$C$523,$C151,Deviation_CMS!$L$24:$L$523,"Process Problems"))</f>
        <v/>
      </c>
      <c r="J151" s="207" t="str">
        <f>IF($C151="","",SUMIFS(Deviation_CMS!$J$24:$J$523,Deviation_CMS!$B$24:$B$523,$B151,Deviation_CMS!$C$24:$C$523,$C151,Deviation_CMS!$L$24:$L$523,"Other Known Causes"))</f>
        <v/>
      </c>
      <c r="K151" s="207" t="str">
        <f>IF($C151="","",SUMIFS(Deviation_CMS!$J$24:$J$523,Deviation_CMS!$B$24:$B$523,$B151,Deviation_CMS!$C$24:$C$523,$C151,Deviation_CMS!$L$24:$L$523,"Other Unknown Causes"))</f>
        <v/>
      </c>
    </row>
    <row r="152" spans="2:11" x14ac:dyDescent="0.3">
      <c r="B152" s="203" t="str">
        <f>Lists!G130</f>
        <v/>
      </c>
      <c r="C152" s="203" t="str">
        <f>Lists!H130</f>
        <v/>
      </c>
      <c r="D152" s="203" t="str">
        <f>IF(C152="","",VLOOKUP(C152,Table8[],3,FALSE))</f>
        <v/>
      </c>
      <c r="E152" s="203" t="str">
        <f>IF(Table7[[#This Row],[Total Source Operating Time *
(hours)
(§63.9641(b)(8)(vii), §63.10(e)(3)(v), §63.10(c)(13), §63.10(e)(3)(vi)(H))]]="","",Table7[[#This Row],[Total Source Operating Time *
(hours)
(§63.9641(b)(8)(vii), §63.10(e)(3)(v), §63.10(c)(13), §63.10(e)(3)(vi)(H))]])</f>
        <v/>
      </c>
      <c r="F152" s="203" t="str">
        <f>IF(C152="","",SUMIFS(Deviation_CMS!$J$24:$J$523,Deviation_CMS!$B$24:$B$523,$B152,Deviation_CMS!$C$24:$C$523,$C152))</f>
        <v/>
      </c>
      <c r="G152" s="206" t="str">
        <f t="shared" si="5"/>
        <v/>
      </c>
      <c r="H152" s="207" t="str">
        <f>IF($C152="","",SUMIFS(Deviation_CMS!$J$24:$J$523,Deviation_CMS!$B$24:$B$523,$B152,Deviation_CMS!$C$24:$C$523,$C152,Deviation_CMS!$L$24:$L$523,"Control Equipment Problems"))</f>
        <v/>
      </c>
      <c r="I152" s="207" t="str">
        <f>IF($C152="","",SUMIFS(Deviation_CMS!$J$24:$J$523,Deviation_CMS!$B$24:$B$523,$B152,Deviation_CMS!$C$24:$C$523,$C152,Deviation_CMS!$L$24:$L$523,"Process Problems"))</f>
        <v/>
      </c>
      <c r="J152" s="207" t="str">
        <f>IF($C152="","",SUMIFS(Deviation_CMS!$J$24:$J$523,Deviation_CMS!$B$24:$B$523,$B152,Deviation_CMS!$C$24:$C$523,$C152,Deviation_CMS!$L$24:$L$523,"Other Known Causes"))</f>
        <v/>
      </c>
      <c r="K152" s="207" t="str">
        <f>IF($C152="","",SUMIFS(Deviation_CMS!$J$24:$J$523,Deviation_CMS!$B$24:$B$523,$B152,Deviation_CMS!$C$24:$C$523,$C152,Deviation_CMS!$L$24:$L$523,"Other Unknown Causes"))</f>
        <v/>
      </c>
    </row>
    <row r="153" spans="2:11" x14ac:dyDescent="0.3">
      <c r="B153" s="203" t="str">
        <f>Lists!G131</f>
        <v/>
      </c>
      <c r="C153" s="203" t="str">
        <f>Lists!H131</f>
        <v/>
      </c>
      <c r="D153" s="203" t="str">
        <f>IF(C153="","",VLOOKUP(C153,Table8[],3,FALSE))</f>
        <v/>
      </c>
      <c r="E153" s="203" t="str">
        <f>IF(Table7[[#This Row],[Total Source Operating Time *
(hours)
(§63.9641(b)(8)(vii), §63.10(e)(3)(v), §63.10(c)(13), §63.10(e)(3)(vi)(H))]]="","",Table7[[#This Row],[Total Source Operating Time *
(hours)
(§63.9641(b)(8)(vii), §63.10(e)(3)(v), §63.10(c)(13), §63.10(e)(3)(vi)(H))]])</f>
        <v/>
      </c>
      <c r="F153" s="203" t="str">
        <f>IF(C153="","",SUMIFS(Deviation_CMS!$J$24:$J$523,Deviation_CMS!$B$24:$B$523,$B153,Deviation_CMS!$C$24:$C$523,$C153))</f>
        <v/>
      </c>
      <c r="G153" s="206" t="str">
        <f t="shared" si="5"/>
        <v/>
      </c>
      <c r="H153" s="207" t="str">
        <f>IF($C153="","",SUMIFS(Deviation_CMS!$J$24:$J$523,Deviation_CMS!$B$24:$B$523,$B153,Deviation_CMS!$C$24:$C$523,$C153,Deviation_CMS!$L$24:$L$523,"Control Equipment Problems"))</f>
        <v/>
      </c>
      <c r="I153" s="207" t="str">
        <f>IF($C153="","",SUMIFS(Deviation_CMS!$J$24:$J$523,Deviation_CMS!$B$24:$B$523,$B153,Deviation_CMS!$C$24:$C$523,$C153,Deviation_CMS!$L$24:$L$523,"Process Problems"))</f>
        <v/>
      </c>
      <c r="J153" s="207" t="str">
        <f>IF($C153="","",SUMIFS(Deviation_CMS!$J$24:$J$523,Deviation_CMS!$B$24:$B$523,$B153,Deviation_CMS!$C$24:$C$523,$C153,Deviation_CMS!$L$24:$L$523,"Other Known Causes"))</f>
        <v/>
      </c>
      <c r="K153" s="207" t="str">
        <f>IF($C153="","",SUMIFS(Deviation_CMS!$J$24:$J$523,Deviation_CMS!$B$24:$B$523,$B153,Deviation_CMS!$C$24:$C$523,$C153,Deviation_CMS!$L$24:$L$523,"Other Unknown Causes"))</f>
        <v/>
      </c>
    </row>
    <row r="154" spans="2:11" x14ac:dyDescent="0.3">
      <c r="B154" s="203" t="str">
        <f>Lists!G132</f>
        <v/>
      </c>
      <c r="C154" s="203" t="str">
        <f>Lists!H132</f>
        <v/>
      </c>
      <c r="D154" s="203" t="str">
        <f>IF(C154="","",VLOOKUP(C154,Table8[],3,FALSE))</f>
        <v/>
      </c>
      <c r="E154" s="203" t="str">
        <f>IF(Table7[[#This Row],[Total Source Operating Time *
(hours)
(§63.9641(b)(8)(vii), §63.10(e)(3)(v), §63.10(c)(13), §63.10(e)(3)(vi)(H))]]="","",Table7[[#This Row],[Total Source Operating Time *
(hours)
(§63.9641(b)(8)(vii), §63.10(e)(3)(v), §63.10(c)(13), §63.10(e)(3)(vi)(H))]])</f>
        <v/>
      </c>
      <c r="F154" s="203" t="str">
        <f>IF(C154="","",SUMIFS(Deviation_CMS!$J$24:$J$523,Deviation_CMS!$B$24:$B$523,$B154,Deviation_CMS!$C$24:$C$523,$C154))</f>
        <v/>
      </c>
      <c r="G154" s="206" t="str">
        <f t="shared" si="5"/>
        <v/>
      </c>
      <c r="H154" s="207" t="str">
        <f>IF($C154="","",SUMIFS(Deviation_CMS!$J$24:$J$523,Deviation_CMS!$B$24:$B$523,$B154,Deviation_CMS!$C$24:$C$523,$C154,Deviation_CMS!$L$24:$L$523,"Control Equipment Problems"))</f>
        <v/>
      </c>
      <c r="I154" s="207" t="str">
        <f>IF($C154="","",SUMIFS(Deviation_CMS!$J$24:$J$523,Deviation_CMS!$B$24:$B$523,$B154,Deviation_CMS!$C$24:$C$523,$C154,Deviation_CMS!$L$24:$L$523,"Process Problems"))</f>
        <v/>
      </c>
      <c r="J154" s="207" t="str">
        <f>IF($C154="","",SUMIFS(Deviation_CMS!$J$24:$J$523,Deviation_CMS!$B$24:$B$523,$B154,Deviation_CMS!$C$24:$C$523,$C154,Deviation_CMS!$L$24:$L$523,"Other Known Causes"))</f>
        <v/>
      </c>
      <c r="K154" s="207" t="str">
        <f>IF($C154="","",SUMIFS(Deviation_CMS!$J$24:$J$523,Deviation_CMS!$B$24:$B$523,$B154,Deviation_CMS!$C$24:$C$523,$C154,Deviation_CMS!$L$24:$L$523,"Other Unknown Causes"))</f>
        <v/>
      </c>
    </row>
    <row r="155" spans="2:11" x14ac:dyDescent="0.3">
      <c r="B155" s="203" t="str">
        <f>Lists!G133</f>
        <v/>
      </c>
      <c r="C155" s="203" t="str">
        <f>Lists!H133</f>
        <v/>
      </c>
      <c r="D155" s="203" t="str">
        <f>IF(C155="","",VLOOKUP(C155,Table8[],3,FALSE))</f>
        <v/>
      </c>
      <c r="E155" s="203" t="str">
        <f>IF(Table7[[#This Row],[Total Source Operating Time *
(hours)
(§63.9641(b)(8)(vii), §63.10(e)(3)(v), §63.10(c)(13), §63.10(e)(3)(vi)(H))]]="","",Table7[[#This Row],[Total Source Operating Time *
(hours)
(§63.9641(b)(8)(vii), §63.10(e)(3)(v), §63.10(c)(13), §63.10(e)(3)(vi)(H))]])</f>
        <v/>
      </c>
      <c r="F155" s="203" t="str">
        <f>IF(C155="","",SUMIFS(Deviation_CMS!$J$24:$J$523,Deviation_CMS!$B$24:$B$523,$B155,Deviation_CMS!$C$24:$C$523,$C155))</f>
        <v/>
      </c>
      <c r="G155" s="206" t="str">
        <f t="shared" si="5"/>
        <v/>
      </c>
      <c r="H155" s="207" t="str">
        <f>IF($C155="","",SUMIFS(Deviation_CMS!$J$24:$J$523,Deviation_CMS!$B$24:$B$523,$B155,Deviation_CMS!$C$24:$C$523,$C155,Deviation_CMS!$L$24:$L$523,"Control Equipment Problems"))</f>
        <v/>
      </c>
      <c r="I155" s="207" t="str">
        <f>IF($C155="","",SUMIFS(Deviation_CMS!$J$24:$J$523,Deviation_CMS!$B$24:$B$523,$B155,Deviation_CMS!$C$24:$C$523,$C155,Deviation_CMS!$L$24:$L$523,"Process Problems"))</f>
        <v/>
      </c>
      <c r="J155" s="207" t="str">
        <f>IF($C155="","",SUMIFS(Deviation_CMS!$J$24:$J$523,Deviation_CMS!$B$24:$B$523,$B155,Deviation_CMS!$C$24:$C$523,$C155,Deviation_CMS!$L$24:$L$523,"Other Known Causes"))</f>
        <v/>
      </c>
      <c r="K155" s="207" t="str">
        <f>IF($C155="","",SUMIFS(Deviation_CMS!$J$24:$J$523,Deviation_CMS!$B$24:$B$523,$B155,Deviation_CMS!$C$24:$C$523,$C155,Deviation_CMS!$L$24:$L$523,"Other Unknown Causes"))</f>
        <v/>
      </c>
    </row>
    <row r="156" spans="2:11" x14ac:dyDescent="0.3">
      <c r="B156" s="203" t="str">
        <f>Lists!G134</f>
        <v/>
      </c>
      <c r="C156" s="203" t="str">
        <f>Lists!H134</f>
        <v/>
      </c>
      <c r="D156" s="203" t="str">
        <f>IF(C156="","",VLOOKUP(C156,Table8[],3,FALSE))</f>
        <v/>
      </c>
      <c r="E156" s="203" t="str">
        <f>IF(Table7[[#This Row],[Total Source Operating Time *
(hours)
(§63.9641(b)(8)(vii), §63.10(e)(3)(v), §63.10(c)(13), §63.10(e)(3)(vi)(H))]]="","",Table7[[#This Row],[Total Source Operating Time *
(hours)
(§63.9641(b)(8)(vii), §63.10(e)(3)(v), §63.10(c)(13), §63.10(e)(3)(vi)(H))]])</f>
        <v/>
      </c>
      <c r="F156" s="203" t="str">
        <f>IF(C156="","",SUMIFS(Deviation_CMS!$J$24:$J$523,Deviation_CMS!$B$24:$B$523,$B156,Deviation_CMS!$C$24:$C$523,$C156))</f>
        <v/>
      </c>
      <c r="G156" s="206" t="str">
        <f>IF(C156="","",IF(D156="no",F156/E156,IF(D156="yes",F156/(60*E156),"")))</f>
        <v/>
      </c>
      <c r="H156" s="207" t="str">
        <f>IF($C156="","",SUMIFS(Deviation_CMS!$J$24:$J$523,Deviation_CMS!$B$24:$B$523,$B156,Deviation_CMS!$C$24:$C$523,$C156,Deviation_CMS!$L$24:$L$523,"Control Equipment Problems"))</f>
        <v/>
      </c>
      <c r="I156" s="207" t="str">
        <f>IF($C156="","",SUMIFS(Deviation_CMS!$J$24:$J$523,Deviation_CMS!$B$24:$B$523,$B156,Deviation_CMS!$C$24:$C$523,$C156,Deviation_CMS!$L$24:$L$523,"Process Problems"))</f>
        <v/>
      </c>
      <c r="J156" s="207" t="str">
        <f>IF($C156="","",SUMIFS(Deviation_CMS!$J$24:$J$523,Deviation_CMS!$B$24:$B$523,$B156,Deviation_CMS!$C$24:$C$523,$C156,Deviation_CMS!$L$24:$L$523,"Other Known Causes"))</f>
        <v/>
      </c>
      <c r="K156" s="207" t="str">
        <f>IF($C156="","",SUMIFS(Deviation_CMS!$J$24:$J$523,Deviation_CMS!$B$24:$B$523,$B156,Deviation_CMS!$C$24:$C$523,$C156,Deviation_CMS!$L$24:$L$523,"Other Unknown Causes"))</f>
        <v/>
      </c>
    </row>
    <row r="157" spans="2:11" x14ac:dyDescent="0.3">
      <c r="B157" s="203" t="str">
        <f>Lists!G135</f>
        <v/>
      </c>
      <c r="C157" s="203" t="str">
        <f>Lists!H135</f>
        <v/>
      </c>
      <c r="D157" s="203" t="str">
        <f>IF(C157="","",VLOOKUP(C157,Table8[],3,FALSE))</f>
        <v/>
      </c>
      <c r="E157" s="203" t="str">
        <f>IF(Table7[[#This Row],[Total Source Operating Time *
(hours)
(§63.9641(b)(8)(vii), §63.10(e)(3)(v), §63.10(c)(13), §63.10(e)(3)(vi)(H))]]="","",Table7[[#This Row],[Total Source Operating Time *
(hours)
(§63.9641(b)(8)(vii), §63.10(e)(3)(v), §63.10(c)(13), §63.10(e)(3)(vi)(H))]])</f>
        <v/>
      </c>
      <c r="F157" s="203" t="str">
        <f>IF(C157="","",SUMIFS(Deviation_CMS!$J$24:$J$523,Deviation_CMS!$B$24:$B$523,$B157,Deviation_CMS!$C$24:$C$523,$C157))</f>
        <v/>
      </c>
      <c r="G157" s="206" t="str">
        <f t="shared" ref="G157:G183" si="6">IF(C157="","",IF(D157="no",F157/E157,IF(D157="yes",F157/(60*E157),"")))</f>
        <v/>
      </c>
      <c r="H157" s="207" t="str">
        <f>IF($C157="","",SUMIFS(Deviation_CMS!$J$24:$J$523,Deviation_CMS!$B$24:$B$523,$B157,Deviation_CMS!$C$24:$C$523,$C157,Deviation_CMS!$L$24:$L$523,"Control Equipment Problems"))</f>
        <v/>
      </c>
      <c r="I157" s="207" t="str">
        <f>IF($C157="","",SUMIFS(Deviation_CMS!$J$24:$J$523,Deviation_CMS!$B$24:$B$523,$B157,Deviation_CMS!$C$24:$C$523,$C157,Deviation_CMS!$L$24:$L$523,"Process Problems"))</f>
        <v/>
      </c>
      <c r="J157" s="207" t="str">
        <f>IF($C157="","",SUMIFS(Deviation_CMS!$J$24:$J$523,Deviation_CMS!$B$24:$B$523,$B157,Deviation_CMS!$C$24:$C$523,$C157,Deviation_CMS!$L$24:$L$523,"Other Known Causes"))</f>
        <v/>
      </c>
      <c r="K157" s="207" t="str">
        <f>IF($C157="","",SUMIFS(Deviation_CMS!$J$24:$J$523,Deviation_CMS!$B$24:$B$523,$B157,Deviation_CMS!$C$24:$C$523,$C157,Deviation_CMS!$L$24:$L$523,"Other Unknown Causes"))</f>
        <v/>
      </c>
    </row>
    <row r="158" spans="2:11" x14ac:dyDescent="0.3">
      <c r="B158" s="203" t="str">
        <f>Lists!G136</f>
        <v/>
      </c>
      <c r="C158" s="203" t="str">
        <f>Lists!H136</f>
        <v/>
      </c>
      <c r="D158" s="203" t="str">
        <f>IF(C158="","",VLOOKUP(C158,Table8[],3,FALSE))</f>
        <v/>
      </c>
      <c r="E158" s="203" t="str">
        <f>IF(Table7[[#This Row],[Total Source Operating Time *
(hours)
(§63.9641(b)(8)(vii), §63.10(e)(3)(v), §63.10(c)(13), §63.10(e)(3)(vi)(H))]]="","",Table7[[#This Row],[Total Source Operating Time *
(hours)
(§63.9641(b)(8)(vii), §63.10(e)(3)(v), §63.10(c)(13), §63.10(e)(3)(vi)(H))]])</f>
        <v/>
      </c>
      <c r="F158" s="203" t="str">
        <f>IF(C158="","",SUMIFS(Deviation_CMS!$J$24:$J$523,Deviation_CMS!$B$24:$B$523,$B158,Deviation_CMS!$C$24:$C$523,$C158))</f>
        <v/>
      </c>
      <c r="G158" s="206" t="str">
        <f t="shared" si="6"/>
        <v/>
      </c>
      <c r="H158" s="207" t="str">
        <f>IF($C158="","",SUMIFS(Deviation_CMS!$J$24:$J$523,Deviation_CMS!$B$24:$B$523,$B158,Deviation_CMS!$C$24:$C$523,$C158,Deviation_CMS!$L$24:$L$523,"Control Equipment Problems"))</f>
        <v/>
      </c>
      <c r="I158" s="207" t="str">
        <f>IF($C158="","",SUMIFS(Deviation_CMS!$J$24:$J$523,Deviation_CMS!$B$24:$B$523,$B158,Deviation_CMS!$C$24:$C$523,$C158,Deviation_CMS!$L$24:$L$523,"Process Problems"))</f>
        <v/>
      </c>
      <c r="J158" s="207" t="str">
        <f>IF($C158="","",SUMIFS(Deviation_CMS!$J$24:$J$523,Deviation_CMS!$B$24:$B$523,$B158,Deviation_CMS!$C$24:$C$523,$C158,Deviation_CMS!$L$24:$L$523,"Other Known Causes"))</f>
        <v/>
      </c>
      <c r="K158" s="207" t="str">
        <f>IF($C158="","",SUMIFS(Deviation_CMS!$J$24:$J$523,Deviation_CMS!$B$24:$B$523,$B158,Deviation_CMS!$C$24:$C$523,$C158,Deviation_CMS!$L$24:$L$523,"Other Unknown Causes"))</f>
        <v/>
      </c>
    </row>
    <row r="159" spans="2:11" x14ac:dyDescent="0.3">
      <c r="B159" s="203" t="str">
        <f>Lists!G137</f>
        <v/>
      </c>
      <c r="C159" s="203" t="str">
        <f>Lists!H137</f>
        <v/>
      </c>
      <c r="D159" s="203" t="str">
        <f>IF(C159="","",VLOOKUP(C159,Table8[],3,FALSE))</f>
        <v/>
      </c>
      <c r="E159" s="203" t="str">
        <f>IF(Table7[[#This Row],[Total Source Operating Time *
(hours)
(§63.9641(b)(8)(vii), §63.10(e)(3)(v), §63.10(c)(13), §63.10(e)(3)(vi)(H))]]="","",Table7[[#This Row],[Total Source Operating Time *
(hours)
(§63.9641(b)(8)(vii), §63.10(e)(3)(v), §63.10(c)(13), §63.10(e)(3)(vi)(H))]])</f>
        <v/>
      </c>
      <c r="F159" s="203" t="str">
        <f>IF(C159="","",SUMIFS(Deviation_CMS!$J$24:$J$523,Deviation_CMS!$B$24:$B$523,$B159,Deviation_CMS!$C$24:$C$523,$C159))</f>
        <v/>
      </c>
      <c r="G159" s="206" t="str">
        <f t="shared" si="6"/>
        <v/>
      </c>
      <c r="H159" s="207" t="str">
        <f>IF($C159="","",SUMIFS(Deviation_CMS!$J$24:$J$523,Deviation_CMS!$B$24:$B$523,$B159,Deviation_CMS!$C$24:$C$523,$C159,Deviation_CMS!$L$24:$L$523,"Control Equipment Problems"))</f>
        <v/>
      </c>
      <c r="I159" s="207" t="str">
        <f>IF($C159="","",SUMIFS(Deviation_CMS!$J$24:$J$523,Deviation_CMS!$B$24:$B$523,$B159,Deviation_CMS!$C$24:$C$523,$C159,Deviation_CMS!$L$24:$L$523,"Process Problems"))</f>
        <v/>
      </c>
      <c r="J159" s="207" t="str">
        <f>IF($C159="","",SUMIFS(Deviation_CMS!$J$24:$J$523,Deviation_CMS!$B$24:$B$523,$B159,Deviation_CMS!$C$24:$C$523,$C159,Deviation_CMS!$L$24:$L$523,"Other Known Causes"))</f>
        <v/>
      </c>
      <c r="K159" s="207" t="str">
        <f>IF($C159="","",SUMIFS(Deviation_CMS!$J$24:$J$523,Deviation_CMS!$B$24:$B$523,$B159,Deviation_CMS!$C$24:$C$523,$C159,Deviation_CMS!$L$24:$L$523,"Other Unknown Causes"))</f>
        <v/>
      </c>
    </row>
    <row r="160" spans="2:11" x14ac:dyDescent="0.3">
      <c r="B160" s="203" t="str">
        <f>Lists!G138</f>
        <v/>
      </c>
      <c r="C160" s="203" t="str">
        <f>Lists!H138</f>
        <v/>
      </c>
      <c r="D160" s="203" t="str">
        <f>IF(C160="","",VLOOKUP(C160,Table8[],3,FALSE))</f>
        <v/>
      </c>
      <c r="E160" s="203" t="str">
        <f>IF(Table7[[#This Row],[Total Source Operating Time *
(hours)
(§63.9641(b)(8)(vii), §63.10(e)(3)(v), §63.10(c)(13), §63.10(e)(3)(vi)(H))]]="","",Table7[[#This Row],[Total Source Operating Time *
(hours)
(§63.9641(b)(8)(vii), §63.10(e)(3)(v), §63.10(c)(13), §63.10(e)(3)(vi)(H))]])</f>
        <v/>
      </c>
      <c r="F160" s="203" t="str">
        <f>IF(C160="","",SUMIFS(Deviation_CMS!$J$24:$J$523,Deviation_CMS!$B$24:$B$523,$B160,Deviation_CMS!$C$24:$C$523,$C160))</f>
        <v/>
      </c>
      <c r="G160" s="206" t="str">
        <f t="shared" si="6"/>
        <v/>
      </c>
      <c r="H160" s="207" t="str">
        <f>IF($C160="","",SUMIFS(Deviation_CMS!$J$24:$J$523,Deviation_CMS!$B$24:$B$523,$B160,Deviation_CMS!$C$24:$C$523,$C160,Deviation_CMS!$L$24:$L$523,"Control Equipment Problems"))</f>
        <v/>
      </c>
      <c r="I160" s="207" t="str">
        <f>IF($C160="","",SUMIFS(Deviation_CMS!$J$24:$J$523,Deviation_CMS!$B$24:$B$523,$B160,Deviation_CMS!$C$24:$C$523,$C160,Deviation_CMS!$L$24:$L$523,"Process Problems"))</f>
        <v/>
      </c>
      <c r="J160" s="207" t="str">
        <f>IF($C160="","",SUMIFS(Deviation_CMS!$J$24:$J$523,Deviation_CMS!$B$24:$B$523,$B160,Deviation_CMS!$C$24:$C$523,$C160,Deviation_CMS!$L$24:$L$523,"Other Known Causes"))</f>
        <v/>
      </c>
      <c r="K160" s="207" t="str">
        <f>IF($C160="","",SUMIFS(Deviation_CMS!$J$24:$J$523,Deviation_CMS!$B$24:$B$523,$B160,Deviation_CMS!$C$24:$C$523,$C160,Deviation_CMS!$L$24:$L$523,"Other Unknown Causes"))</f>
        <v/>
      </c>
    </row>
    <row r="161" spans="2:11" x14ac:dyDescent="0.3">
      <c r="B161" s="203" t="str">
        <f>Lists!G139</f>
        <v/>
      </c>
      <c r="C161" s="203" t="str">
        <f>Lists!H139</f>
        <v/>
      </c>
      <c r="D161" s="203" t="str">
        <f>IF(C161="","",VLOOKUP(C161,Table8[],3,FALSE))</f>
        <v/>
      </c>
      <c r="E161" s="203" t="str">
        <f>IF(Table7[[#This Row],[Total Source Operating Time *
(hours)
(§63.9641(b)(8)(vii), §63.10(e)(3)(v), §63.10(c)(13), §63.10(e)(3)(vi)(H))]]="","",Table7[[#This Row],[Total Source Operating Time *
(hours)
(§63.9641(b)(8)(vii), §63.10(e)(3)(v), §63.10(c)(13), §63.10(e)(3)(vi)(H))]])</f>
        <v/>
      </c>
      <c r="F161" s="203" t="str">
        <f>IF(C161="","",SUMIFS(Deviation_CMS!$J$24:$J$523,Deviation_CMS!$B$24:$B$523,$B161,Deviation_CMS!$C$24:$C$523,$C161))</f>
        <v/>
      </c>
      <c r="G161" s="206" t="str">
        <f t="shared" si="6"/>
        <v/>
      </c>
      <c r="H161" s="207" t="str">
        <f>IF($C161="","",SUMIFS(Deviation_CMS!$J$24:$J$523,Deviation_CMS!$B$24:$B$523,$B161,Deviation_CMS!$C$24:$C$523,$C161,Deviation_CMS!$L$24:$L$523,"Control Equipment Problems"))</f>
        <v/>
      </c>
      <c r="I161" s="207" t="str">
        <f>IF($C161="","",SUMIFS(Deviation_CMS!$J$24:$J$523,Deviation_CMS!$B$24:$B$523,$B161,Deviation_CMS!$C$24:$C$523,$C161,Deviation_CMS!$L$24:$L$523,"Process Problems"))</f>
        <v/>
      </c>
      <c r="J161" s="207" t="str">
        <f>IF($C161="","",SUMIFS(Deviation_CMS!$J$24:$J$523,Deviation_CMS!$B$24:$B$523,$B161,Deviation_CMS!$C$24:$C$523,$C161,Deviation_CMS!$L$24:$L$523,"Other Known Causes"))</f>
        <v/>
      </c>
      <c r="K161" s="207" t="str">
        <f>IF($C161="","",SUMIFS(Deviation_CMS!$J$24:$J$523,Deviation_CMS!$B$24:$B$523,$B161,Deviation_CMS!$C$24:$C$523,$C161,Deviation_CMS!$L$24:$L$523,"Other Unknown Causes"))</f>
        <v/>
      </c>
    </row>
    <row r="162" spans="2:11" x14ac:dyDescent="0.3">
      <c r="B162" s="203" t="str">
        <f>Lists!G140</f>
        <v/>
      </c>
      <c r="C162" s="203" t="str">
        <f>Lists!H140</f>
        <v/>
      </c>
      <c r="D162" s="203" t="str">
        <f>IF(C162="","",VLOOKUP(C162,Table8[],3,FALSE))</f>
        <v/>
      </c>
      <c r="E162" s="203" t="str">
        <f>IF(Table7[[#This Row],[Total Source Operating Time *
(hours)
(§63.9641(b)(8)(vii), §63.10(e)(3)(v), §63.10(c)(13), §63.10(e)(3)(vi)(H))]]="","",Table7[[#This Row],[Total Source Operating Time *
(hours)
(§63.9641(b)(8)(vii), §63.10(e)(3)(v), §63.10(c)(13), §63.10(e)(3)(vi)(H))]])</f>
        <v/>
      </c>
      <c r="F162" s="203" t="str">
        <f>IF(C162="","",SUMIFS(Deviation_CMS!$J$24:$J$523,Deviation_CMS!$B$24:$B$523,$B162,Deviation_CMS!$C$24:$C$523,$C162))</f>
        <v/>
      </c>
      <c r="G162" s="206" t="str">
        <f t="shared" si="6"/>
        <v/>
      </c>
      <c r="H162" s="207" t="str">
        <f>IF($C162="","",SUMIFS(Deviation_CMS!$J$24:$J$523,Deviation_CMS!$B$24:$B$523,$B162,Deviation_CMS!$C$24:$C$523,$C162,Deviation_CMS!$L$24:$L$523,"Control Equipment Problems"))</f>
        <v/>
      </c>
      <c r="I162" s="207" t="str">
        <f>IF($C162="","",SUMIFS(Deviation_CMS!$J$24:$J$523,Deviation_CMS!$B$24:$B$523,$B162,Deviation_CMS!$C$24:$C$523,$C162,Deviation_CMS!$L$24:$L$523,"Process Problems"))</f>
        <v/>
      </c>
      <c r="J162" s="207" t="str">
        <f>IF($C162="","",SUMIFS(Deviation_CMS!$J$24:$J$523,Deviation_CMS!$B$24:$B$523,$B162,Deviation_CMS!$C$24:$C$523,$C162,Deviation_CMS!$L$24:$L$523,"Other Known Causes"))</f>
        <v/>
      </c>
      <c r="K162" s="207" t="str">
        <f>IF($C162="","",SUMIFS(Deviation_CMS!$J$24:$J$523,Deviation_CMS!$B$24:$B$523,$B162,Deviation_CMS!$C$24:$C$523,$C162,Deviation_CMS!$L$24:$L$523,"Other Unknown Causes"))</f>
        <v/>
      </c>
    </row>
    <row r="163" spans="2:11" x14ac:dyDescent="0.3">
      <c r="B163" s="203" t="str">
        <f>Lists!G141</f>
        <v/>
      </c>
      <c r="C163" s="203" t="str">
        <f>Lists!H141</f>
        <v/>
      </c>
      <c r="D163" s="203" t="str">
        <f>IF(C163="","",VLOOKUP(C163,Table8[],3,FALSE))</f>
        <v/>
      </c>
      <c r="E163" s="203" t="str">
        <f>IF(Table7[[#This Row],[Total Source Operating Time *
(hours)
(§63.9641(b)(8)(vii), §63.10(e)(3)(v), §63.10(c)(13), §63.10(e)(3)(vi)(H))]]="","",Table7[[#This Row],[Total Source Operating Time *
(hours)
(§63.9641(b)(8)(vii), §63.10(e)(3)(v), §63.10(c)(13), §63.10(e)(3)(vi)(H))]])</f>
        <v/>
      </c>
      <c r="F163" s="203" t="str">
        <f>IF(C163="","",SUMIFS(Deviation_CMS!$J$24:$J$523,Deviation_CMS!$B$24:$B$523,$B163,Deviation_CMS!$C$24:$C$523,$C163))</f>
        <v/>
      </c>
      <c r="G163" s="206" t="str">
        <f t="shared" si="6"/>
        <v/>
      </c>
      <c r="H163" s="207" t="str">
        <f>IF($C163="","",SUMIFS(Deviation_CMS!$J$24:$J$523,Deviation_CMS!$B$24:$B$523,$B163,Deviation_CMS!$C$24:$C$523,$C163,Deviation_CMS!$L$24:$L$523,"Control Equipment Problems"))</f>
        <v/>
      </c>
      <c r="I163" s="207" t="str">
        <f>IF($C163="","",SUMIFS(Deviation_CMS!$J$24:$J$523,Deviation_CMS!$B$24:$B$523,$B163,Deviation_CMS!$C$24:$C$523,$C163,Deviation_CMS!$L$24:$L$523,"Process Problems"))</f>
        <v/>
      </c>
      <c r="J163" s="207" t="str">
        <f>IF($C163="","",SUMIFS(Deviation_CMS!$J$24:$J$523,Deviation_CMS!$B$24:$B$523,$B163,Deviation_CMS!$C$24:$C$523,$C163,Deviation_CMS!$L$24:$L$523,"Other Known Causes"))</f>
        <v/>
      </c>
      <c r="K163" s="207" t="str">
        <f>IF($C163="","",SUMIFS(Deviation_CMS!$J$24:$J$523,Deviation_CMS!$B$24:$B$523,$B163,Deviation_CMS!$C$24:$C$523,$C163,Deviation_CMS!$L$24:$L$523,"Other Unknown Causes"))</f>
        <v/>
      </c>
    </row>
    <row r="164" spans="2:11" x14ac:dyDescent="0.3">
      <c r="B164" s="203" t="str">
        <f>Lists!G142</f>
        <v/>
      </c>
      <c r="C164" s="203" t="str">
        <f>Lists!H142</f>
        <v/>
      </c>
      <c r="D164" s="203" t="str">
        <f>IF(C164="","",VLOOKUP(C164,Table8[],3,FALSE))</f>
        <v/>
      </c>
      <c r="E164" s="203" t="str">
        <f>IF(Table7[[#This Row],[Total Source Operating Time *
(hours)
(§63.9641(b)(8)(vii), §63.10(e)(3)(v), §63.10(c)(13), §63.10(e)(3)(vi)(H))]]="","",Table7[[#This Row],[Total Source Operating Time *
(hours)
(§63.9641(b)(8)(vii), §63.10(e)(3)(v), §63.10(c)(13), §63.10(e)(3)(vi)(H))]])</f>
        <v/>
      </c>
      <c r="F164" s="203" t="str">
        <f>IF(C164="","",SUMIFS(Deviation_CMS!$J$24:$J$523,Deviation_CMS!$B$24:$B$523,$B164,Deviation_CMS!$C$24:$C$523,$C164))</f>
        <v/>
      </c>
      <c r="G164" s="206" t="str">
        <f t="shared" si="6"/>
        <v/>
      </c>
      <c r="H164" s="207" t="str">
        <f>IF($C164="","",SUMIFS(Deviation_CMS!$J$24:$J$523,Deviation_CMS!$B$24:$B$523,$B164,Deviation_CMS!$C$24:$C$523,$C164,Deviation_CMS!$L$24:$L$523,"Control Equipment Problems"))</f>
        <v/>
      </c>
      <c r="I164" s="207" t="str">
        <f>IF($C164="","",SUMIFS(Deviation_CMS!$J$24:$J$523,Deviation_CMS!$B$24:$B$523,$B164,Deviation_CMS!$C$24:$C$523,$C164,Deviation_CMS!$L$24:$L$523,"Process Problems"))</f>
        <v/>
      </c>
      <c r="J164" s="207" t="str">
        <f>IF($C164="","",SUMIFS(Deviation_CMS!$J$24:$J$523,Deviation_CMS!$B$24:$B$523,$B164,Deviation_CMS!$C$24:$C$523,$C164,Deviation_CMS!$L$24:$L$523,"Other Known Causes"))</f>
        <v/>
      </c>
      <c r="K164" s="207" t="str">
        <f>IF($C164="","",SUMIFS(Deviation_CMS!$J$24:$J$523,Deviation_CMS!$B$24:$B$523,$B164,Deviation_CMS!$C$24:$C$523,$C164,Deviation_CMS!$L$24:$L$523,"Other Unknown Causes"))</f>
        <v/>
      </c>
    </row>
    <row r="165" spans="2:11" x14ac:dyDescent="0.3">
      <c r="B165" s="203" t="str">
        <f>Lists!G143</f>
        <v/>
      </c>
      <c r="C165" s="203" t="str">
        <f>Lists!H143</f>
        <v/>
      </c>
      <c r="D165" s="203" t="str">
        <f>IF(C165="","",VLOOKUP(C165,Table8[],3,FALSE))</f>
        <v/>
      </c>
      <c r="E165" s="203" t="str">
        <f>IF(Table7[[#This Row],[Total Source Operating Time *
(hours)
(§63.9641(b)(8)(vii), §63.10(e)(3)(v), §63.10(c)(13), §63.10(e)(3)(vi)(H))]]="","",Table7[[#This Row],[Total Source Operating Time *
(hours)
(§63.9641(b)(8)(vii), §63.10(e)(3)(v), §63.10(c)(13), §63.10(e)(3)(vi)(H))]])</f>
        <v/>
      </c>
      <c r="F165" s="203" t="str">
        <f>IF(C165="","",SUMIFS(Deviation_CMS!$J$24:$J$523,Deviation_CMS!$B$24:$B$523,$B165,Deviation_CMS!$C$24:$C$523,$C165))</f>
        <v/>
      </c>
      <c r="G165" s="206" t="str">
        <f t="shared" si="6"/>
        <v/>
      </c>
      <c r="H165" s="207" t="str">
        <f>IF($C165="","",SUMIFS(Deviation_CMS!$J$24:$J$523,Deviation_CMS!$B$24:$B$523,$B165,Deviation_CMS!$C$24:$C$523,$C165,Deviation_CMS!$L$24:$L$523,"Control Equipment Problems"))</f>
        <v/>
      </c>
      <c r="I165" s="207" t="str">
        <f>IF($C165="","",SUMIFS(Deviation_CMS!$J$24:$J$523,Deviation_CMS!$B$24:$B$523,$B165,Deviation_CMS!$C$24:$C$523,$C165,Deviation_CMS!$L$24:$L$523,"Process Problems"))</f>
        <v/>
      </c>
      <c r="J165" s="207" t="str">
        <f>IF($C165="","",SUMIFS(Deviation_CMS!$J$24:$J$523,Deviation_CMS!$B$24:$B$523,$B165,Deviation_CMS!$C$24:$C$523,$C165,Deviation_CMS!$L$24:$L$523,"Other Known Causes"))</f>
        <v/>
      </c>
      <c r="K165" s="207" t="str">
        <f>IF($C165="","",SUMIFS(Deviation_CMS!$J$24:$J$523,Deviation_CMS!$B$24:$B$523,$B165,Deviation_CMS!$C$24:$C$523,$C165,Deviation_CMS!$L$24:$L$523,"Other Unknown Causes"))</f>
        <v/>
      </c>
    </row>
    <row r="166" spans="2:11" x14ac:dyDescent="0.3">
      <c r="B166" s="203" t="str">
        <f>Lists!G144</f>
        <v/>
      </c>
      <c r="C166" s="203" t="str">
        <f>Lists!H144</f>
        <v/>
      </c>
      <c r="D166" s="203" t="str">
        <f>IF(C166="","",VLOOKUP(C166,Table8[],3,FALSE))</f>
        <v/>
      </c>
      <c r="E166" s="203" t="str">
        <f>IF(Table7[[#This Row],[Total Source Operating Time *
(hours)
(§63.9641(b)(8)(vii), §63.10(e)(3)(v), §63.10(c)(13), §63.10(e)(3)(vi)(H))]]="","",Table7[[#This Row],[Total Source Operating Time *
(hours)
(§63.9641(b)(8)(vii), §63.10(e)(3)(v), §63.10(c)(13), §63.10(e)(3)(vi)(H))]])</f>
        <v/>
      </c>
      <c r="F166" s="203" t="str">
        <f>IF(C166="","",SUMIFS(Deviation_CMS!$J$24:$J$523,Deviation_CMS!$B$24:$B$523,$B166,Deviation_CMS!$C$24:$C$523,$C166))</f>
        <v/>
      </c>
      <c r="G166" s="206" t="str">
        <f t="shared" si="6"/>
        <v/>
      </c>
      <c r="H166" s="207" t="str">
        <f>IF($C166="","",SUMIFS(Deviation_CMS!$J$24:$J$523,Deviation_CMS!$B$24:$B$523,$B166,Deviation_CMS!$C$24:$C$523,$C166,Deviation_CMS!$L$24:$L$523,"Control Equipment Problems"))</f>
        <v/>
      </c>
      <c r="I166" s="207" t="str">
        <f>IF($C166="","",SUMIFS(Deviation_CMS!$J$24:$J$523,Deviation_CMS!$B$24:$B$523,$B166,Deviation_CMS!$C$24:$C$523,$C166,Deviation_CMS!$L$24:$L$523,"Process Problems"))</f>
        <v/>
      </c>
      <c r="J166" s="207" t="str">
        <f>IF($C166="","",SUMIFS(Deviation_CMS!$J$24:$J$523,Deviation_CMS!$B$24:$B$523,$B166,Deviation_CMS!$C$24:$C$523,$C166,Deviation_CMS!$L$24:$L$523,"Other Known Causes"))</f>
        <v/>
      </c>
      <c r="K166" s="207" t="str">
        <f>IF($C166="","",SUMIFS(Deviation_CMS!$J$24:$J$523,Deviation_CMS!$B$24:$B$523,$B166,Deviation_CMS!$C$24:$C$523,$C166,Deviation_CMS!$L$24:$L$523,"Other Unknown Causes"))</f>
        <v/>
      </c>
    </row>
    <row r="167" spans="2:11" x14ac:dyDescent="0.3">
      <c r="B167" s="203" t="str">
        <f>Lists!G145</f>
        <v/>
      </c>
      <c r="C167" s="203" t="str">
        <f>Lists!H145</f>
        <v/>
      </c>
      <c r="D167" s="203" t="str">
        <f>IF(C167="","",VLOOKUP(C167,Table8[],3,FALSE))</f>
        <v/>
      </c>
      <c r="E167" s="203" t="str">
        <f>IF(Table7[[#This Row],[Total Source Operating Time *
(hours)
(§63.9641(b)(8)(vii), §63.10(e)(3)(v), §63.10(c)(13), §63.10(e)(3)(vi)(H))]]="","",Table7[[#This Row],[Total Source Operating Time *
(hours)
(§63.9641(b)(8)(vii), §63.10(e)(3)(v), §63.10(c)(13), §63.10(e)(3)(vi)(H))]])</f>
        <v/>
      </c>
      <c r="F167" s="203" t="str">
        <f>IF(C167="","",SUMIFS(Deviation_CMS!$J$24:$J$523,Deviation_CMS!$B$24:$B$523,$B167,Deviation_CMS!$C$24:$C$523,$C167))</f>
        <v/>
      </c>
      <c r="G167" s="206" t="str">
        <f t="shared" si="6"/>
        <v/>
      </c>
      <c r="H167" s="207" t="str">
        <f>IF($C167="","",SUMIFS(Deviation_CMS!$J$24:$J$523,Deviation_CMS!$B$24:$B$523,$B167,Deviation_CMS!$C$24:$C$523,$C167,Deviation_CMS!$L$24:$L$523,"Control Equipment Problems"))</f>
        <v/>
      </c>
      <c r="I167" s="207" t="str">
        <f>IF($C167="","",SUMIFS(Deviation_CMS!$J$24:$J$523,Deviation_CMS!$B$24:$B$523,$B167,Deviation_CMS!$C$24:$C$523,$C167,Deviation_CMS!$L$24:$L$523,"Process Problems"))</f>
        <v/>
      </c>
      <c r="J167" s="207" t="str">
        <f>IF($C167="","",SUMIFS(Deviation_CMS!$J$24:$J$523,Deviation_CMS!$B$24:$B$523,$B167,Deviation_CMS!$C$24:$C$523,$C167,Deviation_CMS!$L$24:$L$523,"Other Known Causes"))</f>
        <v/>
      </c>
      <c r="K167" s="207" t="str">
        <f>IF($C167="","",SUMIFS(Deviation_CMS!$J$24:$J$523,Deviation_CMS!$B$24:$B$523,$B167,Deviation_CMS!$C$24:$C$523,$C167,Deviation_CMS!$L$24:$L$523,"Other Unknown Causes"))</f>
        <v/>
      </c>
    </row>
    <row r="168" spans="2:11" x14ac:dyDescent="0.3">
      <c r="B168" s="203" t="str">
        <f>Lists!G146</f>
        <v/>
      </c>
      <c r="C168" s="203" t="str">
        <f>Lists!H146</f>
        <v/>
      </c>
      <c r="D168" s="203" t="str">
        <f>IF(C168="","",VLOOKUP(C168,Table8[],3,FALSE))</f>
        <v/>
      </c>
      <c r="E168" s="203" t="str">
        <f>IF(Table7[[#This Row],[Total Source Operating Time *
(hours)
(§63.9641(b)(8)(vii), §63.10(e)(3)(v), §63.10(c)(13), §63.10(e)(3)(vi)(H))]]="","",Table7[[#This Row],[Total Source Operating Time *
(hours)
(§63.9641(b)(8)(vii), §63.10(e)(3)(v), §63.10(c)(13), §63.10(e)(3)(vi)(H))]])</f>
        <v/>
      </c>
      <c r="F168" s="203" t="str">
        <f>IF(C168="","",SUMIFS(Deviation_CMS!$J$24:$J$523,Deviation_CMS!$B$24:$B$523,$B168,Deviation_CMS!$C$24:$C$523,$C168))</f>
        <v/>
      </c>
      <c r="G168" s="206" t="str">
        <f t="shared" si="6"/>
        <v/>
      </c>
      <c r="H168" s="207" t="str">
        <f>IF($C168="","",SUMIFS(Deviation_CMS!$J$24:$J$523,Deviation_CMS!$B$24:$B$523,$B168,Deviation_CMS!$C$24:$C$523,$C168,Deviation_CMS!$L$24:$L$523,"Control Equipment Problems"))</f>
        <v/>
      </c>
      <c r="I168" s="207" t="str">
        <f>IF($C168="","",SUMIFS(Deviation_CMS!$J$24:$J$523,Deviation_CMS!$B$24:$B$523,$B168,Deviation_CMS!$C$24:$C$523,$C168,Deviation_CMS!$L$24:$L$523,"Process Problems"))</f>
        <v/>
      </c>
      <c r="J168" s="207" t="str">
        <f>IF($C168="","",SUMIFS(Deviation_CMS!$J$24:$J$523,Deviation_CMS!$B$24:$B$523,$B168,Deviation_CMS!$C$24:$C$523,$C168,Deviation_CMS!$L$24:$L$523,"Other Known Causes"))</f>
        <v/>
      </c>
      <c r="K168" s="207" t="str">
        <f>IF($C168="","",SUMIFS(Deviation_CMS!$J$24:$J$523,Deviation_CMS!$B$24:$B$523,$B168,Deviation_CMS!$C$24:$C$523,$C168,Deviation_CMS!$L$24:$L$523,"Other Unknown Causes"))</f>
        <v/>
      </c>
    </row>
    <row r="169" spans="2:11" x14ac:dyDescent="0.3">
      <c r="B169" s="203" t="str">
        <f>Lists!G147</f>
        <v/>
      </c>
      <c r="C169" s="203" t="str">
        <f>Lists!H147</f>
        <v/>
      </c>
      <c r="D169" s="203" t="str">
        <f>IF(C169="","",VLOOKUP(C169,Table8[],3,FALSE))</f>
        <v/>
      </c>
      <c r="E169" s="203" t="str">
        <f>IF(Table7[[#This Row],[Total Source Operating Time *
(hours)
(§63.9641(b)(8)(vii), §63.10(e)(3)(v), §63.10(c)(13), §63.10(e)(3)(vi)(H))]]="","",Table7[[#This Row],[Total Source Operating Time *
(hours)
(§63.9641(b)(8)(vii), §63.10(e)(3)(v), §63.10(c)(13), §63.10(e)(3)(vi)(H))]])</f>
        <v/>
      </c>
      <c r="F169" s="203" t="str">
        <f>IF(C169="","",SUMIFS(Deviation_CMS!$J$24:$J$523,Deviation_CMS!$B$24:$B$523,$B169,Deviation_CMS!$C$24:$C$523,$C169))</f>
        <v/>
      </c>
      <c r="G169" s="206" t="str">
        <f t="shared" si="6"/>
        <v/>
      </c>
      <c r="H169" s="207" t="str">
        <f>IF($C169="","",SUMIFS(Deviation_CMS!$J$24:$J$523,Deviation_CMS!$B$24:$B$523,$B169,Deviation_CMS!$C$24:$C$523,$C169,Deviation_CMS!$L$24:$L$523,"Control Equipment Problems"))</f>
        <v/>
      </c>
      <c r="I169" s="207" t="str">
        <f>IF($C169="","",SUMIFS(Deviation_CMS!$J$24:$J$523,Deviation_CMS!$B$24:$B$523,$B169,Deviation_CMS!$C$24:$C$523,$C169,Deviation_CMS!$L$24:$L$523,"Process Problems"))</f>
        <v/>
      </c>
      <c r="J169" s="207" t="str">
        <f>IF($C169="","",SUMIFS(Deviation_CMS!$J$24:$J$523,Deviation_CMS!$B$24:$B$523,$B169,Deviation_CMS!$C$24:$C$523,$C169,Deviation_CMS!$L$24:$L$523,"Other Known Causes"))</f>
        <v/>
      </c>
      <c r="K169" s="207" t="str">
        <f>IF($C169="","",SUMIFS(Deviation_CMS!$J$24:$J$523,Deviation_CMS!$B$24:$B$523,$B169,Deviation_CMS!$C$24:$C$523,$C169,Deviation_CMS!$L$24:$L$523,"Other Unknown Causes"))</f>
        <v/>
      </c>
    </row>
    <row r="170" spans="2:11" x14ac:dyDescent="0.3">
      <c r="B170" s="203" t="str">
        <f>Lists!G148</f>
        <v/>
      </c>
      <c r="C170" s="203" t="str">
        <f>Lists!H148</f>
        <v/>
      </c>
      <c r="D170" s="203" t="str">
        <f>IF(C170="","",VLOOKUP(C170,Table8[],3,FALSE))</f>
        <v/>
      </c>
      <c r="E170" s="203" t="str">
        <f>IF(Table7[[#This Row],[Total Source Operating Time *
(hours)
(§63.9641(b)(8)(vii), §63.10(e)(3)(v), §63.10(c)(13), §63.10(e)(3)(vi)(H))]]="","",Table7[[#This Row],[Total Source Operating Time *
(hours)
(§63.9641(b)(8)(vii), §63.10(e)(3)(v), §63.10(c)(13), §63.10(e)(3)(vi)(H))]])</f>
        <v/>
      </c>
      <c r="F170" s="203" t="str">
        <f>IF(C170="","",SUMIFS(Deviation_CMS!$J$24:$J$523,Deviation_CMS!$B$24:$B$523,$B170,Deviation_CMS!$C$24:$C$523,$C170))</f>
        <v/>
      </c>
      <c r="G170" s="206" t="str">
        <f t="shared" si="6"/>
        <v/>
      </c>
      <c r="H170" s="207" t="str">
        <f>IF($C170="","",SUMIFS(Deviation_CMS!$J$24:$J$523,Deviation_CMS!$B$24:$B$523,$B170,Deviation_CMS!$C$24:$C$523,$C170,Deviation_CMS!$L$24:$L$523,"Control Equipment Problems"))</f>
        <v/>
      </c>
      <c r="I170" s="207" t="str">
        <f>IF($C170="","",SUMIFS(Deviation_CMS!$J$24:$J$523,Deviation_CMS!$B$24:$B$523,$B170,Deviation_CMS!$C$24:$C$523,$C170,Deviation_CMS!$L$24:$L$523,"Process Problems"))</f>
        <v/>
      </c>
      <c r="J170" s="207" t="str">
        <f>IF($C170="","",SUMIFS(Deviation_CMS!$J$24:$J$523,Deviation_CMS!$B$24:$B$523,$B170,Deviation_CMS!$C$24:$C$523,$C170,Deviation_CMS!$L$24:$L$523,"Other Known Causes"))</f>
        <v/>
      </c>
      <c r="K170" s="207" t="str">
        <f>IF($C170="","",SUMIFS(Deviation_CMS!$J$24:$J$523,Deviation_CMS!$B$24:$B$523,$B170,Deviation_CMS!$C$24:$C$523,$C170,Deviation_CMS!$L$24:$L$523,"Other Unknown Causes"))</f>
        <v/>
      </c>
    </row>
    <row r="171" spans="2:11" x14ac:dyDescent="0.3">
      <c r="B171" s="203" t="str">
        <f>Lists!G149</f>
        <v/>
      </c>
      <c r="C171" s="203" t="str">
        <f>Lists!H149</f>
        <v/>
      </c>
      <c r="D171" s="203" t="str">
        <f>IF(C171="","",VLOOKUP(C171,Table8[],3,FALSE))</f>
        <v/>
      </c>
      <c r="E171" s="203" t="str">
        <f>IF(Table7[[#This Row],[Total Source Operating Time *
(hours)
(§63.9641(b)(8)(vii), §63.10(e)(3)(v), §63.10(c)(13), §63.10(e)(3)(vi)(H))]]="","",Table7[[#This Row],[Total Source Operating Time *
(hours)
(§63.9641(b)(8)(vii), §63.10(e)(3)(v), §63.10(c)(13), §63.10(e)(3)(vi)(H))]])</f>
        <v/>
      </c>
      <c r="F171" s="203" t="str">
        <f>IF(C171="","",SUMIFS(Deviation_CMS!$J$24:$J$523,Deviation_CMS!$B$24:$B$523,$B171,Deviation_CMS!$C$24:$C$523,$C171))</f>
        <v/>
      </c>
      <c r="G171" s="206" t="str">
        <f t="shared" si="6"/>
        <v/>
      </c>
      <c r="H171" s="207" t="str">
        <f>IF($C171="","",SUMIFS(Deviation_CMS!$J$24:$J$523,Deviation_CMS!$B$24:$B$523,$B171,Deviation_CMS!$C$24:$C$523,$C171,Deviation_CMS!$L$24:$L$523,"Control Equipment Problems"))</f>
        <v/>
      </c>
      <c r="I171" s="207" t="str">
        <f>IF($C171="","",SUMIFS(Deviation_CMS!$J$24:$J$523,Deviation_CMS!$B$24:$B$523,$B171,Deviation_CMS!$C$24:$C$523,$C171,Deviation_CMS!$L$24:$L$523,"Process Problems"))</f>
        <v/>
      </c>
      <c r="J171" s="207" t="str">
        <f>IF($C171="","",SUMIFS(Deviation_CMS!$J$24:$J$523,Deviation_CMS!$B$24:$B$523,$B171,Deviation_CMS!$C$24:$C$523,$C171,Deviation_CMS!$L$24:$L$523,"Other Known Causes"))</f>
        <v/>
      </c>
      <c r="K171" s="207" t="str">
        <f>IF($C171="","",SUMIFS(Deviation_CMS!$J$24:$J$523,Deviation_CMS!$B$24:$B$523,$B171,Deviation_CMS!$C$24:$C$523,$C171,Deviation_CMS!$L$24:$L$523,"Other Unknown Causes"))</f>
        <v/>
      </c>
    </row>
    <row r="172" spans="2:11" x14ac:dyDescent="0.3">
      <c r="B172" s="203" t="str">
        <f>Lists!G150</f>
        <v/>
      </c>
      <c r="C172" s="203" t="str">
        <f>Lists!H150</f>
        <v/>
      </c>
      <c r="D172" s="203" t="str">
        <f>IF(C172="","",VLOOKUP(C172,Table8[],3,FALSE))</f>
        <v/>
      </c>
      <c r="E172" s="203" t="str">
        <f>IF(Table7[[#This Row],[Total Source Operating Time *
(hours)
(§63.9641(b)(8)(vii), §63.10(e)(3)(v), §63.10(c)(13), §63.10(e)(3)(vi)(H))]]="","",Table7[[#This Row],[Total Source Operating Time *
(hours)
(§63.9641(b)(8)(vii), §63.10(e)(3)(v), §63.10(c)(13), §63.10(e)(3)(vi)(H))]])</f>
        <v/>
      </c>
      <c r="F172" s="203" t="str">
        <f>IF(C172="","",SUMIFS(Deviation_CMS!$J$24:$J$523,Deviation_CMS!$B$24:$B$523,$B172,Deviation_CMS!$C$24:$C$523,$C172))</f>
        <v/>
      </c>
      <c r="G172" s="206" t="str">
        <f t="shared" si="6"/>
        <v/>
      </c>
      <c r="H172" s="207" t="str">
        <f>IF($C172="","",SUMIFS(Deviation_CMS!$J$24:$J$523,Deviation_CMS!$B$24:$B$523,$B172,Deviation_CMS!$C$24:$C$523,$C172,Deviation_CMS!$L$24:$L$523,"Control Equipment Problems"))</f>
        <v/>
      </c>
      <c r="I172" s="207" t="str">
        <f>IF($C172="","",SUMIFS(Deviation_CMS!$J$24:$J$523,Deviation_CMS!$B$24:$B$523,$B172,Deviation_CMS!$C$24:$C$523,$C172,Deviation_CMS!$L$24:$L$523,"Process Problems"))</f>
        <v/>
      </c>
      <c r="J172" s="207" t="str">
        <f>IF($C172="","",SUMIFS(Deviation_CMS!$J$24:$J$523,Deviation_CMS!$B$24:$B$523,$B172,Deviation_CMS!$C$24:$C$523,$C172,Deviation_CMS!$L$24:$L$523,"Other Known Causes"))</f>
        <v/>
      </c>
      <c r="K172" s="207" t="str">
        <f>IF($C172="","",SUMIFS(Deviation_CMS!$J$24:$J$523,Deviation_CMS!$B$24:$B$523,$B172,Deviation_CMS!$C$24:$C$523,$C172,Deviation_CMS!$L$24:$L$523,"Other Unknown Causes"))</f>
        <v/>
      </c>
    </row>
    <row r="173" spans="2:11" x14ac:dyDescent="0.3">
      <c r="B173" s="203" t="str">
        <f>Lists!G151</f>
        <v/>
      </c>
      <c r="C173" s="203" t="str">
        <f>Lists!H151</f>
        <v/>
      </c>
      <c r="D173" s="203" t="str">
        <f>IF(C173="","",VLOOKUP(C173,Table8[],3,FALSE))</f>
        <v/>
      </c>
      <c r="E173" s="203" t="str">
        <f>IF(Table7[[#This Row],[Total Source Operating Time *
(hours)
(§63.9641(b)(8)(vii), §63.10(e)(3)(v), §63.10(c)(13), §63.10(e)(3)(vi)(H))]]="","",Table7[[#This Row],[Total Source Operating Time *
(hours)
(§63.9641(b)(8)(vii), §63.10(e)(3)(v), §63.10(c)(13), §63.10(e)(3)(vi)(H))]])</f>
        <v/>
      </c>
      <c r="F173" s="203" t="str">
        <f>IF(C173="","",SUMIFS(Deviation_CMS!$J$24:$J$523,Deviation_CMS!$B$24:$B$523,$B173,Deviation_CMS!$C$24:$C$523,$C173))</f>
        <v/>
      </c>
      <c r="G173" s="206" t="str">
        <f t="shared" si="6"/>
        <v/>
      </c>
      <c r="H173" s="207" t="str">
        <f>IF($C173="","",SUMIFS(Deviation_CMS!$J$24:$J$523,Deviation_CMS!$B$24:$B$523,$B173,Deviation_CMS!$C$24:$C$523,$C173,Deviation_CMS!$L$24:$L$523,"Control Equipment Problems"))</f>
        <v/>
      </c>
      <c r="I173" s="207" t="str">
        <f>IF($C173="","",SUMIFS(Deviation_CMS!$J$24:$J$523,Deviation_CMS!$B$24:$B$523,$B173,Deviation_CMS!$C$24:$C$523,$C173,Deviation_CMS!$L$24:$L$523,"Process Problems"))</f>
        <v/>
      </c>
      <c r="J173" s="207" t="str">
        <f>IF($C173="","",SUMIFS(Deviation_CMS!$J$24:$J$523,Deviation_CMS!$B$24:$B$523,$B173,Deviation_CMS!$C$24:$C$523,$C173,Deviation_CMS!$L$24:$L$523,"Other Known Causes"))</f>
        <v/>
      </c>
      <c r="K173" s="207" t="str">
        <f>IF($C173="","",SUMIFS(Deviation_CMS!$J$24:$J$523,Deviation_CMS!$B$24:$B$523,$B173,Deviation_CMS!$C$24:$C$523,$C173,Deviation_CMS!$L$24:$L$523,"Other Unknown Causes"))</f>
        <v/>
      </c>
    </row>
    <row r="174" spans="2:11" x14ac:dyDescent="0.3">
      <c r="B174" s="203" t="str">
        <f>Lists!G152</f>
        <v/>
      </c>
      <c r="C174" s="203" t="str">
        <f>Lists!H152</f>
        <v/>
      </c>
      <c r="D174" s="203" t="str">
        <f>IF(C174="","",VLOOKUP(C174,Table8[],3,FALSE))</f>
        <v/>
      </c>
      <c r="E174" s="203" t="str">
        <f>IF(Table7[[#This Row],[Total Source Operating Time *
(hours)
(§63.9641(b)(8)(vii), §63.10(e)(3)(v), §63.10(c)(13), §63.10(e)(3)(vi)(H))]]="","",Table7[[#This Row],[Total Source Operating Time *
(hours)
(§63.9641(b)(8)(vii), §63.10(e)(3)(v), §63.10(c)(13), §63.10(e)(3)(vi)(H))]])</f>
        <v/>
      </c>
      <c r="F174" s="203" t="str">
        <f>IF(C174="","",SUMIFS(Deviation_CMS!$J$24:$J$523,Deviation_CMS!$B$24:$B$523,$B174,Deviation_CMS!$C$24:$C$523,$C174))</f>
        <v/>
      </c>
      <c r="G174" s="206" t="str">
        <f t="shared" si="6"/>
        <v/>
      </c>
      <c r="H174" s="207" t="str">
        <f>IF($C174="","",SUMIFS(Deviation_CMS!$J$24:$J$523,Deviation_CMS!$B$24:$B$523,$B174,Deviation_CMS!$C$24:$C$523,$C174,Deviation_CMS!$L$24:$L$523,"Control Equipment Problems"))</f>
        <v/>
      </c>
      <c r="I174" s="207" t="str">
        <f>IF($C174="","",SUMIFS(Deviation_CMS!$J$24:$J$523,Deviation_CMS!$B$24:$B$523,$B174,Deviation_CMS!$C$24:$C$523,$C174,Deviation_CMS!$L$24:$L$523,"Process Problems"))</f>
        <v/>
      </c>
      <c r="J174" s="207" t="str">
        <f>IF($C174="","",SUMIFS(Deviation_CMS!$J$24:$J$523,Deviation_CMS!$B$24:$B$523,$B174,Deviation_CMS!$C$24:$C$523,$C174,Deviation_CMS!$L$24:$L$523,"Other Known Causes"))</f>
        <v/>
      </c>
      <c r="K174" s="207" t="str">
        <f>IF($C174="","",SUMIFS(Deviation_CMS!$J$24:$J$523,Deviation_CMS!$B$24:$B$523,$B174,Deviation_CMS!$C$24:$C$523,$C174,Deviation_CMS!$L$24:$L$523,"Other Unknown Causes"))</f>
        <v/>
      </c>
    </row>
    <row r="175" spans="2:11" x14ac:dyDescent="0.3">
      <c r="B175" s="203" t="str">
        <f>Lists!G153</f>
        <v/>
      </c>
      <c r="C175" s="203" t="str">
        <f>Lists!H153</f>
        <v/>
      </c>
      <c r="D175" s="203" t="str">
        <f>IF(C175="","",VLOOKUP(C175,Table8[],3,FALSE))</f>
        <v/>
      </c>
      <c r="E175" s="203" t="str">
        <f>IF(Table7[[#This Row],[Total Source Operating Time *
(hours)
(§63.9641(b)(8)(vii), §63.10(e)(3)(v), §63.10(c)(13), §63.10(e)(3)(vi)(H))]]="","",Table7[[#This Row],[Total Source Operating Time *
(hours)
(§63.9641(b)(8)(vii), §63.10(e)(3)(v), §63.10(c)(13), §63.10(e)(3)(vi)(H))]])</f>
        <v/>
      </c>
      <c r="F175" s="203" t="str">
        <f>IF(C175="","",SUMIFS(Deviation_CMS!$J$24:$J$523,Deviation_CMS!$B$24:$B$523,$B175,Deviation_CMS!$C$24:$C$523,$C175))</f>
        <v/>
      </c>
      <c r="G175" s="206" t="str">
        <f t="shared" si="6"/>
        <v/>
      </c>
      <c r="H175" s="207" t="str">
        <f>IF($C175="","",SUMIFS(Deviation_CMS!$J$24:$J$523,Deviation_CMS!$B$24:$B$523,$B175,Deviation_CMS!$C$24:$C$523,$C175,Deviation_CMS!$L$24:$L$523,"Control Equipment Problems"))</f>
        <v/>
      </c>
      <c r="I175" s="207" t="str">
        <f>IF($C175="","",SUMIFS(Deviation_CMS!$J$24:$J$523,Deviation_CMS!$B$24:$B$523,$B175,Deviation_CMS!$C$24:$C$523,$C175,Deviation_CMS!$L$24:$L$523,"Process Problems"))</f>
        <v/>
      </c>
      <c r="J175" s="207" t="str">
        <f>IF($C175="","",SUMIFS(Deviation_CMS!$J$24:$J$523,Deviation_CMS!$B$24:$B$523,$B175,Deviation_CMS!$C$24:$C$523,$C175,Deviation_CMS!$L$24:$L$523,"Other Known Causes"))</f>
        <v/>
      </c>
      <c r="K175" s="207" t="str">
        <f>IF($C175="","",SUMIFS(Deviation_CMS!$J$24:$J$523,Deviation_CMS!$B$24:$B$523,$B175,Deviation_CMS!$C$24:$C$523,$C175,Deviation_CMS!$L$24:$L$523,"Other Unknown Causes"))</f>
        <v/>
      </c>
    </row>
    <row r="176" spans="2:11" x14ac:dyDescent="0.3">
      <c r="B176" s="203" t="str">
        <f>Lists!G154</f>
        <v/>
      </c>
      <c r="C176" s="203" t="str">
        <f>Lists!H154</f>
        <v/>
      </c>
      <c r="D176" s="203" t="str">
        <f>IF(C176="","",VLOOKUP(C176,Table8[],3,FALSE))</f>
        <v/>
      </c>
      <c r="E176" s="203" t="str">
        <f>IF(Table7[[#This Row],[Total Source Operating Time *
(hours)
(§63.9641(b)(8)(vii), §63.10(e)(3)(v), §63.10(c)(13), §63.10(e)(3)(vi)(H))]]="","",Table7[[#This Row],[Total Source Operating Time *
(hours)
(§63.9641(b)(8)(vii), §63.10(e)(3)(v), §63.10(c)(13), §63.10(e)(3)(vi)(H))]])</f>
        <v/>
      </c>
      <c r="F176" s="203" t="str">
        <f>IF(C176="","",SUMIFS(Deviation_CMS!$J$24:$J$523,Deviation_CMS!$B$24:$B$523,$B176,Deviation_CMS!$C$24:$C$523,$C176))</f>
        <v/>
      </c>
      <c r="G176" s="206" t="str">
        <f t="shared" si="6"/>
        <v/>
      </c>
      <c r="H176" s="207" t="str">
        <f>IF($C176="","",SUMIFS(Deviation_CMS!$J$24:$J$523,Deviation_CMS!$B$24:$B$523,$B176,Deviation_CMS!$C$24:$C$523,$C176,Deviation_CMS!$L$24:$L$523,"Control Equipment Problems"))</f>
        <v/>
      </c>
      <c r="I176" s="207" t="str">
        <f>IF($C176="","",SUMIFS(Deviation_CMS!$J$24:$J$523,Deviation_CMS!$B$24:$B$523,$B176,Deviation_CMS!$C$24:$C$523,$C176,Deviation_CMS!$L$24:$L$523,"Process Problems"))</f>
        <v/>
      </c>
      <c r="J176" s="207" t="str">
        <f>IF($C176="","",SUMIFS(Deviation_CMS!$J$24:$J$523,Deviation_CMS!$B$24:$B$523,$B176,Deviation_CMS!$C$24:$C$523,$C176,Deviation_CMS!$L$24:$L$523,"Other Known Causes"))</f>
        <v/>
      </c>
      <c r="K176" s="207" t="str">
        <f>IF($C176="","",SUMIFS(Deviation_CMS!$J$24:$J$523,Deviation_CMS!$B$24:$B$523,$B176,Deviation_CMS!$C$24:$C$523,$C176,Deviation_CMS!$L$24:$L$523,"Other Unknown Causes"))</f>
        <v/>
      </c>
    </row>
    <row r="177" spans="2:11" x14ac:dyDescent="0.3">
      <c r="B177" s="203" t="str">
        <f>Lists!G155</f>
        <v/>
      </c>
      <c r="C177" s="203" t="str">
        <f>Lists!H155</f>
        <v/>
      </c>
      <c r="D177" s="203" t="str">
        <f>IF(C177="","",VLOOKUP(C177,Table8[],3,FALSE))</f>
        <v/>
      </c>
      <c r="E177" s="203" t="str">
        <f>IF(Table7[[#This Row],[Total Source Operating Time *
(hours)
(§63.9641(b)(8)(vii), §63.10(e)(3)(v), §63.10(c)(13), §63.10(e)(3)(vi)(H))]]="","",Table7[[#This Row],[Total Source Operating Time *
(hours)
(§63.9641(b)(8)(vii), §63.10(e)(3)(v), §63.10(c)(13), §63.10(e)(3)(vi)(H))]])</f>
        <v/>
      </c>
      <c r="F177" s="203" t="str">
        <f>IF(C177="","",SUMIFS(Deviation_CMS!$J$24:$J$523,Deviation_CMS!$B$24:$B$523,$B177,Deviation_CMS!$C$24:$C$523,$C177))</f>
        <v/>
      </c>
      <c r="G177" s="206" t="str">
        <f t="shared" si="6"/>
        <v/>
      </c>
      <c r="H177" s="207" t="str">
        <f>IF($C177="","",SUMIFS(Deviation_CMS!$J$24:$J$523,Deviation_CMS!$B$24:$B$523,$B177,Deviation_CMS!$C$24:$C$523,$C177,Deviation_CMS!$L$24:$L$523,"Control Equipment Problems"))</f>
        <v/>
      </c>
      <c r="I177" s="207" t="str">
        <f>IF($C177="","",SUMIFS(Deviation_CMS!$J$24:$J$523,Deviation_CMS!$B$24:$B$523,$B177,Deviation_CMS!$C$24:$C$523,$C177,Deviation_CMS!$L$24:$L$523,"Process Problems"))</f>
        <v/>
      </c>
      <c r="J177" s="207" t="str">
        <f>IF($C177="","",SUMIFS(Deviation_CMS!$J$24:$J$523,Deviation_CMS!$B$24:$B$523,$B177,Deviation_CMS!$C$24:$C$523,$C177,Deviation_CMS!$L$24:$L$523,"Other Known Causes"))</f>
        <v/>
      </c>
      <c r="K177" s="207" t="str">
        <f>IF($C177="","",SUMIFS(Deviation_CMS!$J$24:$J$523,Deviation_CMS!$B$24:$B$523,$B177,Deviation_CMS!$C$24:$C$523,$C177,Deviation_CMS!$L$24:$L$523,"Other Unknown Causes"))</f>
        <v/>
      </c>
    </row>
    <row r="178" spans="2:11" x14ac:dyDescent="0.3">
      <c r="B178" s="203" t="str">
        <f>Lists!G156</f>
        <v/>
      </c>
      <c r="C178" s="203" t="str">
        <f>Lists!H156</f>
        <v/>
      </c>
      <c r="D178" s="203" t="str">
        <f>IF(C178="","",VLOOKUP(C178,Table8[],3,FALSE))</f>
        <v/>
      </c>
      <c r="E178" s="203" t="str">
        <f>IF(Table7[[#This Row],[Total Source Operating Time *
(hours)
(§63.9641(b)(8)(vii), §63.10(e)(3)(v), §63.10(c)(13), §63.10(e)(3)(vi)(H))]]="","",Table7[[#This Row],[Total Source Operating Time *
(hours)
(§63.9641(b)(8)(vii), §63.10(e)(3)(v), §63.10(c)(13), §63.10(e)(3)(vi)(H))]])</f>
        <v/>
      </c>
      <c r="F178" s="203" t="str">
        <f>IF(C178="","",SUMIFS(Deviation_CMS!$J$24:$J$523,Deviation_CMS!$B$24:$B$523,$B178,Deviation_CMS!$C$24:$C$523,$C178))</f>
        <v/>
      </c>
      <c r="G178" s="206" t="str">
        <f t="shared" si="6"/>
        <v/>
      </c>
      <c r="H178" s="207" t="str">
        <f>IF($C178="","",SUMIFS(Deviation_CMS!$J$24:$J$523,Deviation_CMS!$B$24:$B$523,$B178,Deviation_CMS!$C$24:$C$523,$C178,Deviation_CMS!$L$24:$L$523,"Control Equipment Problems"))</f>
        <v/>
      </c>
      <c r="I178" s="207" t="str">
        <f>IF($C178="","",SUMIFS(Deviation_CMS!$J$24:$J$523,Deviation_CMS!$B$24:$B$523,$B178,Deviation_CMS!$C$24:$C$523,$C178,Deviation_CMS!$L$24:$L$523,"Process Problems"))</f>
        <v/>
      </c>
      <c r="J178" s="207" t="str">
        <f>IF($C178="","",SUMIFS(Deviation_CMS!$J$24:$J$523,Deviation_CMS!$B$24:$B$523,$B178,Deviation_CMS!$C$24:$C$523,$C178,Deviation_CMS!$L$24:$L$523,"Other Known Causes"))</f>
        <v/>
      </c>
      <c r="K178" s="207" t="str">
        <f>IF($C178="","",SUMIFS(Deviation_CMS!$J$24:$J$523,Deviation_CMS!$B$24:$B$523,$B178,Deviation_CMS!$C$24:$C$523,$C178,Deviation_CMS!$L$24:$L$523,"Other Unknown Causes"))</f>
        <v/>
      </c>
    </row>
    <row r="179" spans="2:11" x14ac:dyDescent="0.3">
      <c r="B179" s="203" t="str">
        <f>Lists!G157</f>
        <v/>
      </c>
      <c r="C179" s="203" t="str">
        <f>Lists!H157</f>
        <v/>
      </c>
      <c r="D179" s="203" t="str">
        <f>IF(C179="","",VLOOKUP(C179,Table8[],3,FALSE))</f>
        <v/>
      </c>
      <c r="E179" s="203" t="str">
        <f>IF(Table7[[#This Row],[Total Source Operating Time *
(hours)
(§63.9641(b)(8)(vii), §63.10(e)(3)(v), §63.10(c)(13), §63.10(e)(3)(vi)(H))]]="","",Table7[[#This Row],[Total Source Operating Time *
(hours)
(§63.9641(b)(8)(vii), §63.10(e)(3)(v), §63.10(c)(13), §63.10(e)(3)(vi)(H))]])</f>
        <v/>
      </c>
      <c r="F179" s="203" t="str">
        <f>IF(C179="","",SUMIFS(Deviation_CMS!$J$24:$J$523,Deviation_CMS!$B$24:$B$523,$B179,Deviation_CMS!$C$24:$C$523,$C179))</f>
        <v/>
      </c>
      <c r="G179" s="206" t="str">
        <f t="shared" si="6"/>
        <v/>
      </c>
      <c r="H179" s="207" t="str">
        <f>IF($C179="","",SUMIFS(Deviation_CMS!$J$24:$J$523,Deviation_CMS!$B$24:$B$523,$B179,Deviation_CMS!$C$24:$C$523,$C179,Deviation_CMS!$L$24:$L$523,"Control Equipment Problems"))</f>
        <v/>
      </c>
      <c r="I179" s="207" t="str">
        <f>IF($C179="","",SUMIFS(Deviation_CMS!$J$24:$J$523,Deviation_CMS!$B$24:$B$523,$B179,Deviation_CMS!$C$24:$C$523,$C179,Deviation_CMS!$L$24:$L$523,"Process Problems"))</f>
        <v/>
      </c>
      <c r="J179" s="207" t="str">
        <f>IF($C179="","",SUMIFS(Deviation_CMS!$J$24:$J$523,Deviation_CMS!$B$24:$B$523,$B179,Deviation_CMS!$C$24:$C$523,$C179,Deviation_CMS!$L$24:$L$523,"Other Known Causes"))</f>
        <v/>
      </c>
      <c r="K179" s="207" t="str">
        <f>IF($C179="","",SUMIFS(Deviation_CMS!$J$24:$J$523,Deviation_CMS!$B$24:$B$523,$B179,Deviation_CMS!$C$24:$C$523,$C179,Deviation_CMS!$L$24:$L$523,"Other Unknown Causes"))</f>
        <v/>
      </c>
    </row>
    <row r="180" spans="2:11" x14ac:dyDescent="0.3">
      <c r="B180" s="203" t="str">
        <f>Lists!G158</f>
        <v/>
      </c>
      <c r="C180" s="203" t="str">
        <f>Lists!H158</f>
        <v/>
      </c>
      <c r="D180" s="203" t="str">
        <f>IF(C180="","",VLOOKUP(C180,Table8[],3,FALSE))</f>
        <v/>
      </c>
      <c r="E180" s="203" t="str">
        <f>IF(Table7[[#This Row],[Total Source Operating Time *
(hours)
(§63.9641(b)(8)(vii), §63.10(e)(3)(v), §63.10(c)(13), §63.10(e)(3)(vi)(H))]]="","",Table7[[#This Row],[Total Source Operating Time *
(hours)
(§63.9641(b)(8)(vii), §63.10(e)(3)(v), §63.10(c)(13), §63.10(e)(3)(vi)(H))]])</f>
        <v/>
      </c>
      <c r="F180" s="203" t="str">
        <f>IF(C180="","",SUMIFS(Deviation_CMS!$J$24:$J$523,Deviation_CMS!$B$24:$B$523,$B180,Deviation_CMS!$C$24:$C$523,$C180))</f>
        <v/>
      </c>
      <c r="G180" s="206" t="str">
        <f t="shared" si="6"/>
        <v/>
      </c>
      <c r="H180" s="207" t="str">
        <f>IF($C180="","",SUMIFS(Deviation_CMS!$J$24:$J$523,Deviation_CMS!$B$24:$B$523,$B180,Deviation_CMS!$C$24:$C$523,$C180,Deviation_CMS!$L$24:$L$523,"Control Equipment Problems"))</f>
        <v/>
      </c>
      <c r="I180" s="207" t="str">
        <f>IF($C180="","",SUMIFS(Deviation_CMS!$J$24:$J$523,Deviation_CMS!$B$24:$B$523,$B180,Deviation_CMS!$C$24:$C$523,$C180,Deviation_CMS!$L$24:$L$523,"Process Problems"))</f>
        <v/>
      </c>
      <c r="J180" s="207" t="str">
        <f>IF($C180="","",SUMIFS(Deviation_CMS!$J$24:$J$523,Deviation_CMS!$B$24:$B$523,$B180,Deviation_CMS!$C$24:$C$523,$C180,Deviation_CMS!$L$24:$L$523,"Other Known Causes"))</f>
        <v/>
      </c>
      <c r="K180" s="207" t="str">
        <f>IF($C180="","",SUMIFS(Deviation_CMS!$J$24:$J$523,Deviation_CMS!$B$24:$B$523,$B180,Deviation_CMS!$C$24:$C$523,$C180,Deviation_CMS!$L$24:$L$523,"Other Unknown Causes"))</f>
        <v/>
      </c>
    </row>
    <row r="181" spans="2:11" x14ac:dyDescent="0.3">
      <c r="B181" s="203" t="str">
        <f>Lists!G159</f>
        <v/>
      </c>
      <c r="C181" s="203" t="str">
        <f>Lists!H159</f>
        <v/>
      </c>
      <c r="D181" s="203" t="str">
        <f>IF(C181="","",VLOOKUP(C181,Table8[],3,FALSE))</f>
        <v/>
      </c>
      <c r="E181" s="203" t="str">
        <f>IF(Table7[[#This Row],[Total Source Operating Time *
(hours)
(§63.9641(b)(8)(vii), §63.10(e)(3)(v), §63.10(c)(13), §63.10(e)(3)(vi)(H))]]="","",Table7[[#This Row],[Total Source Operating Time *
(hours)
(§63.9641(b)(8)(vii), §63.10(e)(3)(v), §63.10(c)(13), §63.10(e)(3)(vi)(H))]])</f>
        <v/>
      </c>
      <c r="F181" s="203" t="str">
        <f>IF(C181="","",SUMIFS(Deviation_CMS!$J$24:$J$523,Deviation_CMS!$B$24:$B$523,$B181,Deviation_CMS!$C$24:$C$523,$C181))</f>
        <v/>
      </c>
      <c r="G181" s="206" t="str">
        <f t="shared" si="6"/>
        <v/>
      </c>
      <c r="H181" s="207" t="str">
        <f>IF($C181="","",SUMIFS(Deviation_CMS!$J$24:$J$523,Deviation_CMS!$B$24:$B$523,$B181,Deviation_CMS!$C$24:$C$523,$C181,Deviation_CMS!$L$24:$L$523,"Control Equipment Problems"))</f>
        <v/>
      </c>
      <c r="I181" s="207" t="str">
        <f>IF($C181="","",SUMIFS(Deviation_CMS!$J$24:$J$523,Deviation_CMS!$B$24:$B$523,$B181,Deviation_CMS!$C$24:$C$523,$C181,Deviation_CMS!$L$24:$L$523,"Process Problems"))</f>
        <v/>
      </c>
      <c r="J181" s="207" t="str">
        <f>IF($C181="","",SUMIFS(Deviation_CMS!$J$24:$J$523,Deviation_CMS!$B$24:$B$523,$B181,Deviation_CMS!$C$24:$C$523,$C181,Deviation_CMS!$L$24:$L$523,"Other Known Causes"))</f>
        <v/>
      </c>
      <c r="K181" s="207" t="str">
        <f>IF($C181="","",SUMIFS(Deviation_CMS!$J$24:$J$523,Deviation_CMS!$B$24:$B$523,$B181,Deviation_CMS!$C$24:$C$523,$C181,Deviation_CMS!$L$24:$L$523,"Other Unknown Causes"))</f>
        <v/>
      </c>
    </row>
    <row r="182" spans="2:11" x14ac:dyDescent="0.3">
      <c r="B182" s="203" t="str">
        <f>Lists!G160</f>
        <v/>
      </c>
      <c r="C182" s="203" t="str">
        <f>Lists!H160</f>
        <v/>
      </c>
      <c r="D182" s="203" t="str">
        <f>IF(C182="","",VLOOKUP(C182,Table8[],3,FALSE))</f>
        <v/>
      </c>
      <c r="E182" s="203" t="str">
        <f>IF(Table7[[#This Row],[Total Source Operating Time *
(hours)
(§63.9641(b)(8)(vii), §63.10(e)(3)(v), §63.10(c)(13), §63.10(e)(3)(vi)(H))]]="","",Table7[[#This Row],[Total Source Operating Time *
(hours)
(§63.9641(b)(8)(vii), §63.10(e)(3)(v), §63.10(c)(13), §63.10(e)(3)(vi)(H))]])</f>
        <v/>
      </c>
      <c r="F182" s="203" t="str">
        <f>IF(C182="","",SUMIFS(Deviation_CMS!$J$24:$J$523,Deviation_CMS!$B$24:$B$523,$B182,Deviation_CMS!$C$24:$C$523,$C182))</f>
        <v/>
      </c>
      <c r="G182" s="206" t="str">
        <f t="shared" si="6"/>
        <v/>
      </c>
      <c r="H182" s="207" t="str">
        <f>IF($C182="","",SUMIFS(Deviation_CMS!$J$24:$J$523,Deviation_CMS!$B$24:$B$523,$B182,Deviation_CMS!$C$24:$C$523,$C182,Deviation_CMS!$L$24:$L$523,"Control Equipment Problems"))</f>
        <v/>
      </c>
      <c r="I182" s="207" t="str">
        <f>IF($C182="","",SUMIFS(Deviation_CMS!$J$24:$J$523,Deviation_CMS!$B$24:$B$523,$B182,Deviation_CMS!$C$24:$C$523,$C182,Deviation_CMS!$L$24:$L$523,"Process Problems"))</f>
        <v/>
      </c>
      <c r="J182" s="207" t="str">
        <f>IF($C182="","",SUMIFS(Deviation_CMS!$J$24:$J$523,Deviation_CMS!$B$24:$B$523,$B182,Deviation_CMS!$C$24:$C$523,$C182,Deviation_CMS!$L$24:$L$523,"Other Known Causes"))</f>
        <v/>
      </c>
      <c r="K182" s="207" t="str">
        <f>IF($C182="","",SUMIFS(Deviation_CMS!$J$24:$J$523,Deviation_CMS!$B$24:$B$523,$B182,Deviation_CMS!$C$24:$C$523,$C182,Deviation_CMS!$L$24:$L$523,"Other Unknown Causes"))</f>
        <v/>
      </c>
    </row>
    <row r="183" spans="2:11" x14ac:dyDescent="0.3">
      <c r="B183" s="203" t="str">
        <f>Lists!G161</f>
        <v/>
      </c>
      <c r="C183" s="203" t="str">
        <f>Lists!H161</f>
        <v/>
      </c>
      <c r="D183" s="203" t="str">
        <f>IF(C183="","",VLOOKUP(C183,Table8[],3,FALSE))</f>
        <v/>
      </c>
      <c r="E183" s="203" t="str">
        <f>IF(Table7[[#This Row],[Total Source Operating Time *
(hours)
(§63.9641(b)(8)(vii), §63.10(e)(3)(v), §63.10(c)(13), §63.10(e)(3)(vi)(H))]]="","",Table7[[#This Row],[Total Source Operating Time *
(hours)
(§63.9641(b)(8)(vii), §63.10(e)(3)(v), §63.10(c)(13), §63.10(e)(3)(vi)(H))]])</f>
        <v/>
      </c>
      <c r="F183" s="203" t="str">
        <f>IF(C183="","",SUMIFS(Deviation_CMS!$J$24:$J$523,Deviation_CMS!$B$24:$B$523,$B183,Deviation_CMS!$C$24:$C$523,$C183))</f>
        <v/>
      </c>
      <c r="G183" s="206" t="str">
        <f t="shared" si="6"/>
        <v/>
      </c>
      <c r="H183" s="207" t="str">
        <f>IF($C183="","",SUMIFS(Deviation_CMS!$J$24:$J$523,Deviation_CMS!$B$24:$B$523,$B183,Deviation_CMS!$C$24:$C$523,$C183,Deviation_CMS!$L$24:$L$523,"Control Equipment Problems"))</f>
        <v/>
      </c>
      <c r="I183" s="207" t="str">
        <f>IF($C183="","",SUMIFS(Deviation_CMS!$J$24:$J$523,Deviation_CMS!$B$24:$B$523,$B183,Deviation_CMS!$C$24:$C$523,$C183,Deviation_CMS!$L$24:$L$523,"Process Problems"))</f>
        <v/>
      </c>
      <c r="J183" s="207" t="str">
        <f>IF($C183="","",SUMIFS(Deviation_CMS!$J$24:$J$523,Deviation_CMS!$B$24:$B$523,$B183,Deviation_CMS!$C$24:$C$523,$C183,Deviation_CMS!$L$24:$L$523,"Other Known Causes"))</f>
        <v/>
      </c>
      <c r="K183" s="207" t="str">
        <f>IF($C183="","",SUMIFS(Deviation_CMS!$J$24:$J$523,Deviation_CMS!$B$24:$B$523,$B183,Deviation_CMS!$C$24:$C$523,$C183,Deviation_CMS!$L$24:$L$523,"Other Unknown Causes"))</f>
        <v/>
      </c>
    </row>
    <row r="184" spans="2:11" x14ac:dyDescent="0.3">
      <c r="B184" s="203" t="str">
        <f>Lists!G162</f>
        <v/>
      </c>
      <c r="C184" s="203" t="str">
        <f>Lists!H162</f>
        <v/>
      </c>
      <c r="D184" s="203" t="str">
        <f>IF(C184="","",VLOOKUP(C184,Table8[],3,FALSE))</f>
        <v/>
      </c>
      <c r="E184" s="203" t="str">
        <f>IF(Table7[[#This Row],[Total Source Operating Time *
(hours)
(§63.9641(b)(8)(vii), §63.10(e)(3)(v), §63.10(c)(13), §63.10(e)(3)(vi)(H))]]="","",Table7[[#This Row],[Total Source Operating Time *
(hours)
(§63.9641(b)(8)(vii), §63.10(e)(3)(v), §63.10(c)(13), §63.10(e)(3)(vi)(H))]])</f>
        <v/>
      </c>
      <c r="F184" s="203" t="str">
        <f>IF(C184="","",SUMIFS(Deviation_CMS!$J$24:$J$523,Deviation_CMS!$B$24:$B$523,$B184,Deviation_CMS!$C$24:$C$523,$C184))</f>
        <v/>
      </c>
      <c r="G184" s="206" t="str">
        <f>IF(C184="","",IF(D184="no",F184/E184,IF(D184="yes",F184/(60*E184),"")))</f>
        <v/>
      </c>
      <c r="H184" s="207" t="str">
        <f>IF($C184="","",SUMIFS(Deviation_CMS!$J$24:$J$523,Deviation_CMS!$B$24:$B$523,$B184,Deviation_CMS!$C$24:$C$523,$C184,Deviation_CMS!$L$24:$L$523,"Control Equipment Problems"))</f>
        <v/>
      </c>
      <c r="I184" s="207" t="str">
        <f>IF($C184="","",SUMIFS(Deviation_CMS!$J$24:$J$523,Deviation_CMS!$B$24:$B$523,$B184,Deviation_CMS!$C$24:$C$523,$C184,Deviation_CMS!$L$24:$L$523,"Process Problems"))</f>
        <v/>
      </c>
      <c r="J184" s="207" t="str">
        <f>IF($C184="","",SUMIFS(Deviation_CMS!$J$24:$J$523,Deviation_CMS!$B$24:$B$523,$B184,Deviation_CMS!$C$24:$C$523,$C184,Deviation_CMS!$L$24:$L$523,"Other Known Causes"))</f>
        <v/>
      </c>
      <c r="K184" s="207" t="str">
        <f>IF($C184="","",SUMIFS(Deviation_CMS!$J$24:$J$523,Deviation_CMS!$B$24:$B$523,$B184,Deviation_CMS!$C$24:$C$523,$C184,Deviation_CMS!$L$24:$L$523,"Other Unknown Causes"))</f>
        <v/>
      </c>
    </row>
    <row r="185" spans="2:11" x14ac:dyDescent="0.3">
      <c r="B185" s="203" t="str">
        <f>Lists!G163</f>
        <v/>
      </c>
      <c r="C185" s="203" t="str">
        <f>Lists!H163</f>
        <v/>
      </c>
      <c r="D185" s="203" t="str">
        <f>IF(C185="","",VLOOKUP(C185,Table8[],3,FALSE))</f>
        <v/>
      </c>
      <c r="E185" s="203" t="str">
        <f>IF(Table7[[#This Row],[Total Source Operating Time *
(hours)
(§63.9641(b)(8)(vii), §63.10(e)(3)(v), §63.10(c)(13), §63.10(e)(3)(vi)(H))]]="","",Table7[[#This Row],[Total Source Operating Time *
(hours)
(§63.9641(b)(8)(vii), §63.10(e)(3)(v), §63.10(c)(13), §63.10(e)(3)(vi)(H))]])</f>
        <v/>
      </c>
      <c r="F185" s="203" t="str">
        <f>IF(C185="","",SUMIFS(Deviation_CMS!$J$24:$J$523,Deviation_CMS!$B$24:$B$523,$B185,Deviation_CMS!$C$24:$C$523,$C185))</f>
        <v/>
      </c>
      <c r="G185" s="206" t="str">
        <f t="shared" ref="G185:G214" si="7">IF(C185="","",IF(D185="no",F185/E185,IF(D185="yes",F185/(60*E185),"")))</f>
        <v/>
      </c>
      <c r="H185" s="207" t="str">
        <f>IF($C185="","",SUMIFS(Deviation_CMS!$J$24:$J$523,Deviation_CMS!$B$24:$B$523,$B185,Deviation_CMS!$C$24:$C$523,$C185,Deviation_CMS!$L$24:$L$523,"Control Equipment Problems"))</f>
        <v/>
      </c>
      <c r="I185" s="207" t="str">
        <f>IF($C185="","",SUMIFS(Deviation_CMS!$J$24:$J$523,Deviation_CMS!$B$24:$B$523,$B185,Deviation_CMS!$C$24:$C$523,$C185,Deviation_CMS!$L$24:$L$523,"Process Problems"))</f>
        <v/>
      </c>
      <c r="J185" s="207" t="str">
        <f>IF($C185="","",SUMIFS(Deviation_CMS!$J$24:$J$523,Deviation_CMS!$B$24:$B$523,$B185,Deviation_CMS!$C$24:$C$523,$C185,Deviation_CMS!$L$24:$L$523,"Other Known Causes"))</f>
        <v/>
      </c>
      <c r="K185" s="207" t="str">
        <f>IF($C185="","",SUMIFS(Deviation_CMS!$J$24:$J$523,Deviation_CMS!$B$24:$B$523,$B185,Deviation_CMS!$C$24:$C$523,$C185,Deviation_CMS!$L$24:$L$523,"Other Unknown Causes"))</f>
        <v/>
      </c>
    </row>
    <row r="186" spans="2:11" x14ac:dyDescent="0.3">
      <c r="B186" s="203" t="str">
        <f>Lists!G164</f>
        <v/>
      </c>
      <c r="C186" s="203" t="str">
        <f>Lists!H164</f>
        <v/>
      </c>
      <c r="D186" s="203" t="str">
        <f>IF(C186="","",VLOOKUP(C186,Table8[],3,FALSE))</f>
        <v/>
      </c>
      <c r="E186" s="203" t="str">
        <f>IF(Table7[[#This Row],[Total Source Operating Time *
(hours)
(§63.9641(b)(8)(vii), §63.10(e)(3)(v), §63.10(c)(13), §63.10(e)(3)(vi)(H))]]="","",Table7[[#This Row],[Total Source Operating Time *
(hours)
(§63.9641(b)(8)(vii), §63.10(e)(3)(v), §63.10(c)(13), §63.10(e)(3)(vi)(H))]])</f>
        <v/>
      </c>
      <c r="F186" s="203" t="str">
        <f>IF(C186="","",SUMIFS(Deviation_CMS!$J$24:$J$523,Deviation_CMS!$B$24:$B$523,$B186,Deviation_CMS!$C$24:$C$523,$C186))</f>
        <v/>
      </c>
      <c r="G186" s="206" t="str">
        <f t="shared" si="7"/>
        <v/>
      </c>
      <c r="H186" s="207" t="str">
        <f>IF($C186="","",SUMIFS(Deviation_CMS!$J$24:$J$523,Deviation_CMS!$B$24:$B$523,$B186,Deviation_CMS!$C$24:$C$523,$C186,Deviation_CMS!$L$24:$L$523,"Control Equipment Problems"))</f>
        <v/>
      </c>
      <c r="I186" s="207" t="str">
        <f>IF($C186="","",SUMIFS(Deviation_CMS!$J$24:$J$523,Deviation_CMS!$B$24:$B$523,$B186,Deviation_CMS!$C$24:$C$523,$C186,Deviation_CMS!$L$24:$L$523,"Process Problems"))</f>
        <v/>
      </c>
      <c r="J186" s="207" t="str">
        <f>IF($C186="","",SUMIFS(Deviation_CMS!$J$24:$J$523,Deviation_CMS!$B$24:$B$523,$B186,Deviation_CMS!$C$24:$C$523,$C186,Deviation_CMS!$L$24:$L$523,"Other Known Causes"))</f>
        <v/>
      </c>
      <c r="K186" s="207" t="str">
        <f>IF($C186="","",SUMIFS(Deviation_CMS!$J$24:$J$523,Deviation_CMS!$B$24:$B$523,$B186,Deviation_CMS!$C$24:$C$523,$C186,Deviation_CMS!$L$24:$L$523,"Other Unknown Causes"))</f>
        <v/>
      </c>
    </row>
    <row r="187" spans="2:11" x14ac:dyDescent="0.3">
      <c r="B187" s="203" t="str">
        <f>Lists!G165</f>
        <v/>
      </c>
      <c r="C187" s="203" t="str">
        <f>Lists!H165</f>
        <v/>
      </c>
      <c r="D187" s="203" t="str">
        <f>IF(C187="","",VLOOKUP(C187,Table8[],3,FALSE))</f>
        <v/>
      </c>
      <c r="E187" s="203" t="str">
        <f>IF(Table7[[#This Row],[Total Source Operating Time *
(hours)
(§63.9641(b)(8)(vii), §63.10(e)(3)(v), §63.10(c)(13), §63.10(e)(3)(vi)(H))]]="","",Table7[[#This Row],[Total Source Operating Time *
(hours)
(§63.9641(b)(8)(vii), §63.10(e)(3)(v), §63.10(c)(13), §63.10(e)(3)(vi)(H))]])</f>
        <v/>
      </c>
      <c r="F187" s="203" t="str">
        <f>IF(C187="","",SUMIFS(Deviation_CMS!$J$24:$J$523,Deviation_CMS!$B$24:$B$523,$B187,Deviation_CMS!$C$24:$C$523,$C187))</f>
        <v/>
      </c>
      <c r="G187" s="206" t="str">
        <f t="shared" si="7"/>
        <v/>
      </c>
      <c r="H187" s="207" t="str">
        <f>IF($C187="","",SUMIFS(Deviation_CMS!$J$24:$J$523,Deviation_CMS!$B$24:$B$523,$B187,Deviation_CMS!$C$24:$C$523,$C187,Deviation_CMS!$L$24:$L$523,"Control Equipment Problems"))</f>
        <v/>
      </c>
      <c r="I187" s="207" t="str">
        <f>IF($C187="","",SUMIFS(Deviation_CMS!$J$24:$J$523,Deviation_CMS!$B$24:$B$523,$B187,Deviation_CMS!$C$24:$C$523,$C187,Deviation_CMS!$L$24:$L$523,"Process Problems"))</f>
        <v/>
      </c>
      <c r="J187" s="207" t="str">
        <f>IF($C187="","",SUMIFS(Deviation_CMS!$J$24:$J$523,Deviation_CMS!$B$24:$B$523,$B187,Deviation_CMS!$C$24:$C$523,$C187,Deviation_CMS!$L$24:$L$523,"Other Known Causes"))</f>
        <v/>
      </c>
      <c r="K187" s="207" t="str">
        <f>IF($C187="","",SUMIFS(Deviation_CMS!$J$24:$J$523,Deviation_CMS!$B$24:$B$523,$B187,Deviation_CMS!$C$24:$C$523,$C187,Deviation_CMS!$L$24:$L$523,"Other Unknown Causes"))</f>
        <v/>
      </c>
    </row>
    <row r="188" spans="2:11" x14ac:dyDescent="0.3">
      <c r="B188" s="203" t="str">
        <f>Lists!G166</f>
        <v/>
      </c>
      <c r="C188" s="203" t="str">
        <f>Lists!H166</f>
        <v/>
      </c>
      <c r="D188" s="203" t="str">
        <f>IF(C188="","",VLOOKUP(C188,Table8[],3,FALSE))</f>
        <v/>
      </c>
      <c r="E188" s="203" t="str">
        <f>IF(Table7[[#This Row],[Total Source Operating Time *
(hours)
(§63.9641(b)(8)(vii), §63.10(e)(3)(v), §63.10(c)(13), §63.10(e)(3)(vi)(H))]]="","",Table7[[#This Row],[Total Source Operating Time *
(hours)
(§63.9641(b)(8)(vii), §63.10(e)(3)(v), §63.10(c)(13), §63.10(e)(3)(vi)(H))]])</f>
        <v/>
      </c>
      <c r="F188" s="203" t="str">
        <f>IF(C188="","",SUMIFS(Deviation_CMS!$J$24:$J$523,Deviation_CMS!$B$24:$B$523,$B188,Deviation_CMS!$C$24:$C$523,$C188))</f>
        <v/>
      </c>
      <c r="G188" s="206" t="str">
        <f t="shared" si="7"/>
        <v/>
      </c>
      <c r="H188" s="207" t="str">
        <f>IF($C188="","",SUMIFS(Deviation_CMS!$J$24:$J$523,Deviation_CMS!$B$24:$B$523,$B188,Deviation_CMS!$C$24:$C$523,$C188,Deviation_CMS!$L$24:$L$523,"Control Equipment Problems"))</f>
        <v/>
      </c>
      <c r="I188" s="207" t="str">
        <f>IF($C188="","",SUMIFS(Deviation_CMS!$J$24:$J$523,Deviation_CMS!$B$24:$B$523,$B188,Deviation_CMS!$C$24:$C$523,$C188,Deviation_CMS!$L$24:$L$523,"Process Problems"))</f>
        <v/>
      </c>
      <c r="J188" s="207" t="str">
        <f>IF($C188="","",SUMIFS(Deviation_CMS!$J$24:$J$523,Deviation_CMS!$B$24:$B$523,$B188,Deviation_CMS!$C$24:$C$523,$C188,Deviation_CMS!$L$24:$L$523,"Other Known Causes"))</f>
        <v/>
      </c>
      <c r="K188" s="207" t="str">
        <f>IF($C188="","",SUMIFS(Deviation_CMS!$J$24:$J$523,Deviation_CMS!$B$24:$B$523,$B188,Deviation_CMS!$C$24:$C$523,$C188,Deviation_CMS!$L$24:$L$523,"Other Unknown Causes"))</f>
        <v/>
      </c>
    </row>
    <row r="189" spans="2:11" x14ac:dyDescent="0.3">
      <c r="B189" s="203" t="str">
        <f>Lists!G167</f>
        <v/>
      </c>
      <c r="C189" s="203" t="str">
        <f>Lists!H167</f>
        <v/>
      </c>
      <c r="D189" s="203" t="str">
        <f>IF(C189="","",VLOOKUP(C189,Table8[],3,FALSE))</f>
        <v/>
      </c>
      <c r="E189" s="203" t="str">
        <f>IF(Table7[[#This Row],[Total Source Operating Time *
(hours)
(§63.9641(b)(8)(vii), §63.10(e)(3)(v), §63.10(c)(13), §63.10(e)(3)(vi)(H))]]="","",Table7[[#This Row],[Total Source Operating Time *
(hours)
(§63.9641(b)(8)(vii), §63.10(e)(3)(v), §63.10(c)(13), §63.10(e)(3)(vi)(H))]])</f>
        <v/>
      </c>
      <c r="F189" s="203" t="str">
        <f>IF(C189="","",SUMIFS(Deviation_CMS!$J$24:$J$523,Deviation_CMS!$B$24:$B$523,$B189,Deviation_CMS!$C$24:$C$523,$C189))</f>
        <v/>
      </c>
      <c r="G189" s="206" t="str">
        <f t="shared" si="7"/>
        <v/>
      </c>
      <c r="H189" s="207" t="str">
        <f>IF($C189="","",SUMIFS(Deviation_CMS!$J$24:$J$523,Deviation_CMS!$B$24:$B$523,$B189,Deviation_CMS!$C$24:$C$523,$C189,Deviation_CMS!$L$24:$L$523,"Control Equipment Problems"))</f>
        <v/>
      </c>
      <c r="I189" s="207" t="str">
        <f>IF($C189="","",SUMIFS(Deviation_CMS!$J$24:$J$523,Deviation_CMS!$B$24:$B$523,$B189,Deviation_CMS!$C$24:$C$523,$C189,Deviation_CMS!$L$24:$L$523,"Process Problems"))</f>
        <v/>
      </c>
      <c r="J189" s="207" t="str">
        <f>IF($C189="","",SUMIFS(Deviation_CMS!$J$24:$J$523,Deviation_CMS!$B$24:$B$523,$B189,Deviation_CMS!$C$24:$C$523,$C189,Deviation_CMS!$L$24:$L$523,"Other Known Causes"))</f>
        <v/>
      </c>
      <c r="K189" s="207" t="str">
        <f>IF($C189="","",SUMIFS(Deviation_CMS!$J$24:$J$523,Deviation_CMS!$B$24:$B$523,$B189,Deviation_CMS!$C$24:$C$523,$C189,Deviation_CMS!$L$24:$L$523,"Other Unknown Causes"))</f>
        <v/>
      </c>
    </row>
    <row r="190" spans="2:11" x14ac:dyDescent="0.3">
      <c r="B190" s="203" t="str">
        <f>Lists!G168</f>
        <v/>
      </c>
      <c r="C190" s="203" t="str">
        <f>Lists!H168</f>
        <v/>
      </c>
      <c r="D190" s="203" t="str">
        <f>IF(C190="","",VLOOKUP(C190,Table8[],3,FALSE))</f>
        <v/>
      </c>
      <c r="E190" s="203" t="str">
        <f>IF(Table7[[#This Row],[Total Source Operating Time *
(hours)
(§63.9641(b)(8)(vii), §63.10(e)(3)(v), §63.10(c)(13), §63.10(e)(3)(vi)(H))]]="","",Table7[[#This Row],[Total Source Operating Time *
(hours)
(§63.9641(b)(8)(vii), §63.10(e)(3)(v), §63.10(c)(13), §63.10(e)(3)(vi)(H))]])</f>
        <v/>
      </c>
      <c r="F190" s="203" t="str">
        <f>IF(C190="","",SUMIFS(Deviation_CMS!$J$24:$J$523,Deviation_CMS!$B$24:$B$523,$B190,Deviation_CMS!$C$24:$C$523,$C190))</f>
        <v/>
      </c>
      <c r="G190" s="206" t="str">
        <f t="shared" si="7"/>
        <v/>
      </c>
      <c r="H190" s="207" t="str">
        <f>IF($C190="","",SUMIFS(Deviation_CMS!$J$24:$J$523,Deviation_CMS!$B$24:$B$523,$B190,Deviation_CMS!$C$24:$C$523,$C190,Deviation_CMS!$L$24:$L$523,"Control Equipment Problems"))</f>
        <v/>
      </c>
      <c r="I190" s="207" t="str">
        <f>IF($C190="","",SUMIFS(Deviation_CMS!$J$24:$J$523,Deviation_CMS!$B$24:$B$523,$B190,Deviation_CMS!$C$24:$C$523,$C190,Deviation_CMS!$L$24:$L$523,"Process Problems"))</f>
        <v/>
      </c>
      <c r="J190" s="207" t="str">
        <f>IF($C190="","",SUMIFS(Deviation_CMS!$J$24:$J$523,Deviation_CMS!$B$24:$B$523,$B190,Deviation_CMS!$C$24:$C$523,$C190,Deviation_CMS!$L$24:$L$523,"Other Known Causes"))</f>
        <v/>
      </c>
      <c r="K190" s="207" t="str">
        <f>IF($C190="","",SUMIFS(Deviation_CMS!$J$24:$J$523,Deviation_CMS!$B$24:$B$523,$B190,Deviation_CMS!$C$24:$C$523,$C190,Deviation_CMS!$L$24:$L$523,"Other Unknown Causes"))</f>
        <v/>
      </c>
    </row>
    <row r="191" spans="2:11" x14ac:dyDescent="0.3">
      <c r="B191" s="203" t="str">
        <f>Lists!G169</f>
        <v/>
      </c>
      <c r="C191" s="203" t="str">
        <f>Lists!H169</f>
        <v/>
      </c>
      <c r="D191" s="203" t="str">
        <f>IF(C191="","",VLOOKUP(C191,Table8[],3,FALSE))</f>
        <v/>
      </c>
      <c r="E191" s="203" t="str">
        <f>IF(Table7[[#This Row],[Total Source Operating Time *
(hours)
(§63.9641(b)(8)(vii), §63.10(e)(3)(v), §63.10(c)(13), §63.10(e)(3)(vi)(H))]]="","",Table7[[#This Row],[Total Source Operating Time *
(hours)
(§63.9641(b)(8)(vii), §63.10(e)(3)(v), §63.10(c)(13), §63.10(e)(3)(vi)(H))]])</f>
        <v/>
      </c>
      <c r="F191" s="203" t="str">
        <f>IF(C191="","",SUMIFS(Deviation_CMS!$J$24:$J$523,Deviation_CMS!$B$24:$B$523,$B191,Deviation_CMS!$C$24:$C$523,$C191))</f>
        <v/>
      </c>
      <c r="G191" s="206" t="str">
        <f t="shared" si="7"/>
        <v/>
      </c>
      <c r="H191" s="207" t="str">
        <f>IF($C191="","",SUMIFS(Deviation_CMS!$J$24:$J$523,Deviation_CMS!$B$24:$B$523,$B191,Deviation_CMS!$C$24:$C$523,$C191,Deviation_CMS!$L$24:$L$523,"Control Equipment Problems"))</f>
        <v/>
      </c>
      <c r="I191" s="207" t="str">
        <f>IF($C191="","",SUMIFS(Deviation_CMS!$J$24:$J$523,Deviation_CMS!$B$24:$B$523,$B191,Deviation_CMS!$C$24:$C$523,$C191,Deviation_CMS!$L$24:$L$523,"Process Problems"))</f>
        <v/>
      </c>
      <c r="J191" s="207" t="str">
        <f>IF($C191="","",SUMIFS(Deviation_CMS!$J$24:$J$523,Deviation_CMS!$B$24:$B$523,$B191,Deviation_CMS!$C$24:$C$523,$C191,Deviation_CMS!$L$24:$L$523,"Other Known Causes"))</f>
        <v/>
      </c>
      <c r="K191" s="207" t="str">
        <f>IF($C191="","",SUMIFS(Deviation_CMS!$J$24:$J$523,Deviation_CMS!$B$24:$B$523,$B191,Deviation_CMS!$C$24:$C$523,$C191,Deviation_CMS!$L$24:$L$523,"Other Unknown Causes"))</f>
        <v/>
      </c>
    </row>
    <row r="192" spans="2:11" x14ac:dyDescent="0.3">
      <c r="B192" s="203" t="str">
        <f>Lists!G170</f>
        <v/>
      </c>
      <c r="C192" s="203" t="str">
        <f>Lists!H170</f>
        <v/>
      </c>
      <c r="D192" s="203" t="str">
        <f>IF(C192="","",VLOOKUP(C192,Table8[],3,FALSE))</f>
        <v/>
      </c>
      <c r="E192" s="203" t="str">
        <f>IF(Table7[[#This Row],[Total Source Operating Time *
(hours)
(§63.9641(b)(8)(vii), §63.10(e)(3)(v), §63.10(c)(13), §63.10(e)(3)(vi)(H))]]="","",Table7[[#This Row],[Total Source Operating Time *
(hours)
(§63.9641(b)(8)(vii), §63.10(e)(3)(v), §63.10(c)(13), §63.10(e)(3)(vi)(H))]])</f>
        <v/>
      </c>
      <c r="F192" s="203" t="str">
        <f>IF(C192="","",SUMIFS(Deviation_CMS!$J$24:$J$523,Deviation_CMS!$B$24:$B$523,$B192,Deviation_CMS!$C$24:$C$523,$C192))</f>
        <v/>
      </c>
      <c r="G192" s="206" t="str">
        <f t="shared" si="7"/>
        <v/>
      </c>
      <c r="H192" s="207" t="str">
        <f>IF($C192="","",SUMIFS(Deviation_CMS!$J$24:$J$523,Deviation_CMS!$B$24:$B$523,$B192,Deviation_CMS!$C$24:$C$523,$C192,Deviation_CMS!$L$24:$L$523,"Control Equipment Problems"))</f>
        <v/>
      </c>
      <c r="I192" s="207" t="str">
        <f>IF($C192="","",SUMIFS(Deviation_CMS!$J$24:$J$523,Deviation_CMS!$B$24:$B$523,$B192,Deviation_CMS!$C$24:$C$523,$C192,Deviation_CMS!$L$24:$L$523,"Process Problems"))</f>
        <v/>
      </c>
      <c r="J192" s="207" t="str">
        <f>IF($C192="","",SUMIFS(Deviation_CMS!$J$24:$J$523,Deviation_CMS!$B$24:$B$523,$B192,Deviation_CMS!$C$24:$C$523,$C192,Deviation_CMS!$L$24:$L$523,"Other Known Causes"))</f>
        <v/>
      </c>
      <c r="K192" s="207" t="str">
        <f>IF($C192="","",SUMIFS(Deviation_CMS!$J$24:$J$523,Deviation_CMS!$B$24:$B$523,$B192,Deviation_CMS!$C$24:$C$523,$C192,Deviation_CMS!$L$24:$L$523,"Other Unknown Causes"))</f>
        <v/>
      </c>
    </row>
    <row r="193" spans="2:11" x14ac:dyDescent="0.3">
      <c r="B193" s="203" t="str">
        <f>Lists!G171</f>
        <v/>
      </c>
      <c r="C193" s="203" t="str">
        <f>Lists!H171</f>
        <v/>
      </c>
      <c r="D193" s="203" t="str">
        <f>IF(C193="","",VLOOKUP(C193,Table8[],3,FALSE))</f>
        <v/>
      </c>
      <c r="E193" s="203" t="str">
        <f>IF(Table7[[#This Row],[Total Source Operating Time *
(hours)
(§63.9641(b)(8)(vii), §63.10(e)(3)(v), §63.10(c)(13), §63.10(e)(3)(vi)(H))]]="","",Table7[[#This Row],[Total Source Operating Time *
(hours)
(§63.9641(b)(8)(vii), §63.10(e)(3)(v), §63.10(c)(13), §63.10(e)(3)(vi)(H))]])</f>
        <v/>
      </c>
      <c r="F193" s="203" t="str">
        <f>IF(C193="","",SUMIFS(Deviation_CMS!$J$24:$J$523,Deviation_CMS!$B$24:$B$523,$B193,Deviation_CMS!$C$24:$C$523,$C193))</f>
        <v/>
      </c>
      <c r="G193" s="206" t="str">
        <f t="shared" si="7"/>
        <v/>
      </c>
      <c r="H193" s="207" t="str">
        <f>IF($C193="","",SUMIFS(Deviation_CMS!$J$24:$J$523,Deviation_CMS!$B$24:$B$523,$B193,Deviation_CMS!$C$24:$C$523,$C193,Deviation_CMS!$L$24:$L$523,"Control Equipment Problems"))</f>
        <v/>
      </c>
      <c r="I193" s="207" t="str">
        <f>IF($C193="","",SUMIFS(Deviation_CMS!$J$24:$J$523,Deviation_CMS!$B$24:$B$523,$B193,Deviation_CMS!$C$24:$C$523,$C193,Deviation_CMS!$L$24:$L$523,"Process Problems"))</f>
        <v/>
      </c>
      <c r="J193" s="207" t="str">
        <f>IF($C193="","",SUMIFS(Deviation_CMS!$J$24:$J$523,Deviation_CMS!$B$24:$B$523,$B193,Deviation_CMS!$C$24:$C$523,$C193,Deviation_CMS!$L$24:$L$523,"Other Known Causes"))</f>
        <v/>
      </c>
      <c r="K193" s="207" t="str">
        <f>IF($C193="","",SUMIFS(Deviation_CMS!$J$24:$J$523,Deviation_CMS!$B$24:$B$523,$B193,Deviation_CMS!$C$24:$C$523,$C193,Deviation_CMS!$L$24:$L$523,"Other Unknown Causes"))</f>
        <v/>
      </c>
    </row>
    <row r="194" spans="2:11" x14ac:dyDescent="0.3">
      <c r="B194" s="203" t="str">
        <f>Lists!G172</f>
        <v/>
      </c>
      <c r="C194" s="203" t="str">
        <f>Lists!H172</f>
        <v/>
      </c>
      <c r="D194" s="203" t="str">
        <f>IF(C194="","",VLOOKUP(C194,Table8[],3,FALSE))</f>
        <v/>
      </c>
      <c r="E194" s="203" t="str">
        <f>IF(Table7[[#This Row],[Total Source Operating Time *
(hours)
(§63.9641(b)(8)(vii), §63.10(e)(3)(v), §63.10(c)(13), §63.10(e)(3)(vi)(H))]]="","",Table7[[#This Row],[Total Source Operating Time *
(hours)
(§63.9641(b)(8)(vii), §63.10(e)(3)(v), §63.10(c)(13), §63.10(e)(3)(vi)(H))]])</f>
        <v/>
      </c>
      <c r="F194" s="203" t="str">
        <f>IF(C194="","",SUMIFS(Deviation_CMS!$J$24:$J$523,Deviation_CMS!$B$24:$B$523,$B194,Deviation_CMS!$C$24:$C$523,$C194))</f>
        <v/>
      </c>
      <c r="G194" s="206" t="str">
        <f t="shared" si="7"/>
        <v/>
      </c>
      <c r="H194" s="207" t="str">
        <f>IF($C194="","",SUMIFS(Deviation_CMS!$J$24:$J$523,Deviation_CMS!$B$24:$B$523,$B194,Deviation_CMS!$C$24:$C$523,$C194,Deviation_CMS!$L$24:$L$523,"Control Equipment Problems"))</f>
        <v/>
      </c>
      <c r="I194" s="207" t="str">
        <f>IF($C194="","",SUMIFS(Deviation_CMS!$J$24:$J$523,Deviation_CMS!$B$24:$B$523,$B194,Deviation_CMS!$C$24:$C$523,$C194,Deviation_CMS!$L$24:$L$523,"Process Problems"))</f>
        <v/>
      </c>
      <c r="J194" s="207" t="str">
        <f>IF($C194="","",SUMIFS(Deviation_CMS!$J$24:$J$523,Deviation_CMS!$B$24:$B$523,$B194,Deviation_CMS!$C$24:$C$523,$C194,Deviation_CMS!$L$24:$L$523,"Other Known Causes"))</f>
        <v/>
      </c>
      <c r="K194" s="207" t="str">
        <f>IF($C194="","",SUMIFS(Deviation_CMS!$J$24:$J$523,Deviation_CMS!$B$24:$B$523,$B194,Deviation_CMS!$C$24:$C$523,$C194,Deviation_CMS!$L$24:$L$523,"Other Unknown Causes"))</f>
        <v/>
      </c>
    </row>
    <row r="195" spans="2:11" x14ac:dyDescent="0.3">
      <c r="B195" s="203" t="str">
        <f>Lists!G173</f>
        <v/>
      </c>
      <c r="C195" s="203" t="str">
        <f>Lists!H173</f>
        <v/>
      </c>
      <c r="D195" s="203" t="str">
        <f>IF(C195="","",VLOOKUP(C195,Table8[],3,FALSE))</f>
        <v/>
      </c>
      <c r="E195" s="203" t="str">
        <f>IF(Table7[[#This Row],[Total Source Operating Time *
(hours)
(§63.9641(b)(8)(vii), §63.10(e)(3)(v), §63.10(c)(13), §63.10(e)(3)(vi)(H))]]="","",Table7[[#This Row],[Total Source Operating Time *
(hours)
(§63.9641(b)(8)(vii), §63.10(e)(3)(v), §63.10(c)(13), §63.10(e)(3)(vi)(H))]])</f>
        <v/>
      </c>
      <c r="F195" s="203" t="str">
        <f>IF(C195="","",SUMIFS(Deviation_CMS!$J$24:$J$523,Deviation_CMS!$B$24:$B$523,$B195,Deviation_CMS!$C$24:$C$523,$C195))</f>
        <v/>
      </c>
      <c r="G195" s="206" t="str">
        <f t="shared" si="7"/>
        <v/>
      </c>
      <c r="H195" s="207" t="str">
        <f>IF($C195="","",SUMIFS(Deviation_CMS!$J$24:$J$523,Deviation_CMS!$B$24:$B$523,$B195,Deviation_CMS!$C$24:$C$523,$C195,Deviation_CMS!$L$24:$L$523,"Control Equipment Problems"))</f>
        <v/>
      </c>
      <c r="I195" s="207" t="str">
        <f>IF($C195="","",SUMIFS(Deviation_CMS!$J$24:$J$523,Deviation_CMS!$B$24:$B$523,$B195,Deviation_CMS!$C$24:$C$523,$C195,Deviation_CMS!$L$24:$L$523,"Process Problems"))</f>
        <v/>
      </c>
      <c r="J195" s="207" t="str">
        <f>IF($C195="","",SUMIFS(Deviation_CMS!$J$24:$J$523,Deviation_CMS!$B$24:$B$523,$B195,Deviation_CMS!$C$24:$C$523,$C195,Deviation_CMS!$L$24:$L$523,"Other Known Causes"))</f>
        <v/>
      </c>
      <c r="K195" s="207" t="str">
        <f>IF($C195="","",SUMIFS(Deviation_CMS!$J$24:$J$523,Deviation_CMS!$B$24:$B$523,$B195,Deviation_CMS!$C$24:$C$523,$C195,Deviation_CMS!$L$24:$L$523,"Other Unknown Causes"))</f>
        <v/>
      </c>
    </row>
    <row r="196" spans="2:11" x14ac:dyDescent="0.3">
      <c r="B196" s="203" t="str">
        <f>Lists!G174</f>
        <v/>
      </c>
      <c r="C196" s="203" t="str">
        <f>Lists!H174</f>
        <v/>
      </c>
      <c r="D196" s="203" t="str">
        <f>IF(C196="","",VLOOKUP(C196,Table8[],3,FALSE))</f>
        <v/>
      </c>
      <c r="E196" s="203" t="str">
        <f>IF(Table7[[#This Row],[Total Source Operating Time *
(hours)
(§63.9641(b)(8)(vii), §63.10(e)(3)(v), §63.10(c)(13), §63.10(e)(3)(vi)(H))]]="","",Table7[[#This Row],[Total Source Operating Time *
(hours)
(§63.9641(b)(8)(vii), §63.10(e)(3)(v), §63.10(c)(13), §63.10(e)(3)(vi)(H))]])</f>
        <v/>
      </c>
      <c r="F196" s="203" t="str">
        <f>IF(C196="","",SUMIFS(Deviation_CMS!$J$24:$J$523,Deviation_CMS!$B$24:$B$523,$B196,Deviation_CMS!$C$24:$C$523,$C196))</f>
        <v/>
      </c>
      <c r="G196" s="206" t="str">
        <f t="shared" si="7"/>
        <v/>
      </c>
      <c r="H196" s="207" t="str">
        <f>IF($C196="","",SUMIFS(Deviation_CMS!$J$24:$J$523,Deviation_CMS!$B$24:$B$523,$B196,Deviation_CMS!$C$24:$C$523,$C196,Deviation_CMS!$L$24:$L$523,"Control Equipment Problems"))</f>
        <v/>
      </c>
      <c r="I196" s="207" t="str">
        <f>IF($C196="","",SUMIFS(Deviation_CMS!$J$24:$J$523,Deviation_CMS!$B$24:$B$523,$B196,Deviation_CMS!$C$24:$C$523,$C196,Deviation_CMS!$L$24:$L$523,"Process Problems"))</f>
        <v/>
      </c>
      <c r="J196" s="207" t="str">
        <f>IF($C196="","",SUMIFS(Deviation_CMS!$J$24:$J$523,Deviation_CMS!$B$24:$B$523,$B196,Deviation_CMS!$C$24:$C$523,$C196,Deviation_CMS!$L$24:$L$523,"Other Known Causes"))</f>
        <v/>
      </c>
      <c r="K196" s="207" t="str">
        <f>IF($C196="","",SUMIFS(Deviation_CMS!$J$24:$J$523,Deviation_CMS!$B$24:$B$523,$B196,Deviation_CMS!$C$24:$C$523,$C196,Deviation_CMS!$L$24:$L$523,"Other Unknown Causes"))</f>
        <v/>
      </c>
    </row>
    <row r="197" spans="2:11" x14ac:dyDescent="0.3">
      <c r="B197" s="203" t="str">
        <f>Lists!G175</f>
        <v/>
      </c>
      <c r="C197" s="203" t="str">
        <f>Lists!H175</f>
        <v/>
      </c>
      <c r="D197" s="203" t="str">
        <f>IF(C197="","",VLOOKUP(C197,Table8[],3,FALSE))</f>
        <v/>
      </c>
      <c r="E197" s="203" t="str">
        <f>IF(Table7[[#This Row],[Total Source Operating Time *
(hours)
(§63.9641(b)(8)(vii), §63.10(e)(3)(v), §63.10(c)(13), §63.10(e)(3)(vi)(H))]]="","",Table7[[#This Row],[Total Source Operating Time *
(hours)
(§63.9641(b)(8)(vii), §63.10(e)(3)(v), §63.10(c)(13), §63.10(e)(3)(vi)(H))]])</f>
        <v/>
      </c>
      <c r="F197" s="203" t="str">
        <f>IF(C197="","",SUMIFS(Deviation_CMS!$J$24:$J$523,Deviation_CMS!$B$24:$B$523,$B197,Deviation_CMS!$C$24:$C$523,$C197))</f>
        <v/>
      </c>
      <c r="G197" s="206" t="str">
        <f t="shared" si="7"/>
        <v/>
      </c>
      <c r="H197" s="207" t="str">
        <f>IF($C197="","",SUMIFS(Deviation_CMS!$J$24:$J$523,Deviation_CMS!$B$24:$B$523,$B197,Deviation_CMS!$C$24:$C$523,$C197,Deviation_CMS!$L$24:$L$523,"Control Equipment Problems"))</f>
        <v/>
      </c>
      <c r="I197" s="207" t="str">
        <f>IF($C197="","",SUMIFS(Deviation_CMS!$J$24:$J$523,Deviation_CMS!$B$24:$B$523,$B197,Deviation_CMS!$C$24:$C$523,$C197,Deviation_CMS!$L$24:$L$523,"Process Problems"))</f>
        <v/>
      </c>
      <c r="J197" s="207" t="str">
        <f>IF($C197="","",SUMIFS(Deviation_CMS!$J$24:$J$523,Deviation_CMS!$B$24:$B$523,$B197,Deviation_CMS!$C$24:$C$523,$C197,Deviation_CMS!$L$24:$L$523,"Other Known Causes"))</f>
        <v/>
      </c>
      <c r="K197" s="207" t="str">
        <f>IF($C197="","",SUMIFS(Deviation_CMS!$J$24:$J$523,Deviation_CMS!$B$24:$B$523,$B197,Deviation_CMS!$C$24:$C$523,$C197,Deviation_CMS!$L$24:$L$523,"Other Unknown Causes"))</f>
        <v/>
      </c>
    </row>
    <row r="198" spans="2:11" x14ac:dyDescent="0.3">
      <c r="B198" s="203" t="str">
        <f>Lists!G176</f>
        <v/>
      </c>
      <c r="C198" s="203" t="str">
        <f>Lists!H176</f>
        <v/>
      </c>
      <c r="D198" s="203" t="str">
        <f>IF(C198="","",VLOOKUP(C198,Table8[],3,FALSE))</f>
        <v/>
      </c>
      <c r="E198" s="203" t="str">
        <f>IF(Table7[[#This Row],[Total Source Operating Time *
(hours)
(§63.9641(b)(8)(vii), §63.10(e)(3)(v), §63.10(c)(13), §63.10(e)(3)(vi)(H))]]="","",Table7[[#This Row],[Total Source Operating Time *
(hours)
(§63.9641(b)(8)(vii), §63.10(e)(3)(v), §63.10(c)(13), §63.10(e)(3)(vi)(H))]])</f>
        <v/>
      </c>
      <c r="F198" s="203" t="str">
        <f>IF(C198="","",SUMIFS(Deviation_CMS!$J$24:$J$523,Deviation_CMS!$B$24:$B$523,$B198,Deviation_CMS!$C$24:$C$523,$C198))</f>
        <v/>
      </c>
      <c r="G198" s="206" t="str">
        <f t="shared" si="7"/>
        <v/>
      </c>
      <c r="H198" s="207" t="str">
        <f>IF($C198="","",SUMIFS(Deviation_CMS!$J$24:$J$523,Deviation_CMS!$B$24:$B$523,$B198,Deviation_CMS!$C$24:$C$523,$C198,Deviation_CMS!$L$24:$L$523,"Control Equipment Problems"))</f>
        <v/>
      </c>
      <c r="I198" s="207" t="str">
        <f>IF($C198="","",SUMIFS(Deviation_CMS!$J$24:$J$523,Deviation_CMS!$B$24:$B$523,$B198,Deviation_CMS!$C$24:$C$523,$C198,Deviation_CMS!$L$24:$L$523,"Process Problems"))</f>
        <v/>
      </c>
      <c r="J198" s="207" t="str">
        <f>IF($C198="","",SUMIFS(Deviation_CMS!$J$24:$J$523,Deviation_CMS!$B$24:$B$523,$B198,Deviation_CMS!$C$24:$C$523,$C198,Deviation_CMS!$L$24:$L$523,"Other Known Causes"))</f>
        <v/>
      </c>
      <c r="K198" s="207" t="str">
        <f>IF($C198="","",SUMIFS(Deviation_CMS!$J$24:$J$523,Deviation_CMS!$B$24:$B$523,$B198,Deviation_CMS!$C$24:$C$523,$C198,Deviation_CMS!$L$24:$L$523,"Other Unknown Causes"))</f>
        <v/>
      </c>
    </row>
    <row r="199" spans="2:11" x14ac:dyDescent="0.3">
      <c r="B199" s="203" t="str">
        <f>Lists!G177</f>
        <v/>
      </c>
      <c r="C199" s="203" t="str">
        <f>Lists!H177</f>
        <v/>
      </c>
      <c r="D199" s="203" t="str">
        <f>IF(C199="","",VLOOKUP(C199,Table8[],3,FALSE))</f>
        <v/>
      </c>
      <c r="E199" s="203" t="str">
        <f>IF(Table7[[#This Row],[Total Source Operating Time *
(hours)
(§63.9641(b)(8)(vii), §63.10(e)(3)(v), §63.10(c)(13), §63.10(e)(3)(vi)(H))]]="","",Table7[[#This Row],[Total Source Operating Time *
(hours)
(§63.9641(b)(8)(vii), §63.10(e)(3)(v), §63.10(c)(13), §63.10(e)(3)(vi)(H))]])</f>
        <v/>
      </c>
      <c r="F199" s="203" t="str">
        <f>IF(C199="","",SUMIFS(Deviation_CMS!$J$24:$J$523,Deviation_CMS!$B$24:$B$523,$B199,Deviation_CMS!$C$24:$C$523,$C199))</f>
        <v/>
      </c>
      <c r="G199" s="206" t="str">
        <f t="shared" si="7"/>
        <v/>
      </c>
      <c r="H199" s="207" t="str">
        <f>IF($C199="","",SUMIFS(Deviation_CMS!$J$24:$J$523,Deviation_CMS!$B$24:$B$523,$B199,Deviation_CMS!$C$24:$C$523,$C199,Deviation_CMS!$L$24:$L$523,"Control Equipment Problems"))</f>
        <v/>
      </c>
      <c r="I199" s="207" t="str">
        <f>IF($C199="","",SUMIFS(Deviation_CMS!$J$24:$J$523,Deviation_CMS!$B$24:$B$523,$B199,Deviation_CMS!$C$24:$C$523,$C199,Deviation_CMS!$L$24:$L$523,"Process Problems"))</f>
        <v/>
      </c>
      <c r="J199" s="207" t="str">
        <f>IF($C199="","",SUMIFS(Deviation_CMS!$J$24:$J$523,Deviation_CMS!$B$24:$B$523,$B199,Deviation_CMS!$C$24:$C$523,$C199,Deviation_CMS!$L$24:$L$523,"Other Known Causes"))</f>
        <v/>
      </c>
      <c r="K199" s="207" t="str">
        <f>IF($C199="","",SUMIFS(Deviation_CMS!$J$24:$J$523,Deviation_CMS!$B$24:$B$523,$B199,Deviation_CMS!$C$24:$C$523,$C199,Deviation_CMS!$L$24:$L$523,"Other Unknown Causes"))</f>
        <v/>
      </c>
    </row>
    <row r="200" spans="2:11" x14ac:dyDescent="0.3">
      <c r="B200" s="203" t="str">
        <f>Lists!G178</f>
        <v/>
      </c>
      <c r="C200" s="203" t="str">
        <f>Lists!H178</f>
        <v/>
      </c>
      <c r="D200" s="203" t="str">
        <f>IF(C200="","",VLOOKUP(C200,Table8[],3,FALSE))</f>
        <v/>
      </c>
      <c r="E200" s="203" t="str">
        <f>IF(Table7[[#This Row],[Total Source Operating Time *
(hours)
(§63.9641(b)(8)(vii), §63.10(e)(3)(v), §63.10(c)(13), §63.10(e)(3)(vi)(H))]]="","",Table7[[#This Row],[Total Source Operating Time *
(hours)
(§63.9641(b)(8)(vii), §63.10(e)(3)(v), §63.10(c)(13), §63.10(e)(3)(vi)(H))]])</f>
        <v/>
      </c>
      <c r="F200" s="203" t="str">
        <f>IF(C200="","",SUMIFS(Deviation_CMS!$J$24:$J$523,Deviation_CMS!$B$24:$B$523,$B200,Deviation_CMS!$C$24:$C$523,$C200))</f>
        <v/>
      </c>
      <c r="G200" s="206" t="str">
        <f t="shared" si="7"/>
        <v/>
      </c>
      <c r="H200" s="207" t="str">
        <f>IF($C200="","",SUMIFS(Deviation_CMS!$J$24:$J$523,Deviation_CMS!$B$24:$B$523,$B200,Deviation_CMS!$C$24:$C$523,$C200,Deviation_CMS!$L$24:$L$523,"Control Equipment Problems"))</f>
        <v/>
      </c>
      <c r="I200" s="207" t="str">
        <f>IF($C200="","",SUMIFS(Deviation_CMS!$J$24:$J$523,Deviation_CMS!$B$24:$B$523,$B200,Deviation_CMS!$C$24:$C$523,$C200,Deviation_CMS!$L$24:$L$523,"Process Problems"))</f>
        <v/>
      </c>
      <c r="J200" s="207" t="str">
        <f>IF($C200="","",SUMIFS(Deviation_CMS!$J$24:$J$523,Deviation_CMS!$B$24:$B$523,$B200,Deviation_CMS!$C$24:$C$523,$C200,Deviation_CMS!$L$24:$L$523,"Other Known Causes"))</f>
        <v/>
      </c>
      <c r="K200" s="207" t="str">
        <f>IF($C200="","",SUMIFS(Deviation_CMS!$J$24:$J$523,Deviation_CMS!$B$24:$B$523,$B200,Deviation_CMS!$C$24:$C$523,$C200,Deviation_CMS!$L$24:$L$523,"Other Unknown Causes"))</f>
        <v/>
      </c>
    </row>
    <row r="201" spans="2:11" x14ac:dyDescent="0.3">
      <c r="B201" s="203" t="str">
        <f>Lists!G179</f>
        <v/>
      </c>
      <c r="C201" s="203" t="str">
        <f>Lists!H179</f>
        <v/>
      </c>
      <c r="D201" s="203" t="str">
        <f>IF(C201="","",VLOOKUP(C201,Table8[],3,FALSE))</f>
        <v/>
      </c>
      <c r="E201" s="203" t="str">
        <f>IF(Table7[[#This Row],[Total Source Operating Time *
(hours)
(§63.9641(b)(8)(vii), §63.10(e)(3)(v), §63.10(c)(13), §63.10(e)(3)(vi)(H))]]="","",Table7[[#This Row],[Total Source Operating Time *
(hours)
(§63.9641(b)(8)(vii), §63.10(e)(3)(v), §63.10(c)(13), §63.10(e)(3)(vi)(H))]])</f>
        <v/>
      </c>
      <c r="F201" s="203" t="str">
        <f>IF(C201="","",SUMIFS(Deviation_CMS!$J$24:$J$523,Deviation_CMS!$B$24:$B$523,$B201,Deviation_CMS!$C$24:$C$523,$C201))</f>
        <v/>
      </c>
      <c r="G201" s="206" t="str">
        <f t="shared" si="7"/>
        <v/>
      </c>
      <c r="H201" s="207" t="str">
        <f>IF($C201="","",SUMIFS(Deviation_CMS!$J$24:$J$523,Deviation_CMS!$B$24:$B$523,$B201,Deviation_CMS!$C$24:$C$523,$C201,Deviation_CMS!$L$24:$L$523,"Control Equipment Problems"))</f>
        <v/>
      </c>
      <c r="I201" s="207" t="str">
        <f>IF($C201="","",SUMIFS(Deviation_CMS!$J$24:$J$523,Deviation_CMS!$B$24:$B$523,$B201,Deviation_CMS!$C$24:$C$523,$C201,Deviation_CMS!$L$24:$L$523,"Process Problems"))</f>
        <v/>
      </c>
      <c r="J201" s="207" t="str">
        <f>IF($C201="","",SUMIFS(Deviation_CMS!$J$24:$J$523,Deviation_CMS!$B$24:$B$523,$B201,Deviation_CMS!$C$24:$C$523,$C201,Deviation_CMS!$L$24:$L$523,"Other Known Causes"))</f>
        <v/>
      </c>
      <c r="K201" s="207" t="str">
        <f>IF($C201="","",SUMIFS(Deviation_CMS!$J$24:$J$523,Deviation_CMS!$B$24:$B$523,$B201,Deviation_CMS!$C$24:$C$523,$C201,Deviation_CMS!$L$24:$L$523,"Other Unknown Causes"))</f>
        <v/>
      </c>
    </row>
    <row r="202" spans="2:11" x14ac:dyDescent="0.3">
      <c r="B202" s="203" t="str">
        <f>Lists!G180</f>
        <v/>
      </c>
      <c r="C202" s="203" t="str">
        <f>Lists!H180</f>
        <v/>
      </c>
      <c r="D202" s="203" t="str">
        <f>IF(C202="","",VLOOKUP(C202,Table8[],3,FALSE))</f>
        <v/>
      </c>
      <c r="E202" s="203" t="str">
        <f>IF(Table7[[#This Row],[Total Source Operating Time *
(hours)
(§63.9641(b)(8)(vii), §63.10(e)(3)(v), §63.10(c)(13), §63.10(e)(3)(vi)(H))]]="","",Table7[[#This Row],[Total Source Operating Time *
(hours)
(§63.9641(b)(8)(vii), §63.10(e)(3)(v), §63.10(c)(13), §63.10(e)(3)(vi)(H))]])</f>
        <v/>
      </c>
      <c r="F202" s="203" t="str">
        <f>IF(C202="","",SUMIFS(Deviation_CMS!$J$24:$J$523,Deviation_CMS!$B$24:$B$523,$B202,Deviation_CMS!$C$24:$C$523,$C202))</f>
        <v/>
      </c>
      <c r="G202" s="206" t="str">
        <f t="shared" si="7"/>
        <v/>
      </c>
      <c r="H202" s="207" t="str">
        <f>IF($C202="","",SUMIFS(Deviation_CMS!$J$24:$J$523,Deviation_CMS!$B$24:$B$523,$B202,Deviation_CMS!$C$24:$C$523,$C202,Deviation_CMS!$L$24:$L$523,"Control Equipment Problems"))</f>
        <v/>
      </c>
      <c r="I202" s="207" t="str">
        <f>IF($C202="","",SUMIFS(Deviation_CMS!$J$24:$J$523,Deviation_CMS!$B$24:$B$523,$B202,Deviation_CMS!$C$24:$C$523,$C202,Deviation_CMS!$L$24:$L$523,"Process Problems"))</f>
        <v/>
      </c>
      <c r="J202" s="207" t="str">
        <f>IF($C202="","",SUMIFS(Deviation_CMS!$J$24:$J$523,Deviation_CMS!$B$24:$B$523,$B202,Deviation_CMS!$C$24:$C$523,$C202,Deviation_CMS!$L$24:$L$523,"Other Known Causes"))</f>
        <v/>
      </c>
      <c r="K202" s="207" t="str">
        <f>IF($C202="","",SUMIFS(Deviation_CMS!$J$24:$J$523,Deviation_CMS!$B$24:$B$523,$B202,Deviation_CMS!$C$24:$C$523,$C202,Deviation_CMS!$L$24:$L$523,"Other Unknown Causes"))</f>
        <v/>
      </c>
    </row>
    <row r="203" spans="2:11" x14ac:dyDescent="0.3">
      <c r="B203" s="203" t="str">
        <f>Lists!G181</f>
        <v/>
      </c>
      <c r="C203" s="203" t="str">
        <f>Lists!H181</f>
        <v/>
      </c>
      <c r="D203" s="203" t="str">
        <f>IF(C203="","",VLOOKUP(C203,Table8[],3,FALSE))</f>
        <v/>
      </c>
      <c r="E203" s="203" t="str">
        <f>IF(Table7[[#This Row],[Total Source Operating Time *
(hours)
(§63.9641(b)(8)(vii), §63.10(e)(3)(v), §63.10(c)(13), §63.10(e)(3)(vi)(H))]]="","",Table7[[#This Row],[Total Source Operating Time *
(hours)
(§63.9641(b)(8)(vii), §63.10(e)(3)(v), §63.10(c)(13), §63.10(e)(3)(vi)(H))]])</f>
        <v/>
      </c>
      <c r="F203" s="203" t="str">
        <f>IF(C203="","",SUMIFS(Deviation_CMS!$J$24:$J$523,Deviation_CMS!$B$24:$B$523,$B203,Deviation_CMS!$C$24:$C$523,$C203))</f>
        <v/>
      </c>
      <c r="G203" s="206" t="str">
        <f t="shared" si="7"/>
        <v/>
      </c>
      <c r="H203" s="207" t="str">
        <f>IF($C203="","",SUMIFS(Deviation_CMS!$J$24:$J$523,Deviation_CMS!$B$24:$B$523,$B203,Deviation_CMS!$C$24:$C$523,$C203,Deviation_CMS!$L$24:$L$523,"Control Equipment Problems"))</f>
        <v/>
      </c>
      <c r="I203" s="207" t="str">
        <f>IF($C203="","",SUMIFS(Deviation_CMS!$J$24:$J$523,Deviation_CMS!$B$24:$B$523,$B203,Deviation_CMS!$C$24:$C$523,$C203,Deviation_CMS!$L$24:$L$523,"Process Problems"))</f>
        <v/>
      </c>
      <c r="J203" s="207" t="str">
        <f>IF($C203="","",SUMIFS(Deviation_CMS!$J$24:$J$523,Deviation_CMS!$B$24:$B$523,$B203,Deviation_CMS!$C$24:$C$523,$C203,Deviation_CMS!$L$24:$L$523,"Other Known Causes"))</f>
        <v/>
      </c>
      <c r="K203" s="207" t="str">
        <f>IF($C203="","",SUMIFS(Deviation_CMS!$J$24:$J$523,Deviation_CMS!$B$24:$B$523,$B203,Deviation_CMS!$C$24:$C$523,$C203,Deviation_CMS!$L$24:$L$523,"Other Unknown Causes"))</f>
        <v/>
      </c>
    </row>
    <row r="204" spans="2:11" x14ac:dyDescent="0.3">
      <c r="B204" s="203" t="str">
        <f>Lists!G182</f>
        <v/>
      </c>
      <c r="C204" s="203" t="str">
        <f>Lists!H182</f>
        <v/>
      </c>
      <c r="D204" s="203" t="str">
        <f>IF(C204="","",VLOOKUP(C204,Table8[],3,FALSE))</f>
        <v/>
      </c>
      <c r="E204" s="203" t="str">
        <f>IF(Table7[[#This Row],[Total Source Operating Time *
(hours)
(§63.9641(b)(8)(vii), §63.10(e)(3)(v), §63.10(c)(13), §63.10(e)(3)(vi)(H))]]="","",Table7[[#This Row],[Total Source Operating Time *
(hours)
(§63.9641(b)(8)(vii), §63.10(e)(3)(v), §63.10(c)(13), §63.10(e)(3)(vi)(H))]])</f>
        <v/>
      </c>
      <c r="F204" s="203" t="str">
        <f>IF(C204="","",SUMIFS(Deviation_CMS!$J$24:$J$523,Deviation_CMS!$B$24:$B$523,$B204,Deviation_CMS!$C$24:$C$523,$C204))</f>
        <v/>
      </c>
      <c r="G204" s="206" t="str">
        <f t="shared" si="7"/>
        <v/>
      </c>
      <c r="H204" s="207" t="str">
        <f>IF($C204="","",SUMIFS(Deviation_CMS!$J$24:$J$523,Deviation_CMS!$B$24:$B$523,$B204,Deviation_CMS!$C$24:$C$523,$C204,Deviation_CMS!$L$24:$L$523,"Control Equipment Problems"))</f>
        <v/>
      </c>
      <c r="I204" s="207" t="str">
        <f>IF($C204="","",SUMIFS(Deviation_CMS!$J$24:$J$523,Deviation_CMS!$B$24:$B$523,$B204,Deviation_CMS!$C$24:$C$523,$C204,Deviation_CMS!$L$24:$L$523,"Process Problems"))</f>
        <v/>
      </c>
      <c r="J204" s="207" t="str">
        <f>IF($C204="","",SUMIFS(Deviation_CMS!$J$24:$J$523,Deviation_CMS!$B$24:$B$523,$B204,Deviation_CMS!$C$24:$C$523,$C204,Deviation_CMS!$L$24:$L$523,"Other Known Causes"))</f>
        <v/>
      </c>
      <c r="K204" s="207" t="str">
        <f>IF($C204="","",SUMIFS(Deviation_CMS!$J$24:$J$523,Deviation_CMS!$B$24:$B$523,$B204,Deviation_CMS!$C$24:$C$523,$C204,Deviation_CMS!$L$24:$L$523,"Other Unknown Causes"))</f>
        <v/>
      </c>
    </row>
    <row r="205" spans="2:11" x14ac:dyDescent="0.3">
      <c r="B205" s="203" t="str">
        <f>Lists!G183</f>
        <v/>
      </c>
      <c r="C205" s="203" t="str">
        <f>Lists!H183</f>
        <v/>
      </c>
      <c r="D205" s="203" t="str">
        <f>IF(C205="","",VLOOKUP(C205,Table8[],3,FALSE))</f>
        <v/>
      </c>
      <c r="E205" s="203" t="str">
        <f>IF(Table7[[#This Row],[Total Source Operating Time *
(hours)
(§63.9641(b)(8)(vii), §63.10(e)(3)(v), §63.10(c)(13), §63.10(e)(3)(vi)(H))]]="","",Table7[[#This Row],[Total Source Operating Time *
(hours)
(§63.9641(b)(8)(vii), §63.10(e)(3)(v), §63.10(c)(13), §63.10(e)(3)(vi)(H))]])</f>
        <v/>
      </c>
      <c r="F205" s="203" t="str">
        <f>IF(C205="","",SUMIFS(Deviation_CMS!$J$24:$J$523,Deviation_CMS!$B$24:$B$523,$B205,Deviation_CMS!$C$24:$C$523,$C205))</f>
        <v/>
      </c>
      <c r="G205" s="206" t="str">
        <f t="shared" si="7"/>
        <v/>
      </c>
      <c r="H205" s="207" t="str">
        <f>IF($C205="","",SUMIFS(Deviation_CMS!$J$24:$J$523,Deviation_CMS!$B$24:$B$523,$B205,Deviation_CMS!$C$24:$C$523,$C205,Deviation_CMS!$L$24:$L$523,"Control Equipment Problems"))</f>
        <v/>
      </c>
      <c r="I205" s="207" t="str">
        <f>IF($C205="","",SUMIFS(Deviation_CMS!$J$24:$J$523,Deviation_CMS!$B$24:$B$523,$B205,Deviation_CMS!$C$24:$C$523,$C205,Deviation_CMS!$L$24:$L$523,"Process Problems"))</f>
        <v/>
      </c>
      <c r="J205" s="207" t="str">
        <f>IF($C205="","",SUMIFS(Deviation_CMS!$J$24:$J$523,Deviation_CMS!$B$24:$B$523,$B205,Deviation_CMS!$C$24:$C$523,$C205,Deviation_CMS!$L$24:$L$523,"Other Known Causes"))</f>
        <v/>
      </c>
      <c r="K205" s="207" t="str">
        <f>IF($C205="","",SUMIFS(Deviation_CMS!$J$24:$J$523,Deviation_CMS!$B$24:$B$523,$B205,Deviation_CMS!$C$24:$C$523,$C205,Deviation_CMS!$L$24:$L$523,"Other Unknown Causes"))</f>
        <v/>
      </c>
    </row>
    <row r="206" spans="2:11" x14ac:dyDescent="0.3">
      <c r="B206" s="203" t="str">
        <f>Lists!G184</f>
        <v/>
      </c>
      <c r="C206" s="203" t="str">
        <f>Lists!H184</f>
        <v/>
      </c>
      <c r="D206" s="203" t="str">
        <f>IF(C206="","",VLOOKUP(C206,Table8[],3,FALSE))</f>
        <v/>
      </c>
      <c r="E206" s="203" t="str">
        <f>IF(Table7[[#This Row],[Total Source Operating Time *
(hours)
(§63.9641(b)(8)(vii), §63.10(e)(3)(v), §63.10(c)(13), §63.10(e)(3)(vi)(H))]]="","",Table7[[#This Row],[Total Source Operating Time *
(hours)
(§63.9641(b)(8)(vii), §63.10(e)(3)(v), §63.10(c)(13), §63.10(e)(3)(vi)(H))]])</f>
        <v/>
      </c>
      <c r="F206" s="203" t="str">
        <f>IF(C206="","",SUMIFS(Deviation_CMS!$J$24:$J$523,Deviation_CMS!$B$24:$B$523,$B206,Deviation_CMS!$C$24:$C$523,$C206))</f>
        <v/>
      </c>
      <c r="G206" s="206" t="str">
        <f t="shared" si="7"/>
        <v/>
      </c>
      <c r="H206" s="207" t="str">
        <f>IF($C206="","",SUMIFS(Deviation_CMS!$J$24:$J$523,Deviation_CMS!$B$24:$B$523,$B206,Deviation_CMS!$C$24:$C$523,$C206,Deviation_CMS!$L$24:$L$523,"Control Equipment Problems"))</f>
        <v/>
      </c>
      <c r="I206" s="207" t="str">
        <f>IF($C206="","",SUMIFS(Deviation_CMS!$J$24:$J$523,Deviation_CMS!$B$24:$B$523,$B206,Deviation_CMS!$C$24:$C$523,$C206,Deviation_CMS!$L$24:$L$523,"Process Problems"))</f>
        <v/>
      </c>
      <c r="J206" s="207" t="str">
        <f>IF($C206="","",SUMIFS(Deviation_CMS!$J$24:$J$523,Deviation_CMS!$B$24:$B$523,$B206,Deviation_CMS!$C$24:$C$523,$C206,Deviation_CMS!$L$24:$L$523,"Other Known Causes"))</f>
        <v/>
      </c>
      <c r="K206" s="207" t="str">
        <f>IF($C206="","",SUMIFS(Deviation_CMS!$J$24:$J$523,Deviation_CMS!$B$24:$B$523,$B206,Deviation_CMS!$C$24:$C$523,$C206,Deviation_CMS!$L$24:$L$523,"Other Unknown Causes"))</f>
        <v/>
      </c>
    </row>
    <row r="207" spans="2:11" x14ac:dyDescent="0.3">
      <c r="B207" s="203" t="str">
        <f>Lists!G185</f>
        <v/>
      </c>
      <c r="C207" s="203" t="str">
        <f>Lists!H185</f>
        <v/>
      </c>
      <c r="D207" s="203" t="str">
        <f>IF(C207="","",VLOOKUP(C207,Table8[],3,FALSE))</f>
        <v/>
      </c>
      <c r="E207" s="203" t="str">
        <f>IF(Table7[[#This Row],[Total Source Operating Time *
(hours)
(§63.9641(b)(8)(vii), §63.10(e)(3)(v), §63.10(c)(13), §63.10(e)(3)(vi)(H))]]="","",Table7[[#This Row],[Total Source Operating Time *
(hours)
(§63.9641(b)(8)(vii), §63.10(e)(3)(v), §63.10(c)(13), §63.10(e)(3)(vi)(H))]])</f>
        <v/>
      </c>
      <c r="F207" s="203" t="str">
        <f>IF(C207="","",SUMIFS(Deviation_CMS!$J$24:$J$523,Deviation_CMS!$B$24:$B$523,$B207,Deviation_CMS!$C$24:$C$523,$C207))</f>
        <v/>
      </c>
      <c r="G207" s="206" t="str">
        <f t="shared" si="7"/>
        <v/>
      </c>
      <c r="H207" s="207" t="str">
        <f>IF($C207="","",SUMIFS(Deviation_CMS!$J$24:$J$523,Deviation_CMS!$B$24:$B$523,$B207,Deviation_CMS!$C$24:$C$523,$C207,Deviation_CMS!$L$24:$L$523,"Control Equipment Problems"))</f>
        <v/>
      </c>
      <c r="I207" s="207" t="str">
        <f>IF($C207="","",SUMIFS(Deviation_CMS!$J$24:$J$523,Deviation_CMS!$B$24:$B$523,$B207,Deviation_CMS!$C$24:$C$523,$C207,Deviation_CMS!$L$24:$L$523,"Process Problems"))</f>
        <v/>
      </c>
      <c r="J207" s="207" t="str">
        <f>IF($C207="","",SUMIFS(Deviation_CMS!$J$24:$J$523,Deviation_CMS!$B$24:$B$523,$B207,Deviation_CMS!$C$24:$C$523,$C207,Deviation_CMS!$L$24:$L$523,"Other Known Causes"))</f>
        <v/>
      </c>
      <c r="K207" s="207" t="str">
        <f>IF($C207="","",SUMIFS(Deviation_CMS!$J$24:$J$523,Deviation_CMS!$B$24:$B$523,$B207,Deviation_CMS!$C$24:$C$523,$C207,Deviation_CMS!$L$24:$L$523,"Other Unknown Causes"))</f>
        <v/>
      </c>
    </row>
    <row r="208" spans="2:11" x14ac:dyDescent="0.3">
      <c r="B208" s="203" t="str">
        <f>Lists!G186</f>
        <v/>
      </c>
      <c r="C208" s="203" t="str">
        <f>Lists!H186</f>
        <v/>
      </c>
      <c r="D208" s="203" t="str">
        <f>IF(C208="","",VLOOKUP(C208,Table8[],3,FALSE))</f>
        <v/>
      </c>
      <c r="E208" s="203" t="str">
        <f>IF(Table7[[#This Row],[Total Source Operating Time *
(hours)
(§63.9641(b)(8)(vii), §63.10(e)(3)(v), §63.10(c)(13), §63.10(e)(3)(vi)(H))]]="","",Table7[[#This Row],[Total Source Operating Time *
(hours)
(§63.9641(b)(8)(vii), §63.10(e)(3)(v), §63.10(c)(13), §63.10(e)(3)(vi)(H))]])</f>
        <v/>
      </c>
      <c r="F208" s="203" t="str">
        <f>IF(C208="","",SUMIFS(Deviation_CMS!$J$24:$J$523,Deviation_CMS!$B$24:$B$523,$B208,Deviation_CMS!$C$24:$C$523,$C208))</f>
        <v/>
      </c>
      <c r="G208" s="206" t="str">
        <f t="shared" si="7"/>
        <v/>
      </c>
      <c r="H208" s="207" t="str">
        <f>IF($C208="","",SUMIFS(Deviation_CMS!$J$24:$J$523,Deviation_CMS!$B$24:$B$523,$B208,Deviation_CMS!$C$24:$C$523,$C208,Deviation_CMS!$L$24:$L$523,"Control Equipment Problems"))</f>
        <v/>
      </c>
      <c r="I208" s="207" t="str">
        <f>IF($C208="","",SUMIFS(Deviation_CMS!$J$24:$J$523,Deviation_CMS!$B$24:$B$523,$B208,Deviation_CMS!$C$24:$C$523,$C208,Deviation_CMS!$L$24:$L$523,"Process Problems"))</f>
        <v/>
      </c>
      <c r="J208" s="207" t="str">
        <f>IF($C208="","",SUMIFS(Deviation_CMS!$J$24:$J$523,Deviation_CMS!$B$24:$B$523,$B208,Deviation_CMS!$C$24:$C$523,$C208,Deviation_CMS!$L$24:$L$523,"Other Known Causes"))</f>
        <v/>
      </c>
      <c r="K208" s="207" t="str">
        <f>IF($C208="","",SUMIFS(Deviation_CMS!$J$24:$J$523,Deviation_CMS!$B$24:$B$523,$B208,Deviation_CMS!$C$24:$C$523,$C208,Deviation_CMS!$L$24:$L$523,"Other Unknown Causes"))</f>
        <v/>
      </c>
    </row>
    <row r="209" spans="2:11" x14ac:dyDescent="0.3">
      <c r="B209" s="203" t="str">
        <f>Lists!G187</f>
        <v/>
      </c>
      <c r="C209" s="203" t="str">
        <f>Lists!H187</f>
        <v/>
      </c>
      <c r="D209" s="203" t="str">
        <f>IF(C209="","",VLOOKUP(C209,Table8[],3,FALSE))</f>
        <v/>
      </c>
      <c r="E209" s="203" t="str">
        <f>IF(Table7[[#This Row],[Total Source Operating Time *
(hours)
(§63.9641(b)(8)(vii), §63.10(e)(3)(v), §63.10(c)(13), §63.10(e)(3)(vi)(H))]]="","",Table7[[#This Row],[Total Source Operating Time *
(hours)
(§63.9641(b)(8)(vii), §63.10(e)(3)(v), §63.10(c)(13), §63.10(e)(3)(vi)(H))]])</f>
        <v/>
      </c>
      <c r="F209" s="203" t="str">
        <f>IF(C209="","",SUMIFS(Deviation_CMS!$J$24:$J$523,Deviation_CMS!$B$24:$B$523,$B209,Deviation_CMS!$C$24:$C$523,$C209))</f>
        <v/>
      </c>
      <c r="G209" s="206" t="str">
        <f t="shared" si="7"/>
        <v/>
      </c>
      <c r="H209" s="207" t="str">
        <f>IF($C209="","",SUMIFS(Deviation_CMS!$J$24:$J$523,Deviation_CMS!$B$24:$B$523,$B209,Deviation_CMS!$C$24:$C$523,$C209,Deviation_CMS!$L$24:$L$523,"Control Equipment Problems"))</f>
        <v/>
      </c>
      <c r="I209" s="207" t="str">
        <f>IF($C209="","",SUMIFS(Deviation_CMS!$J$24:$J$523,Deviation_CMS!$B$24:$B$523,$B209,Deviation_CMS!$C$24:$C$523,$C209,Deviation_CMS!$L$24:$L$523,"Process Problems"))</f>
        <v/>
      </c>
      <c r="J209" s="207" t="str">
        <f>IF($C209="","",SUMIFS(Deviation_CMS!$J$24:$J$523,Deviation_CMS!$B$24:$B$523,$B209,Deviation_CMS!$C$24:$C$523,$C209,Deviation_CMS!$L$24:$L$523,"Other Known Causes"))</f>
        <v/>
      </c>
      <c r="K209" s="207" t="str">
        <f>IF($C209="","",SUMIFS(Deviation_CMS!$J$24:$J$523,Deviation_CMS!$B$24:$B$523,$B209,Deviation_CMS!$C$24:$C$523,$C209,Deviation_CMS!$L$24:$L$523,"Other Unknown Causes"))</f>
        <v/>
      </c>
    </row>
    <row r="210" spans="2:11" x14ac:dyDescent="0.3">
      <c r="B210" s="203" t="str">
        <f>Lists!G188</f>
        <v/>
      </c>
      <c r="C210" s="203" t="str">
        <f>Lists!H188</f>
        <v/>
      </c>
      <c r="D210" s="203" t="str">
        <f>IF(C210="","",VLOOKUP(C210,Table8[],3,FALSE))</f>
        <v/>
      </c>
      <c r="E210" s="203" t="str">
        <f>IF(Table7[[#This Row],[Total Source Operating Time *
(hours)
(§63.9641(b)(8)(vii), §63.10(e)(3)(v), §63.10(c)(13), §63.10(e)(3)(vi)(H))]]="","",Table7[[#This Row],[Total Source Operating Time *
(hours)
(§63.9641(b)(8)(vii), §63.10(e)(3)(v), §63.10(c)(13), §63.10(e)(3)(vi)(H))]])</f>
        <v/>
      </c>
      <c r="F210" s="203" t="str">
        <f>IF(C210="","",SUMIFS(Deviation_CMS!$J$24:$J$523,Deviation_CMS!$B$24:$B$523,$B210,Deviation_CMS!$C$24:$C$523,$C210))</f>
        <v/>
      </c>
      <c r="G210" s="206" t="str">
        <f t="shared" si="7"/>
        <v/>
      </c>
      <c r="H210" s="207" t="str">
        <f>IF($C210="","",SUMIFS(Deviation_CMS!$J$24:$J$523,Deviation_CMS!$B$24:$B$523,$B210,Deviation_CMS!$C$24:$C$523,$C210,Deviation_CMS!$L$24:$L$523,"Control Equipment Problems"))</f>
        <v/>
      </c>
      <c r="I210" s="207" t="str">
        <f>IF($C210="","",SUMIFS(Deviation_CMS!$J$24:$J$523,Deviation_CMS!$B$24:$B$523,$B210,Deviation_CMS!$C$24:$C$523,$C210,Deviation_CMS!$L$24:$L$523,"Process Problems"))</f>
        <v/>
      </c>
      <c r="J210" s="207" t="str">
        <f>IF($C210="","",SUMIFS(Deviation_CMS!$J$24:$J$523,Deviation_CMS!$B$24:$B$523,$B210,Deviation_CMS!$C$24:$C$523,$C210,Deviation_CMS!$L$24:$L$523,"Other Known Causes"))</f>
        <v/>
      </c>
      <c r="K210" s="207" t="str">
        <f>IF($C210="","",SUMIFS(Deviation_CMS!$J$24:$J$523,Deviation_CMS!$B$24:$B$523,$B210,Deviation_CMS!$C$24:$C$523,$C210,Deviation_CMS!$L$24:$L$523,"Other Unknown Causes"))</f>
        <v/>
      </c>
    </row>
    <row r="211" spans="2:11" x14ac:dyDescent="0.3">
      <c r="B211" s="203" t="str">
        <f>Lists!G189</f>
        <v/>
      </c>
      <c r="C211" s="203" t="str">
        <f>Lists!H189</f>
        <v/>
      </c>
      <c r="D211" s="203" t="str">
        <f>IF(C211="","",VLOOKUP(C211,Table8[],3,FALSE))</f>
        <v/>
      </c>
      <c r="E211" s="203" t="str">
        <f>IF(Table7[[#This Row],[Total Source Operating Time *
(hours)
(§63.9641(b)(8)(vii), §63.10(e)(3)(v), §63.10(c)(13), §63.10(e)(3)(vi)(H))]]="","",Table7[[#This Row],[Total Source Operating Time *
(hours)
(§63.9641(b)(8)(vii), §63.10(e)(3)(v), §63.10(c)(13), §63.10(e)(3)(vi)(H))]])</f>
        <v/>
      </c>
      <c r="F211" s="203" t="str">
        <f>IF(C211="","",SUMIFS(Deviation_CMS!$J$24:$J$523,Deviation_CMS!$B$24:$B$523,$B211,Deviation_CMS!$C$24:$C$523,$C211))</f>
        <v/>
      </c>
      <c r="G211" s="206" t="str">
        <f t="shared" si="7"/>
        <v/>
      </c>
      <c r="H211" s="207" t="str">
        <f>IF($C211="","",SUMIFS(Deviation_CMS!$J$24:$J$523,Deviation_CMS!$B$24:$B$523,$B211,Deviation_CMS!$C$24:$C$523,$C211,Deviation_CMS!$L$24:$L$523,"Control Equipment Problems"))</f>
        <v/>
      </c>
      <c r="I211" s="207" t="str">
        <f>IF($C211="","",SUMIFS(Deviation_CMS!$J$24:$J$523,Deviation_CMS!$B$24:$B$523,$B211,Deviation_CMS!$C$24:$C$523,$C211,Deviation_CMS!$L$24:$L$523,"Process Problems"))</f>
        <v/>
      </c>
      <c r="J211" s="207" t="str">
        <f>IF($C211="","",SUMIFS(Deviation_CMS!$J$24:$J$523,Deviation_CMS!$B$24:$B$523,$B211,Deviation_CMS!$C$24:$C$523,$C211,Deviation_CMS!$L$24:$L$523,"Other Known Causes"))</f>
        <v/>
      </c>
      <c r="K211" s="207" t="str">
        <f>IF($C211="","",SUMIFS(Deviation_CMS!$J$24:$J$523,Deviation_CMS!$B$24:$B$523,$B211,Deviation_CMS!$C$24:$C$523,$C211,Deviation_CMS!$L$24:$L$523,"Other Unknown Causes"))</f>
        <v/>
      </c>
    </row>
    <row r="212" spans="2:11" x14ac:dyDescent="0.3">
      <c r="B212" s="203" t="str">
        <f>Lists!G190</f>
        <v/>
      </c>
      <c r="C212" s="203" t="str">
        <f>Lists!H190</f>
        <v/>
      </c>
      <c r="D212" s="203" t="str">
        <f>IF(C212="","",VLOOKUP(C212,Table8[],3,FALSE))</f>
        <v/>
      </c>
      <c r="E212" s="203" t="str">
        <f>IF(Table7[[#This Row],[Total Source Operating Time *
(hours)
(§63.9641(b)(8)(vii), §63.10(e)(3)(v), §63.10(c)(13), §63.10(e)(3)(vi)(H))]]="","",Table7[[#This Row],[Total Source Operating Time *
(hours)
(§63.9641(b)(8)(vii), §63.10(e)(3)(v), §63.10(c)(13), §63.10(e)(3)(vi)(H))]])</f>
        <v/>
      </c>
      <c r="F212" s="203" t="str">
        <f>IF(C212="","",SUMIFS(Deviation_CMS!$J$24:$J$523,Deviation_CMS!$B$24:$B$523,$B212,Deviation_CMS!$C$24:$C$523,$C212))</f>
        <v/>
      </c>
      <c r="G212" s="206" t="str">
        <f t="shared" si="7"/>
        <v/>
      </c>
      <c r="H212" s="207" t="str">
        <f>IF($C212="","",SUMIFS(Deviation_CMS!$J$24:$J$523,Deviation_CMS!$B$24:$B$523,$B212,Deviation_CMS!$C$24:$C$523,$C212,Deviation_CMS!$L$24:$L$523,"Control Equipment Problems"))</f>
        <v/>
      </c>
      <c r="I212" s="207" t="str">
        <f>IF($C212="","",SUMIFS(Deviation_CMS!$J$24:$J$523,Deviation_CMS!$B$24:$B$523,$B212,Deviation_CMS!$C$24:$C$523,$C212,Deviation_CMS!$L$24:$L$523,"Process Problems"))</f>
        <v/>
      </c>
      <c r="J212" s="207" t="str">
        <f>IF($C212="","",SUMIFS(Deviation_CMS!$J$24:$J$523,Deviation_CMS!$B$24:$B$523,$B212,Deviation_CMS!$C$24:$C$523,$C212,Deviation_CMS!$L$24:$L$523,"Other Known Causes"))</f>
        <v/>
      </c>
      <c r="K212" s="207" t="str">
        <f>IF($C212="","",SUMIFS(Deviation_CMS!$J$24:$J$523,Deviation_CMS!$B$24:$B$523,$B212,Deviation_CMS!$C$24:$C$523,$C212,Deviation_CMS!$L$24:$L$523,"Other Unknown Causes"))</f>
        <v/>
      </c>
    </row>
    <row r="213" spans="2:11" x14ac:dyDescent="0.3">
      <c r="B213" s="203" t="str">
        <f>Lists!G191</f>
        <v/>
      </c>
      <c r="C213" s="203" t="str">
        <f>Lists!H191</f>
        <v/>
      </c>
      <c r="D213" s="203" t="str">
        <f>IF(C213="","",VLOOKUP(C213,Table8[],3,FALSE))</f>
        <v/>
      </c>
      <c r="E213" s="203" t="str">
        <f>IF(Table7[[#This Row],[Total Source Operating Time *
(hours)
(§63.9641(b)(8)(vii), §63.10(e)(3)(v), §63.10(c)(13), §63.10(e)(3)(vi)(H))]]="","",Table7[[#This Row],[Total Source Operating Time *
(hours)
(§63.9641(b)(8)(vii), §63.10(e)(3)(v), §63.10(c)(13), §63.10(e)(3)(vi)(H))]])</f>
        <v/>
      </c>
      <c r="F213" s="203" t="str">
        <f>IF(C213="","",SUMIFS(Deviation_CMS!$J$24:$J$523,Deviation_CMS!$B$24:$B$523,$B213,Deviation_CMS!$C$24:$C$523,$C213))</f>
        <v/>
      </c>
      <c r="G213" s="206" t="str">
        <f t="shared" si="7"/>
        <v/>
      </c>
      <c r="H213" s="207" t="str">
        <f>IF($C213="","",SUMIFS(Deviation_CMS!$J$24:$J$523,Deviation_CMS!$B$24:$B$523,$B213,Deviation_CMS!$C$24:$C$523,$C213,Deviation_CMS!$L$24:$L$523,"Control Equipment Problems"))</f>
        <v/>
      </c>
      <c r="I213" s="207" t="str">
        <f>IF($C213="","",SUMIFS(Deviation_CMS!$J$24:$J$523,Deviation_CMS!$B$24:$B$523,$B213,Deviation_CMS!$C$24:$C$523,$C213,Deviation_CMS!$L$24:$L$523,"Process Problems"))</f>
        <v/>
      </c>
      <c r="J213" s="207" t="str">
        <f>IF($C213="","",SUMIFS(Deviation_CMS!$J$24:$J$523,Deviation_CMS!$B$24:$B$523,$B213,Deviation_CMS!$C$24:$C$523,$C213,Deviation_CMS!$L$24:$L$523,"Other Known Causes"))</f>
        <v/>
      </c>
      <c r="K213" s="207" t="str">
        <f>IF($C213="","",SUMIFS(Deviation_CMS!$J$24:$J$523,Deviation_CMS!$B$24:$B$523,$B213,Deviation_CMS!$C$24:$C$523,$C213,Deviation_CMS!$L$24:$L$523,"Other Unknown Causes"))</f>
        <v/>
      </c>
    </row>
    <row r="214" spans="2:11" x14ac:dyDescent="0.3">
      <c r="B214" s="203" t="str">
        <f>Lists!G192</f>
        <v/>
      </c>
      <c r="C214" s="203" t="str">
        <f>Lists!H192</f>
        <v/>
      </c>
      <c r="D214" s="203" t="str">
        <f>IF(C214="","",VLOOKUP(C214,Table8[],3,FALSE))</f>
        <v/>
      </c>
      <c r="E214" s="203" t="str">
        <f>IF(Table7[[#This Row],[Total Source Operating Time *
(hours)
(§63.9641(b)(8)(vii), §63.10(e)(3)(v), §63.10(c)(13), §63.10(e)(3)(vi)(H))]]="","",Table7[[#This Row],[Total Source Operating Time *
(hours)
(§63.9641(b)(8)(vii), §63.10(e)(3)(v), §63.10(c)(13), §63.10(e)(3)(vi)(H))]])</f>
        <v/>
      </c>
      <c r="F214" s="203" t="str">
        <f>IF(C214="","",SUMIFS(Deviation_CMS!$J$24:$J$523,Deviation_CMS!$B$24:$B$523,$B214,Deviation_CMS!$C$24:$C$523,$C214))</f>
        <v/>
      </c>
      <c r="G214" s="206" t="str">
        <f t="shared" si="7"/>
        <v/>
      </c>
      <c r="H214" s="207" t="str">
        <f>IF($C214="","",SUMIFS(Deviation_CMS!$J$24:$J$523,Deviation_CMS!$B$24:$B$523,$B214,Deviation_CMS!$C$24:$C$523,$C214,Deviation_CMS!$L$24:$L$523,"Control Equipment Problems"))</f>
        <v/>
      </c>
      <c r="I214" s="207" t="str">
        <f>IF($C214="","",SUMIFS(Deviation_CMS!$J$24:$J$523,Deviation_CMS!$B$24:$B$523,$B214,Deviation_CMS!$C$24:$C$523,$C214,Deviation_CMS!$L$24:$L$523,"Process Problems"))</f>
        <v/>
      </c>
      <c r="J214" s="207" t="str">
        <f>IF($C214="","",SUMIFS(Deviation_CMS!$J$24:$J$523,Deviation_CMS!$B$24:$B$523,$B214,Deviation_CMS!$C$24:$C$523,$C214,Deviation_CMS!$L$24:$L$523,"Other Known Causes"))</f>
        <v/>
      </c>
      <c r="K214" s="207" t="str">
        <f>IF($C214="","",SUMIFS(Deviation_CMS!$J$24:$J$523,Deviation_CMS!$B$24:$B$523,$B214,Deviation_CMS!$C$24:$C$523,$C214,Deviation_CMS!$L$24:$L$523,"Other Unknown Causes"))</f>
        <v/>
      </c>
    </row>
    <row r="215" spans="2:11" x14ac:dyDescent="0.3">
      <c r="B215" s="203" t="str">
        <f>Lists!G193</f>
        <v/>
      </c>
      <c r="C215" s="203" t="str">
        <f>Lists!H193</f>
        <v/>
      </c>
      <c r="D215" s="203" t="str">
        <f>IF(C215="","",VLOOKUP(C215,Table8[],3,FALSE))</f>
        <v/>
      </c>
      <c r="E215" s="203" t="str">
        <f>IF(Table7[[#This Row],[Total Source Operating Time *
(hours)
(§63.9641(b)(8)(vii), §63.10(e)(3)(v), §63.10(c)(13), §63.10(e)(3)(vi)(H))]]="","",Table7[[#This Row],[Total Source Operating Time *
(hours)
(§63.9641(b)(8)(vii), §63.10(e)(3)(v), §63.10(c)(13), §63.10(e)(3)(vi)(H))]])</f>
        <v/>
      </c>
      <c r="F215" s="203" t="str">
        <f>IF(C215="","",SUMIFS(Deviation_CMS!$J$24:$J$523,Deviation_CMS!$B$24:$B$523,$B215,Deviation_CMS!$C$24:$C$523,$C215))</f>
        <v/>
      </c>
      <c r="G215" s="206" t="str">
        <f>IF(C215="","",IF(D215="no",F215/E215,IF(D215="yes",F215/(60*E215),"")))</f>
        <v/>
      </c>
      <c r="H215" s="207" t="str">
        <f>IF($C215="","",SUMIFS(Deviation_CMS!$J$24:$J$523,Deviation_CMS!$B$24:$B$523,$B215,Deviation_CMS!$C$24:$C$523,$C215,Deviation_CMS!$L$24:$L$523,"Control Equipment Problems"))</f>
        <v/>
      </c>
      <c r="I215" s="207" t="str">
        <f>IF($C215="","",SUMIFS(Deviation_CMS!$J$24:$J$523,Deviation_CMS!$B$24:$B$523,$B215,Deviation_CMS!$C$24:$C$523,$C215,Deviation_CMS!$L$24:$L$523,"Process Problems"))</f>
        <v/>
      </c>
      <c r="J215" s="207" t="str">
        <f>IF($C215="","",SUMIFS(Deviation_CMS!$J$24:$J$523,Deviation_CMS!$B$24:$B$523,$B215,Deviation_CMS!$C$24:$C$523,$C215,Deviation_CMS!$L$24:$L$523,"Other Known Causes"))</f>
        <v/>
      </c>
      <c r="K215" s="207" t="str">
        <f>IF($C215="","",SUMIFS(Deviation_CMS!$J$24:$J$523,Deviation_CMS!$B$24:$B$523,$B215,Deviation_CMS!$C$24:$C$523,$C215,Deviation_CMS!$L$24:$L$523,"Other Unknown Causes"))</f>
        <v/>
      </c>
    </row>
    <row r="216" spans="2:11" x14ac:dyDescent="0.3">
      <c r="B216" s="203" t="str">
        <f>Lists!G194</f>
        <v/>
      </c>
      <c r="C216" s="203" t="str">
        <f>Lists!H194</f>
        <v/>
      </c>
      <c r="D216" s="203" t="str">
        <f>IF(C216="","",VLOOKUP(C216,Table8[],3,FALSE))</f>
        <v/>
      </c>
      <c r="E216" s="203" t="str">
        <f>IF(Table7[[#This Row],[Total Source Operating Time *
(hours)
(§63.9641(b)(8)(vii), §63.10(e)(3)(v), §63.10(c)(13), §63.10(e)(3)(vi)(H))]]="","",Table7[[#This Row],[Total Source Operating Time *
(hours)
(§63.9641(b)(8)(vii), §63.10(e)(3)(v), §63.10(c)(13), §63.10(e)(3)(vi)(H))]])</f>
        <v/>
      </c>
      <c r="F216" s="203" t="str">
        <f>IF(C216="","",SUMIFS(Deviation_CMS!$J$24:$J$523,Deviation_CMS!$B$24:$B$523,$B216,Deviation_CMS!$C$24:$C$523,$C216))</f>
        <v/>
      </c>
      <c r="G216" s="206" t="str">
        <f t="shared" ref="G216:G223" si="8">IF(C216="","",IF(D216="no",F216/E216,IF(D216="yes",F216/(60*E216),"")))</f>
        <v/>
      </c>
      <c r="H216" s="207" t="str">
        <f>IF($C216="","",SUMIFS(Deviation_CMS!$J$24:$J$523,Deviation_CMS!$B$24:$B$523,$B216,Deviation_CMS!$C$24:$C$523,$C216,Deviation_CMS!$L$24:$L$523,"Control Equipment Problems"))</f>
        <v/>
      </c>
      <c r="I216" s="207" t="str">
        <f>IF($C216="","",SUMIFS(Deviation_CMS!$J$24:$J$523,Deviation_CMS!$B$24:$B$523,$B216,Deviation_CMS!$C$24:$C$523,$C216,Deviation_CMS!$L$24:$L$523,"Process Problems"))</f>
        <v/>
      </c>
      <c r="J216" s="207" t="str">
        <f>IF($C216="","",SUMIFS(Deviation_CMS!$J$24:$J$523,Deviation_CMS!$B$24:$B$523,$B216,Deviation_CMS!$C$24:$C$523,$C216,Deviation_CMS!$L$24:$L$523,"Other Known Causes"))</f>
        <v/>
      </c>
      <c r="K216" s="207" t="str">
        <f>IF($C216="","",SUMIFS(Deviation_CMS!$J$24:$J$523,Deviation_CMS!$B$24:$B$523,$B216,Deviation_CMS!$C$24:$C$523,$C216,Deviation_CMS!$L$24:$L$523,"Other Unknown Causes"))</f>
        <v/>
      </c>
    </row>
    <row r="217" spans="2:11" x14ac:dyDescent="0.3">
      <c r="B217" s="203" t="str">
        <f>Lists!G195</f>
        <v/>
      </c>
      <c r="C217" s="203" t="str">
        <f>Lists!H195</f>
        <v/>
      </c>
      <c r="D217" s="203" t="str">
        <f>IF(C217="","",VLOOKUP(C217,Table8[],3,FALSE))</f>
        <v/>
      </c>
      <c r="E217" s="203" t="str">
        <f>IF(Table7[[#This Row],[Total Source Operating Time *
(hours)
(§63.9641(b)(8)(vii), §63.10(e)(3)(v), §63.10(c)(13), §63.10(e)(3)(vi)(H))]]="","",Table7[[#This Row],[Total Source Operating Time *
(hours)
(§63.9641(b)(8)(vii), §63.10(e)(3)(v), §63.10(c)(13), §63.10(e)(3)(vi)(H))]])</f>
        <v/>
      </c>
      <c r="F217" s="203" t="str">
        <f>IF(C217="","",SUMIFS(Deviation_CMS!$J$24:$J$523,Deviation_CMS!$B$24:$B$523,$B217,Deviation_CMS!$C$24:$C$523,$C217))</f>
        <v/>
      </c>
      <c r="G217" s="206" t="str">
        <f t="shared" si="8"/>
        <v/>
      </c>
      <c r="H217" s="207" t="str">
        <f>IF($C217="","",SUMIFS(Deviation_CMS!$J$24:$J$523,Deviation_CMS!$B$24:$B$523,$B217,Deviation_CMS!$C$24:$C$523,$C217,Deviation_CMS!$L$24:$L$523,"Control Equipment Problems"))</f>
        <v/>
      </c>
      <c r="I217" s="207" t="str">
        <f>IF($C217="","",SUMIFS(Deviation_CMS!$J$24:$J$523,Deviation_CMS!$B$24:$B$523,$B217,Deviation_CMS!$C$24:$C$523,$C217,Deviation_CMS!$L$24:$L$523,"Process Problems"))</f>
        <v/>
      </c>
      <c r="J217" s="207" t="str">
        <f>IF($C217="","",SUMIFS(Deviation_CMS!$J$24:$J$523,Deviation_CMS!$B$24:$B$523,$B217,Deviation_CMS!$C$24:$C$523,$C217,Deviation_CMS!$L$24:$L$523,"Other Known Causes"))</f>
        <v/>
      </c>
      <c r="K217" s="207" t="str">
        <f>IF($C217="","",SUMIFS(Deviation_CMS!$J$24:$J$523,Deviation_CMS!$B$24:$B$523,$B217,Deviation_CMS!$C$24:$C$523,$C217,Deviation_CMS!$L$24:$L$523,"Other Unknown Causes"))</f>
        <v/>
      </c>
    </row>
    <row r="218" spans="2:11" x14ac:dyDescent="0.3">
      <c r="B218" s="203" t="str">
        <f>Lists!G196</f>
        <v/>
      </c>
      <c r="C218" s="203" t="str">
        <f>Lists!H196</f>
        <v/>
      </c>
      <c r="D218" s="203" t="str">
        <f>IF(C218="","",VLOOKUP(C218,Table8[],3,FALSE))</f>
        <v/>
      </c>
      <c r="E218" s="203" t="str">
        <f>IF(Table7[[#This Row],[Total Source Operating Time *
(hours)
(§63.9641(b)(8)(vii), §63.10(e)(3)(v), §63.10(c)(13), §63.10(e)(3)(vi)(H))]]="","",Table7[[#This Row],[Total Source Operating Time *
(hours)
(§63.9641(b)(8)(vii), §63.10(e)(3)(v), §63.10(c)(13), §63.10(e)(3)(vi)(H))]])</f>
        <v/>
      </c>
      <c r="F218" s="203" t="str">
        <f>IF(C218="","",SUMIFS(Deviation_CMS!$J$24:$J$523,Deviation_CMS!$B$24:$B$523,$B218,Deviation_CMS!$C$24:$C$523,$C218))</f>
        <v/>
      </c>
      <c r="G218" s="206" t="str">
        <f t="shared" si="8"/>
        <v/>
      </c>
      <c r="H218" s="207" t="str">
        <f>IF($C218="","",SUMIFS(Deviation_CMS!$J$24:$J$523,Deviation_CMS!$B$24:$B$523,$B218,Deviation_CMS!$C$24:$C$523,$C218,Deviation_CMS!$L$24:$L$523,"Control Equipment Problems"))</f>
        <v/>
      </c>
      <c r="I218" s="207" t="str">
        <f>IF($C218="","",SUMIFS(Deviation_CMS!$J$24:$J$523,Deviation_CMS!$B$24:$B$523,$B218,Deviation_CMS!$C$24:$C$523,$C218,Deviation_CMS!$L$24:$L$523,"Process Problems"))</f>
        <v/>
      </c>
      <c r="J218" s="207" t="str">
        <f>IF($C218="","",SUMIFS(Deviation_CMS!$J$24:$J$523,Deviation_CMS!$B$24:$B$523,$B218,Deviation_CMS!$C$24:$C$523,$C218,Deviation_CMS!$L$24:$L$523,"Other Known Causes"))</f>
        <v/>
      </c>
      <c r="K218" s="207" t="str">
        <f>IF($C218="","",SUMIFS(Deviation_CMS!$J$24:$J$523,Deviation_CMS!$B$24:$B$523,$B218,Deviation_CMS!$C$24:$C$523,$C218,Deviation_CMS!$L$24:$L$523,"Other Unknown Causes"))</f>
        <v/>
      </c>
    </row>
    <row r="219" spans="2:11" x14ac:dyDescent="0.3">
      <c r="B219" s="203" t="str">
        <f>Lists!G197</f>
        <v/>
      </c>
      <c r="C219" s="203" t="str">
        <f>Lists!H197</f>
        <v/>
      </c>
      <c r="D219" s="203" t="str">
        <f>IF(C219="","",VLOOKUP(C219,Table8[],3,FALSE))</f>
        <v/>
      </c>
      <c r="E219" s="203" t="str">
        <f>IF(Table7[[#This Row],[Total Source Operating Time *
(hours)
(§63.9641(b)(8)(vii), §63.10(e)(3)(v), §63.10(c)(13), §63.10(e)(3)(vi)(H))]]="","",Table7[[#This Row],[Total Source Operating Time *
(hours)
(§63.9641(b)(8)(vii), §63.10(e)(3)(v), §63.10(c)(13), §63.10(e)(3)(vi)(H))]])</f>
        <v/>
      </c>
      <c r="F219" s="203" t="str">
        <f>IF(C219="","",SUMIFS(Deviation_CMS!$J$24:$J$523,Deviation_CMS!$B$24:$B$523,$B219,Deviation_CMS!$C$24:$C$523,$C219))</f>
        <v/>
      </c>
      <c r="G219" s="206" t="str">
        <f t="shared" si="8"/>
        <v/>
      </c>
      <c r="H219" s="207" t="str">
        <f>IF($C219="","",SUMIFS(Deviation_CMS!$J$24:$J$523,Deviation_CMS!$B$24:$B$523,$B219,Deviation_CMS!$C$24:$C$523,$C219,Deviation_CMS!$L$24:$L$523,"Control Equipment Problems"))</f>
        <v/>
      </c>
      <c r="I219" s="207" t="str">
        <f>IF($C219="","",SUMIFS(Deviation_CMS!$J$24:$J$523,Deviation_CMS!$B$24:$B$523,$B219,Deviation_CMS!$C$24:$C$523,$C219,Deviation_CMS!$L$24:$L$523,"Process Problems"))</f>
        <v/>
      </c>
      <c r="J219" s="207" t="str">
        <f>IF($C219="","",SUMIFS(Deviation_CMS!$J$24:$J$523,Deviation_CMS!$B$24:$B$523,$B219,Deviation_CMS!$C$24:$C$523,$C219,Deviation_CMS!$L$24:$L$523,"Other Known Causes"))</f>
        <v/>
      </c>
      <c r="K219" s="207" t="str">
        <f>IF($C219="","",SUMIFS(Deviation_CMS!$J$24:$J$523,Deviation_CMS!$B$24:$B$523,$B219,Deviation_CMS!$C$24:$C$523,$C219,Deviation_CMS!$L$24:$L$523,"Other Unknown Causes"))</f>
        <v/>
      </c>
    </row>
    <row r="220" spans="2:11" x14ac:dyDescent="0.3">
      <c r="B220" s="203" t="str">
        <f>Lists!G198</f>
        <v/>
      </c>
      <c r="C220" s="203" t="str">
        <f>Lists!H198</f>
        <v/>
      </c>
      <c r="D220" s="203" t="str">
        <f>IF(C220="","",VLOOKUP(C220,Table8[],3,FALSE))</f>
        <v/>
      </c>
      <c r="E220" s="203" t="str">
        <f>IF(Table7[[#This Row],[Total Source Operating Time *
(hours)
(§63.9641(b)(8)(vii), §63.10(e)(3)(v), §63.10(c)(13), §63.10(e)(3)(vi)(H))]]="","",Table7[[#This Row],[Total Source Operating Time *
(hours)
(§63.9641(b)(8)(vii), §63.10(e)(3)(v), §63.10(c)(13), §63.10(e)(3)(vi)(H))]])</f>
        <v/>
      </c>
      <c r="F220" s="203" t="str">
        <f>IF(C220="","",SUMIFS(Deviation_CMS!$J$24:$J$523,Deviation_CMS!$B$24:$B$523,$B220,Deviation_CMS!$C$24:$C$523,$C220))</f>
        <v/>
      </c>
      <c r="G220" s="206" t="str">
        <f t="shared" si="8"/>
        <v/>
      </c>
      <c r="H220" s="207" t="str">
        <f>IF($C220="","",SUMIFS(Deviation_CMS!$J$24:$J$523,Deviation_CMS!$B$24:$B$523,$B220,Deviation_CMS!$C$24:$C$523,$C220,Deviation_CMS!$L$24:$L$523,"Control Equipment Problems"))</f>
        <v/>
      </c>
      <c r="I220" s="207" t="str">
        <f>IF($C220="","",SUMIFS(Deviation_CMS!$J$24:$J$523,Deviation_CMS!$B$24:$B$523,$B220,Deviation_CMS!$C$24:$C$523,$C220,Deviation_CMS!$L$24:$L$523,"Process Problems"))</f>
        <v/>
      </c>
      <c r="J220" s="207" t="str">
        <f>IF($C220="","",SUMIFS(Deviation_CMS!$J$24:$J$523,Deviation_CMS!$B$24:$B$523,$B220,Deviation_CMS!$C$24:$C$523,$C220,Deviation_CMS!$L$24:$L$523,"Other Known Causes"))</f>
        <v/>
      </c>
      <c r="K220" s="207" t="str">
        <f>IF($C220="","",SUMIFS(Deviation_CMS!$J$24:$J$523,Deviation_CMS!$B$24:$B$523,$B220,Deviation_CMS!$C$24:$C$523,$C220,Deviation_CMS!$L$24:$L$523,"Other Unknown Causes"))</f>
        <v/>
      </c>
    </row>
    <row r="221" spans="2:11" x14ac:dyDescent="0.3">
      <c r="B221" s="203" t="str">
        <f>Lists!G199</f>
        <v/>
      </c>
      <c r="C221" s="203" t="str">
        <f>Lists!H199</f>
        <v/>
      </c>
      <c r="D221" s="203" t="str">
        <f>IF(C221="","",VLOOKUP(C221,Table8[],3,FALSE))</f>
        <v/>
      </c>
      <c r="E221" s="203" t="str">
        <f>IF(Table7[[#This Row],[Total Source Operating Time *
(hours)
(§63.9641(b)(8)(vii), §63.10(e)(3)(v), §63.10(c)(13), §63.10(e)(3)(vi)(H))]]="","",Table7[[#This Row],[Total Source Operating Time *
(hours)
(§63.9641(b)(8)(vii), §63.10(e)(3)(v), §63.10(c)(13), §63.10(e)(3)(vi)(H))]])</f>
        <v/>
      </c>
      <c r="F221" s="203" t="str">
        <f>IF(C221="","",SUMIFS(Deviation_CMS!$J$24:$J$523,Deviation_CMS!$B$24:$B$523,$B221,Deviation_CMS!$C$24:$C$523,$C221))</f>
        <v/>
      </c>
      <c r="G221" s="206" t="str">
        <f t="shared" si="8"/>
        <v/>
      </c>
      <c r="H221" s="207" t="str">
        <f>IF($C221="","",SUMIFS(Deviation_CMS!$J$24:$J$523,Deviation_CMS!$B$24:$B$523,$B221,Deviation_CMS!$C$24:$C$523,$C221,Deviation_CMS!$L$24:$L$523,"Control Equipment Problems"))</f>
        <v/>
      </c>
      <c r="I221" s="207" t="str">
        <f>IF($C221="","",SUMIFS(Deviation_CMS!$J$24:$J$523,Deviation_CMS!$B$24:$B$523,$B221,Deviation_CMS!$C$24:$C$523,$C221,Deviation_CMS!$L$24:$L$523,"Process Problems"))</f>
        <v/>
      </c>
      <c r="J221" s="207" t="str">
        <f>IF($C221="","",SUMIFS(Deviation_CMS!$J$24:$J$523,Deviation_CMS!$B$24:$B$523,$B221,Deviation_CMS!$C$24:$C$523,$C221,Deviation_CMS!$L$24:$L$523,"Other Known Causes"))</f>
        <v/>
      </c>
      <c r="K221" s="207" t="str">
        <f>IF($C221="","",SUMIFS(Deviation_CMS!$J$24:$J$523,Deviation_CMS!$B$24:$B$523,$B221,Deviation_CMS!$C$24:$C$523,$C221,Deviation_CMS!$L$24:$L$523,"Other Unknown Causes"))</f>
        <v/>
      </c>
    </row>
    <row r="222" spans="2:11" x14ac:dyDescent="0.3">
      <c r="B222" s="203" t="str">
        <f>Lists!G200</f>
        <v/>
      </c>
      <c r="C222" s="203" t="str">
        <f>Lists!H200</f>
        <v/>
      </c>
      <c r="D222" s="203" t="str">
        <f>IF(C222="","",VLOOKUP(C222,Table8[],3,FALSE))</f>
        <v/>
      </c>
      <c r="E222" s="203" t="str">
        <f>IF(Table7[[#This Row],[Total Source Operating Time *
(hours)
(§63.9641(b)(8)(vii), §63.10(e)(3)(v), §63.10(c)(13), §63.10(e)(3)(vi)(H))]]="","",Table7[[#This Row],[Total Source Operating Time *
(hours)
(§63.9641(b)(8)(vii), §63.10(e)(3)(v), §63.10(c)(13), §63.10(e)(3)(vi)(H))]])</f>
        <v/>
      </c>
      <c r="F222" s="203" t="str">
        <f>IF(C222="","",SUMIFS(Deviation_CMS!$J$24:$J$523,Deviation_CMS!$B$24:$B$523,$B222,Deviation_CMS!$C$24:$C$523,$C222))</f>
        <v/>
      </c>
      <c r="G222" s="206" t="str">
        <f t="shared" si="8"/>
        <v/>
      </c>
      <c r="H222" s="207" t="str">
        <f>IF($C222="","",SUMIFS(Deviation_CMS!$J$24:$J$523,Deviation_CMS!$B$24:$B$523,$B222,Deviation_CMS!$C$24:$C$523,$C222,Deviation_CMS!$L$24:$L$523,"Control Equipment Problems"))</f>
        <v/>
      </c>
      <c r="I222" s="207" t="str">
        <f>IF($C222="","",SUMIFS(Deviation_CMS!$J$24:$J$523,Deviation_CMS!$B$24:$B$523,$B222,Deviation_CMS!$C$24:$C$523,$C222,Deviation_CMS!$L$24:$L$523,"Process Problems"))</f>
        <v/>
      </c>
      <c r="J222" s="207" t="str">
        <f>IF($C222="","",SUMIFS(Deviation_CMS!$J$24:$J$523,Deviation_CMS!$B$24:$B$523,$B222,Deviation_CMS!$C$24:$C$523,$C222,Deviation_CMS!$L$24:$L$523,"Other Known Causes"))</f>
        <v/>
      </c>
      <c r="K222" s="207" t="str">
        <f>IF($C222="","",SUMIFS(Deviation_CMS!$J$24:$J$523,Deviation_CMS!$B$24:$B$523,$B222,Deviation_CMS!$C$24:$C$523,$C222,Deviation_CMS!$L$24:$L$523,"Other Unknown Causes"))</f>
        <v/>
      </c>
    </row>
    <row r="223" spans="2:11" x14ac:dyDescent="0.3">
      <c r="B223" s="203" t="str">
        <f>Lists!G201</f>
        <v/>
      </c>
      <c r="C223" s="203" t="str">
        <f>Lists!H201</f>
        <v/>
      </c>
      <c r="D223" s="203" t="str">
        <f>IF(C223="","",VLOOKUP(C223,Table8[],3,FALSE))</f>
        <v/>
      </c>
      <c r="E223" s="203" t="str">
        <f>IF(Table7[[#This Row],[Total Source Operating Time *
(hours)
(§63.9641(b)(8)(vii), §63.10(e)(3)(v), §63.10(c)(13), §63.10(e)(3)(vi)(H))]]="","",Table7[[#This Row],[Total Source Operating Time *
(hours)
(§63.9641(b)(8)(vii), §63.10(e)(3)(v), §63.10(c)(13), §63.10(e)(3)(vi)(H))]])</f>
        <v/>
      </c>
      <c r="F223" s="203" t="str">
        <f>IF(C223="","",SUMIFS(Deviation_CMS!$J$24:$J$523,Deviation_CMS!$B$24:$B$523,$B223,Deviation_CMS!$C$24:$C$523,$C223))</f>
        <v/>
      </c>
      <c r="G223" s="206" t="str">
        <f t="shared" si="8"/>
        <v/>
      </c>
      <c r="H223" s="207" t="str">
        <f>IF($C223="","",SUMIFS(Deviation_CMS!$J$24:$J$523,Deviation_CMS!$B$24:$B$523,$B223,Deviation_CMS!$C$24:$C$523,$C223,Deviation_CMS!$L$24:$L$523,"Control Equipment Problems"))</f>
        <v/>
      </c>
      <c r="I223" s="207" t="str">
        <f>IF($C223="","",SUMIFS(Deviation_CMS!$J$24:$J$523,Deviation_CMS!$B$24:$B$523,$B223,Deviation_CMS!$C$24:$C$523,$C223,Deviation_CMS!$L$24:$L$523,"Process Problems"))</f>
        <v/>
      </c>
      <c r="J223" s="207" t="str">
        <f>IF($C223="","",SUMIFS(Deviation_CMS!$J$24:$J$523,Deviation_CMS!$B$24:$B$523,$B223,Deviation_CMS!$C$24:$C$523,$C223,Deviation_CMS!$L$24:$L$523,"Other Known Causes"))</f>
        <v/>
      </c>
      <c r="K223" s="207" t="str">
        <f>IF($C223="","",SUMIFS(Deviation_CMS!$J$24:$J$523,Deviation_CMS!$B$24:$B$523,$B223,Deviation_CMS!$C$24:$C$523,$C223,Deviation_CMS!$L$24:$L$523,"Other Unknown Causes"))</f>
        <v/>
      </c>
    </row>
  </sheetData>
  <sheetProtection algorithmName="SHA-512" hashValue="PZBfhK4/V4EdsH0Gpzvl5cVQXckVvjbOv/2u69VbvkNqC+NpPZB/p6EwapldngMEN7N6UQJhMOaTFfNy7aTUTQ==" saltValue="/Fq8h6Lcxyj57Uh5npRuzA==" spinCount="100000" sheet="1" objects="1" scenarios="1" sort="0" autoFilter="0"/>
  <dataValidations count="3">
    <dataValidation type="list" allowBlank="1" showInputMessage="1" showErrorMessage="1" sqref="B24:B223" xr:uid="{00000000-0002-0000-0600-000000000000}">
      <formula1>Sites</formula1>
    </dataValidation>
    <dataValidation type="decimal" operator="greaterThan" allowBlank="1" showInputMessage="1" showErrorMessage="1" sqref="E24:E223" xr:uid="{00000000-0002-0000-0600-000001000000}">
      <formula1>0</formula1>
    </dataValidation>
    <dataValidation type="list" allowBlank="1" showInputMessage="1" showErrorMessage="1" sqref="C24:C223" xr:uid="{00000000-0002-0000-0600-000002000000}">
      <formula1>OFFSET(cmslist, 1, MATCH($B24, cmssite, 0)-1, SUMPRODUCT(--(OFFSET(cmslist, 1, MATCH($B24, cmssite, 0)-1, 224, 1)&lt;&gt;"")), 1)</formula1>
    </dataValidation>
  </dataValidations>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8" tint="0.59999389629810485"/>
  </sheetPr>
  <dimension ref="B1:Q523"/>
  <sheetViews>
    <sheetView showGridLines="0" topLeftCell="B7" workbookViewId="0">
      <selection activeCell="C8" sqref="C8"/>
    </sheetView>
  </sheetViews>
  <sheetFormatPr defaultColWidth="0" defaultRowHeight="14.4" zeroHeight="1" x14ac:dyDescent="0.3"/>
  <cols>
    <col min="1" max="1" width="9.109375" hidden="1" customWidth="1"/>
    <col min="2" max="2" width="15" customWidth="1"/>
    <col min="3" max="3" width="45.33203125" customWidth="1"/>
    <col min="4" max="4" width="18.6640625" customWidth="1"/>
    <col min="5" max="5" width="48.109375" customWidth="1"/>
    <col min="6" max="7" width="17.44140625" customWidth="1"/>
    <col min="8" max="8" width="21.88671875" customWidth="1"/>
    <col min="9" max="9" width="57" customWidth="1"/>
    <col min="10" max="10" width="56" customWidth="1"/>
    <col min="11" max="11" width="26.88671875" customWidth="1"/>
    <col min="12" max="12" width="18.33203125" customWidth="1"/>
    <col min="13" max="13" width="63.88671875" style="132" customWidth="1"/>
    <col min="14" max="17" width="0" hidden="1" customWidth="1"/>
    <col min="18" max="16384" width="9.109375" hidden="1"/>
  </cols>
  <sheetData>
    <row r="1" spans="2:13" ht="27.6" hidden="1" x14ac:dyDescent="0.3">
      <c r="B1" s="19" t="s">
        <v>0</v>
      </c>
      <c r="C1" s="19"/>
      <c r="D1" s="19"/>
      <c r="E1" s="19"/>
      <c r="F1" s="19"/>
      <c r="G1" s="19"/>
      <c r="H1" s="104"/>
      <c r="I1" s="104"/>
      <c r="J1" s="19"/>
      <c r="K1" s="19"/>
      <c r="L1" s="19"/>
      <c r="M1" s="130"/>
    </row>
    <row r="2" spans="2:13" hidden="1" x14ac:dyDescent="0.3">
      <c r="B2" s="20" t="s">
        <v>1</v>
      </c>
      <c r="C2" s="21" t="str">
        <f>Welcome!B2</f>
        <v>63.9641(b) Semiannual Compliance Reports (Spreadsheet Template)</v>
      </c>
      <c r="D2" s="21"/>
      <c r="E2" s="50"/>
      <c r="F2" s="22"/>
      <c r="G2" s="22"/>
      <c r="H2" s="105"/>
      <c r="I2" s="105"/>
      <c r="J2" s="62"/>
      <c r="K2" s="62"/>
      <c r="L2" s="62"/>
      <c r="M2" s="63"/>
    </row>
    <row r="3" spans="2:13" hidden="1" x14ac:dyDescent="0.3">
      <c r="B3" s="23" t="s">
        <v>3</v>
      </c>
      <c r="C3" s="24" t="str">
        <f>Welcome!B3</f>
        <v>63.9641(b)</v>
      </c>
      <c r="D3" s="24"/>
      <c r="E3" s="50"/>
      <c r="F3" s="25"/>
      <c r="G3" s="25"/>
      <c r="H3" s="27"/>
      <c r="I3" s="27"/>
      <c r="J3" s="63"/>
      <c r="K3" s="63"/>
      <c r="L3" s="63"/>
      <c r="M3" s="63"/>
    </row>
    <row r="4" spans="2:13" hidden="1" x14ac:dyDescent="0.3">
      <c r="B4" s="23" t="s">
        <v>5</v>
      </c>
      <c r="C4" s="26" t="str">
        <f>Welcome!B4</f>
        <v>v1.00</v>
      </c>
      <c r="D4" s="26"/>
      <c r="E4" s="50"/>
      <c r="F4" s="27"/>
      <c r="G4" s="27"/>
      <c r="H4" s="27"/>
      <c r="I4" s="27"/>
      <c r="J4" s="64"/>
      <c r="K4" s="64"/>
      <c r="L4" s="64"/>
      <c r="M4" s="63"/>
    </row>
    <row r="5" spans="2:13" hidden="1" x14ac:dyDescent="0.3">
      <c r="B5" s="23" t="s">
        <v>7</v>
      </c>
      <c r="C5" s="28">
        <f>Welcome!B5</f>
        <v>44042</v>
      </c>
      <c r="D5" s="28"/>
      <c r="E5" s="50"/>
      <c r="F5" s="29"/>
      <c r="G5" s="29"/>
      <c r="H5" s="27"/>
      <c r="I5" s="27"/>
      <c r="J5" s="65"/>
      <c r="K5" s="65"/>
      <c r="L5" s="65"/>
      <c r="M5" s="63"/>
    </row>
    <row r="6" spans="2:13" hidden="1" x14ac:dyDescent="0.3">
      <c r="B6" s="30"/>
      <c r="C6" s="31"/>
      <c r="D6" s="31"/>
      <c r="E6" s="31"/>
      <c r="F6" s="31"/>
      <c r="G6" s="31"/>
      <c r="H6" s="106"/>
      <c r="I6" s="106"/>
      <c r="J6" s="66"/>
      <c r="K6" s="66"/>
      <c r="L6" s="66"/>
      <c r="M6" s="66"/>
    </row>
    <row r="7" spans="2:13" x14ac:dyDescent="0.3">
      <c r="B7" s="164" t="str">
        <f>Company_Information!B7</f>
        <v>40 CFR Part 63, Subpart RRRRR National Emission Standards for Hazardous Air Pollutants: Taconite Iron Ore Processing</v>
      </c>
      <c r="C7" s="94"/>
      <c r="D7" s="94"/>
      <c r="E7" s="32"/>
      <c r="F7" s="32"/>
      <c r="G7" s="32"/>
      <c r="H7" s="108"/>
      <c r="I7" s="108"/>
      <c r="J7" s="32"/>
      <c r="K7" s="32"/>
      <c r="L7" s="32"/>
      <c r="M7" s="66"/>
    </row>
    <row r="8" spans="2:13" x14ac:dyDescent="0.3">
      <c r="B8" s="165" t="str">
        <f>Company_Information!B8</f>
        <v>§63.9641(b) Semiannual Compliance Report Spreadsheet Template</v>
      </c>
      <c r="C8" s="34"/>
      <c r="D8" s="34"/>
      <c r="E8" s="34"/>
      <c r="F8" s="34"/>
      <c r="G8" s="34"/>
      <c r="H8" s="110"/>
      <c r="I8" s="110"/>
      <c r="J8" s="34"/>
      <c r="K8" s="34"/>
      <c r="L8" s="34"/>
      <c r="M8" s="66"/>
    </row>
    <row r="9" spans="2:13" x14ac:dyDescent="0.3">
      <c r="B9" s="167" t="s">
        <v>236</v>
      </c>
      <c r="C9" s="36"/>
      <c r="D9" s="36"/>
      <c r="E9" s="36"/>
      <c r="F9" s="36"/>
      <c r="G9" s="36"/>
      <c r="H9" s="112"/>
      <c r="I9" s="112"/>
      <c r="J9" s="69"/>
      <c r="K9" s="69"/>
      <c r="L9" s="69"/>
      <c r="M9" s="66"/>
    </row>
    <row r="10" spans="2:13" ht="15" thickBot="1" x14ac:dyDescent="0.35">
      <c r="B10" s="36" t="s">
        <v>11</v>
      </c>
      <c r="C10" s="31"/>
      <c r="D10" s="31"/>
      <c r="E10" s="84"/>
      <c r="F10" s="71"/>
      <c r="G10" s="71"/>
      <c r="H10" s="114"/>
      <c r="I10" s="114"/>
      <c r="J10" s="86"/>
      <c r="K10" s="86"/>
      <c r="L10" s="86"/>
      <c r="M10" s="66"/>
    </row>
    <row r="11" spans="2:13" ht="15" hidden="1" thickBot="1" x14ac:dyDescent="0.35">
      <c r="C11" s="72"/>
      <c r="D11" s="72"/>
      <c r="E11" s="116"/>
      <c r="F11" s="144"/>
      <c r="G11" s="144"/>
      <c r="H11" s="148"/>
      <c r="I11" s="148"/>
      <c r="J11" s="117"/>
      <c r="K11" s="117"/>
      <c r="L11" s="117"/>
      <c r="M11" s="66"/>
    </row>
    <row r="12" spans="2:13" ht="58.2" thickBot="1" x14ac:dyDescent="0.35">
      <c r="B12" s="133" t="s">
        <v>317</v>
      </c>
      <c r="C12" s="87" t="s">
        <v>175</v>
      </c>
      <c r="D12" s="87" t="s">
        <v>139</v>
      </c>
      <c r="E12" s="87" t="s">
        <v>171</v>
      </c>
      <c r="F12" s="87" t="s">
        <v>143</v>
      </c>
      <c r="G12" s="87" t="s">
        <v>144</v>
      </c>
      <c r="H12" s="151" t="s">
        <v>145</v>
      </c>
      <c r="I12" s="87" t="s">
        <v>146</v>
      </c>
      <c r="J12" s="87" t="s">
        <v>160</v>
      </c>
      <c r="K12" s="87" t="s">
        <v>140</v>
      </c>
      <c r="L12" s="87" t="s">
        <v>141</v>
      </c>
      <c r="M12" s="152" t="s">
        <v>142</v>
      </c>
    </row>
    <row r="13" spans="2:13" x14ac:dyDescent="0.3">
      <c r="B13" s="44" t="s">
        <v>195</v>
      </c>
      <c r="C13" s="95" t="s">
        <v>312</v>
      </c>
      <c r="D13" s="95" t="s">
        <v>311</v>
      </c>
      <c r="E13" s="74" t="s">
        <v>310</v>
      </c>
      <c r="F13" s="74" t="s">
        <v>309</v>
      </c>
      <c r="G13" s="74" t="s">
        <v>308</v>
      </c>
      <c r="H13" s="97" t="s">
        <v>293</v>
      </c>
      <c r="I13" s="97" t="s">
        <v>294</v>
      </c>
      <c r="J13" s="179" t="s">
        <v>313</v>
      </c>
      <c r="K13" s="118" t="s">
        <v>307</v>
      </c>
      <c r="L13" s="74" t="s">
        <v>306</v>
      </c>
      <c r="M13" s="131" t="s">
        <v>305</v>
      </c>
    </row>
    <row r="14" spans="2:13" ht="28.8" x14ac:dyDescent="0.3">
      <c r="B14" s="75" t="s">
        <v>25</v>
      </c>
      <c r="C14" s="75" t="s">
        <v>154</v>
      </c>
      <c r="D14" s="119" t="s">
        <v>124</v>
      </c>
      <c r="E14" s="77" t="s">
        <v>155</v>
      </c>
      <c r="F14" s="89" t="s">
        <v>213</v>
      </c>
      <c r="G14" s="89" t="s">
        <v>214</v>
      </c>
      <c r="H14" s="120" t="s">
        <v>132</v>
      </c>
      <c r="I14" s="121" t="s">
        <v>156</v>
      </c>
      <c r="J14" s="123" t="s">
        <v>157</v>
      </c>
      <c r="K14" s="77" t="s">
        <v>137</v>
      </c>
      <c r="L14" s="77" t="s">
        <v>138</v>
      </c>
      <c r="M14" s="77" t="s">
        <v>215</v>
      </c>
    </row>
    <row r="15" spans="2:13" hidden="1" x14ac:dyDescent="0.3">
      <c r="B15" s="80"/>
      <c r="C15" s="80"/>
      <c r="D15" s="80"/>
      <c r="E15" s="77"/>
      <c r="F15" s="89"/>
      <c r="G15" s="89"/>
      <c r="H15" s="120"/>
      <c r="I15" s="125"/>
      <c r="J15" s="122"/>
      <c r="K15" s="122"/>
      <c r="L15" s="122"/>
      <c r="M15" s="77"/>
    </row>
    <row r="16" spans="2:13" hidden="1" x14ac:dyDescent="0.3">
      <c r="B16" s="80"/>
      <c r="C16" s="80"/>
      <c r="D16" s="80"/>
      <c r="E16" s="77"/>
      <c r="F16" s="89"/>
      <c r="G16" s="89"/>
      <c r="H16" s="120"/>
      <c r="I16" s="125"/>
      <c r="J16" s="122"/>
      <c r="K16" s="122"/>
      <c r="L16" s="122"/>
      <c r="M16" s="77"/>
    </row>
    <row r="17" spans="2:13" hidden="1" x14ac:dyDescent="0.3">
      <c r="B17" s="80"/>
      <c r="C17" s="80"/>
      <c r="D17" s="80"/>
      <c r="E17" s="77"/>
      <c r="F17" s="89"/>
      <c r="G17" s="89"/>
      <c r="H17" s="120"/>
      <c r="I17" s="125"/>
      <c r="J17" s="122"/>
      <c r="K17" s="122"/>
      <c r="L17" s="122"/>
      <c r="M17" s="77"/>
    </row>
    <row r="18" spans="2:13" hidden="1" x14ac:dyDescent="0.3">
      <c r="B18" s="80"/>
      <c r="C18" s="80"/>
      <c r="D18" s="80"/>
      <c r="E18" s="77"/>
      <c r="F18" s="89"/>
      <c r="G18" s="89"/>
      <c r="H18" s="120"/>
      <c r="I18" s="125"/>
      <c r="J18" s="122"/>
      <c r="K18" s="122"/>
      <c r="L18" s="122"/>
      <c r="M18" s="77"/>
    </row>
    <row r="19" spans="2:13" hidden="1" x14ac:dyDescent="0.3">
      <c r="B19" s="80"/>
      <c r="C19" s="80"/>
      <c r="D19" s="80"/>
      <c r="E19" s="77"/>
      <c r="F19" s="89"/>
      <c r="G19" s="89"/>
      <c r="H19" s="120"/>
      <c r="I19" s="125"/>
      <c r="J19" s="122"/>
      <c r="K19" s="122"/>
      <c r="L19" s="122"/>
      <c r="M19" s="77"/>
    </row>
    <row r="20" spans="2:13" hidden="1" x14ac:dyDescent="0.3">
      <c r="B20" s="80"/>
      <c r="C20" s="80"/>
      <c r="D20" s="80"/>
      <c r="E20" s="77"/>
      <c r="F20" s="89"/>
      <c r="G20" s="89"/>
      <c r="H20" s="120"/>
      <c r="I20" s="125"/>
      <c r="J20" s="122"/>
      <c r="K20" s="122"/>
      <c r="L20" s="122"/>
      <c r="M20" s="77"/>
    </row>
    <row r="21" spans="2:13" hidden="1" x14ac:dyDescent="0.3">
      <c r="B21" s="80"/>
      <c r="C21" s="80"/>
      <c r="D21" s="80"/>
      <c r="E21" s="77"/>
      <c r="F21" s="89"/>
      <c r="G21" s="89"/>
      <c r="H21" s="120"/>
      <c r="I21" s="125"/>
      <c r="J21" s="122"/>
      <c r="K21" s="122"/>
      <c r="L21" s="122"/>
      <c r="M21" s="77"/>
    </row>
    <row r="22" spans="2:13" hidden="1" x14ac:dyDescent="0.3">
      <c r="B22" s="80"/>
      <c r="C22" s="80"/>
      <c r="D22" s="80"/>
      <c r="E22" s="77"/>
      <c r="F22" s="89"/>
      <c r="G22" s="89"/>
      <c r="H22" s="120"/>
      <c r="I22" s="125"/>
      <c r="J22" s="122"/>
      <c r="K22" s="122"/>
      <c r="L22" s="122"/>
      <c r="M22" s="77"/>
    </row>
    <row r="23" spans="2:13" hidden="1" x14ac:dyDescent="0.3">
      <c r="B23" s="80"/>
      <c r="C23" s="80"/>
      <c r="D23" s="80"/>
      <c r="E23" s="77"/>
      <c r="F23" s="89"/>
      <c r="G23" s="89"/>
      <c r="H23" s="120"/>
      <c r="I23" s="125"/>
      <c r="J23" s="122"/>
      <c r="K23" s="122"/>
      <c r="L23" s="122"/>
      <c r="M23" s="77"/>
    </row>
    <row r="24" spans="2:13" s="132" customFormat="1" x14ac:dyDescent="0.3">
      <c r="B24" s="260"/>
      <c r="C24" s="260"/>
      <c r="D24" s="260"/>
      <c r="E24" s="260"/>
      <c r="F24" s="261"/>
      <c r="G24" s="262"/>
      <c r="H24" s="260"/>
      <c r="I24" s="260"/>
      <c r="J24" s="260"/>
      <c r="K24" s="260"/>
      <c r="L24" s="260"/>
      <c r="M24" s="260"/>
    </row>
    <row r="25" spans="2:13" s="132" customFormat="1" x14ac:dyDescent="0.3">
      <c r="B25" s="260"/>
      <c r="C25" s="260"/>
      <c r="D25" s="260"/>
      <c r="E25" s="260"/>
      <c r="F25" s="261"/>
      <c r="G25" s="262"/>
      <c r="H25" s="260"/>
      <c r="I25" s="260"/>
      <c r="J25" s="260"/>
      <c r="K25" s="260"/>
      <c r="L25" s="260"/>
      <c r="M25" s="260"/>
    </row>
    <row r="26" spans="2:13" s="132" customFormat="1" x14ac:dyDescent="0.3">
      <c r="B26" s="260"/>
      <c r="C26" s="260"/>
      <c r="D26" s="260"/>
      <c r="E26" s="260"/>
      <c r="F26" s="261"/>
      <c r="G26" s="262"/>
      <c r="H26" s="260"/>
      <c r="I26" s="260"/>
      <c r="J26" s="260"/>
      <c r="K26" s="260"/>
      <c r="L26" s="260"/>
      <c r="M26" s="260"/>
    </row>
    <row r="27" spans="2:13" s="132" customFormat="1" x14ac:dyDescent="0.3">
      <c r="B27" s="260"/>
      <c r="C27" s="260"/>
      <c r="D27" s="260"/>
      <c r="E27" s="260"/>
      <c r="F27" s="261"/>
      <c r="G27" s="262"/>
      <c r="H27" s="260"/>
      <c r="I27" s="260"/>
      <c r="J27" s="260"/>
      <c r="K27" s="260"/>
      <c r="L27" s="260"/>
      <c r="M27" s="260"/>
    </row>
    <row r="28" spans="2:13" s="132" customFormat="1" x14ac:dyDescent="0.3">
      <c r="B28" s="260"/>
      <c r="C28" s="260"/>
      <c r="D28" s="260"/>
      <c r="E28" s="260"/>
      <c r="F28" s="261"/>
      <c r="G28" s="262"/>
      <c r="H28" s="260"/>
      <c r="I28" s="260"/>
      <c r="J28" s="260"/>
      <c r="K28" s="260"/>
      <c r="L28" s="260"/>
      <c r="M28" s="260"/>
    </row>
    <row r="29" spans="2:13" s="132" customFormat="1" x14ac:dyDescent="0.3">
      <c r="B29" s="260"/>
      <c r="C29" s="260"/>
      <c r="D29" s="260"/>
      <c r="E29" s="260"/>
      <c r="F29" s="261"/>
      <c r="G29" s="262"/>
      <c r="H29" s="260"/>
      <c r="I29" s="260"/>
      <c r="J29" s="260"/>
      <c r="K29" s="260"/>
      <c r="L29" s="260"/>
      <c r="M29" s="260"/>
    </row>
    <row r="30" spans="2:13" s="132" customFormat="1" x14ac:dyDescent="0.3">
      <c r="B30" s="260"/>
      <c r="C30" s="260"/>
      <c r="D30" s="260"/>
      <c r="E30" s="260"/>
      <c r="F30" s="261"/>
      <c r="G30" s="262"/>
      <c r="H30" s="260"/>
      <c r="I30" s="260"/>
      <c r="J30" s="260"/>
      <c r="K30" s="260"/>
      <c r="L30" s="260"/>
      <c r="M30" s="260"/>
    </row>
    <row r="31" spans="2:13" s="132" customFormat="1" x14ac:dyDescent="0.3">
      <c r="B31" s="260"/>
      <c r="C31" s="260"/>
      <c r="D31" s="260"/>
      <c r="E31" s="260"/>
      <c r="F31" s="261"/>
      <c r="G31" s="262"/>
      <c r="H31" s="260"/>
      <c r="I31" s="260"/>
      <c r="J31" s="260"/>
      <c r="K31" s="260"/>
      <c r="L31" s="260"/>
      <c r="M31" s="260"/>
    </row>
    <row r="32" spans="2:13" s="132" customFormat="1" x14ac:dyDescent="0.3">
      <c r="B32" s="260"/>
      <c r="C32" s="260"/>
      <c r="D32" s="260"/>
      <c r="E32" s="260"/>
      <c r="F32" s="261"/>
      <c r="G32" s="262"/>
      <c r="H32" s="260"/>
      <c r="I32" s="260"/>
      <c r="J32" s="260"/>
      <c r="K32" s="260"/>
      <c r="L32" s="260"/>
      <c r="M32" s="260"/>
    </row>
    <row r="33" spans="2:13" s="132" customFormat="1" x14ac:dyDescent="0.3">
      <c r="B33" s="260"/>
      <c r="C33" s="260"/>
      <c r="D33" s="260"/>
      <c r="E33" s="260"/>
      <c r="F33" s="261"/>
      <c r="G33" s="262"/>
      <c r="H33" s="260"/>
      <c r="I33" s="260"/>
      <c r="J33" s="260"/>
      <c r="K33" s="260"/>
      <c r="L33" s="260"/>
      <c r="M33" s="260"/>
    </row>
    <row r="34" spans="2:13" s="132" customFormat="1" x14ac:dyDescent="0.3">
      <c r="B34" s="260"/>
      <c r="C34" s="260"/>
      <c r="D34" s="260"/>
      <c r="E34" s="260"/>
      <c r="F34" s="261"/>
      <c r="G34" s="262"/>
      <c r="H34" s="260"/>
      <c r="I34" s="260"/>
      <c r="J34" s="260"/>
      <c r="K34" s="260"/>
      <c r="L34" s="260"/>
      <c r="M34" s="260"/>
    </row>
    <row r="35" spans="2:13" s="132" customFormat="1" x14ac:dyDescent="0.3">
      <c r="B35" s="260"/>
      <c r="C35" s="260"/>
      <c r="D35" s="260"/>
      <c r="E35" s="260"/>
      <c r="F35" s="261"/>
      <c r="G35" s="262"/>
      <c r="H35" s="260"/>
      <c r="I35" s="260"/>
      <c r="J35" s="260"/>
      <c r="K35" s="260"/>
      <c r="L35" s="260"/>
      <c r="M35" s="260"/>
    </row>
    <row r="36" spans="2:13" s="132" customFormat="1" x14ac:dyDescent="0.3">
      <c r="B36" s="260"/>
      <c r="C36" s="260"/>
      <c r="D36" s="260"/>
      <c r="E36" s="260"/>
      <c r="F36" s="261"/>
      <c r="G36" s="262"/>
      <c r="H36" s="260"/>
      <c r="I36" s="260"/>
      <c r="J36" s="260"/>
      <c r="K36" s="260"/>
      <c r="L36" s="260"/>
      <c r="M36" s="260"/>
    </row>
    <row r="37" spans="2:13" s="132" customFormat="1" x14ac:dyDescent="0.3">
      <c r="B37" s="260"/>
      <c r="C37" s="260"/>
      <c r="D37" s="260"/>
      <c r="E37" s="260"/>
      <c r="F37" s="261"/>
      <c r="G37" s="262"/>
      <c r="H37" s="260"/>
      <c r="I37" s="260"/>
      <c r="J37" s="260"/>
      <c r="K37" s="260"/>
      <c r="L37" s="260"/>
      <c r="M37" s="260"/>
    </row>
    <row r="38" spans="2:13" s="132" customFormat="1" x14ac:dyDescent="0.3">
      <c r="B38" s="260"/>
      <c r="C38" s="260"/>
      <c r="D38" s="260"/>
      <c r="E38" s="260"/>
      <c r="F38" s="261"/>
      <c r="G38" s="262"/>
      <c r="H38" s="260"/>
      <c r="I38" s="260"/>
      <c r="J38" s="260"/>
      <c r="K38" s="260"/>
      <c r="L38" s="260"/>
      <c r="M38" s="260"/>
    </row>
    <row r="39" spans="2:13" s="132" customFormat="1" x14ac:dyDescent="0.3">
      <c r="B39" s="260"/>
      <c r="C39" s="260"/>
      <c r="D39" s="260"/>
      <c r="E39" s="260"/>
      <c r="F39" s="261"/>
      <c r="G39" s="262"/>
      <c r="H39" s="260"/>
      <c r="I39" s="260"/>
      <c r="J39" s="260"/>
      <c r="K39" s="260"/>
      <c r="L39" s="260"/>
      <c r="M39" s="260"/>
    </row>
    <row r="40" spans="2:13" s="132" customFormat="1" x14ac:dyDescent="0.3">
      <c r="B40" s="260"/>
      <c r="C40" s="260"/>
      <c r="D40" s="260"/>
      <c r="E40" s="260"/>
      <c r="F40" s="261"/>
      <c r="G40" s="262"/>
      <c r="H40" s="260"/>
      <c r="I40" s="260"/>
      <c r="J40" s="260"/>
      <c r="K40" s="260"/>
      <c r="L40" s="260"/>
      <c r="M40" s="260"/>
    </row>
    <row r="41" spans="2:13" s="132" customFormat="1" x14ac:dyDescent="0.3">
      <c r="B41" s="260"/>
      <c r="C41" s="260"/>
      <c r="D41" s="260"/>
      <c r="E41" s="260"/>
      <c r="F41" s="261"/>
      <c r="G41" s="262"/>
      <c r="H41" s="260"/>
      <c r="I41" s="260"/>
      <c r="J41" s="260"/>
      <c r="K41" s="260"/>
      <c r="L41" s="260"/>
      <c r="M41" s="260"/>
    </row>
    <row r="42" spans="2:13" s="132" customFormat="1" x14ac:dyDescent="0.3">
      <c r="B42" s="260"/>
      <c r="C42" s="260"/>
      <c r="D42" s="260"/>
      <c r="E42" s="260"/>
      <c r="F42" s="261"/>
      <c r="G42" s="262"/>
      <c r="H42" s="260"/>
      <c r="I42" s="260"/>
      <c r="J42" s="260"/>
      <c r="K42" s="260"/>
      <c r="L42" s="260"/>
      <c r="M42" s="260"/>
    </row>
    <row r="43" spans="2:13" s="132" customFormat="1" x14ac:dyDescent="0.3">
      <c r="B43" s="260"/>
      <c r="C43" s="260"/>
      <c r="D43" s="260"/>
      <c r="E43" s="260"/>
      <c r="F43" s="261"/>
      <c r="G43" s="262"/>
      <c r="H43" s="260"/>
      <c r="I43" s="260"/>
      <c r="J43" s="260"/>
      <c r="K43" s="260"/>
      <c r="L43" s="260"/>
      <c r="M43" s="260"/>
    </row>
    <row r="44" spans="2:13" s="132" customFormat="1" x14ac:dyDescent="0.3">
      <c r="B44" s="260"/>
      <c r="C44" s="260"/>
      <c r="D44" s="260"/>
      <c r="E44" s="260"/>
      <c r="F44" s="261"/>
      <c r="G44" s="262"/>
      <c r="H44" s="260"/>
      <c r="I44" s="260"/>
      <c r="J44" s="260"/>
      <c r="K44" s="260"/>
      <c r="L44" s="260"/>
      <c r="M44" s="260"/>
    </row>
    <row r="45" spans="2:13" s="132" customFormat="1" x14ac:dyDescent="0.3">
      <c r="B45" s="260"/>
      <c r="C45" s="260"/>
      <c r="D45" s="260"/>
      <c r="E45" s="260"/>
      <c r="F45" s="261"/>
      <c r="G45" s="262"/>
      <c r="H45" s="260"/>
      <c r="I45" s="260"/>
      <c r="J45" s="260"/>
      <c r="K45" s="260"/>
      <c r="L45" s="260"/>
      <c r="M45" s="260"/>
    </row>
    <row r="46" spans="2:13" s="132" customFormat="1" x14ac:dyDescent="0.3">
      <c r="B46" s="260"/>
      <c r="C46" s="260"/>
      <c r="D46" s="260"/>
      <c r="E46" s="260"/>
      <c r="F46" s="261"/>
      <c r="G46" s="262"/>
      <c r="H46" s="260"/>
      <c r="I46" s="260"/>
      <c r="J46" s="260"/>
      <c r="K46" s="260"/>
      <c r="L46" s="260"/>
      <c r="M46" s="260"/>
    </row>
    <row r="47" spans="2:13" s="132" customFormat="1" x14ac:dyDescent="0.3">
      <c r="B47" s="260"/>
      <c r="C47" s="260"/>
      <c r="D47" s="260"/>
      <c r="E47" s="260"/>
      <c r="F47" s="261"/>
      <c r="G47" s="262"/>
      <c r="H47" s="260"/>
      <c r="I47" s="260"/>
      <c r="J47" s="260"/>
      <c r="K47" s="260"/>
      <c r="L47" s="260"/>
      <c r="M47" s="260"/>
    </row>
    <row r="48" spans="2:13" s="132" customFormat="1" x14ac:dyDescent="0.3">
      <c r="B48" s="260"/>
      <c r="C48" s="260"/>
      <c r="D48" s="260"/>
      <c r="E48" s="260"/>
      <c r="F48" s="261"/>
      <c r="G48" s="262"/>
      <c r="H48" s="260"/>
      <c r="I48" s="260"/>
      <c r="J48" s="260"/>
      <c r="K48" s="260"/>
      <c r="L48" s="260"/>
      <c r="M48" s="260"/>
    </row>
    <row r="49" spans="2:13" s="132" customFormat="1" x14ac:dyDescent="0.3">
      <c r="B49" s="260"/>
      <c r="C49" s="260"/>
      <c r="D49" s="260"/>
      <c r="E49" s="260"/>
      <c r="F49" s="261"/>
      <c r="G49" s="262"/>
      <c r="H49" s="260"/>
      <c r="I49" s="260"/>
      <c r="J49" s="260"/>
      <c r="K49" s="260"/>
      <c r="L49" s="260"/>
      <c r="M49" s="260"/>
    </row>
    <row r="50" spans="2:13" s="132" customFormat="1" x14ac:dyDescent="0.3">
      <c r="B50" s="260"/>
      <c r="C50" s="260"/>
      <c r="D50" s="260"/>
      <c r="E50" s="260"/>
      <c r="F50" s="261"/>
      <c r="G50" s="262"/>
      <c r="H50" s="260"/>
      <c r="I50" s="260"/>
      <c r="J50" s="260"/>
      <c r="K50" s="260"/>
      <c r="L50" s="260"/>
      <c r="M50" s="260"/>
    </row>
    <row r="51" spans="2:13" s="132" customFormat="1" x14ac:dyDescent="0.3">
      <c r="B51" s="260"/>
      <c r="C51" s="260"/>
      <c r="D51" s="260"/>
      <c r="E51" s="260"/>
      <c r="F51" s="261"/>
      <c r="G51" s="262"/>
      <c r="H51" s="260"/>
      <c r="I51" s="260"/>
      <c r="J51" s="260"/>
      <c r="K51" s="260"/>
      <c r="L51" s="260"/>
      <c r="M51" s="260"/>
    </row>
    <row r="52" spans="2:13" s="132" customFormat="1" x14ac:dyDescent="0.3">
      <c r="B52" s="260"/>
      <c r="C52" s="260"/>
      <c r="D52" s="260"/>
      <c r="E52" s="260"/>
      <c r="F52" s="261"/>
      <c r="G52" s="262"/>
      <c r="H52" s="260"/>
      <c r="I52" s="260"/>
      <c r="J52" s="260"/>
      <c r="K52" s="260"/>
      <c r="L52" s="260"/>
      <c r="M52" s="260"/>
    </row>
    <row r="53" spans="2:13" s="132" customFormat="1" x14ac:dyDescent="0.3">
      <c r="B53" s="260"/>
      <c r="C53" s="260"/>
      <c r="D53" s="260"/>
      <c r="E53" s="260"/>
      <c r="F53" s="261"/>
      <c r="G53" s="262"/>
      <c r="H53" s="260"/>
      <c r="I53" s="260"/>
      <c r="J53" s="260"/>
      <c r="K53" s="260"/>
      <c r="L53" s="260"/>
      <c r="M53" s="260"/>
    </row>
    <row r="54" spans="2:13" s="132" customFormat="1" x14ac:dyDescent="0.3">
      <c r="B54" s="260"/>
      <c r="C54" s="260"/>
      <c r="D54" s="260"/>
      <c r="E54" s="260"/>
      <c r="F54" s="261"/>
      <c r="G54" s="262"/>
      <c r="H54" s="260"/>
      <c r="I54" s="260"/>
      <c r="J54" s="260"/>
      <c r="K54" s="260"/>
      <c r="L54" s="260"/>
      <c r="M54" s="260"/>
    </row>
    <row r="55" spans="2:13" s="132" customFormat="1" x14ac:dyDescent="0.3">
      <c r="B55" s="260"/>
      <c r="C55" s="260"/>
      <c r="D55" s="260"/>
      <c r="E55" s="260"/>
      <c r="F55" s="261"/>
      <c r="G55" s="262"/>
      <c r="H55" s="260"/>
      <c r="I55" s="260"/>
      <c r="J55" s="260"/>
      <c r="K55" s="260"/>
      <c r="L55" s="260"/>
      <c r="M55" s="260"/>
    </row>
    <row r="56" spans="2:13" s="132" customFormat="1" x14ac:dyDescent="0.3">
      <c r="B56" s="260"/>
      <c r="C56" s="260"/>
      <c r="D56" s="260"/>
      <c r="E56" s="260"/>
      <c r="F56" s="261"/>
      <c r="G56" s="262"/>
      <c r="H56" s="260"/>
      <c r="I56" s="260"/>
      <c r="J56" s="260"/>
      <c r="K56" s="260"/>
      <c r="L56" s="260"/>
      <c r="M56" s="260"/>
    </row>
    <row r="57" spans="2:13" s="132" customFormat="1" x14ac:dyDescent="0.3">
      <c r="B57" s="260"/>
      <c r="C57" s="260"/>
      <c r="D57" s="260"/>
      <c r="E57" s="260"/>
      <c r="F57" s="261"/>
      <c r="G57" s="262"/>
      <c r="H57" s="260"/>
      <c r="I57" s="260"/>
      <c r="J57" s="260"/>
      <c r="K57" s="260"/>
      <c r="L57" s="260"/>
      <c r="M57" s="260"/>
    </row>
    <row r="58" spans="2:13" s="132" customFormat="1" x14ac:dyDescent="0.3">
      <c r="B58" s="260"/>
      <c r="C58" s="260"/>
      <c r="D58" s="260"/>
      <c r="E58" s="260"/>
      <c r="F58" s="261"/>
      <c r="G58" s="262"/>
      <c r="H58" s="260"/>
      <c r="I58" s="260"/>
      <c r="J58" s="260"/>
      <c r="K58" s="260"/>
      <c r="L58" s="260"/>
      <c r="M58" s="260"/>
    </row>
    <row r="59" spans="2:13" s="132" customFormat="1" x14ac:dyDescent="0.3">
      <c r="B59" s="260"/>
      <c r="C59" s="260"/>
      <c r="D59" s="260"/>
      <c r="E59" s="260"/>
      <c r="F59" s="261"/>
      <c r="G59" s="262"/>
      <c r="H59" s="260"/>
      <c r="I59" s="260"/>
      <c r="J59" s="260"/>
      <c r="K59" s="260"/>
      <c r="L59" s="260"/>
      <c r="M59" s="260"/>
    </row>
    <row r="60" spans="2:13" s="132" customFormat="1" x14ac:dyDescent="0.3">
      <c r="B60" s="260"/>
      <c r="C60" s="260"/>
      <c r="D60" s="260"/>
      <c r="E60" s="260"/>
      <c r="F60" s="261"/>
      <c r="G60" s="262"/>
      <c r="H60" s="260"/>
      <c r="I60" s="260"/>
      <c r="J60" s="260"/>
      <c r="K60" s="260"/>
      <c r="L60" s="260"/>
      <c r="M60" s="260"/>
    </row>
    <row r="61" spans="2:13" s="132" customFormat="1" x14ac:dyDescent="0.3">
      <c r="B61" s="260"/>
      <c r="C61" s="260"/>
      <c r="D61" s="260"/>
      <c r="E61" s="260"/>
      <c r="F61" s="261"/>
      <c r="G61" s="262"/>
      <c r="H61" s="260"/>
      <c r="I61" s="260"/>
      <c r="J61" s="260"/>
      <c r="K61" s="260"/>
      <c r="L61" s="260"/>
      <c r="M61" s="260"/>
    </row>
    <row r="62" spans="2:13" s="132" customFormat="1" x14ac:dyDescent="0.3">
      <c r="B62" s="260"/>
      <c r="C62" s="260"/>
      <c r="D62" s="260"/>
      <c r="E62" s="260"/>
      <c r="F62" s="261"/>
      <c r="G62" s="262"/>
      <c r="H62" s="260"/>
      <c r="I62" s="260"/>
      <c r="J62" s="260"/>
      <c r="K62" s="260"/>
      <c r="L62" s="260"/>
      <c r="M62" s="260"/>
    </row>
    <row r="63" spans="2:13" s="132" customFormat="1" x14ac:dyDescent="0.3">
      <c r="B63" s="260"/>
      <c r="C63" s="260"/>
      <c r="D63" s="260"/>
      <c r="E63" s="260"/>
      <c r="F63" s="261"/>
      <c r="G63" s="262"/>
      <c r="H63" s="260"/>
      <c r="I63" s="260"/>
      <c r="J63" s="260"/>
      <c r="K63" s="260"/>
      <c r="L63" s="260"/>
      <c r="M63" s="260"/>
    </row>
    <row r="64" spans="2:13" s="132" customFormat="1" x14ac:dyDescent="0.3">
      <c r="B64" s="260"/>
      <c r="C64" s="260"/>
      <c r="D64" s="260"/>
      <c r="E64" s="260"/>
      <c r="F64" s="261"/>
      <c r="G64" s="262"/>
      <c r="H64" s="260"/>
      <c r="I64" s="260"/>
      <c r="J64" s="260"/>
      <c r="K64" s="260"/>
      <c r="L64" s="260"/>
      <c r="M64" s="260"/>
    </row>
    <row r="65" spans="2:13" s="132" customFormat="1" x14ac:dyDescent="0.3">
      <c r="B65" s="260"/>
      <c r="C65" s="260"/>
      <c r="D65" s="260"/>
      <c r="E65" s="260"/>
      <c r="F65" s="261"/>
      <c r="G65" s="262"/>
      <c r="H65" s="260"/>
      <c r="I65" s="260"/>
      <c r="J65" s="260"/>
      <c r="K65" s="260"/>
      <c r="L65" s="260"/>
      <c r="M65" s="260"/>
    </row>
    <row r="66" spans="2:13" s="132" customFormat="1" x14ac:dyDescent="0.3">
      <c r="B66" s="260"/>
      <c r="C66" s="260"/>
      <c r="D66" s="260"/>
      <c r="E66" s="260"/>
      <c r="F66" s="261"/>
      <c r="G66" s="262"/>
      <c r="H66" s="260"/>
      <c r="I66" s="260"/>
      <c r="J66" s="260"/>
      <c r="K66" s="260"/>
      <c r="L66" s="260"/>
      <c r="M66" s="260"/>
    </row>
    <row r="67" spans="2:13" s="132" customFormat="1" x14ac:dyDescent="0.3">
      <c r="B67" s="260"/>
      <c r="C67" s="260"/>
      <c r="D67" s="260"/>
      <c r="E67" s="260"/>
      <c r="F67" s="261"/>
      <c r="G67" s="262"/>
      <c r="H67" s="260"/>
      <c r="I67" s="260"/>
      <c r="J67" s="260"/>
      <c r="K67" s="260"/>
      <c r="L67" s="260"/>
      <c r="M67" s="260"/>
    </row>
    <row r="68" spans="2:13" s="132" customFormat="1" x14ac:dyDescent="0.3">
      <c r="B68" s="260"/>
      <c r="C68" s="260"/>
      <c r="D68" s="260"/>
      <c r="E68" s="260"/>
      <c r="F68" s="261"/>
      <c r="G68" s="262"/>
      <c r="H68" s="260"/>
      <c r="I68" s="260"/>
      <c r="J68" s="260"/>
      <c r="K68" s="260"/>
      <c r="L68" s="260"/>
      <c r="M68" s="260"/>
    </row>
    <row r="69" spans="2:13" s="132" customFormat="1" x14ac:dyDescent="0.3">
      <c r="B69" s="260"/>
      <c r="C69" s="260"/>
      <c r="D69" s="260"/>
      <c r="E69" s="260"/>
      <c r="F69" s="261"/>
      <c r="G69" s="262"/>
      <c r="H69" s="260"/>
      <c r="I69" s="260"/>
      <c r="J69" s="260"/>
      <c r="K69" s="260"/>
      <c r="L69" s="260"/>
      <c r="M69" s="260"/>
    </row>
    <row r="70" spans="2:13" s="132" customFormat="1" x14ac:dyDescent="0.3">
      <c r="B70" s="260"/>
      <c r="C70" s="260"/>
      <c r="D70" s="260"/>
      <c r="E70" s="260"/>
      <c r="F70" s="261"/>
      <c r="G70" s="262"/>
      <c r="H70" s="260"/>
      <c r="I70" s="260"/>
      <c r="J70" s="260"/>
      <c r="K70" s="260"/>
      <c r="L70" s="260"/>
      <c r="M70" s="260"/>
    </row>
    <row r="71" spans="2:13" s="132" customFormat="1" x14ac:dyDescent="0.3">
      <c r="B71" s="260"/>
      <c r="C71" s="260"/>
      <c r="D71" s="260"/>
      <c r="E71" s="260"/>
      <c r="F71" s="261"/>
      <c r="G71" s="262"/>
      <c r="H71" s="260"/>
      <c r="I71" s="260"/>
      <c r="J71" s="260"/>
      <c r="K71" s="260"/>
      <c r="L71" s="260"/>
      <c r="M71" s="260"/>
    </row>
    <row r="72" spans="2:13" s="132" customFormat="1" x14ac:dyDescent="0.3">
      <c r="B72" s="260"/>
      <c r="C72" s="260"/>
      <c r="D72" s="260"/>
      <c r="E72" s="260"/>
      <c r="F72" s="261"/>
      <c r="G72" s="262"/>
      <c r="H72" s="260"/>
      <c r="I72" s="260"/>
      <c r="J72" s="260"/>
      <c r="K72" s="260"/>
      <c r="L72" s="260"/>
      <c r="M72" s="260"/>
    </row>
    <row r="73" spans="2:13" s="132" customFormat="1" x14ac:dyDescent="0.3">
      <c r="B73" s="260"/>
      <c r="C73" s="260"/>
      <c r="D73" s="260"/>
      <c r="E73" s="260"/>
      <c r="F73" s="261"/>
      <c r="G73" s="262"/>
      <c r="H73" s="260"/>
      <c r="I73" s="260"/>
      <c r="J73" s="260"/>
      <c r="K73" s="260"/>
      <c r="L73" s="260"/>
      <c r="M73" s="260"/>
    </row>
    <row r="74" spans="2:13" s="132" customFormat="1" x14ac:dyDescent="0.3">
      <c r="B74" s="260"/>
      <c r="C74" s="260"/>
      <c r="D74" s="260"/>
      <c r="E74" s="260"/>
      <c r="F74" s="261"/>
      <c r="G74" s="262"/>
      <c r="H74" s="260"/>
      <c r="I74" s="260"/>
      <c r="J74" s="260"/>
      <c r="K74" s="260"/>
      <c r="L74" s="260"/>
      <c r="M74" s="260"/>
    </row>
    <row r="75" spans="2:13" s="132" customFormat="1" x14ac:dyDescent="0.3">
      <c r="B75" s="260"/>
      <c r="C75" s="260"/>
      <c r="D75" s="260"/>
      <c r="E75" s="260"/>
      <c r="F75" s="261"/>
      <c r="G75" s="262"/>
      <c r="H75" s="260"/>
      <c r="I75" s="260"/>
      <c r="J75" s="260"/>
      <c r="K75" s="260"/>
      <c r="L75" s="260"/>
      <c r="M75" s="260"/>
    </row>
    <row r="76" spans="2:13" s="132" customFormat="1" x14ac:dyDescent="0.3">
      <c r="B76" s="260"/>
      <c r="C76" s="260"/>
      <c r="D76" s="260"/>
      <c r="E76" s="260"/>
      <c r="F76" s="261"/>
      <c r="G76" s="262"/>
      <c r="H76" s="260"/>
      <c r="I76" s="260"/>
      <c r="J76" s="260"/>
      <c r="K76" s="260"/>
      <c r="L76" s="260"/>
      <c r="M76" s="260"/>
    </row>
    <row r="77" spans="2:13" s="132" customFormat="1" x14ac:dyDescent="0.3">
      <c r="B77" s="260"/>
      <c r="C77" s="260"/>
      <c r="D77" s="260"/>
      <c r="E77" s="260"/>
      <c r="F77" s="261"/>
      <c r="G77" s="262"/>
      <c r="H77" s="260"/>
      <c r="I77" s="260"/>
      <c r="J77" s="260"/>
      <c r="K77" s="260"/>
      <c r="L77" s="260"/>
      <c r="M77" s="260"/>
    </row>
    <row r="78" spans="2:13" s="132" customFormat="1" x14ac:dyDescent="0.3">
      <c r="B78" s="260"/>
      <c r="C78" s="260"/>
      <c r="D78" s="260"/>
      <c r="E78" s="260"/>
      <c r="F78" s="261"/>
      <c r="G78" s="262"/>
      <c r="H78" s="260"/>
      <c r="I78" s="260"/>
      <c r="J78" s="260"/>
      <c r="K78" s="260"/>
      <c r="L78" s="260"/>
      <c r="M78" s="260"/>
    </row>
    <row r="79" spans="2:13" s="132" customFormat="1" x14ac:dyDescent="0.3">
      <c r="B79" s="260"/>
      <c r="C79" s="260"/>
      <c r="D79" s="260"/>
      <c r="E79" s="260"/>
      <c r="F79" s="261"/>
      <c r="G79" s="262"/>
      <c r="H79" s="260"/>
      <c r="I79" s="260"/>
      <c r="J79" s="260"/>
      <c r="K79" s="260"/>
      <c r="L79" s="260"/>
      <c r="M79" s="260"/>
    </row>
    <row r="80" spans="2:13" s="132" customFormat="1" x14ac:dyDescent="0.3">
      <c r="B80" s="260"/>
      <c r="C80" s="260"/>
      <c r="D80" s="260"/>
      <c r="E80" s="260"/>
      <c r="F80" s="261"/>
      <c r="G80" s="262"/>
      <c r="H80" s="260"/>
      <c r="I80" s="260"/>
      <c r="J80" s="260"/>
      <c r="K80" s="260"/>
      <c r="L80" s="260"/>
      <c r="M80" s="260"/>
    </row>
    <row r="81" spans="2:13" s="132" customFormat="1" x14ac:dyDescent="0.3">
      <c r="B81" s="260"/>
      <c r="C81" s="260"/>
      <c r="D81" s="260"/>
      <c r="E81" s="260"/>
      <c r="F81" s="261"/>
      <c r="G81" s="262"/>
      <c r="H81" s="260"/>
      <c r="I81" s="260"/>
      <c r="J81" s="260"/>
      <c r="K81" s="260"/>
      <c r="L81" s="260"/>
      <c r="M81" s="260"/>
    </row>
    <row r="82" spans="2:13" s="132" customFormat="1" x14ac:dyDescent="0.3">
      <c r="B82" s="260"/>
      <c r="C82" s="260"/>
      <c r="D82" s="260"/>
      <c r="E82" s="260"/>
      <c r="F82" s="261"/>
      <c r="G82" s="262"/>
      <c r="H82" s="260"/>
      <c r="I82" s="260"/>
      <c r="J82" s="260"/>
      <c r="K82" s="260"/>
      <c r="L82" s="260"/>
      <c r="M82" s="260"/>
    </row>
    <row r="83" spans="2:13" s="132" customFormat="1" x14ac:dyDescent="0.3">
      <c r="B83" s="260"/>
      <c r="C83" s="260"/>
      <c r="D83" s="260"/>
      <c r="E83" s="260"/>
      <c r="F83" s="261"/>
      <c r="G83" s="262"/>
      <c r="H83" s="260"/>
      <c r="I83" s="260"/>
      <c r="J83" s="260"/>
      <c r="K83" s="260"/>
      <c r="L83" s="260"/>
      <c r="M83" s="260"/>
    </row>
    <row r="84" spans="2:13" s="132" customFormat="1" x14ac:dyDescent="0.3">
      <c r="B84" s="260"/>
      <c r="C84" s="260"/>
      <c r="D84" s="260"/>
      <c r="E84" s="260"/>
      <c r="F84" s="261"/>
      <c r="G84" s="262"/>
      <c r="H84" s="260"/>
      <c r="I84" s="260"/>
      <c r="J84" s="260"/>
      <c r="K84" s="260"/>
      <c r="L84" s="260"/>
      <c r="M84" s="260"/>
    </row>
    <row r="85" spans="2:13" s="132" customFormat="1" x14ac:dyDescent="0.3">
      <c r="B85" s="260"/>
      <c r="C85" s="260"/>
      <c r="D85" s="260"/>
      <c r="E85" s="260"/>
      <c r="F85" s="261"/>
      <c r="G85" s="262"/>
      <c r="H85" s="260"/>
      <c r="I85" s="260"/>
      <c r="J85" s="260"/>
      <c r="K85" s="260"/>
      <c r="L85" s="260"/>
      <c r="M85" s="260"/>
    </row>
    <row r="86" spans="2:13" s="132" customFormat="1" x14ac:dyDescent="0.3">
      <c r="B86" s="260"/>
      <c r="C86" s="260"/>
      <c r="D86" s="260"/>
      <c r="E86" s="260"/>
      <c r="F86" s="261"/>
      <c r="G86" s="262"/>
      <c r="H86" s="260"/>
      <c r="I86" s="260"/>
      <c r="J86" s="260"/>
      <c r="K86" s="260"/>
      <c r="L86" s="260"/>
      <c r="M86" s="260"/>
    </row>
    <row r="87" spans="2:13" s="132" customFormat="1" x14ac:dyDescent="0.3">
      <c r="B87" s="260"/>
      <c r="C87" s="260"/>
      <c r="D87" s="260"/>
      <c r="E87" s="260"/>
      <c r="F87" s="261"/>
      <c r="G87" s="262"/>
      <c r="H87" s="260"/>
      <c r="I87" s="260"/>
      <c r="J87" s="260"/>
      <c r="K87" s="260"/>
      <c r="L87" s="260"/>
      <c r="M87" s="260"/>
    </row>
    <row r="88" spans="2:13" s="132" customFormat="1" x14ac:dyDescent="0.3">
      <c r="B88" s="260"/>
      <c r="C88" s="260"/>
      <c r="D88" s="260"/>
      <c r="E88" s="260"/>
      <c r="F88" s="261"/>
      <c r="G88" s="262"/>
      <c r="H88" s="260"/>
      <c r="I88" s="260"/>
      <c r="J88" s="260"/>
      <c r="K88" s="260"/>
      <c r="L88" s="260"/>
      <c r="M88" s="260"/>
    </row>
    <row r="89" spans="2:13" s="132" customFormat="1" x14ac:dyDescent="0.3">
      <c r="B89" s="260"/>
      <c r="C89" s="260"/>
      <c r="D89" s="260"/>
      <c r="E89" s="260"/>
      <c r="F89" s="261"/>
      <c r="G89" s="262"/>
      <c r="H89" s="260"/>
      <c r="I89" s="260"/>
      <c r="J89" s="260"/>
      <c r="K89" s="260"/>
      <c r="L89" s="260"/>
      <c r="M89" s="260"/>
    </row>
    <row r="90" spans="2:13" s="132" customFormat="1" x14ac:dyDescent="0.3">
      <c r="B90" s="260"/>
      <c r="C90" s="260"/>
      <c r="D90" s="260"/>
      <c r="E90" s="260"/>
      <c r="F90" s="261"/>
      <c r="G90" s="262"/>
      <c r="H90" s="260"/>
      <c r="I90" s="260"/>
      <c r="J90" s="260"/>
      <c r="K90" s="260"/>
      <c r="L90" s="260"/>
      <c r="M90" s="260"/>
    </row>
    <row r="91" spans="2:13" s="132" customFormat="1" x14ac:dyDescent="0.3">
      <c r="B91" s="260"/>
      <c r="C91" s="260"/>
      <c r="D91" s="260"/>
      <c r="E91" s="260"/>
      <c r="F91" s="261"/>
      <c r="G91" s="262"/>
      <c r="H91" s="260"/>
      <c r="I91" s="260"/>
      <c r="J91" s="260"/>
      <c r="K91" s="260"/>
      <c r="L91" s="260"/>
      <c r="M91" s="260"/>
    </row>
    <row r="92" spans="2:13" s="132" customFormat="1" x14ac:dyDescent="0.3">
      <c r="B92" s="260"/>
      <c r="C92" s="260"/>
      <c r="D92" s="260"/>
      <c r="E92" s="260"/>
      <c r="F92" s="261"/>
      <c r="G92" s="262"/>
      <c r="H92" s="260"/>
      <c r="I92" s="260"/>
      <c r="J92" s="260"/>
      <c r="K92" s="260"/>
      <c r="L92" s="260"/>
      <c r="M92" s="260"/>
    </row>
    <row r="93" spans="2:13" s="132" customFormat="1" x14ac:dyDescent="0.3">
      <c r="B93" s="260"/>
      <c r="C93" s="260"/>
      <c r="D93" s="260"/>
      <c r="E93" s="260"/>
      <c r="F93" s="261"/>
      <c r="G93" s="262"/>
      <c r="H93" s="260"/>
      <c r="I93" s="260"/>
      <c r="J93" s="260"/>
      <c r="K93" s="260"/>
      <c r="L93" s="260"/>
      <c r="M93" s="260"/>
    </row>
    <row r="94" spans="2:13" s="132" customFormat="1" x14ac:dyDescent="0.3">
      <c r="B94" s="260"/>
      <c r="C94" s="260"/>
      <c r="D94" s="260"/>
      <c r="E94" s="260"/>
      <c r="F94" s="261"/>
      <c r="G94" s="262"/>
      <c r="H94" s="260"/>
      <c r="I94" s="260"/>
      <c r="J94" s="260"/>
      <c r="K94" s="260"/>
      <c r="L94" s="260"/>
      <c r="M94" s="260"/>
    </row>
    <row r="95" spans="2:13" s="132" customFormat="1" x14ac:dyDescent="0.3">
      <c r="B95" s="260"/>
      <c r="C95" s="260"/>
      <c r="D95" s="260"/>
      <c r="E95" s="260"/>
      <c r="F95" s="261"/>
      <c r="G95" s="262"/>
      <c r="H95" s="260"/>
      <c r="I95" s="260"/>
      <c r="J95" s="260"/>
      <c r="K95" s="260"/>
      <c r="L95" s="260"/>
      <c r="M95" s="260"/>
    </row>
    <row r="96" spans="2:13" s="132" customFormat="1" x14ac:dyDescent="0.3">
      <c r="B96" s="260"/>
      <c r="C96" s="260"/>
      <c r="D96" s="260"/>
      <c r="E96" s="260"/>
      <c r="F96" s="261"/>
      <c r="G96" s="262"/>
      <c r="H96" s="260"/>
      <c r="I96" s="260"/>
      <c r="J96" s="260"/>
      <c r="K96" s="260"/>
      <c r="L96" s="260"/>
      <c r="M96" s="260"/>
    </row>
    <row r="97" spans="2:13" s="132" customFormat="1" x14ac:dyDescent="0.3">
      <c r="B97" s="260"/>
      <c r="C97" s="260"/>
      <c r="D97" s="260"/>
      <c r="E97" s="260"/>
      <c r="F97" s="261"/>
      <c r="G97" s="262"/>
      <c r="H97" s="260"/>
      <c r="I97" s="260"/>
      <c r="J97" s="260"/>
      <c r="K97" s="260"/>
      <c r="L97" s="260"/>
      <c r="M97" s="260"/>
    </row>
    <row r="98" spans="2:13" s="132" customFormat="1" x14ac:dyDescent="0.3">
      <c r="B98" s="260"/>
      <c r="C98" s="260"/>
      <c r="D98" s="260"/>
      <c r="E98" s="260"/>
      <c r="F98" s="261"/>
      <c r="G98" s="262"/>
      <c r="H98" s="260"/>
      <c r="I98" s="260"/>
      <c r="J98" s="260"/>
      <c r="K98" s="260"/>
      <c r="L98" s="260"/>
      <c r="M98" s="260"/>
    </row>
    <row r="99" spans="2:13" s="132" customFormat="1" x14ac:dyDescent="0.3">
      <c r="B99" s="260"/>
      <c r="C99" s="260"/>
      <c r="D99" s="260"/>
      <c r="E99" s="260"/>
      <c r="F99" s="261"/>
      <c r="G99" s="262"/>
      <c r="H99" s="260"/>
      <c r="I99" s="260"/>
      <c r="J99" s="260"/>
      <c r="K99" s="260"/>
      <c r="L99" s="260"/>
      <c r="M99" s="260"/>
    </row>
    <row r="100" spans="2:13" s="132" customFormat="1" x14ac:dyDescent="0.3">
      <c r="B100" s="260"/>
      <c r="C100" s="260"/>
      <c r="D100" s="260"/>
      <c r="E100" s="260"/>
      <c r="F100" s="261"/>
      <c r="G100" s="262"/>
      <c r="H100" s="260"/>
      <c r="I100" s="260"/>
      <c r="J100" s="260"/>
      <c r="K100" s="260"/>
      <c r="L100" s="260"/>
      <c r="M100" s="260"/>
    </row>
    <row r="101" spans="2:13" s="132" customFormat="1" x14ac:dyDescent="0.3">
      <c r="B101" s="260"/>
      <c r="C101" s="260"/>
      <c r="D101" s="260"/>
      <c r="E101" s="260"/>
      <c r="F101" s="261"/>
      <c r="G101" s="262"/>
      <c r="H101" s="260"/>
      <c r="I101" s="260"/>
      <c r="J101" s="260"/>
      <c r="K101" s="260"/>
      <c r="L101" s="260"/>
      <c r="M101" s="260"/>
    </row>
    <row r="102" spans="2:13" s="132" customFormat="1" x14ac:dyDescent="0.3">
      <c r="B102" s="260"/>
      <c r="C102" s="260"/>
      <c r="D102" s="260"/>
      <c r="E102" s="260"/>
      <c r="F102" s="261"/>
      <c r="G102" s="262"/>
      <c r="H102" s="260"/>
      <c r="I102" s="260"/>
      <c r="J102" s="260"/>
      <c r="K102" s="260"/>
      <c r="L102" s="260"/>
      <c r="M102" s="260"/>
    </row>
    <row r="103" spans="2:13" s="132" customFormat="1" x14ac:dyDescent="0.3">
      <c r="B103" s="260"/>
      <c r="C103" s="260"/>
      <c r="D103" s="260"/>
      <c r="E103" s="260"/>
      <c r="F103" s="261"/>
      <c r="G103" s="262"/>
      <c r="H103" s="260"/>
      <c r="I103" s="260"/>
      <c r="J103" s="260"/>
      <c r="K103" s="260"/>
      <c r="L103" s="260"/>
      <c r="M103" s="260"/>
    </row>
    <row r="104" spans="2:13" s="132" customFormat="1" x14ac:dyDescent="0.3">
      <c r="B104" s="260"/>
      <c r="C104" s="260"/>
      <c r="D104" s="260"/>
      <c r="E104" s="260"/>
      <c r="F104" s="261"/>
      <c r="G104" s="262"/>
      <c r="H104" s="260"/>
      <c r="I104" s="260"/>
      <c r="J104" s="260"/>
      <c r="K104" s="260"/>
      <c r="L104" s="260"/>
      <c r="M104" s="260"/>
    </row>
    <row r="105" spans="2:13" s="132" customFormat="1" x14ac:dyDescent="0.3">
      <c r="B105" s="260"/>
      <c r="C105" s="260"/>
      <c r="D105" s="260"/>
      <c r="E105" s="260"/>
      <c r="F105" s="261"/>
      <c r="G105" s="262"/>
      <c r="H105" s="260"/>
      <c r="I105" s="260"/>
      <c r="J105" s="260"/>
      <c r="K105" s="260"/>
      <c r="L105" s="260"/>
      <c r="M105" s="260"/>
    </row>
    <row r="106" spans="2:13" s="132" customFormat="1" x14ac:dyDescent="0.3">
      <c r="B106" s="260"/>
      <c r="C106" s="260"/>
      <c r="D106" s="260"/>
      <c r="E106" s="260"/>
      <c r="F106" s="261"/>
      <c r="G106" s="262"/>
      <c r="H106" s="260"/>
      <c r="I106" s="260"/>
      <c r="J106" s="260"/>
      <c r="K106" s="260"/>
      <c r="L106" s="260"/>
      <c r="M106" s="260"/>
    </row>
    <row r="107" spans="2:13" s="132" customFormat="1" x14ac:dyDescent="0.3">
      <c r="B107" s="260"/>
      <c r="C107" s="260"/>
      <c r="D107" s="260"/>
      <c r="E107" s="260"/>
      <c r="F107" s="261"/>
      <c r="G107" s="262"/>
      <c r="H107" s="260"/>
      <c r="I107" s="260"/>
      <c r="J107" s="260"/>
      <c r="K107" s="260"/>
      <c r="L107" s="260"/>
      <c r="M107" s="260"/>
    </row>
    <row r="108" spans="2:13" s="132" customFormat="1" x14ac:dyDescent="0.3">
      <c r="B108" s="260"/>
      <c r="C108" s="260"/>
      <c r="D108" s="260"/>
      <c r="E108" s="260"/>
      <c r="F108" s="261"/>
      <c r="G108" s="262"/>
      <c r="H108" s="260"/>
      <c r="I108" s="260"/>
      <c r="J108" s="260"/>
      <c r="K108" s="260"/>
      <c r="L108" s="260"/>
      <c r="M108" s="260"/>
    </row>
    <row r="109" spans="2:13" s="132" customFormat="1" x14ac:dyDescent="0.3">
      <c r="B109" s="260"/>
      <c r="C109" s="260"/>
      <c r="D109" s="260"/>
      <c r="E109" s="260"/>
      <c r="F109" s="261"/>
      <c r="G109" s="262"/>
      <c r="H109" s="260"/>
      <c r="I109" s="260"/>
      <c r="J109" s="260"/>
      <c r="K109" s="260"/>
      <c r="L109" s="260"/>
      <c r="M109" s="260"/>
    </row>
    <row r="110" spans="2:13" s="132" customFormat="1" x14ac:dyDescent="0.3">
      <c r="B110" s="260"/>
      <c r="C110" s="260"/>
      <c r="D110" s="260"/>
      <c r="E110" s="260"/>
      <c r="F110" s="261"/>
      <c r="G110" s="262"/>
      <c r="H110" s="260"/>
      <c r="I110" s="260"/>
      <c r="J110" s="260"/>
      <c r="K110" s="260"/>
      <c r="L110" s="260"/>
      <c r="M110" s="260"/>
    </row>
    <row r="111" spans="2:13" s="132" customFormat="1" x14ac:dyDescent="0.3">
      <c r="B111" s="260"/>
      <c r="C111" s="260"/>
      <c r="D111" s="260"/>
      <c r="E111" s="260"/>
      <c r="F111" s="261"/>
      <c r="G111" s="262"/>
      <c r="H111" s="260"/>
      <c r="I111" s="260"/>
      <c r="J111" s="260"/>
      <c r="K111" s="260"/>
      <c r="L111" s="260"/>
      <c r="M111" s="260"/>
    </row>
    <row r="112" spans="2:13" s="132" customFormat="1" x14ac:dyDescent="0.3">
      <c r="B112" s="260"/>
      <c r="C112" s="260"/>
      <c r="D112" s="260"/>
      <c r="E112" s="260"/>
      <c r="F112" s="261"/>
      <c r="G112" s="262"/>
      <c r="H112" s="260"/>
      <c r="I112" s="260"/>
      <c r="J112" s="260"/>
      <c r="K112" s="260"/>
      <c r="L112" s="260"/>
      <c r="M112" s="260"/>
    </row>
    <row r="113" spans="2:13" s="132" customFormat="1" x14ac:dyDescent="0.3">
      <c r="B113" s="260"/>
      <c r="C113" s="260"/>
      <c r="D113" s="260"/>
      <c r="E113" s="260"/>
      <c r="F113" s="261"/>
      <c r="G113" s="262"/>
      <c r="H113" s="260"/>
      <c r="I113" s="260"/>
      <c r="J113" s="260"/>
      <c r="K113" s="260"/>
      <c r="L113" s="260"/>
      <c r="M113" s="260"/>
    </row>
    <row r="114" spans="2:13" s="132" customFormat="1" x14ac:dyDescent="0.3">
      <c r="B114" s="260"/>
      <c r="C114" s="260"/>
      <c r="D114" s="260"/>
      <c r="E114" s="260"/>
      <c r="F114" s="261"/>
      <c r="G114" s="262"/>
      <c r="H114" s="260"/>
      <c r="I114" s="260"/>
      <c r="J114" s="260"/>
      <c r="K114" s="260"/>
      <c r="L114" s="260"/>
      <c r="M114" s="260"/>
    </row>
    <row r="115" spans="2:13" s="132" customFormat="1" x14ac:dyDescent="0.3">
      <c r="B115" s="260"/>
      <c r="C115" s="260"/>
      <c r="D115" s="260"/>
      <c r="E115" s="260"/>
      <c r="F115" s="261"/>
      <c r="G115" s="262"/>
      <c r="H115" s="260"/>
      <c r="I115" s="260"/>
      <c r="J115" s="260"/>
      <c r="K115" s="260"/>
      <c r="L115" s="260"/>
      <c r="M115" s="260"/>
    </row>
    <row r="116" spans="2:13" s="132" customFormat="1" x14ac:dyDescent="0.3">
      <c r="B116" s="260"/>
      <c r="C116" s="260"/>
      <c r="D116" s="260"/>
      <c r="E116" s="260"/>
      <c r="F116" s="261"/>
      <c r="G116" s="262"/>
      <c r="H116" s="260"/>
      <c r="I116" s="260"/>
      <c r="J116" s="260"/>
      <c r="K116" s="260"/>
      <c r="L116" s="260"/>
      <c r="M116" s="260"/>
    </row>
    <row r="117" spans="2:13" s="132" customFormat="1" x14ac:dyDescent="0.3">
      <c r="B117" s="260"/>
      <c r="C117" s="260"/>
      <c r="D117" s="260"/>
      <c r="E117" s="260"/>
      <c r="F117" s="261"/>
      <c r="G117" s="262"/>
      <c r="H117" s="260"/>
      <c r="I117" s="260"/>
      <c r="J117" s="260"/>
      <c r="K117" s="260"/>
      <c r="L117" s="260"/>
      <c r="M117" s="260"/>
    </row>
    <row r="118" spans="2:13" s="132" customFormat="1" x14ac:dyDescent="0.3">
      <c r="B118" s="260"/>
      <c r="C118" s="260"/>
      <c r="D118" s="260"/>
      <c r="E118" s="260"/>
      <c r="F118" s="261"/>
      <c r="G118" s="262"/>
      <c r="H118" s="260"/>
      <c r="I118" s="260"/>
      <c r="J118" s="260"/>
      <c r="K118" s="260"/>
      <c r="L118" s="260"/>
      <c r="M118" s="260"/>
    </row>
    <row r="119" spans="2:13" s="132" customFormat="1" x14ac:dyDescent="0.3">
      <c r="B119" s="260"/>
      <c r="C119" s="260"/>
      <c r="D119" s="260"/>
      <c r="E119" s="260"/>
      <c r="F119" s="261"/>
      <c r="G119" s="262"/>
      <c r="H119" s="260"/>
      <c r="I119" s="260"/>
      <c r="J119" s="260"/>
      <c r="K119" s="260"/>
      <c r="L119" s="260"/>
      <c r="M119" s="260"/>
    </row>
    <row r="120" spans="2:13" s="132" customFormat="1" x14ac:dyDescent="0.3">
      <c r="B120" s="260"/>
      <c r="C120" s="260"/>
      <c r="D120" s="260"/>
      <c r="E120" s="260"/>
      <c r="F120" s="261"/>
      <c r="G120" s="262"/>
      <c r="H120" s="260"/>
      <c r="I120" s="260"/>
      <c r="J120" s="260"/>
      <c r="K120" s="260"/>
      <c r="L120" s="260"/>
      <c r="M120" s="260"/>
    </row>
    <row r="121" spans="2:13" s="132" customFormat="1" x14ac:dyDescent="0.3">
      <c r="B121" s="260"/>
      <c r="C121" s="260"/>
      <c r="D121" s="260"/>
      <c r="E121" s="260"/>
      <c r="F121" s="261"/>
      <c r="G121" s="262"/>
      <c r="H121" s="260"/>
      <c r="I121" s="260"/>
      <c r="J121" s="260"/>
      <c r="K121" s="260"/>
      <c r="L121" s="260"/>
      <c r="M121" s="260"/>
    </row>
    <row r="122" spans="2:13" s="132" customFormat="1" x14ac:dyDescent="0.3">
      <c r="B122" s="260"/>
      <c r="C122" s="260"/>
      <c r="D122" s="260"/>
      <c r="E122" s="260"/>
      <c r="F122" s="261"/>
      <c r="G122" s="262"/>
      <c r="H122" s="260"/>
      <c r="I122" s="260"/>
      <c r="J122" s="260"/>
      <c r="K122" s="260"/>
      <c r="L122" s="260"/>
      <c r="M122" s="260"/>
    </row>
    <row r="123" spans="2:13" s="132" customFormat="1" x14ac:dyDescent="0.3">
      <c r="B123" s="260"/>
      <c r="C123" s="260"/>
      <c r="D123" s="260"/>
      <c r="E123" s="260"/>
      <c r="F123" s="261"/>
      <c r="G123" s="262"/>
      <c r="H123" s="260"/>
      <c r="I123" s="260"/>
      <c r="J123" s="260"/>
      <c r="K123" s="260"/>
      <c r="L123" s="260"/>
      <c r="M123" s="260"/>
    </row>
    <row r="124" spans="2:13" s="132" customFormat="1" x14ac:dyDescent="0.3">
      <c r="B124" s="260"/>
      <c r="C124" s="260"/>
      <c r="D124" s="260"/>
      <c r="E124" s="260"/>
      <c r="F124" s="261"/>
      <c r="G124" s="262"/>
      <c r="H124" s="260"/>
      <c r="I124" s="260"/>
      <c r="J124" s="260"/>
      <c r="K124" s="260"/>
      <c r="L124" s="260"/>
      <c r="M124" s="260"/>
    </row>
    <row r="125" spans="2:13" s="132" customFormat="1" x14ac:dyDescent="0.3">
      <c r="B125" s="260"/>
      <c r="C125" s="260"/>
      <c r="D125" s="260"/>
      <c r="E125" s="260"/>
      <c r="F125" s="261"/>
      <c r="G125" s="262"/>
      <c r="H125" s="260"/>
      <c r="I125" s="260"/>
      <c r="J125" s="260"/>
      <c r="K125" s="260"/>
      <c r="L125" s="260"/>
      <c r="M125" s="260"/>
    </row>
    <row r="126" spans="2:13" s="132" customFormat="1" x14ac:dyDescent="0.3">
      <c r="B126" s="260"/>
      <c r="C126" s="260"/>
      <c r="D126" s="260"/>
      <c r="E126" s="260"/>
      <c r="F126" s="261"/>
      <c r="G126" s="262"/>
      <c r="H126" s="260"/>
      <c r="I126" s="260"/>
      <c r="J126" s="260"/>
      <c r="K126" s="260"/>
      <c r="L126" s="260"/>
      <c r="M126" s="260"/>
    </row>
    <row r="127" spans="2:13" s="132" customFormat="1" x14ac:dyDescent="0.3">
      <c r="B127" s="260"/>
      <c r="C127" s="260"/>
      <c r="D127" s="260"/>
      <c r="E127" s="260"/>
      <c r="F127" s="261"/>
      <c r="G127" s="262"/>
      <c r="H127" s="260"/>
      <c r="I127" s="260"/>
      <c r="J127" s="260"/>
      <c r="K127" s="260"/>
      <c r="L127" s="260"/>
      <c r="M127" s="260"/>
    </row>
    <row r="128" spans="2:13" s="132" customFormat="1" x14ac:dyDescent="0.3">
      <c r="B128" s="260"/>
      <c r="C128" s="260"/>
      <c r="D128" s="260"/>
      <c r="E128" s="260"/>
      <c r="F128" s="261"/>
      <c r="G128" s="262"/>
      <c r="H128" s="260"/>
      <c r="I128" s="260"/>
      <c r="J128" s="260"/>
      <c r="K128" s="260"/>
      <c r="L128" s="260"/>
      <c r="M128" s="260"/>
    </row>
    <row r="129" spans="2:13" s="132" customFormat="1" x14ac:dyDescent="0.3">
      <c r="B129" s="260"/>
      <c r="C129" s="260"/>
      <c r="D129" s="260"/>
      <c r="E129" s="260"/>
      <c r="F129" s="261"/>
      <c r="G129" s="262"/>
      <c r="H129" s="260"/>
      <c r="I129" s="260"/>
      <c r="J129" s="260"/>
      <c r="K129" s="260"/>
      <c r="L129" s="260"/>
      <c r="M129" s="260"/>
    </row>
    <row r="130" spans="2:13" s="132" customFormat="1" x14ac:dyDescent="0.3">
      <c r="B130" s="260"/>
      <c r="C130" s="260"/>
      <c r="D130" s="260"/>
      <c r="E130" s="260"/>
      <c r="F130" s="261"/>
      <c r="G130" s="262"/>
      <c r="H130" s="260"/>
      <c r="I130" s="260"/>
      <c r="J130" s="260"/>
      <c r="K130" s="260"/>
      <c r="L130" s="260"/>
      <c r="M130" s="260"/>
    </row>
    <row r="131" spans="2:13" s="132" customFormat="1" x14ac:dyDescent="0.3">
      <c r="B131" s="260"/>
      <c r="C131" s="260"/>
      <c r="D131" s="260"/>
      <c r="E131" s="260"/>
      <c r="F131" s="261"/>
      <c r="G131" s="262"/>
      <c r="H131" s="260"/>
      <c r="I131" s="260"/>
      <c r="J131" s="260"/>
      <c r="K131" s="260"/>
      <c r="L131" s="260"/>
      <c r="M131" s="260"/>
    </row>
    <row r="132" spans="2:13" s="132" customFormat="1" x14ac:dyDescent="0.3">
      <c r="B132" s="260"/>
      <c r="C132" s="260"/>
      <c r="D132" s="260"/>
      <c r="E132" s="260"/>
      <c r="F132" s="261"/>
      <c r="G132" s="262"/>
      <c r="H132" s="260"/>
      <c r="I132" s="260"/>
      <c r="J132" s="260"/>
      <c r="K132" s="260"/>
      <c r="L132" s="260"/>
      <c r="M132" s="260"/>
    </row>
    <row r="133" spans="2:13" s="132" customFormat="1" x14ac:dyDescent="0.3">
      <c r="B133" s="260"/>
      <c r="C133" s="260"/>
      <c r="D133" s="260"/>
      <c r="E133" s="260"/>
      <c r="F133" s="261"/>
      <c r="G133" s="262"/>
      <c r="H133" s="260"/>
      <c r="I133" s="260"/>
      <c r="J133" s="260"/>
      <c r="K133" s="260"/>
      <c r="L133" s="260"/>
      <c r="M133" s="260"/>
    </row>
    <row r="134" spans="2:13" s="132" customFormat="1" x14ac:dyDescent="0.3">
      <c r="B134" s="260"/>
      <c r="C134" s="260"/>
      <c r="D134" s="260"/>
      <c r="E134" s="260"/>
      <c r="F134" s="261"/>
      <c r="G134" s="262"/>
      <c r="H134" s="260"/>
      <c r="I134" s="260"/>
      <c r="J134" s="260"/>
      <c r="K134" s="260"/>
      <c r="L134" s="260"/>
      <c r="M134" s="260"/>
    </row>
    <row r="135" spans="2:13" s="132" customFormat="1" x14ac:dyDescent="0.3">
      <c r="B135" s="260"/>
      <c r="C135" s="260"/>
      <c r="D135" s="260"/>
      <c r="E135" s="260"/>
      <c r="F135" s="261"/>
      <c r="G135" s="262"/>
      <c r="H135" s="260"/>
      <c r="I135" s="260"/>
      <c r="J135" s="260"/>
      <c r="K135" s="260"/>
      <c r="L135" s="260"/>
      <c r="M135" s="260"/>
    </row>
    <row r="136" spans="2:13" s="132" customFormat="1" x14ac:dyDescent="0.3">
      <c r="B136" s="260"/>
      <c r="C136" s="260"/>
      <c r="D136" s="260"/>
      <c r="E136" s="260"/>
      <c r="F136" s="261"/>
      <c r="G136" s="262"/>
      <c r="H136" s="260"/>
      <c r="I136" s="260"/>
      <c r="J136" s="260"/>
      <c r="K136" s="260"/>
      <c r="L136" s="260"/>
      <c r="M136" s="260"/>
    </row>
    <row r="137" spans="2:13" s="132" customFormat="1" x14ac:dyDescent="0.3">
      <c r="B137" s="260"/>
      <c r="C137" s="260"/>
      <c r="D137" s="260"/>
      <c r="E137" s="260"/>
      <c r="F137" s="261"/>
      <c r="G137" s="262"/>
      <c r="H137" s="260"/>
      <c r="I137" s="260"/>
      <c r="J137" s="260"/>
      <c r="K137" s="260"/>
      <c r="L137" s="260"/>
      <c r="M137" s="260"/>
    </row>
    <row r="138" spans="2:13" s="132" customFormat="1" x14ac:dyDescent="0.3">
      <c r="B138" s="260"/>
      <c r="C138" s="260"/>
      <c r="D138" s="260"/>
      <c r="E138" s="260"/>
      <c r="F138" s="261"/>
      <c r="G138" s="262"/>
      <c r="H138" s="260"/>
      <c r="I138" s="260"/>
      <c r="J138" s="260"/>
      <c r="K138" s="260"/>
      <c r="L138" s="260"/>
      <c r="M138" s="260"/>
    </row>
    <row r="139" spans="2:13" s="132" customFormat="1" x14ac:dyDescent="0.3">
      <c r="B139" s="260"/>
      <c r="C139" s="260"/>
      <c r="D139" s="260"/>
      <c r="E139" s="260"/>
      <c r="F139" s="261"/>
      <c r="G139" s="262"/>
      <c r="H139" s="260"/>
      <c r="I139" s="260"/>
      <c r="J139" s="260"/>
      <c r="K139" s="260"/>
      <c r="L139" s="260"/>
      <c r="M139" s="260"/>
    </row>
    <row r="140" spans="2:13" s="132" customFormat="1" x14ac:dyDescent="0.3">
      <c r="B140" s="260"/>
      <c r="C140" s="260"/>
      <c r="D140" s="260"/>
      <c r="E140" s="260"/>
      <c r="F140" s="261"/>
      <c r="G140" s="262"/>
      <c r="H140" s="260"/>
      <c r="I140" s="260"/>
      <c r="J140" s="260"/>
      <c r="K140" s="260"/>
      <c r="L140" s="260"/>
      <c r="M140" s="260"/>
    </row>
    <row r="141" spans="2:13" s="132" customFormat="1" x14ac:dyDescent="0.3">
      <c r="B141" s="260"/>
      <c r="C141" s="260"/>
      <c r="D141" s="260"/>
      <c r="E141" s="260"/>
      <c r="F141" s="261"/>
      <c r="G141" s="262"/>
      <c r="H141" s="260"/>
      <c r="I141" s="260"/>
      <c r="J141" s="260"/>
      <c r="K141" s="260"/>
      <c r="L141" s="260"/>
      <c r="M141" s="260"/>
    </row>
    <row r="142" spans="2:13" s="132" customFormat="1" x14ac:dyDescent="0.3">
      <c r="B142" s="260"/>
      <c r="C142" s="260"/>
      <c r="D142" s="260"/>
      <c r="E142" s="260"/>
      <c r="F142" s="261"/>
      <c r="G142" s="262"/>
      <c r="H142" s="260"/>
      <c r="I142" s="260"/>
      <c r="J142" s="260"/>
      <c r="K142" s="260"/>
      <c r="L142" s="260"/>
      <c r="M142" s="260"/>
    </row>
    <row r="143" spans="2:13" s="132" customFormat="1" x14ac:dyDescent="0.3">
      <c r="B143" s="260"/>
      <c r="C143" s="260"/>
      <c r="D143" s="260"/>
      <c r="E143" s="260"/>
      <c r="F143" s="261"/>
      <c r="G143" s="262"/>
      <c r="H143" s="260"/>
      <c r="I143" s="260"/>
      <c r="J143" s="260"/>
      <c r="K143" s="260"/>
      <c r="L143" s="260"/>
      <c r="M143" s="260"/>
    </row>
    <row r="144" spans="2:13" s="132" customFormat="1" x14ac:dyDescent="0.3">
      <c r="B144" s="260"/>
      <c r="C144" s="260"/>
      <c r="D144" s="260"/>
      <c r="E144" s="260"/>
      <c r="F144" s="261"/>
      <c r="G144" s="262"/>
      <c r="H144" s="260"/>
      <c r="I144" s="260"/>
      <c r="J144" s="260"/>
      <c r="K144" s="260"/>
      <c r="L144" s="260"/>
      <c r="M144" s="260"/>
    </row>
    <row r="145" spans="2:13" s="132" customFormat="1" x14ac:dyDescent="0.3">
      <c r="B145" s="260"/>
      <c r="C145" s="260"/>
      <c r="D145" s="260"/>
      <c r="E145" s="260"/>
      <c r="F145" s="261"/>
      <c r="G145" s="262"/>
      <c r="H145" s="260"/>
      <c r="I145" s="260"/>
      <c r="J145" s="260"/>
      <c r="K145" s="260"/>
      <c r="L145" s="260"/>
      <c r="M145" s="260"/>
    </row>
    <row r="146" spans="2:13" s="132" customFormat="1" x14ac:dyDescent="0.3">
      <c r="B146" s="260"/>
      <c r="C146" s="260"/>
      <c r="D146" s="260"/>
      <c r="E146" s="260"/>
      <c r="F146" s="261"/>
      <c r="G146" s="262"/>
      <c r="H146" s="260"/>
      <c r="I146" s="260"/>
      <c r="J146" s="260"/>
      <c r="K146" s="260"/>
      <c r="L146" s="260"/>
      <c r="M146" s="260"/>
    </row>
    <row r="147" spans="2:13" s="132" customFormat="1" x14ac:dyDescent="0.3">
      <c r="B147" s="260"/>
      <c r="C147" s="260"/>
      <c r="D147" s="260"/>
      <c r="E147" s="260"/>
      <c r="F147" s="261"/>
      <c r="G147" s="262"/>
      <c r="H147" s="260"/>
      <c r="I147" s="260"/>
      <c r="J147" s="260"/>
      <c r="K147" s="260"/>
      <c r="L147" s="260"/>
      <c r="M147" s="260"/>
    </row>
    <row r="148" spans="2:13" s="132" customFormat="1" x14ac:dyDescent="0.3">
      <c r="B148" s="260"/>
      <c r="C148" s="260"/>
      <c r="D148" s="260"/>
      <c r="E148" s="260"/>
      <c r="F148" s="261"/>
      <c r="G148" s="262"/>
      <c r="H148" s="260"/>
      <c r="I148" s="260"/>
      <c r="J148" s="260"/>
      <c r="K148" s="260"/>
      <c r="L148" s="260"/>
      <c r="M148" s="260"/>
    </row>
    <row r="149" spans="2:13" s="132" customFormat="1" x14ac:dyDescent="0.3">
      <c r="B149" s="260"/>
      <c r="C149" s="260"/>
      <c r="D149" s="260"/>
      <c r="E149" s="260"/>
      <c r="F149" s="261"/>
      <c r="G149" s="262"/>
      <c r="H149" s="260"/>
      <c r="I149" s="260"/>
      <c r="J149" s="260"/>
      <c r="K149" s="260"/>
      <c r="L149" s="260"/>
      <c r="M149" s="260"/>
    </row>
    <row r="150" spans="2:13" s="132" customFormat="1" x14ac:dyDescent="0.3">
      <c r="B150" s="260"/>
      <c r="C150" s="260"/>
      <c r="D150" s="260"/>
      <c r="E150" s="260"/>
      <c r="F150" s="261"/>
      <c r="G150" s="262"/>
      <c r="H150" s="260"/>
      <c r="I150" s="260"/>
      <c r="J150" s="260"/>
      <c r="K150" s="260"/>
      <c r="L150" s="260"/>
      <c r="M150" s="260"/>
    </row>
    <row r="151" spans="2:13" s="132" customFormat="1" x14ac:dyDescent="0.3">
      <c r="B151" s="260"/>
      <c r="C151" s="260"/>
      <c r="D151" s="260"/>
      <c r="E151" s="260"/>
      <c r="F151" s="261"/>
      <c r="G151" s="262"/>
      <c r="H151" s="260"/>
      <c r="I151" s="260"/>
      <c r="J151" s="260"/>
      <c r="K151" s="260"/>
      <c r="L151" s="260"/>
      <c r="M151" s="260"/>
    </row>
    <row r="152" spans="2:13" s="132" customFormat="1" x14ac:dyDescent="0.3">
      <c r="B152" s="260"/>
      <c r="C152" s="260"/>
      <c r="D152" s="260"/>
      <c r="E152" s="260"/>
      <c r="F152" s="261"/>
      <c r="G152" s="262"/>
      <c r="H152" s="260"/>
      <c r="I152" s="260"/>
      <c r="J152" s="260"/>
      <c r="K152" s="260"/>
      <c r="L152" s="260"/>
      <c r="M152" s="260"/>
    </row>
    <row r="153" spans="2:13" s="132" customFormat="1" x14ac:dyDescent="0.3">
      <c r="B153" s="260"/>
      <c r="C153" s="260"/>
      <c r="D153" s="260"/>
      <c r="E153" s="260"/>
      <c r="F153" s="261"/>
      <c r="G153" s="262"/>
      <c r="H153" s="260"/>
      <c r="I153" s="260"/>
      <c r="J153" s="260"/>
      <c r="K153" s="260"/>
      <c r="L153" s="260"/>
      <c r="M153" s="260"/>
    </row>
    <row r="154" spans="2:13" s="132" customFormat="1" x14ac:dyDescent="0.3">
      <c r="B154" s="260"/>
      <c r="C154" s="260"/>
      <c r="D154" s="260"/>
      <c r="E154" s="260"/>
      <c r="F154" s="261"/>
      <c r="G154" s="262"/>
      <c r="H154" s="260"/>
      <c r="I154" s="260"/>
      <c r="J154" s="260"/>
      <c r="K154" s="260"/>
      <c r="L154" s="260"/>
      <c r="M154" s="260"/>
    </row>
    <row r="155" spans="2:13" s="132" customFormat="1" x14ac:dyDescent="0.3">
      <c r="B155" s="260"/>
      <c r="C155" s="260"/>
      <c r="D155" s="260"/>
      <c r="E155" s="260"/>
      <c r="F155" s="261"/>
      <c r="G155" s="262"/>
      <c r="H155" s="260"/>
      <c r="I155" s="260"/>
      <c r="J155" s="260"/>
      <c r="K155" s="260"/>
      <c r="L155" s="260"/>
      <c r="M155" s="260"/>
    </row>
    <row r="156" spans="2:13" s="132" customFormat="1" x14ac:dyDescent="0.3">
      <c r="B156" s="260"/>
      <c r="C156" s="260"/>
      <c r="D156" s="260"/>
      <c r="E156" s="260"/>
      <c r="F156" s="261"/>
      <c r="G156" s="262"/>
      <c r="H156" s="260"/>
      <c r="I156" s="260"/>
      <c r="J156" s="260"/>
      <c r="K156" s="260"/>
      <c r="L156" s="260"/>
      <c r="M156" s="260"/>
    </row>
    <row r="157" spans="2:13" s="132" customFormat="1" x14ac:dyDescent="0.3">
      <c r="B157" s="260"/>
      <c r="C157" s="260"/>
      <c r="D157" s="260"/>
      <c r="E157" s="260"/>
      <c r="F157" s="261"/>
      <c r="G157" s="262"/>
      <c r="H157" s="260"/>
      <c r="I157" s="260"/>
      <c r="J157" s="260"/>
      <c r="K157" s="260"/>
      <c r="L157" s="260"/>
      <c r="M157" s="260"/>
    </row>
    <row r="158" spans="2:13" s="132" customFormat="1" x14ac:dyDescent="0.3">
      <c r="B158" s="260"/>
      <c r="C158" s="260"/>
      <c r="D158" s="260"/>
      <c r="E158" s="260"/>
      <c r="F158" s="261"/>
      <c r="G158" s="262"/>
      <c r="H158" s="260"/>
      <c r="I158" s="260"/>
      <c r="J158" s="260"/>
      <c r="K158" s="260"/>
      <c r="L158" s="260"/>
      <c r="M158" s="260"/>
    </row>
    <row r="159" spans="2:13" s="132" customFormat="1" x14ac:dyDescent="0.3">
      <c r="B159" s="260"/>
      <c r="C159" s="260"/>
      <c r="D159" s="260"/>
      <c r="E159" s="260"/>
      <c r="F159" s="261"/>
      <c r="G159" s="262"/>
      <c r="H159" s="260"/>
      <c r="I159" s="260"/>
      <c r="J159" s="260"/>
      <c r="K159" s="260"/>
      <c r="L159" s="260"/>
      <c r="M159" s="260"/>
    </row>
    <row r="160" spans="2:13" s="132" customFormat="1" x14ac:dyDescent="0.3">
      <c r="B160" s="260"/>
      <c r="C160" s="260"/>
      <c r="D160" s="260"/>
      <c r="E160" s="260"/>
      <c r="F160" s="261"/>
      <c r="G160" s="262"/>
      <c r="H160" s="260"/>
      <c r="I160" s="260"/>
      <c r="J160" s="260"/>
      <c r="K160" s="260"/>
      <c r="L160" s="260"/>
      <c r="M160" s="260"/>
    </row>
    <row r="161" spans="2:13" s="132" customFormat="1" x14ac:dyDescent="0.3">
      <c r="B161" s="260"/>
      <c r="C161" s="260"/>
      <c r="D161" s="260"/>
      <c r="E161" s="260"/>
      <c r="F161" s="261"/>
      <c r="G161" s="262"/>
      <c r="H161" s="260"/>
      <c r="I161" s="260"/>
      <c r="J161" s="260"/>
      <c r="K161" s="260"/>
      <c r="L161" s="260"/>
      <c r="M161" s="260"/>
    </row>
    <row r="162" spans="2:13" s="132" customFormat="1" x14ac:dyDescent="0.3">
      <c r="B162" s="260"/>
      <c r="C162" s="260"/>
      <c r="D162" s="260"/>
      <c r="E162" s="260"/>
      <c r="F162" s="261"/>
      <c r="G162" s="262"/>
      <c r="H162" s="260"/>
      <c r="I162" s="260"/>
      <c r="J162" s="260"/>
      <c r="K162" s="260"/>
      <c r="L162" s="260"/>
      <c r="M162" s="260"/>
    </row>
    <row r="163" spans="2:13" s="132" customFormat="1" x14ac:dyDescent="0.3">
      <c r="B163" s="260"/>
      <c r="C163" s="260"/>
      <c r="D163" s="260"/>
      <c r="E163" s="260"/>
      <c r="F163" s="261"/>
      <c r="G163" s="262"/>
      <c r="H163" s="260"/>
      <c r="I163" s="260"/>
      <c r="J163" s="260"/>
      <c r="K163" s="260"/>
      <c r="L163" s="260"/>
      <c r="M163" s="260"/>
    </row>
    <row r="164" spans="2:13" s="132" customFormat="1" x14ac:dyDescent="0.3">
      <c r="B164" s="260"/>
      <c r="C164" s="260"/>
      <c r="D164" s="260"/>
      <c r="E164" s="260"/>
      <c r="F164" s="261"/>
      <c r="G164" s="262"/>
      <c r="H164" s="260"/>
      <c r="I164" s="260"/>
      <c r="J164" s="260"/>
      <c r="K164" s="260"/>
      <c r="L164" s="260"/>
      <c r="M164" s="260"/>
    </row>
    <row r="165" spans="2:13" s="132" customFormat="1" x14ac:dyDescent="0.3">
      <c r="B165" s="260"/>
      <c r="C165" s="260"/>
      <c r="D165" s="260"/>
      <c r="E165" s="260"/>
      <c r="F165" s="261"/>
      <c r="G165" s="262"/>
      <c r="H165" s="260"/>
      <c r="I165" s="260"/>
      <c r="J165" s="260"/>
      <c r="K165" s="260"/>
      <c r="L165" s="260"/>
      <c r="M165" s="260"/>
    </row>
    <row r="166" spans="2:13" s="132" customFormat="1" x14ac:dyDescent="0.3">
      <c r="B166" s="260"/>
      <c r="C166" s="260"/>
      <c r="D166" s="260"/>
      <c r="E166" s="260"/>
      <c r="F166" s="261"/>
      <c r="G166" s="262"/>
      <c r="H166" s="260"/>
      <c r="I166" s="260"/>
      <c r="J166" s="260"/>
      <c r="K166" s="260"/>
      <c r="L166" s="260"/>
      <c r="M166" s="260"/>
    </row>
    <row r="167" spans="2:13" s="132" customFormat="1" x14ac:dyDescent="0.3">
      <c r="B167" s="260"/>
      <c r="C167" s="260"/>
      <c r="D167" s="260"/>
      <c r="E167" s="260"/>
      <c r="F167" s="261"/>
      <c r="G167" s="262"/>
      <c r="H167" s="260"/>
      <c r="I167" s="260"/>
      <c r="J167" s="260"/>
      <c r="K167" s="260"/>
      <c r="L167" s="260"/>
      <c r="M167" s="260"/>
    </row>
    <row r="168" spans="2:13" s="132" customFormat="1" x14ac:dyDescent="0.3">
      <c r="B168" s="260"/>
      <c r="C168" s="260"/>
      <c r="D168" s="260"/>
      <c r="E168" s="260"/>
      <c r="F168" s="261"/>
      <c r="G168" s="262"/>
      <c r="H168" s="260"/>
      <c r="I168" s="260"/>
      <c r="J168" s="260"/>
      <c r="K168" s="260"/>
      <c r="L168" s="260"/>
      <c r="M168" s="260"/>
    </row>
    <row r="169" spans="2:13" s="132" customFormat="1" x14ac:dyDescent="0.3">
      <c r="B169" s="260"/>
      <c r="C169" s="260"/>
      <c r="D169" s="260"/>
      <c r="E169" s="260"/>
      <c r="F169" s="261"/>
      <c r="G169" s="262"/>
      <c r="H169" s="260"/>
      <c r="I169" s="260"/>
      <c r="J169" s="260"/>
      <c r="K169" s="260"/>
      <c r="L169" s="260"/>
      <c r="M169" s="260"/>
    </row>
    <row r="170" spans="2:13" s="132" customFormat="1" x14ac:dyDescent="0.3">
      <c r="B170" s="260"/>
      <c r="C170" s="260"/>
      <c r="D170" s="260"/>
      <c r="E170" s="260"/>
      <c r="F170" s="261"/>
      <c r="G170" s="262"/>
      <c r="H170" s="260"/>
      <c r="I170" s="260"/>
      <c r="J170" s="260"/>
      <c r="K170" s="260"/>
      <c r="L170" s="260"/>
      <c r="M170" s="260"/>
    </row>
    <row r="171" spans="2:13" s="132" customFormat="1" x14ac:dyDescent="0.3">
      <c r="B171" s="260"/>
      <c r="C171" s="260"/>
      <c r="D171" s="260"/>
      <c r="E171" s="260"/>
      <c r="F171" s="261"/>
      <c r="G171" s="262"/>
      <c r="H171" s="260"/>
      <c r="I171" s="260"/>
      <c r="J171" s="260"/>
      <c r="K171" s="260"/>
      <c r="L171" s="260"/>
      <c r="M171" s="260"/>
    </row>
    <row r="172" spans="2:13" s="132" customFormat="1" x14ac:dyDescent="0.3">
      <c r="B172" s="260"/>
      <c r="C172" s="260"/>
      <c r="D172" s="260"/>
      <c r="E172" s="260"/>
      <c r="F172" s="261"/>
      <c r="G172" s="262"/>
      <c r="H172" s="260"/>
      <c r="I172" s="260"/>
      <c r="J172" s="260"/>
      <c r="K172" s="260"/>
      <c r="L172" s="260"/>
      <c r="M172" s="260"/>
    </row>
    <row r="173" spans="2:13" s="132" customFormat="1" x14ac:dyDescent="0.3">
      <c r="B173" s="260"/>
      <c r="C173" s="260"/>
      <c r="D173" s="260"/>
      <c r="E173" s="260"/>
      <c r="F173" s="261"/>
      <c r="G173" s="262"/>
      <c r="H173" s="260"/>
      <c r="I173" s="260"/>
      <c r="J173" s="260"/>
      <c r="K173" s="260"/>
      <c r="L173" s="260"/>
      <c r="M173" s="260"/>
    </row>
    <row r="174" spans="2:13" s="132" customFormat="1" x14ac:dyDescent="0.3">
      <c r="B174" s="260"/>
      <c r="C174" s="260"/>
      <c r="D174" s="260"/>
      <c r="E174" s="260"/>
      <c r="F174" s="261"/>
      <c r="G174" s="262"/>
      <c r="H174" s="260"/>
      <c r="I174" s="260"/>
      <c r="J174" s="260"/>
      <c r="K174" s="260"/>
      <c r="L174" s="260"/>
      <c r="M174" s="260"/>
    </row>
    <row r="175" spans="2:13" s="132" customFormat="1" x14ac:dyDescent="0.3">
      <c r="B175" s="260"/>
      <c r="C175" s="260"/>
      <c r="D175" s="260"/>
      <c r="E175" s="260"/>
      <c r="F175" s="261"/>
      <c r="G175" s="262"/>
      <c r="H175" s="260"/>
      <c r="I175" s="260"/>
      <c r="J175" s="260"/>
      <c r="K175" s="260"/>
      <c r="L175" s="260"/>
      <c r="M175" s="260"/>
    </row>
    <row r="176" spans="2:13" s="132" customFormat="1" x14ac:dyDescent="0.3">
      <c r="B176" s="260"/>
      <c r="C176" s="260"/>
      <c r="D176" s="260"/>
      <c r="E176" s="260"/>
      <c r="F176" s="261"/>
      <c r="G176" s="262"/>
      <c r="H176" s="260"/>
      <c r="I176" s="260"/>
      <c r="J176" s="260"/>
      <c r="K176" s="260"/>
      <c r="L176" s="260"/>
      <c r="M176" s="260"/>
    </row>
    <row r="177" spans="2:13" s="132" customFormat="1" x14ac:dyDescent="0.3">
      <c r="B177" s="260"/>
      <c r="C177" s="260"/>
      <c r="D177" s="260"/>
      <c r="E177" s="260"/>
      <c r="F177" s="261"/>
      <c r="G177" s="262"/>
      <c r="H177" s="260"/>
      <c r="I177" s="260"/>
      <c r="J177" s="260"/>
      <c r="K177" s="260"/>
      <c r="L177" s="260"/>
      <c r="M177" s="260"/>
    </row>
    <row r="178" spans="2:13" s="132" customFormat="1" x14ac:dyDescent="0.3">
      <c r="B178" s="260"/>
      <c r="C178" s="260"/>
      <c r="D178" s="260"/>
      <c r="E178" s="260"/>
      <c r="F178" s="261"/>
      <c r="G178" s="262"/>
      <c r="H178" s="260"/>
      <c r="I178" s="260"/>
      <c r="J178" s="260"/>
      <c r="K178" s="260"/>
      <c r="L178" s="260"/>
      <c r="M178" s="260"/>
    </row>
    <row r="179" spans="2:13" s="132" customFormat="1" x14ac:dyDescent="0.3">
      <c r="B179" s="260"/>
      <c r="C179" s="260"/>
      <c r="D179" s="260"/>
      <c r="E179" s="260"/>
      <c r="F179" s="261"/>
      <c r="G179" s="262"/>
      <c r="H179" s="260"/>
      <c r="I179" s="260"/>
      <c r="J179" s="260"/>
      <c r="K179" s="260"/>
      <c r="L179" s="260"/>
      <c r="M179" s="260"/>
    </row>
    <row r="180" spans="2:13" s="132" customFormat="1" x14ac:dyDescent="0.3">
      <c r="B180" s="260"/>
      <c r="C180" s="260"/>
      <c r="D180" s="260"/>
      <c r="E180" s="260"/>
      <c r="F180" s="261"/>
      <c r="G180" s="262"/>
      <c r="H180" s="260"/>
      <c r="I180" s="260"/>
      <c r="J180" s="260"/>
      <c r="K180" s="260"/>
      <c r="L180" s="260"/>
      <c r="M180" s="260"/>
    </row>
    <row r="181" spans="2:13" s="132" customFormat="1" x14ac:dyDescent="0.3">
      <c r="B181" s="260"/>
      <c r="C181" s="260"/>
      <c r="D181" s="260"/>
      <c r="E181" s="260"/>
      <c r="F181" s="261"/>
      <c r="G181" s="262"/>
      <c r="H181" s="260"/>
      <c r="I181" s="260"/>
      <c r="J181" s="260"/>
      <c r="K181" s="260"/>
      <c r="L181" s="260"/>
      <c r="M181" s="260"/>
    </row>
    <row r="182" spans="2:13" s="132" customFormat="1" x14ac:dyDescent="0.3">
      <c r="B182" s="260"/>
      <c r="C182" s="260"/>
      <c r="D182" s="260"/>
      <c r="E182" s="260"/>
      <c r="F182" s="261"/>
      <c r="G182" s="262"/>
      <c r="H182" s="260"/>
      <c r="I182" s="260"/>
      <c r="J182" s="260"/>
      <c r="K182" s="260"/>
      <c r="L182" s="260"/>
      <c r="M182" s="260"/>
    </row>
    <row r="183" spans="2:13" s="132" customFormat="1" x14ac:dyDescent="0.3">
      <c r="B183" s="260"/>
      <c r="C183" s="260"/>
      <c r="D183" s="260"/>
      <c r="E183" s="260"/>
      <c r="F183" s="261"/>
      <c r="G183" s="262"/>
      <c r="H183" s="260"/>
      <c r="I183" s="260"/>
      <c r="J183" s="260"/>
      <c r="K183" s="260"/>
      <c r="L183" s="260"/>
      <c r="M183" s="260"/>
    </row>
    <row r="184" spans="2:13" s="132" customFormat="1" x14ac:dyDescent="0.3">
      <c r="B184" s="260"/>
      <c r="C184" s="260"/>
      <c r="D184" s="260"/>
      <c r="E184" s="260"/>
      <c r="F184" s="261"/>
      <c r="G184" s="262"/>
      <c r="H184" s="260"/>
      <c r="I184" s="260"/>
      <c r="J184" s="260"/>
      <c r="K184" s="260"/>
      <c r="L184" s="260"/>
      <c r="M184" s="260"/>
    </row>
    <row r="185" spans="2:13" s="132" customFormat="1" x14ac:dyDescent="0.3">
      <c r="B185" s="260"/>
      <c r="C185" s="260"/>
      <c r="D185" s="260"/>
      <c r="E185" s="260"/>
      <c r="F185" s="261"/>
      <c r="G185" s="262"/>
      <c r="H185" s="260"/>
      <c r="I185" s="260"/>
      <c r="J185" s="260"/>
      <c r="K185" s="260"/>
      <c r="L185" s="260"/>
      <c r="M185" s="260"/>
    </row>
    <row r="186" spans="2:13" s="132" customFormat="1" x14ac:dyDescent="0.3">
      <c r="B186" s="260"/>
      <c r="C186" s="260"/>
      <c r="D186" s="260"/>
      <c r="E186" s="260"/>
      <c r="F186" s="261"/>
      <c r="G186" s="262"/>
      <c r="H186" s="260"/>
      <c r="I186" s="260"/>
      <c r="J186" s="260"/>
      <c r="K186" s="260"/>
      <c r="L186" s="260"/>
      <c r="M186" s="260"/>
    </row>
    <row r="187" spans="2:13" s="132" customFormat="1" x14ac:dyDescent="0.3">
      <c r="B187" s="260"/>
      <c r="C187" s="260"/>
      <c r="D187" s="260"/>
      <c r="E187" s="260"/>
      <c r="F187" s="261"/>
      <c r="G187" s="262"/>
      <c r="H187" s="260"/>
      <c r="I187" s="260"/>
      <c r="J187" s="260"/>
      <c r="K187" s="260"/>
      <c r="L187" s="260"/>
      <c r="M187" s="260"/>
    </row>
    <row r="188" spans="2:13" s="132" customFormat="1" x14ac:dyDescent="0.3">
      <c r="B188" s="260"/>
      <c r="C188" s="260"/>
      <c r="D188" s="260"/>
      <c r="E188" s="260"/>
      <c r="F188" s="261"/>
      <c r="G188" s="262"/>
      <c r="H188" s="260"/>
      <c r="I188" s="260"/>
      <c r="J188" s="260"/>
      <c r="K188" s="260"/>
      <c r="L188" s="260"/>
      <c r="M188" s="260"/>
    </row>
    <row r="189" spans="2:13" s="132" customFormat="1" x14ac:dyDescent="0.3">
      <c r="B189" s="260"/>
      <c r="C189" s="260"/>
      <c r="D189" s="260"/>
      <c r="E189" s="260"/>
      <c r="F189" s="261"/>
      <c r="G189" s="262"/>
      <c r="H189" s="260"/>
      <c r="I189" s="260"/>
      <c r="J189" s="260"/>
      <c r="K189" s="260"/>
      <c r="L189" s="260"/>
      <c r="M189" s="260"/>
    </row>
    <row r="190" spans="2:13" s="132" customFormat="1" x14ac:dyDescent="0.3">
      <c r="B190" s="260"/>
      <c r="C190" s="260"/>
      <c r="D190" s="260"/>
      <c r="E190" s="260"/>
      <c r="F190" s="261"/>
      <c r="G190" s="262"/>
      <c r="H190" s="260"/>
      <c r="I190" s="260"/>
      <c r="J190" s="260"/>
      <c r="K190" s="260"/>
      <c r="L190" s="260"/>
      <c r="M190" s="260"/>
    </row>
    <row r="191" spans="2:13" s="132" customFormat="1" x14ac:dyDescent="0.3">
      <c r="B191" s="260"/>
      <c r="C191" s="260"/>
      <c r="D191" s="260"/>
      <c r="E191" s="260"/>
      <c r="F191" s="261"/>
      <c r="G191" s="262"/>
      <c r="H191" s="260"/>
      <c r="I191" s="260"/>
      <c r="J191" s="260"/>
      <c r="K191" s="260"/>
      <c r="L191" s="260"/>
      <c r="M191" s="260"/>
    </row>
    <row r="192" spans="2:13" s="132" customFormat="1" x14ac:dyDescent="0.3">
      <c r="B192" s="260"/>
      <c r="C192" s="260"/>
      <c r="D192" s="260"/>
      <c r="E192" s="260"/>
      <c r="F192" s="261"/>
      <c r="G192" s="262"/>
      <c r="H192" s="260"/>
      <c r="I192" s="260"/>
      <c r="J192" s="260"/>
      <c r="K192" s="260"/>
      <c r="L192" s="260"/>
      <c r="M192" s="260"/>
    </row>
    <row r="193" spans="2:13" s="132" customFormat="1" x14ac:dyDescent="0.3">
      <c r="B193" s="260"/>
      <c r="C193" s="260"/>
      <c r="D193" s="260"/>
      <c r="E193" s="260"/>
      <c r="F193" s="261"/>
      <c r="G193" s="262"/>
      <c r="H193" s="260"/>
      <c r="I193" s="260"/>
      <c r="J193" s="260"/>
      <c r="K193" s="260"/>
      <c r="L193" s="260"/>
      <c r="M193" s="260"/>
    </row>
    <row r="194" spans="2:13" s="132" customFormat="1" x14ac:dyDescent="0.3">
      <c r="B194" s="260"/>
      <c r="C194" s="260"/>
      <c r="D194" s="260"/>
      <c r="E194" s="260"/>
      <c r="F194" s="261"/>
      <c r="G194" s="262"/>
      <c r="H194" s="260"/>
      <c r="I194" s="260"/>
      <c r="J194" s="260"/>
      <c r="K194" s="260"/>
      <c r="L194" s="260"/>
      <c r="M194" s="260"/>
    </row>
    <row r="195" spans="2:13" s="132" customFormat="1" x14ac:dyDescent="0.3">
      <c r="B195" s="260"/>
      <c r="C195" s="260"/>
      <c r="D195" s="260"/>
      <c r="E195" s="260"/>
      <c r="F195" s="261"/>
      <c r="G195" s="262"/>
      <c r="H195" s="260"/>
      <c r="I195" s="260"/>
      <c r="J195" s="260"/>
      <c r="K195" s="260"/>
      <c r="L195" s="260"/>
      <c r="M195" s="260"/>
    </row>
    <row r="196" spans="2:13" s="132" customFormat="1" x14ac:dyDescent="0.3">
      <c r="B196" s="260"/>
      <c r="C196" s="260"/>
      <c r="D196" s="260"/>
      <c r="E196" s="260"/>
      <c r="F196" s="261"/>
      <c r="G196" s="262"/>
      <c r="H196" s="260"/>
      <c r="I196" s="260"/>
      <c r="J196" s="260"/>
      <c r="K196" s="260"/>
      <c r="L196" s="260"/>
      <c r="M196" s="260"/>
    </row>
    <row r="197" spans="2:13" s="132" customFormat="1" x14ac:dyDescent="0.3">
      <c r="B197" s="260"/>
      <c r="C197" s="260"/>
      <c r="D197" s="260"/>
      <c r="E197" s="260"/>
      <c r="F197" s="261"/>
      <c r="G197" s="262"/>
      <c r="H197" s="260"/>
      <c r="I197" s="260"/>
      <c r="J197" s="260"/>
      <c r="K197" s="260"/>
      <c r="L197" s="260"/>
      <c r="M197" s="260"/>
    </row>
    <row r="198" spans="2:13" s="132" customFormat="1" x14ac:dyDescent="0.3">
      <c r="B198" s="260"/>
      <c r="C198" s="260"/>
      <c r="D198" s="260"/>
      <c r="E198" s="260"/>
      <c r="F198" s="261"/>
      <c r="G198" s="262"/>
      <c r="H198" s="260"/>
      <c r="I198" s="260"/>
      <c r="J198" s="260"/>
      <c r="K198" s="260"/>
      <c r="L198" s="260"/>
      <c r="M198" s="260"/>
    </row>
    <row r="199" spans="2:13" s="132" customFormat="1" x14ac:dyDescent="0.3">
      <c r="B199" s="260"/>
      <c r="C199" s="260"/>
      <c r="D199" s="260"/>
      <c r="E199" s="260"/>
      <c r="F199" s="261"/>
      <c r="G199" s="262"/>
      <c r="H199" s="260"/>
      <c r="I199" s="260"/>
      <c r="J199" s="260"/>
      <c r="K199" s="260"/>
      <c r="L199" s="260"/>
      <c r="M199" s="260"/>
    </row>
    <row r="200" spans="2:13" s="132" customFormat="1" x14ac:dyDescent="0.3">
      <c r="B200" s="260"/>
      <c r="C200" s="260"/>
      <c r="D200" s="260"/>
      <c r="E200" s="260"/>
      <c r="F200" s="261"/>
      <c r="G200" s="262"/>
      <c r="H200" s="260"/>
      <c r="I200" s="260"/>
      <c r="J200" s="260"/>
      <c r="K200" s="260"/>
      <c r="L200" s="260"/>
      <c r="M200" s="260"/>
    </row>
    <row r="201" spans="2:13" s="132" customFormat="1" x14ac:dyDescent="0.3">
      <c r="B201" s="260"/>
      <c r="C201" s="260"/>
      <c r="D201" s="260"/>
      <c r="E201" s="260"/>
      <c r="F201" s="261"/>
      <c r="G201" s="262"/>
      <c r="H201" s="260"/>
      <c r="I201" s="260"/>
      <c r="J201" s="260"/>
      <c r="K201" s="260"/>
      <c r="L201" s="260"/>
      <c r="M201" s="260"/>
    </row>
    <row r="202" spans="2:13" s="132" customFormat="1" x14ac:dyDescent="0.3">
      <c r="B202" s="260"/>
      <c r="C202" s="260"/>
      <c r="D202" s="260"/>
      <c r="E202" s="260"/>
      <c r="F202" s="261"/>
      <c r="G202" s="262"/>
      <c r="H202" s="260"/>
      <c r="I202" s="260"/>
      <c r="J202" s="260"/>
      <c r="K202" s="260"/>
      <c r="L202" s="260"/>
      <c r="M202" s="260"/>
    </row>
    <row r="203" spans="2:13" s="132" customFormat="1" x14ac:dyDescent="0.3">
      <c r="B203" s="260"/>
      <c r="C203" s="260"/>
      <c r="D203" s="260"/>
      <c r="E203" s="260"/>
      <c r="F203" s="261"/>
      <c r="G203" s="262"/>
      <c r="H203" s="260"/>
      <c r="I203" s="260"/>
      <c r="J203" s="260"/>
      <c r="K203" s="260"/>
      <c r="L203" s="260"/>
      <c r="M203" s="260"/>
    </row>
    <row r="204" spans="2:13" s="132" customFormat="1" x14ac:dyDescent="0.3">
      <c r="B204" s="260"/>
      <c r="C204" s="260"/>
      <c r="D204" s="260"/>
      <c r="E204" s="260"/>
      <c r="F204" s="261"/>
      <c r="G204" s="262"/>
      <c r="H204" s="260"/>
      <c r="I204" s="260"/>
      <c r="J204" s="260"/>
      <c r="K204" s="260"/>
      <c r="L204" s="260"/>
      <c r="M204" s="260"/>
    </row>
    <row r="205" spans="2:13" s="132" customFormat="1" x14ac:dyDescent="0.3">
      <c r="B205" s="260"/>
      <c r="C205" s="260"/>
      <c r="D205" s="260"/>
      <c r="E205" s="260"/>
      <c r="F205" s="261"/>
      <c r="G205" s="262"/>
      <c r="H205" s="260"/>
      <c r="I205" s="260"/>
      <c r="J205" s="260"/>
      <c r="K205" s="260"/>
      <c r="L205" s="260"/>
      <c r="M205" s="260"/>
    </row>
    <row r="206" spans="2:13" s="132" customFormat="1" x14ac:dyDescent="0.3">
      <c r="B206" s="260"/>
      <c r="C206" s="260"/>
      <c r="D206" s="260"/>
      <c r="E206" s="260"/>
      <c r="F206" s="261"/>
      <c r="G206" s="262"/>
      <c r="H206" s="260"/>
      <c r="I206" s="260"/>
      <c r="J206" s="260"/>
      <c r="K206" s="260"/>
      <c r="L206" s="260"/>
      <c r="M206" s="260"/>
    </row>
    <row r="207" spans="2:13" s="132" customFormat="1" x14ac:dyDescent="0.3">
      <c r="B207" s="260"/>
      <c r="C207" s="260"/>
      <c r="D207" s="260"/>
      <c r="E207" s="260"/>
      <c r="F207" s="261"/>
      <c r="G207" s="262"/>
      <c r="H207" s="260"/>
      <c r="I207" s="260"/>
      <c r="J207" s="260"/>
      <c r="K207" s="260"/>
      <c r="L207" s="260"/>
      <c r="M207" s="260"/>
    </row>
    <row r="208" spans="2:13" s="132" customFormat="1" x14ac:dyDescent="0.3">
      <c r="B208" s="260"/>
      <c r="C208" s="260"/>
      <c r="D208" s="260"/>
      <c r="E208" s="260"/>
      <c r="F208" s="261"/>
      <c r="G208" s="262"/>
      <c r="H208" s="260"/>
      <c r="I208" s="260"/>
      <c r="J208" s="260"/>
      <c r="K208" s="260"/>
      <c r="L208" s="260"/>
      <c r="M208" s="260"/>
    </row>
    <row r="209" spans="2:13" s="132" customFormat="1" x14ac:dyDescent="0.3">
      <c r="B209" s="260"/>
      <c r="C209" s="260"/>
      <c r="D209" s="260"/>
      <c r="E209" s="260"/>
      <c r="F209" s="261"/>
      <c r="G209" s="262"/>
      <c r="H209" s="260"/>
      <c r="I209" s="260"/>
      <c r="J209" s="260"/>
      <c r="K209" s="260"/>
      <c r="L209" s="260"/>
      <c r="M209" s="260"/>
    </row>
    <row r="210" spans="2:13" s="132" customFormat="1" x14ac:dyDescent="0.3">
      <c r="B210" s="260"/>
      <c r="C210" s="260"/>
      <c r="D210" s="260"/>
      <c r="E210" s="260"/>
      <c r="F210" s="261"/>
      <c r="G210" s="262"/>
      <c r="H210" s="260"/>
      <c r="I210" s="260"/>
      <c r="J210" s="260"/>
      <c r="K210" s="260"/>
      <c r="L210" s="260"/>
      <c r="M210" s="260"/>
    </row>
    <row r="211" spans="2:13" s="132" customFormat="1" x14ac:dyDescent="0.3">
      <c r="B211" s="260"/>
      <c r="C211" s="260"/>
      <c r="D211" s="260"/>
      <c r="E211" s="260"/>
      <c r="F211" s="261"/>
      <c r="G211" s="262"/>
      <c r="H211" s="260"/>
      <c r="I211" s="260"/>
      <c r="J211" s="260"/>
      <c r="K211" s="260"/>
      <c r="L211" s="260"/>
      <c r="M211" s="260"/>
    </row>
    <row r="212" spans="2:13" s="132" customFormat="1" x14ac:dyDescent="0.3">
      <c r="B212" s="260"/>
      <c r="C212" s="260"/>
      <c r="D212" s="260"/>
      <c r="E212" s="260"/>
      <c r="F212" s="261"/>
      <c r="G212" s="262"/>
      <c r="H212" s="260"/>
      <c r="I212" s="260"/>
      <c r="J212" s="260"/>
      <c r="K212" s="260"/>
      <c r="L212" s="260"/>
      <c r="M212" s="260"/>
    </row>
    <row r="213" spans="2:13" s="132" customFormat="1" x14ac:dyDescent="0.3">
      <c r="B213" s="260"/>
      <c r="C213" s="260"/>
      <c r="D213" s="260"/>
      <c r="E213" s="260"/>
      <c r="F213" s="261"/>
      <c r="G213" s="262"/>
      <c r="H213" s="260"/>
      <c r="I213" s="260"/>
      <c r="J213" s="260"/>
      <c r="K213" s="260"/>
      <c r="L213" s="260"/>
      <c r="M213" s="260"/>
    </row>
    <row r="214" spans="2:13" s="132" customFormat="1" x14ac:dyDescent="0.3">
      <c r="B214" s="260"/>
      <c r="C214" s="260"/>
      <c r="D214" s="260"/>
      <c r="E214" s="260"/>
      <c r="F214" s="261"/>
      <c r="G214" s="262"/>
      <c r="H214" s="260"/>
      <c r="I214" s="260"/>
      <c r="J214" s="260"/>
      <c r="K214" s="260"/>
      <c r="L214" s="260"/>
      <c r="M214" s="260"/>
    </row>
    <row r="215" spans="2:13" s="132" customFormat="1" x14ac:dyDescent="0.3">
      <c r="B215" s="260"/>
      <c r="C215" s="260"/>
      <c r="D215" s="260"/>
      <c r="E215" s="260"/>
      <c r="F215" s="261"/>
      <c r="G215" s="262"/>
      <c r="H215" s="260"/>
      <c r="I215" s="260"/>
      <c r="J215" s="260"/>
      <c r="K215" s="260"/>
      <c r="L215" s="260"/>
      <c r="M215" s="260"/>
    </row>
    <row r="216" spans="2:13" s="132" customFormat="1" x14ac:dyDescent="0.3">
      <c r="B216" s="260"/>
      <c r="C216" s="260"/>
      <c r="D216" s="260"/>
      <c r="E216" s="260"/>
      <c r="F216" s="261"/>
      <c r="G216" s="262"/>
      <c r="H216" s="260"/>
      <c r="I216" s="260"/>
      <c r="J216" s="260"/>
      <c r="K216" s="260"/>
      <c r="L216" s="260"/>
      <c r="M216" s="260"/>
    </row>
    <row r="217" spans="2:13" s="132" customFormat="1" x14ac:dyDescent="0.3">
      <c r="B217" s="260"/>
      <c r="C217" s="260"/>
      <c r="D217" s="260"/>
      <c r="E217" s="260"/>
      <c r="F217" s="261"/>
      <c r="G217" s="262"/>
      <c r="H217" s="260"/>
      <c r="I217" s="260"/>
      <c r="J217" s="260"/>
      <c r="K217" s="260"/>
      <c r="L217" s="260"/>
      <c r="M217" s="260"/>
    </row>
    <row r="218" spans="2:13" s="132" customFormat="1" x14ac:dyDescent="0.3">
      <c r="B218" s="260"/>
      <c r="C218" s="260"/>
      <c r="D218" s="260"/>
      <c r="E218" s="260"/>
      <c r="F218" s="261"/>
      <c r="G218" s="262"/>
      <c r="H218" s="260"/>
      <c r="I218" s="260"/>
      <c r="J218" s="260"/>
      <c r="K218" s="260"/>
      <c r="L218" s="260"/>
      <c r="M218" s="260"/>
    </row>
    <row r="219" spans="2:13" s="132" customFormat="1" x14ac:dyDescent="0.3">
      <c r="B219" s="260"/>
      <c r="C219" s="260"/>
      <c r="D219" s="260"/>
      <c r="E219" s="260"/>
      <c r="F219" s="261"/>
      <c r="G219" s="262"/>
      <c r="H219" s="260"/>
      <c r="I219" s="260"/>
      <c r="J219" s="260"/>
      <c r="K219" s="260"/>
      <c r="L219" s="260"/>
      <c r="M219" s="260"/>
    </row>
    <row r="220" spans="2:13" s="132" customFormat="1" x14ac:dyDescent="0.3">
      <c r="B220" s="260"/>
      <c r="C220" s="260"/>
      <c r="D220" s="260"/>
      <c r="E220" s="260"/>
      <c r="F220" s="261"/>
      <c r="G220" s="262"/>
      <c r="H220" s="260"/>
      <c r="I220" s="260"/>
      <c r="J220" s="260"/>
      <c r="K220" s="260"/>
      <c r="L220" s="260"/>
      <c r="M220" s="260"/>
    </row>
    <row r="221" spans="2:13" s="132" customFormat="1" x14ac:dyDescent="0.3">
      <c r="B221" s="260"/>
      <c r="C221" s="260"/>
      <c r="D221" s="260"/>
      <c r="E221" s="260"/>
      <c r="F221" s="261"/>
      <c r="G221" s="262"/>
      <c r="H221" s="260"/>
      <c r="I221" s="260"/>
      <c r="J221" s="260"/>
      <c r="K221" s="260"/>
      <c r="L221" s="260"/>
      <c r="M221" s="260"/>
    </row>
    <row r="222" spans="2:13" s="132" customFormat="1" x14ac:dyDescent="0.3">
      <c r="B222" s="260"/>
      <c r="C222" s="260"/>
      <c r="D222" s="260"/>
      <c r="E222" s="260"/>
      <c r="F222" s="261"/>
      <c r="G222" s="262"/>
      <c r="H222" s="260"/>
      <c r="I222" s="260"/>
      <c r="J222" s="260"/>
      <c r="K222" s="260"/>
      <c r="L222" s="260"/>
      <c r="M222" s="260"/>
    </row>
    <row r="223" spans="2:13" s="132" customFormat="1" x14ac:dyDescent="0.3">
      <c r="B223" s="260"/>
      <c r="C223" s="260"/>
      <c r="D223" s="260"/>
      <c r="E223" s="260"/>
      <c r="F223" s="261"/>
      <c r="G223" s="262"/>
      <c r="H223" s="260"/>
      <c r="I223" s="260"/>
      <c r="J223" s="260"/>
      <c r="K223" s="260"/>
      <c r="L223" s="260"/>
      <c r="M223" s="260"/>
    </row>
    <row r="224" spans="2:13" s="132" customFormat="1" x14ac:dyDescent="0.3">
      <c r="B224" s="260"/>
      <c r="C224" s="260"/>
      <c r="D224" s="260"/>
      <c r="E224" s="260"/>
      <c r="F224" s="261"/>
      <c r="G224" s="262"/>
      <c r="H224" s="260"/>
      <c r="I224" s="260"/>
      <c r="J224" s="260"/>
      <c r="K224" s="260"/>
      <c r="L224" s="260"/>
      <c r="M224" s="260"/>
    </row>
    <row r="225" spans="2:13" s="132" customFormat="1" x14ac:dyDescent="0.3">
      <c r="B225" s="260"/>
      <c r="C225" s="260"/>
      <c r="D225" s="260"/>
      <c r="E225" s="260"/>
      <c r="F225" s="261"/>
      <c r="G225" s="262"/>
      <c r="H225" s="260"/>
      <c r="I225" s="260"/>
      <c r="J225" s="260"/>
      <c r="K225" s="260"/>
      <c r="L225" s="260"/>
      <c r="M225" s="260"/>
    </row>
    <row r="226" spans="2:13" s="132" customFormat="1" x14ac:dyDescent="0.3">
      <c r="B226" s="260"/>
      <c r="C226" s="260"/>
      <c r="D226" s="260"/>
      <c r="E226" s="260"/>
      <c r="F226" s="261"/>
      <c r="G226" s="262"/>
      <c r="H226" s="260"/>
      <c r="I226" s="260"/>
      <c r="J226" s="260"/>
      <c r="K226" s="260"/>
      <c r="L226" s="260"/>
      <c r="M226" s="260"/>
    </row>
    <row r="227" spans="2:13" s="132" customFormat="1" x14ac:dyDescent="0.3">
      <c r="B227" s="260"/>
      <c r="C227" s="260"/>
      <c r="D227" s="260"/>
      <c r="E227" s="260"/>
      <c r="F227" s="261"/>
      <c r="G227" s="262"/>
      <c r="H227" s="260"/>
      <c r="I227" s="260"/>
      <c r="J227" s="260"/>
      <c r="K227" s="260"/>
      <c r="L227" s="260"/>
      <c r="M227" s="260"/>
    </row>
    <row r="228" spans="2:13" s="132" customFormat="1" x14ac:dyDescent="0.3">
      <c r="B228" s="260"/>
      <c r="C228" s="260"/>
      <c r="D228" s="260"/>
      <c r="E228" s="260"/>
      <c r="F228" s="261"/>
      <c r="G228" s="262"/>
      <c r="H228" s="260"/>
      <c r="I228" s="260"/>
      <c r="J228" s="260"/>
      <c r="K228" s="260"/>
      <c r="L228" s="260"/>
      <c r="M228" s="260"/>
    </row>
    <row r="229" spans="2:13" s="132" customFormat="1" x14ac:dyDescent="0.3">
      <c r="B229" s="260"/>
      <c r="C229" s="260"/>
      <c r="D229" s="260"/>
      <c r="E229" s="260"/>
      <c r="F229" s="261"/>
      <c r="G229" s="262"/>
      <c r="H229" s="260"/>
      <c r="I229" s="260"/>
      <c r="J229" s="260"/>
      <c r="K229" s="260"/>
      <c r="L229" s="260"/>
      <c r="M229" s="260"/>
    </row>
    <row r="230" spans="2:13" s="132" customFormat="1" x14ac:dyDescent="0.3">
      <c r="B230" s="260"/>
      <c r="C230" s="260"/>
      <c r="D230" s="260"/>
      <c r="E230" s="260"/>
      <c r="F230" s="261"/>
      <c r="G230" s="262"/>
      <c r="H230" s="260"/>
      <c r="I230" s="260"/>
      <c r="J230" s="260"/>
      <c r="K230" s="260"/>
      <c r="L230" s="260"/>
      <c r="M230" s="260"/>
    </row>
    <row r="231" spans="2:13" s="132" customFormat="1" x14ac:dyDescent="0.3">
      <c r="B231" s="260"/>
      <c r="C231" s="260"/>
      <c r="D231" s="260"/>
      <c r="E231" s="260"/>
      <c r="F231" s="261"/>
      <c r="G231" s="262"/>
      <c r="H231" s="260"/>
      <c r="I231" s="260"/>
      <c r="J231" s="260"/>
      <c r="K231" s="260"/>
      <c r="L231" s="260"/>
      <c r="M231" s="260"/>
    </row>
    <row r="232" spans="2:13" s="132" customFormat="1" x14ac:dyDescent="0.3">
      <c r="B232" s="260"/>
      <c r="C232" s="260"/>
      <c r="D232" s="260"/>
      <c r="E232" s="260"/>
      <c r="F232" s="261"/>
      <c r="G232" s="262"/>
      <c r="H232" s="260"/>
      <c r="I232" s="260"/>
      <c r="J232" s="260"/>
      <c r="K232" s="260"/>
      <c r="L232" s="260"/>
      <c r="M232" s="260"/>
    </row>
    <row r="233" spans="2:13" s="132" customFormat="1" x14ac:dyDescent="0.3">
      <c r="B233" s="260"/>
      <c r="C233" s="260"/>
      <c r="D233" s="260"/>
      <c r="E233" s="260"/>
      <c r="F233" s="261"/>
      <c r="G233" s="262"/>
      <c r="H233" s="260"/>
      <c r="I233" s="260"/>
      <c r="J233" s="260"/>
      <c r="K233" s="260"/>
      <c r="L233" s="260"/>
      <c r="M233" s="260"/>
    </row>
    <row r="234" spans="2:13" s="132" customFormat="1" x14ac:dyDescent="0.3">
      <c r="B234" s="260"/>
      <c r="C234" s="260"/>
      <c r="D234" s="260"/>
      <c r="E234" s="260"/>
      <c r="F234" s="261"/>
      <c r="G234" s="262"/>
      <c r="H234" s="260"/>
      <c r="I234" s="260"/>
      <c r="J234" s="260"/>
      <c r="K234" s="260"/>
      <c r="L234" s="260"/>
      <c r="M234" s="260"/>
    </row>
    <row r="235" spans="2:13" s="132" customFormat="1" x14ac:dyDescent="0.3">
      <c r="B235" s="260"/>
      <c r="C235" s="260"/>
      <c r="D235" s="260"/>
      <c r="E235" s="260"/>
      <c r="F235" s="261"/>
      <c r="G235" s="262"/>
      <c r="H235" s="260"/>
      <c r="I235" s="260"/>
      <c r="J235" s="260"/>
      <c r="K235" s="260"/>
      <c r="L235" s="260"/>
      <c r="M235" s="260"/>
    </row>
    <row r="236" spans="2:13" s="132" customFormat="1" x14ac:dyDescent="0.3">
      <c r="B236" s="260"/>
      <c r="C236" s="260"/>
      <c r="D236" s="260"/>
      <c r="E236" s="260"/>
      <c r="F236" s="261"/>
      <c r="G236" s="262"/>
      <c r="H236" s="260"/>
      <c r="I236" s="260"/>
      <c r="J236" s="260"/>
      <c r="K236" s="260"/>
      <c r="L236" s="260"/>
      <c r="M236" s="260"/>
    </row>
    <row r="237" spans="2:13" s="132" customFormat="1" x14ac:dyDescent="0.3">
      <c r="B237" s="260"/>
      <c r="C237" s="260"/>
      <c r="D237" s="260"/>
      <c r="E237" s="260"/>
      <c r="F237" s="261"/>
      <c r="G237" s="262"/>
      <c r="H237" s="260"/>
      <c r="I237" s="260"/>
      <c r="J237" s="260"/>
      <c r="K237" s="260"/>
      <c r="L237" s="260"/>
      <c r="M237" s="260"/>
    </row>
    <row r="238" spans="2:13" s="132" customFormat="1" x14ac:dyDescent="0.3">
      <c r="B238" s="260"/>
      <c r="C238" s="260"/>
      <c r="D238" s="260"/>
      <c r="E238" s="260"/>
      <c r="F238" s="261"/>
      <c r="G238" s="262"/>
      <c r="H238" s="260"/>
      <c r="I238" s="260"/>
      <c r="J238" s="260"/>
      <c r="K238" s="260"/>
      <c r="L238" s="260"/>
      <c r="M238" s="260"/>
    </row>
    <row r="239" spans="2:13" s="132" customFormat="1" x14ac:dyDescent="0.3">
      <c r="B239" s="260"/>
      <c r="C239" s="260"/>
      <c r="D239" s="260"/>
      <c r="E239" s="260"/>
      <c r="F239" s="261"/>
      <c r="G239" s="262"/>
      <c r="H239" s="260"/>
      <c r="I239" s="260"/>
      <c r="J239" s="260"/>
      <c r="K239" s="260"/>
      <c r="L239" s="260"/>
      <c r="M239" s="260"/>
    </row>
    <row r="240" spans="2:13" s="132" customFormat="1" x14ac:dyDescent="0.3">
      <c r="B240" s="260"/>
      <c r="C240" s="260"/>
      <c r="D240" s="260"/>
      <c r="E240" s="260"/>
      <c r="F240" s="261"/>
      <c r="G240" s="262"/>
      <c r="H240" s="260"/>
      <c r="I240" s="260"/>
      <c r="J240" s="260"/>
      <c r="K240" s="260"/>
      <c r="L240" s="260"/>
      <c r="M240" s="260"/>
    </row>
    <row r="241" spans="2:13" s="132" customFormat="1" x14ac:dyDescent="0.3">
      <c r="B241" s="260"/>
      <c r="C241" s="260"/>
      <c r="D241" s="260"/>
      <c r="E241" s="260"/>
      <c r="F241" s="261"/>
      <c r="G241" s="262"/>
      <c r="H241" s="260"/>
      <c r="I241" s="260"/>
      <c r="J241" s="260"/>
      <c r="K241" s="260"/>
      <c r="L241" s="260"/>
      <c r="M241" s="260"/>
    </row>
    <row r="242" spans="2:13" s="132" customFormat="1" x14ac:dyDescent="0.3">
      <c r="B242" s="260"/>
      <c r="C242" s="260"/>
      <c r="D242" s="260"/>
      <c r="E242" s="260"/>
      <c r="F242" s="261"/>
      <c r="G242" s="262"/>
      <c r="H242" s="260"/>
      <c r="I242" s="260"/>
      <c r="J242" s="260"/>
      <c r="K242" s="260"/>
      <c r="L242" s="260"/>
      <c r="M242" s="260"/>
    </row>
    <row r="243" spans="2:13" s="132" customFormat="1" x14ac:dyDescent="0.3">
      <c r="B243" s="260"/>
      <c r="C243" s="260"/>
      <c r="D243" s="260"/>
      <c r="E243" s="260"/>
      <c r="F243" s="261"/>
      <c r="G243" s="262"/>
      <c r="H243" s="260"/>
      <c r="I243" s="260"/>
      <c r="J243" s="260"/>
      <c r="K243" s="260"/>
      <c r="L243" s="260"/>
      <c r="M243" s="260"/>
    </row>
    <row r="244" spans="2:13" s="132" customFormat="1" x14ac:dyDescent="0.3">
      <c r="B244" s="260"/>
      <c r="C244" s="260"/>
      <c r="D244" s="260"/>
      <c r="E244" s="260"/>
      <c r="F244" s="261"/>
      <c r="G244" s="262"/>
      <c r="H244" s="260"/>
      <c r="I244" s="260"/>
      <c r="J244" s="260"/>
      <c r="K244" s="260"/>
      <c r="L244" s="260"/>
      <c r="M244" s="260"/>
    </row>
    <row r="245" spans="2:13" s="132" customFormat="1" x14ac:dyDescent="0.3">
      <c r="B245" s="260"/>
      <c r="C245" s="260"/>
      <c r="D245" s="260"/>
      <c r="E245" s="260"/>
      <c r="F245" s="261"/>
      <c r="G245" s="262"/>
      <c r="H245" s="260"/>
      <c r="I245" s="260"/>
      <c r="J245" s="260"/>
      <c r="K245" s="260"/>
      <c r="L245" s="260"/>
      <c r="M245" s="260"/>
    </row>
    <row r="246" spans="2:13" s="132" customFormat="1" x14ac:dyDescent="0.3">
      <c r="B246" s="260"/>
      <c r="C246" s="260"/>
      <c r="D246" s="260"/>
      <c r="E246" s="260"/>
      <c r="F246" s="261"/>
      <c r="G246" s="262"/>
      <c r="H246" s="260"/>
      <c r="I246" s="260"/>
      <c r="J246" s="260"/>
      <c r="K246" s="260"/>
      <c r="L246" s="260"/>
      <c r="M246" s="260"/>
    </row>
    <row r="247" spans="2:13" s="132" customFormat="1" x14ac:dyDescent="0.3">
      <c r="B247" s="260"/>
      <c r="C247" s="260"/>
      <c r="D247" s="260"/>
      <c r="E247" s="260"/>
      <c r="F247" s="261"/>
      <c r="G247" s="262"/>
      <c r="H247" s="260"/>
      <c r="I247" s="260"/>
      <c r="J247" s="260"/>
      <c r="K247" s="260"/>
      <c r="L247" s="260"/>
      <c r="M247" s="260"/>
    </row>
    <row r="248" spans="2:13" s="132" customFormat="1" x14ac:dyDescent="0.3">
      <c r="B248" s="260"/>
      <c r="C248" s="260"/>
      <c r="D248" s="260"/>
      <c r="E248" s="260"/>
      <c r="F248" s="261"/>
      <c r="G248" s="262"/>
      <c r="H248" s="260"/>
      <c r="I248" s="260"/>
      <c r="J248" s="260"/>
      <c r="K248" s="260"/>
      <c r="L248" s="260"/>
      <c r="M248" s="260"/>
    </row>
    <row r="249" spans="2:13" s="132" customFormat="1" x14ac:dyDescent="0.3">
      <c r="B249" s="260"/>
      <c r="C249" s="260"/>
      <c r="D249" s="260"/>
      <c r="E249" s="260"/>
      <c r="F249" s="261"/>
      <c r="G249" s="262"/>
      <c r="H249" s="260"/>
      <c r="I249" s="260"/>
      <c r="J249" s="260"/>
      <c r="K249" s="260"/>
      <c r="L249" s="260"/>
      <c r="M249" s="260"/>
    </row>
    <row r="250" spans="2:13" s="132" customFormat="1" x14ac:dyDescent="0.3">
      <c r="B250" s="260"/>
      <c r="C250" s="260"/>
      <c r="D250" s="260"/>
      <c r="E250" s="260"/>
      <c r="F250" s="261"/>
      <c r="G250" s="262"/>
      <c r="H250" s="260"/>
      <c r="I250" s="260"/>
      <c r="J250" s="260"/>
      <c r="K250" s="260"/>
      <c r="L250" s="260"/>
      <c r="M250" s="260"/>
    </row>
    <row r="251" spans="2:13" s="132" customFormat="1" x14ac:dyDescent="0.3">
      <c r="B251" s="260"/>
      <c r="C251" s="260"/>
      <c r="D251" s="260"/>
      <c r="E251" s="260"/>
      <c r="F251" s="261"/>
      <c r="G251" s="262"/>
      <c r="H251" s="260"/>
      <c r="I251" s="260"/>
      <c r="J251" s="260"/>
      <c r="K251" s="260"/>
      <c r="L251" s="260"/>
      <c r="M251" s="260"/>
    </row>
    <row r="252" spans="2:13" s="132" customFormat="1" x14ac:dyDescent="0.3">
      <c r="B252" s="260"/>
      <c r="C252" s="260"/>
      <c r="D252" s="260"/>
      <c r="E252" s="260"/>
      <c r="F252" s="261"/>
      <c r="G252" s="262"/>
      <c r="H252" s="260"/>
      <c r="I252" s="260"/>
      <c r="J252" s="260"/>
      <c r="K252" s="260"/>
      <c r="L252" s="260"/>
      <c r="M252" s="260"/>
    </row>
    <row r="253" spans="2:13" s="132" customFormat="1" x14ac:dyDescent="0.3">
      <c r="B253" s="260"/>
      <c r="C253" s="260"/>
      <c r="D253" s="260"/>
      <c r="E253" s="260"/>
      <c r="F253" s="261"/>
      <c r="G253" s="262"/>
      <c r="H253" s="260"/>
      <c r="I253" s="260"/>
      <c r="J253" s="260"/>
      <c r="K253" s="260"/>
      <c r="L253" s="260"/>
      <c r="M253" s="260"/>
    </row>
    <row r="254" spans="2:13" s="132" customFormat="1" x14ac:dyDescent="0.3">
      <c r="B254" s="260"/>
      <c r="C254" s="260"/>
      <c r="D254" s="260"/>
      <c r="E254" s="260"/>
      <c r="F254" s="261"/>
      <c r="G254" s="262"/>
      <c r="H254" s="260"/>
      <c r="I254" s="260"/>
      <c r="J254" s="260"/>
      <c r="K254" s="260"/>
      <c r="L254" s="260"/>
      <c r="M254" s="260"/>
    </row>
    <row r="255" spans="2:13" s="132" customFormat="1" x14ac:dyDescent="0.3">
      <c r="B255" s="260"/>
      <c r="C255" s="260"/>
      <c r="D255" s="260"/>
      <c r="E255" s="260"/>
      <c r="F255" s="261"/>
      <c r="G255" s="262"/>
      <c r="H255" s="260"/>
      <c r="I255" s="260"/>
      <c r="J255" s="260"/>
      <c r="K255" s="260"/>
      <c r="L255" s="260"/>
      <c r="M255" s="260"/>
    </row>
    <row r="256" spans="2:13" s="132" customFormat="1" x14ac:dyDescent="0.3">
      <c r="B256" s="260"/>
      <c r="C256" s="260"/>
      <c r="D256" s="260"/>
      <c r="E256" s="260"/>
      <c r="F256" s="261"/>
      <c r="G256" s="262"/>
      <c r="H256" s="260"/>
      <c r="I256" s="260"/>
      <c r="J256" s="260"/>
      <c r="K256" s="260"/>
      <c r="L256" s="260"/>
      <c r="M256" s="260"/>
    </row>
    <row r="257" spans="2:13" s="132" customFormat="1" x14ac:dyDescent="0.3">
      <c r="B257" s="260"/>
      <c r="C257" s="260"/>
      <c r="D257" s="260"/>
      <c r="E257" s="260"/>
      <c r="F257" s="261"/>
      <c r="G257" s="262"/>
      <c r="H257" s="260"/>
      <c r="I257" s="260"/>
      <c r="J257" s="260"/>
      <c r="K257" s="260"/>
      <c r="L257" s="260"/>
      <c r="M257" s="260"/>
    </row>
    <row r="258" spans="2:13" s="132" customFormat="1" x14ac:dyDescent="0.3">
      <c r="B258" s="260"/>
      <c r="C258" s="260"/>
      <c r="D258" s="260"/>
      <c r="E258" s="260"/>
      <c r="F258" s="261"/>
      <c r="G258" s="262"/>
      <c r="H258" s="260"/>
      <c r="I258" s="260"/>
      <c r="J258" s="260"/>
      <c r="K258" s="260"/>
      <c r="L258" s="260"/>
      <c r="M258" s="260"/>
    </row>
    <row r="259" spans="2:13" s="132" customFormat="1" x14ac:dyDescent="0.3">
      <c r="B259" s="260"/>
      <c r="C259" s="260"/>
      <c r="D259" s="260"/>
      <c r="E259" s="260"/>
      <c r="F259" s="261"/>
      <c r="G259" s="262"/>
      <c r="H259" s="260"/>
      <c r="I259" s="260"/>
      <c r="J259" s="260"/>
      <c r="K259" s="260"/>
      <c r="L259" s="260"/>
      <c r="M259" s="260"/>
    </row>
    <row r="260" spans="2:13" s="132" customFormat="1" x14ac:dyDescent="0.3">
      <c r="B260" s="260"/>
      <c r="C260" s="260"/>
      <c r="D260" s="260"/>
      <c r="E260" s="260"/>
      <c r="F260" s="261"/>
      <c r="G260" s="262"/>
      <c r="H260" s="260"/>
      <c r="I260" s="260"/>
      <c r="J260" s="260"/>
      <c r="K260" s="260"/>
      <c r="L260" s="260"/>
      <c r="M260" s="260"/>
    </row>
    <row r="261" spans="2:13" s="132" customFormat="1" x14ac:dyDescent="0.3">
      <c r="B261" s="260"/>
      <c r="C261" s="260"/>
      <c r="D261" s="260"/>
      <c r="E261" s="260"/>
      <c r="F261" s="261"/>
      <c r="G261" s="262"/>
      <c r="H261" s="260"/>
      <c r="I261" s="260"/>
      <c r="J261" s="260"/>
      <c r="K261" s="260"/>
      <c r="L261" s="260"/>
      <c r="M261" s="260"/>
    </row>
    <row r="262" spans="2:13" s="132" customFormat="1" x14ac:dyDescent="0.3">
      <c r="B262" s="260"/>
      <c r="C262" s="260"/>
      <c r="D262" s="260"/>
      <c r="E262" s="260"/>
      <c r="F262" s="261"/>
      <c r="G262" s="262"/>
      <c r="H262" s="260"/>
      <c r="I262" s="260"/>
      <c r="J262" s="260"/>
      <c r="K262" s="260"/>
      <c r="L262" s="260"/>
      <c r="M262" s="260"/>
    </row>
    <row r="263" spans="2:13" s="132" customFormat="1" x14ac:dyDescent="0.3">
      <c r="B263" s="260"/>
      <c r="C263" s="260"/>
      <c r="D263" s="260"/>
      <c r="E263" s="260"/>
      <c r="F263" s="261"/>
      <c r="G263" s="262"/>
      <c r="H263" s="260"/>
      <c r="I263" s="260"/>
      <c r="J263" s="260"/>
      <c r="K263" s="260"/>
      <c r="L263" s="260"/>
      <c r="M263" s="260"/>
    </row>
    <row r="264" spans="2:13" s="132" customFormat="1" x14ac:dyDescent="0.3">
      <c r="B264" s="260"/>
      <c r="C264" s="260"/>
      <c r="D264" s="260"/>
      <c r="E264" s="260"/>
      <c r="F264" s="261"/>
      <c r="G264" s="262"/>
      <c r="H264" s="260"/>
      <c r="I264" s="260"/>
      <c r="J264" s="260"/>
      <c r="K264" s="260"/>
      <c r="L264" s="260"/>
      <c r="M264" s="260"/>
    </row>
    <row r="265" spans="2:13" s="132" customFormat="1" x14ac:dyDescent="0.3">
      <c r="B265" s="260"/>
      <c r="C265" s="260"/>
      <c r="D265" s="260"/>
      <c r="E265" s="260"/>
      <c r="F265" s="261"/>
      <c r="G265" s="262"/>
      <c r="H265" s="260"/>
      <c r="I265" s="260"/>
      <c r="J265" s="260"/>
      <c r="K265" s="260"/>
      <c r="L265" s="260"/>
      <c r="M265" s="260"/>
    </row>
    <row r="266" spans="2:13" s="132" customFormat="1" x14ac:dyDescent="0.3">
      <c r="B266" s="260"/>
      <c r="C266" s="260"/>
      <c r="D266" s="260"/>
      <c r="E266" s="260"/>
      <c r="F266" s="261"/>
      <c r="G266" s="262"/>
      <c r="H266" s="260"/>
      <c r="I266" s="260"/>
      <c r="J266" s="260"/>
      <c r="K266" s="260"/>
      <c r="L266" s="260"/>
      <c r="M266" s="260"/>
    </row>
    <row r="267" spans="2:13" s="132" customFormat="1" x14ac:dyDescent="0.3">
      <c r="B267" s="260"/>
      <c r="C267" s="260"/>
      <c r="D267" s="260"/>
      <c r="E267" s="260"/>
      <c r="F267" s="261"/>
      <c r="G267" s="262"/>
      <c r="H267" s="260"/>
      <c r="I267" s="260"/>
      <c r="J267" s="260"/>
      <c r="K267" s="260"/>
      <c r="L267" s="260"/>
      <c r="M267" s="260"/>
    </row>
    <row r="268" spans="2:13" s="132" customFormat="1" x14ac:dyDescent="0.3">
      <c r="B268" s="260"/>
      <c r="C268" s="260"/>
      <c r="D268" s="260"/>
      <c r="E268" s="260"/>
      <c r="F268" s="261"/>
      <c r="G268" s="262"/>
      <c r="H268" s="260"/>
      <c r="I268" s="260"/>
      <c r="J268" s="260"/>
      <c r="K268" s="260"/>
      <c r="L268" s="260"/>
      <c r="M268" s="260"/>
    </row>
    <row r="269" spans="2:13" s="132" customFormat="1" x14ac:dyDescent="0.3">
      <c r="B269" s="260"/>
      <c r="C269" s="260"/>
      <c r="D269" s="260"/>
      <c r="E269" s="260"/>
      <c r="F269" s="261"/>
      <c r="G269" s="262"/>
      <c r="H269" s="260"/>
      <c r="I269" s="260"/>
      <c r="J269" s="260"/>
      <c r="K269" s="260"/>
      <c r="L269" s="260"/>
      <c r="M269" s="260"/>
    </row>
    <row r="270" spans="2:13" s="132" customFormat="1" x14ac:dyDescent="0.3">
      <c r="B270" s="260"/>
      <c r="C270" s="260"/>
      <c r="D270" s="260"/>
      <c r="E270" s="260"/>
      <c r="F270" s="261"/>
      <c r="G270" s="262"/>
      <c r="H270" s="260"/>
      <c r="I270" s="260"/>
      <c r="J270" s="260"/>
      <c r="K270" s="260"/>
      <c r="L270" s="260"/>
      <c r="M270" s="260"/>
    </row>
    <row r="271" spans="2:13" s="132" customFormat="1" x14ac:dyDescent="0.3">
      <c r="B271" s="260"/>
      <c r="C271" s="260"/>
      <c r="D271" s="260"/>
      <c r="E271" s="260"/>
      <c r="F271" s="261"/>
      <c r="G271" s="262"/>
      <c r="H271" s="260"/>
      <c r="I271" s="260"/>
      <c r="J271" s="260"/>
      <c r="K271" s="260"/>
      <c r="L271" s="260"/>
      <c r="M271" s="260"/>
    </row>
    <row r="272" spans="2:13" s="132" customFormat="1" x14ac:dyDescent="0.3">
      <c r="B272" s="260"/>
      <c r="C272" s="260"/>
      <c r="D272" s="260"/>
      <c r="E272" s="260"/>
      <c r="F272" s="261"/>
      <c r="G272" s="262"/>
      <c r="H272" s="260"/>
      <c r="I272" s="260"/>
      <c r="J272" s="260"/>
      <c r="K272" s="260"/>
      <c r="L272" s="260"/>
      <c r="M272" s="260"/>
    </row>
    <row r="273" spans="2:13" s="132" customFormat="1" x14ac:dyDescent="0.3">
      <c r="B273" s="260"/>
      <c r="C273" s="260"/>
      <c r="D273" s="260"/>
      <c r="E273" s="260"/>
      <c r="F273" s="261"/>
      <c r="G273" s="262"/>
      <c r="H273" s="260"/>
      <c r="I273" s="260"/>
      <c r="J273" s="260"/>
      <c r="K273" s="260"/>
      <c r="L273" s="260"/>
      <c r="M273" s="260"/>
    </row>
    <row r="274" spans="2:13" s="132" customFormat="1" x14ac:dyDescent="0.3">
      <c r="B274" s="260"/>
      <c r="C274" s="260"/>
      <c r="D274" s="260"/>
      <c r="E274" s="260"/>
      <c r="F274" s="261"/>
      <c r="G274" s="262"/>
      <c r="H274" s="260"/>
      <c r="I274" s="260"/>
      <c r="J274" s="260"/>
      <c r="K274" s="260"/>
      <c r="L274" s="260"/>
      <c r="M274" s="260"/>
    </row>
    <row r="275" spans="2:13" s="132" customFormat="1" x14ac:dyDescent="0.3">
      <c r="B275" s="260"/>
      <c r="C275" s="260"/>
      <c r="D275" s="260"/>
      <c r="E275" s="260"/>
      <c r="F275" s="261"/>
      <c r="G275" s="262"/>
      <c r="H275" s="260"/>
      <c r="I275" s="260"/>
      <c r="J275" s="260"/>
      <c r="K275" s="260"/>
      <c r="L275" s="260"/>
      <c r="M275" s="260"/>
    </row>
    <row r="276" spans="2:13" s="132" customFormat="1" x14ac:dyDescent="0.3">
      <c r="B276" s="260"/>
      <c r="C276" s="260"/>
      <c r="D276" s="260"/>
      <c r="E276" s="260"/>
      <c r="F276" s="261"/>
      <c r="G276" s="262"/>
      <c r="H276" s="260"/>
      <c r="I276" s="260"/>
      <c r="J276" s="260"/>
      <c r="K276" s="260"/>
      <c r="L276" s="260"/>
      <c r="M276" s="260"/>
    </row>
    <row r="277" spans="2:13" s="132" customFormat="1" x14ac:dyDescent="0.3">
      <c r="B277" s="260"/>
      <c r="C277" s="260"/>
      <c r="D277" s="260"/>
      <c r="E277" s="260"/>
      <c r="F277" s="261"/>
      <c r="G277" s="262"/>
      <c r="H277" s="260"/>
      <c r="I277" s="260"/>
      <c r="J277" s="260"/>
      <c r="K277" s="260"/>
      <c r="L277" s="260"/>
      <c r="M277" s="260"/>
    </row>
    <row r="278" spans="2:13" s="132" customFormat="1" x14ac:dyDescent="0.3">
      <c r="B278" s="260"/>
      <c r="C278" s="260"/>
      <c r="D278" s="260"/>
      <c r="E278" s="260"/>
      <c r="F278" s="261"/>
      <c r="G278" s="262"/>
      <c r="H278" s="260"/>
      <c r="I278" s="260"/>
      <c r="J278" s="260"/>
      <c r="K278" s="260"/>
      <c r="L278" s="260"/>
      <c r="M278" s="260"/>
    </row>
    <row r="279" spans="2:13" s="132" customFormat="1" x14ac:dyDescent="0.3">
      <c r="B279" s="260"/>
      <c r="C279" s="260"/>
      <c r="D279" s="260"/>
      <c r="E279" s="260"/>
      <c r="F279" s="261"/>
      <c r="G279" s="262"/>
      <c r="H279" s="260"/>
      <c r="I279" s="260"/>
      <c r="J279" s="260"/>
      <c r="K279" s="260"/>
      <c r="L279" s="260"/>
      <c r="M279" s="260"/>
    </row>
    <row r="280" spans="2:13" s="132" customFormat="1" x14ac:dyDescent="0.3">
      <c r="B280" s="260"/>
      <c r="C280" s="260"/>
      <c r="D280" s="260"/>
      <c r="E280" s="260"/>
      <c r="F280" s="261"/>
      <c r="G280" s="262"/>
      <c r="H280" s="260"/>
      <c r="I280" s="260"/>
      <c r="J280" s="260"/>
      <c r="K280" s="260"/>
      <c r="L280" s="260"/>
      <c r="M280" s="260"/>
    </row>
    <row r="281" spans="2:13" s="132" customFormat="1" x14ac:dyDescent="0.3">
      <c r="B281" s="260"/>
      <c r="C281" s="260"/>
      <c r="D281" s="260"/>
      <c r="E281" s="260"/>
      <c r="F281" s="261"/>
      <c r="G281" s="262"/>
      <c r="H281" s="260"/>
      <c r="I281" s="260"/>
      <c r="J281" s="260"/>
      <c r="K281" s="260"/>
      <c r="L281" s="260"/>
      <c r="M281" s="260"/>
    </row>
    <row r="282" spans="2:13" s="132" customFormat="1" x14ac:dyDescent="0.3">
      <c r="B282" s="260"/>
      <c r="C282" s="260"/>
      <c r="D282" s="260"/>
      <c r="E282" s="260"/>
      <c r="F282" s="261"/>
      <c r="G282" s="262"/>
      <c r="H282" s="260"/>
      <c r="I282" s="260"/>
      <c r="J282" s="260"/>
      <c r="K282" s="260"/>
      <c r="L282" s="260"/>
      <c r="M282" s="260"/>
    </row>
    <row r="283" spans="2:13" s="132" customFormat="1" x14ac:dyDescent="0.3">
      <c r="B283" s="260"/>
      <c r="C283" s="260"/>
      <c r="D283" s="260"/>
      <c r="E283" s="260"/>
      <c r="F283" s="261"/>
      <c r="G283" s="262"/>
      <c r="H283" s="260"/>
      <c r="I283" s="260"/>
      <c r="J283" s="260"/>
      <c r="K283" s="260"/>
      <c r="L283" s="260"/>
      <c r="M283" s="260"/>
    </row>
    <row r="284" spans="2:13" s="132" customFormat="1" x14ac:dyDescent="0.3">
      <c r="B284" s="260"/>
      <c r="C284" s="260"/>
      <c r="D284" s="260"/>
      <c r="E284" s="260"/>
      <c r="F284" s="261"/>
      <c r="G284" s="262"/>
      <c r="H284" s="260"/>
      <c r="I284" s="260"/>
      <c r="J284" s="260"/>
      <c r="K284" s="260"/>
      <c r="L284" s="260"/>
      <c r="M284" s="260"/>
    </row>
    <row r="285" spans="2:13" s="132" customFormat="1" x14ac:dyDescent="0.3">
      <c r="B285" s="260"/>
      <c r="C285" s="260"/>
      <c r="D285" s="260"/>
      <c r="E285" s="260"/>
      <c r="F285" s="261"/>
      <c r="G285" s="262"/>
      <c r="H285" s="260"/>
      <c r="I285" s="260"/>
      <c r="J285" s="260"/>
      <c r="K285" s="260"/>
      <c r="L285" s="260"/>
      <c r="M285" s="260"/>
    </row>
    <row r="286" spans="2:13" s="132" customFormat="1" x14ac:dyDescent="0.3">
      <c r="B286" s="260"/>
      <c r="C286" s="260"/>
      <c r="D286" s="260"/>
      <c r="E286" s="260"/>
      <c r="F286" s="261"/>
      <c r="G286" s="262"/>
      <c r="H286" s="260"/>
      <c r="I286" s="260"/>
      <c r="J286" s="260"/>
      <c r="K286" s="260"/>
      <c r="L286" s="260"/>
      <c r="M286" s="260"/>
    </row>
    <row r="287" spans="2:13" s="132" customFormat="1" x14ac:dyDescent="0.3">
      <c r="B287" s="260"/>
      <c r="C287" s="260"/>
      <c r="D287" s="260"/>
      <c r="E287" s="260"/>
      <c r="F287" s="261"/>
      <c r="G287" s="262"/>
      <c r="H287" s="260"/>
      <c r="I287" s="260"/>
      <c r="J287" s="260"/>
      <c r="K287" s="260"/>
      <c r="L287" s="260"/>
      <c r="M287" s="260"/>
    </row>
    <row r="288" spans="2:13" s="132" customFormat="1" x14ac:dyDescent="0.3">
      <c r="B288" s="260"/>
      <c r="C288" s="260"/>
      <c r="D288" s="260"/>
      <c r="E288" s="260"/>
      <c r="F288" s="261"/>
      <c r="G288" s="262"/>
      <c r="H288" s="260"/>
      <c r="I288" s="260"/>
      <c r="J288" s="260"/>
      <c r="K288" s="260"/>
      <c r="L288" s="260"/>
      <c r="M288" s="260"/>
    </row>
    <row r="289" spans="2:13" s="132" customFormat="1" x14ac:dyDescent="0.3">
      <c r="B289" s="260"/>
      <c r="C289" s="260"/>
      <c r="D289" s="260"/>
      <c r="E289" s="260"/>
      <c r="F289" s="261"/>
      <c r="G289" s="262"/>
      <c r="H289" s="260"/>
      <c r="I289" s="260"/>
      <c r="J289" s="260"/>
      <c r="K289" s="260"/>
      <c r="L289" s="260"/>
      <c r="M289" s="260"/>
    </row>
    <row r="290" spans="2:13" s="132" customFormat="1" x14ac:dyDescent="0.3">
      <c r="B290" s="260"/>
      <c r="C290" s="260"/>
      <c r="D290" s="260"/>
      <c r="E290" s="260"/>
      <c r="F290" s="261"/>
      <c r="G290" s="262"/>
      <c r="H290" s="260"/>
      <c r="I290" s="260"/>
      <c r="J290" s="260"/>
      <c r="K290" s="260"/>
      <c r="L290" s="260"/>
      <c r="M290" s="260"/>
    </row>
    <row r="291" spans="2:13" s="132" customFormat="1" x14ac:dyDescent="0.3">
      <c r="B291" s="260"/>
      <c r="C291" s="260"/>
      <c r="D291" s="260"/>
      <c r="E291" s="260"/>
      <c r="F291" s="261"/>
      <c r="G291" s="262"/>
      <c r="H291" s="260"/>
      <c r="I291" s="260"/>
      <c r="J291" s="260"/>
      <c r="K291" s="260"/>
      <c r="L291" s="260"/>
      <c r="M291" s="260"/>
    </row>
    <row r="292" spans="2:13" s="132" customFormat="1" x14ac:dyDescent="0.3">
      <c r="B292" s="260"/>
      <c r="C292" s="260"/>
      <c r="D292" s="260"/>
      <c r="E292" s="260"/>
      <c r="F292" s="261"/>
      <c r="G292" s="262"/>
      <c r="H292" s="260"/>
      <c r="I292" s="260"/>
      <c r="J292" s="260"/>
      <c r="K292" s="260"/>
      <c r="L292" s="260"/>
      <c r="M292" s="260"/>
    </row>
    <row r="293" spans="2:13" s="132" customFormat="1" x14ac:dyDescent="0.3">
      <c r="B293" s="260"/>
      <c r="C293" s="260"/>
      <c r="D293" s="260"/>
      <c r="E293" s="260"/>
      <c r="F293" s="261"/>
      <c r="G293" s="262"/>
      <c r="H293" s="260"/>
      <c r="I293" s="260"/>
      <c r="J293" s="260"/>
      <c r="K293" s="260"/>
      <c r="L293" s="260"/>
      <c r="M293" s="260"/>
    </row>
    <row r="294" spans="2:13" s="132" customFormat="1" x14ac:dyDescent="0.3">
      <c r="B294" s="260"/>
      <c r="C294" s="260"/>
      <c r="D294" s="260"/>
      <c r="E294" s="260"/>
      <c r="F294" s="261"/>
      <c r="G294" s="262"/>
      <c r="H294" s="260"/>
      <c r="I294" s="260"/>
      <c r="J294" s="260"/>
      <c r="K294" s="260"/>
      <c r="L294" s="260"/>
      <c r="M294" s="260"/>
    </row>
    <row r="295" spans="2:13" s="132" customFormat="1" x14ac:dyDescent="0.3">
      <c r="B295" s="260"/>
      <c r="C295" s="260"/>
      <c r="D295" s="260"/>
      <c r="E295" s="260"/>
      <c r="F295" s="261"/>
      <c r="G295" s="262"/>
      <c r="H295" s="260"/>
      <c r="I295" s="260"/>
      <c r="J295" s="260"/>
      <c r="K295" s="260"/>
      <c r="L295" s="260"/>
      <c r="M295" s="260"/>
    </row>
    <row r="296" spans="2:13" s="132" customFormat="1" x14ac:dyDescent="0.3">
      <c r="B296" s="260"/>
      <c r="C296" s="260"/>
      <c r="D296" s="260"/>
      <c r="E296" s="260"/>
      <c r="F296" s="261"/>
      <c r="G296" s="262"/>
      <c r="H296" s="260"/>
      <c r="I296" s="260"/>
      <c r="J296" s="260"/>
      <c r="K296" s="260"/>
      <c r="L296" s="260"/>
      <c r="M296" s="260"/>
    </row>
    <row r="297" spans="2:13" s="132" customFormat="1" x14ac:dyDescent="0.3">
      <c r="B297" s="260"/>
      <c r="C297" s="260"/>
      <c r="D297" s="260"/>
      <c r="E297" s="260"/>
      <c r="F297" s="261"/>
      <c r="G297" s="262"/>
      <c r="H297" s="260"/>
      <c r="I297" s="260"/>
      <c r="J297" s="260"/>
      <c r="K297" s="260"/>
      <c r="L297" s="260"/>
      <c r="M297" s="260"/>
    </row>
    <row r="298" spans="2:13" s="132" customFormat="1" x14ac:dyDescent="0.3">
      <c r="B298" s="260"/>
      <c r="C298" s="260"/>
      <c r="D298" s="260"/>
      <c r="E298" s="260"/>
      <c r="F298" s="261"/>
      <c r="G298" s="262"/>
      <c r="H298" s="260"/>
      <c r="I298" s="260"/>
      <c r="J298" s="260"/>
      <c r="K298" s="260"/>
      <c r="L298" s="260"/>
      <c r="M298" s="260"/>
    </row>
    <row r="299" spans="2:13" s="132" customFormat="1" x14ac:dyDescent="0.3">
      <c r="B299" s="260"/>
      <c r="C299" s="260"/>
      <c r="D299" s="260"/>
      <c r="E299" s="260"/>
      <c r="F299" s="261"/>
      <c r="G299" s="262"/>
      <c r="H299" s="260"/>
      <c r="I299" s="260"/>
      <c r="J299" s="260"/>
      <c r="K299" s="260"/>
      <c r="L299" s="260"/>
      <c r="M299" s="260"/>
    </row>
    <row r="300" spans="2:13" s="132" customFormat="1" x14ac:dyDescent="0.3">
      <c r="B300" s="260"/>
      <c r="C300" s="260"/>
      <c r="D300" s="260"/>
      <c r="E300" s="260"/>
      <c r="F300" s="261"/>
      <c r="G300" s="262"/>
      <c r="H300" s="260"/>
      <c r="I300" s="260"/>
      <c r="J300" s="260"/>
      <c r="K300" s="260"/>
      <c r="L300" s="260"/>
      <c r="M300" s="260"/>
    </row>
    <row r="301" spans="2:13" s="132" customFormat="1" x14ac:dyDescent="0.3">
      <c r="B301" s="260"/>
      <c r="C301" s="260"/>
      <c r="D301" s="260"/>
      <c r="E301" s="260"/>
      <c r="F301" s="261"/>
      <c r="G301" s="262"/>
      <c r="H301" s="260"/>
      <c r="I301" s="260"/>
      <c r="J301" s="260"/>
      <c r="K301" s="260"/>
      <c r="L301" s="260"/>
      <c r="M301" s="260"/>
    </row>
    <row r="302" spans="2:13" s="132" customFormat="1" x14ac:dyDescent="0.3">
      <c r="B302" s="260"/>
      <c r="C302" s="260"/>
      <c r="D302" s="260"/>
      <c r="E302" s="260"/>
      <c r="F302" s="261"/>
      <c r="G302" s="262"/>
      <c r="H302" s="260"/>
      <c r="I302" s="260"/>
      <c r="J302" s="260"/>
      <c r="K302" s="260"/>
      <c r="L302" s="260"/>
      <c r="M302" s="260"/>
    </row>
    <row r="303" spans="2:13" s="132" customFormat="1" x14ac:dyDescent="0.3">
      <c r="B303" s="260"/>
      <c r="C303" s="260"/>
      <c r="D303" s="260"/>
      <c r="E303" s="260"/>
      <c r="F303" s="261"/>
      <c r="G303" s="262"/>
      <c r="H303" s="260"/>
      <c r="I303" s="260"/>
      <c r="J303" s="260"/>
      <c r="K303" s="260"/>
      <c r="L303" s="260"/>
      <c r="M303" s="260"/>
    </row>
    <row r="304" spans="2:13" s="132" customFormat="1" x14ac:dyDescent="0.3">
      <c r="B304" s="260"/>
      <c r="C304" s="260"/>
      <c r="D304" s="260"/>
      <c r="E304" s="260"/>
      <c r="F304" s="261"/>
      <c r="G304" s="262"/>
      <c r="H304" s="260"/>
      <c r="I304" s="260"/>
      <c r="J304" s="260"/>
      <c r="K304" s="260"/>
      <c r="L304" s="260"/>
      <c r="M304" s="260"/>
    </row>
    <row r="305" spans="2:13" s="132" customFormat="1" x14ac:dyDescent="0.3">
      <c r="B305" s="260"/>
      <c r="C305" s="260"/>
      <c r="D305" s="260"/>
      <c r="E305" s="260"/>
      <c r="F305" s="261"/>
      <c r="G305" s="262"/>
      <c r="H305" s="260"/>
      <c r="I305" s="260"/>
      <c r="J305" s="260"/>
      <c r="K305" s="260"/>
      <c r="L305" s="260"/>
      <c r="M305" s="260"/>
    </row>
    <row r="306" spans="2:13" s="132" customFormat="1" x14ac:dyDescent="0.3">
      <c r="B306" s="260"/>
      <c r="C306" s="260"/>
      <c r="D306" s="260"/>
      <c r="E306" s="260"/>
      <c r="F306" s="261"/>
      <c r="G306" s="262"/>
      <c r="H306" s="260"/>
      <c r="I306" s="260"/>
      <c r="J306" s="260"/>
      <c r="K306" s="260"/>
      <c r="L306" s="260"/>
      <c r="M306" s="260"/>
    </row>
    <row r="307" spans="2:13" s="132" customFormat="1" x14ac:dyDescent="0.3">
      <c r="B307" s="260"/>
      <c r="C307" s="260"/>
      <c r="D307" s="260"/>
      <c r="E307" s="260"/>
      <c r="F307" s="261"/>
      <c r="G307" s="262"/>
      <c r="H307" s="260"/>
      <c r="I307" s="260"/>
      <c r="J307" s="260"/>
      <c r="K307" s="260"/>
      <c r="L307" s="260"/>
      <c r="M307" s="260"/>
    </row>
    <row r="308" spans="2:13" s="132" customFormat="1" x14ac:dyDescent="0.3">
      <c r="B308" s="260"/>
      <c r="C308" s="260"/>
      <c r="D308" s="260"/>
      <c r="E308" s="260"/>
      <c r="F308" s="261"/>
      <c r="G308" s="262"/>
      <c r="H308" s="260"/>
      <c r="I308" s="260"/>
      <c r="J308" s="260"/>
      <c r="K308" s="260"/>
      <c r="L308" s="260"/>
      <c r="M308" s="260"/>
    </row>
    <row r="309" spans="2:13" s="132" customFormat="1" x14ac:dyDescent="0.3">
      <c r="B309" s="260"/>
      <c r="C309" s="260"/>
      <c r="D309" s="260"/>
      <c r="E309" s="260"/>
      <c r="F309" s="261"/>
      <c r="G309" s="262"/>
      <c r="H309" s="260"/>
      <c r="I309" s="260"/>
      <c r="J309" s="260"/>
      <c r="K309" s="260"/>
      <c r="L309" s="260"/>
      <c r="M309" s="260"/>
    </row>
    <row r="310" spans="2:13" s="132" customFormat="1" x14ac:dyDescent="0.3">
      <c r="B310" s="260"/>
      <c r="C310" s="260"/>
      <c r="D310" s="260"/>
      <c r="E310" s="260"/>
      <c r="F310" s="261"/>
      <c r="G310" s="262"/>
      <c r="H310" s="260"/>
      <c r="I310" s="260"/>
      <c r="J310" s="260"/>
      <c r="K310" s="260"/>
      <c r="L310" s="260"/>
      <c r="M310" s="260"/>
    </row>
    <row r="311" spans="2:13" s="132" customFormat="1" x14ac:dyDescent="0.3">
      <c r="B311" s="260"/>
      <c r="C311" s="260"/>
      <c r="D311" s="260"/>
      <c r="E311" s="260"/>
      <c r="F311" s="261"/>
      <c r="G311" s="262"/>
      <c r="H311" s="260"/>
      <c r="I311" s="260"/>
      <c r="J311" s="260"/>
      <c r="K311" s="260"/>
      <c r="L311" s="260"/>
      <c r="M311" s="260"/>
    </row>
    <row r="312" spans="2:13" s="132" customFormat="1" x14ac:dyDescent="0.3">
      <c r="B312" s="260"/>
      <c r="C312" s="260"/>
      <c r="D312" s="260"/>
      <c r="E312" s="260"/>
      <c r="F312" s="261"/>
      <c r="G312" s="262"/>
      <c r="H312" s="260"/>
      <c r="I312" s="260"/>
      <c r="J312" s="260"/>
      <c r="K312" s="260"/>
      <c r="L312" s="260"/>
      <c r="M312" s="260"/>
    </row>
    <row r="313" spans="2:13" s="132" customFormat="1" x14ac:dyDescent="0.3">
      <c r="B313" s="260"/>
      <c r="C313" s="260"/>
      <c r="D313" s="260"/>
      <c r="E313" s="260"/>
      <c r="F313" s="261"/>
      <c r="G313" s="262"/>
      <c r="H313" s="260"/>
      <c r="I313" s="260"/>
      <c r="J313" s="260"/>
      <c r="K313" s="260"/>
      <c r="L313" s="260"/>
      <c r="M313" s="260"/>
    </row>
    <row r="314" spans="2:13" s="132" customFormat="1" x14ac:dyDescent="0.3">
      <c r="B314" s="260"/>
      <c r="C314" s="260"/>
      <c r="D314" s="260"/>
      <c r="E314" s="260"/>
      <c r="F314" s="261"/>
      <c r="G314" s="262"/>
      <c r="H314" s="260"/>
      <c r="I314" s="260"/>
      <c r="J314" s="260"/>
      <c r="K314" s="260"/>
      <c r="L314" s="260"/>
      <c r="M314" s="260"/>
    </row>
    <row r="315" spans="2:13" s="132" customFormat="1" x14ac:dyDescent="0.3">
      <c r="B315" s="260"/>
      <c r="C315" s="260"/>
      <c r="D315" s="260"/>
      <c r="E315" s="260"/>
      <c r="F315" s="261"/>
      <c r="G315" s="262"/>
      <c r="H315" s="260"/>
      <c r="I315" s="260"/>
      <c r="J315" s="260"/>
      <c r="K315" s="260"/>
      <c r="L315" s="260"/>
      <c r="M315" s="260"/>
    </row>
    <row r="316" spans="2:13" s="132" customFormat="1" x14ac:dyDescent="0.3">
      <c r="B316" s="260"/>
      <c r="C316" s="260"/>
      <c r="D316" s="260"/>
      <c r="E316" s="260"/>
      <c r="F316" s="261"/>
      <c r="G316" s="262"/>
      <c r="H316" s="260"/>
      <c r="I316" s="260"/>
      <c r="J316" s="260"/>
      <c r="K316" s="260"/>
      <c r="L316" s="260"/>
      <c r="M316" s="260"/>
    </row>
    <row r="317" spans="2:13" s="132" customFormat="1" x14ac:dyDescent="0.3">
      <c r="B317" s="260"/>
      <c r="C317" s="260"/>
      <c r="D317" s="260"/>
      <c r="E317" s="260"/>
      <c r="F317" s="261"/>
      <c r="G317" s="262"/>
      <c r="H317" s="260"/>
      <c r="I317" s="260"/>
      <c r="J317" s="260"/>
      <c r="K317" s="260"/>
      <c r="L317" s="260"/>
      <c r="M317" s="260"/>
    </row>
    <row r="318" spans="2:13" s="132" customFormat="1" x14ac:dyDescent="0.3">
      <c r="B318" s="260"/>
      <c r="C318" s="260"/>
      <c r="D318" s="260"/>
      <c r="E318" s="260"/>
      <c r="F318" s="261"/>
      <c r="G318" s="262"/>
      <c r="H318" s="260"/>
      <c r="I318" s="260"/>
      <c r="J318" s="260"/>
      <c r="K318" s="260"/>
      <c r="L318" s="260"/>
      <c r="M318" s="260"/>
    </row>
    <row r="319" spans="2:13" s="132" customFormat="1" x14ac:dyDescent="0.3">
      <c r="B319" s="260"/>
      <c r="C319" s="260"/>
      <c r="D319" s="260"/>
      <c r="E319" s="260"/>
      <c r="F319" s="261"/>
      <c r="G319" s="262"/>
      <c r="H319" s="260"/>
      <c r="I319" s="260"/>
      <c r="J319" s="260"/>
      <c r="K319" s="260"/>
      <c r="L319" s="260"/>
      <c r="M319" s="260"/>
    </row>
    <row r="320" spans="2:13" s="132" customFormat="1" x14ac:dyDescent="0.3">
      <c r="B320" s="260"/>
      <c r="C320" s="260"/>
      <c r="D320" s="260"/>
      <c r="E320" s="260"/>
      <c r="F320" s="261"/>
      <c r="G320" s="262"/>
      <c r="H320" s="260"/>
      <c r="I320" s="260"/>
      <c r="J320" s="260"/>
      <c r="K320" s="260"/>
      <c r="L320" s="260"/>
      <c r="M320" s="260"/>
    </row>
    <row r="321" spans="2:13" s="132" customFormat="1" x14ac:dyDescent="0.3">
      <c r="B321" s="260"/>
      <c r="C321" s="260"/>
      <c r="D321" s="260"/>
      <c r="E321" s="260"/>
      <c r="F321" s="261"/>
      <c r="G321" s="262"/>
      <c r="H321" s="260"/>
      <c r="I321" s="260"/>
      <c r="J321" s="260"/>
      <c r="K321" s="260"/>
      <c r="L321" s="260"/>
      <c r="M321" s="260"/>
    </row>
    <row r="322" spans="2:13" s="132" customFormat="1" x14ac:dyDescent="0.3">
      <c r="B322" s="260"/>
      <c r="C322" s="260"/>
      <c r="D322" s="260"/>
      <c r="E322" s="260"/>
      <c r="F322" s="261"/>
      <c r="G322" s="262"/>
      <c r="H322" s="260"/>
      <c r="I322" s="260"/>
      <c r="J322" s="260"/>
      <c r="K322" s="260"/>
      <c r="L322" s="260"/>
      <c r="M322" s="260"/>
    </row>
    <row r="323" spans="2:13" s="132" customFormat="1" x14ac:dyDescent="0.3">
      <c r="B323" s="260"/>
      <c r="C323" s="260"/>
      <c r="D323" s="260"/>
      <c r="E323" s="260"/>
      <c r="F323" s="261"/>
      <c r="G323" s="262"/>
      <c r="H323" s="260"/>
      <c r="I323" s="260"/>
      <c r="J323" s="260"/>
      <c r="K323" s="260"/>
      <c r="L323" s="260"/>
      <c r="M323" s="260"/>
    </row>
    <row r="324" spans="2:13" s="132" customFormat="1" x14ac:dyDescent="0.3">
      <c r="B324" s="260"/>
      <c r="C324" s="260"/>
      <c r="D324" s="260"/>
      <c r="E324" s="260"/>
      <c r="F324" s="261"/>
      <c r="G324" s="262"/>
      <c r="H324" s="260"/>
      <c r="I324" s="260"/>
      <c r="J324" s="260"/>
      <c r="K324" s="260"/>
      <c r="L324" s="260"/>
      <c r="M324" s="260"/>
    </row>
    <row r="325" spans="2:13" s="132" customFormat="1" x14ac:dyDescent="0.3">
      <c r="B325" s="260"/>
      <c r="C325" s="260"/>
      <c r="D325" s="260"/>
      <c r="E325" s="260"/>
      <c r="F325" s="261"/>
      <c r="G325" s="262"/>
      <c r="H325" s="260"/>
      <c r="I325" s="260"/>
      <c r="J325" s="260"/>
      <c r="K325" s="260"/>
      <c r="L325" s="260"/>
      <c r="M325" s="260"/>
    </row>
    <row r="326" spans="2:13" s="132" customFormat="1" x14ac:dyDescent="0.3">
      <c r="B326" s="260"/>
      <c r="C326" s="260"/>
      <c r="D326" s="260"/>
      <c r="E326" s="260"/>
      <c r="F326" s="261"/>
      <c r="G326" s="262"/>
      <c r="H326" s="260"/>
      <c r="I326" s="260"/>
      <c r="J326" s="260"/>
      <c r="K326" s="260"/>
      <c r="L326" s="260"/>
      <c r="M326" s="260"/>
    </row>
    <row r="327" spans="2:13" s="132" customFormat="1" x14ac:dyDescent="0.3">
      <c r="B327" s="260"/>
      <c r="C327" s="260"/>
      <c r="D327" s="260"/>
      <c r="E327" s="260"/>
      <c r="F327" s="261"/>
      <c r="G327" s="262"/>
      <c r="H327" s="260"/>
      <c r="I327" s="260"/>
      <c r="J327" s="260"/>
      <c r="K327" s="260"/>
      <c r="L327" s="260"/>
      <c r="M327" s="260"/>
    </row>
    <row r="328" spans="2:13" s="132" customFormat="1" x14ac:dyDescent="0.3">
      <c r="B328" s="260"/>
      <c r="C328" s="260"/>
      <c r="D328" s="260"/>
      <c r="E328" s="260"/>
      <c r="F328" s="261"/>
      <c r="G328" s="262"/>
      <c r="H328" s="260"/>
      <c r="I328" s="260"/>
      <c r="J328" s="260"/>
      <c r="K328" s="260"/>
      <c r="L328" s="260"/>
      <c r="M328" s="260"/>
    </row>
    <row r="329" spans="2:13" s="132" customFormat="1" x14ac:dyDescent="0.3">
      <c r="B329" s="260"/>
      <c r="C329" s="260"/>
      <c r="D329" s="260"/>
      <c r="E329" s="260"/>
      <c r="F329" s="261"/>
      <c r="G329" s="262"/>
      <c r="H329" s="260"/>
      <c r="I329" s="260"/>
      <c r="J329" s="260"/>
      <c r="K329" s="260"/>
      <c r="L329" s="260"/>
      <c r="M329" s="260"/>
    </row>
    <row r="330" spans="2:13" s="132" customFormat="1" x14ac:dyDescent="0.3">
      <c r="B330" s="260"/>
      <c r="C330" s="260"/>
      <c r="D330" s="260"/>
      <c r="E330" s="260"/>
      <c r="F330" s="261"/>
      <c r="G330" s="262"/>
      <c r="H330" s="260"/>
      <c r="I330" s="260"/>
      <c r="J330" s="260"/>
      <c r="K330" s="260"/>
      <c r="L330" s="260"/>
      <c r="M330" s="260"/>
    </row>
    <row r="331" spans="2:13" s="132" customFormat="1" x14ac:dyDescent="0.3">
      <c r="B331" s="260"/>
      <c r="C331" s="260"/>
      <c r="D331" s="260"/>
      <c r="E331" s="260"/>
      <c r="F331" s="261"/>
      <c r="G331" s="262"/>
      <c r="H331" s="260"/>
      <c r="I331" s="260"/>
      <c r="J331" s="260"/>
      <c r="K331" s="260"/>
      <c r="L331" s="260"/>
      <c r="M331" s="260"/>
    </row>
    <row r="332" spans="2:13" s="132" customFormat="1" x14ac:dyDescent="0.3">
      <c r="B332" s="260"/>
      <c r="C332" s="260"/>
      <c r="D332" s="260"/>
      <c r="E332" s="260"/>
      <c r="F332" s="261"/>
      <c r="G332" s="262"/>
      <c r="H332" s="260"/>
      <c r="I332" s="260"/>
      <c r="J332" s="260"/>
      <c r="K332" s="260"/>
      <c r="L332" s="260"/>
      <c r="M332" s="260"/>
    </row>
    <row r="333" spans="2:13" s="132" customFormat="1" x14ac:dyDescent="0.3">
      <c r="B333" s="260"/>
      <c r="C333" s="260"/>
      <c r="D333" s="260"/>
      <c r="E333" s="260"/>
      <c r="F333" s="261"/>
      <c r="G333" s="262"/>
      <c r="H333" s="260"/>
      <c r="I333" s="260"/>
      <c r="J333" s="260"/>
      <c r="K333" s="260"/>
      <c r="L333" s="260"/>
      <c r="M333" s="260"/>
    </row>
    <row r="334" spans="2:13" s="132" customFormat="1" x14ac:dyDescent="0.3">
      <c r="B334" s="260"/>
      <c r="C334" s="260"/>
      <c r="D334" s="260"/>
      <c r="E334" s="260"/>
      <c r="F334" s="261"/>
      <c r="G334" s="262"/>
      <c r="H334" s="260"/>
      <c r="I334" s="260"/>
      <c r="J334" s="260"/>
      <c r="K334" s="260"/>
      <c r="L334" s="260"/>
      <c r="M334" s="260"/>
    </row>
    <row r="335" spans="2:13" s="132" customFormat="1" x14ac:dyDescent="0.3">
      <c r="B335" s="260"/>
      <c r="C335" s="260"/>
      <c r="D335" s="260"/>
      <c r="E335" s="260"/>
      <c r="F335" s="261"/>
      <c r="G335" s="262"/>
      <c r="H335" s="260"/>
      <c r="I335" s="260"/>
      <c r="J335" s="260"/>
      <c r="K335" s="260"/>
      <c r="L335" s="260"/>
      <c r="M335" s="260"/>
    </row>
    <row r="336" spans="2:13" s="132" customFormat="1" x14ac:dyDescent="0.3">
      <c r="B336" s="260"/>
      <c r="C336" s="260"/>
      <c r="D336" s="260"/>
      <c r="E336" s="260"/>
      <c r="F336" s="261"/>
      <c r="G336" s="262"/>
      <c r="H336" s="260"/>
      <c r="I336" s="260"/>
      <c r="J336" s="260"/>
      <c r="K336" s="260"/>
      <c r="L336" s="260"/>
      <c r="M336" s="260"/>
    </row>
    <row r="337" spans="2:13" s="132" customFormat="1" x14ac:dyDescent="0.3">
      <c r="B337" s="260"/>
      <c r="C337" s="260"/>
      <c r="D337" s="260"/>
      <c r="E337" s="260"/>
      <c r="F337" s="261"/>
      <c r="G337" s="262"/>
      <c r="H337" s="260"/>
      <c r="I337" s="260"/>
      <c r="J337" s="260"/>
      <c r="K337" s="260"/>
      <c r="L337" s="260"/>
      <c r="M337" s="260"/>
    </row>
    <row r="338" spans="2:13" s="132" customFormat="1" x14ac:dyDescent="0.3">
      <c r="B338" s="260"/>
      <c r="C338" s="260"/>
      <c r="D338" s="260"/>
      <c r="E338" s="260"/>
      <c r="F338" s="261"/>
      <c r="G338" s="262"/>
      <c r="H338" s="260"/>
      <c r="I338" s="260"/>
      <c r="J338" s="260"/>
      <c r="K338" s="260"/>
      <c r="L338" s="260"/>
      <c r="M338" s="260"/>
    </row>
    <row r="339" spans="2:13" s="132" customFormat="1" x14ac:dyDescent="0.3">
      <c r="B339" s="260"/>
      <c r="C339" s="260"/>
      <c r="D339" s="260"/>
      <c r="E339" s="260"/>
      <c r="F339" s="261"/>
      <c r="G339" s="262"/>
      <c r="H339" s="260"/>
      <c r="I339" s="260"/>
      <c r="J339" s="260"/>
      <c r="K339" s="260"/>
      <c r="L339" s="260"/>
      <c r="M339" s="260"/>
    </row>
    <row r="340" spans="2:13" s="132" customFormat="1" x14ac:dyDescent="0.3">
      <c r="B340" s="260"/>
      <c r="C340" s="260"/>
      <c r="D340" s="260"/>
      <c r="E340" s="260"/>
      <c r="F340" s="261"/>
      <c r="G340" s="262"/>
      <c r="H340" s="260"/>
      <c r="I340" s="260"/>
      <c r="J340" s="260"/>
      <c r="K340" s="260"/>
      <c r="L340" s="260"/>
      <c r="M340" s="260"/>
    </row>
    <row r="341" spans="2:13" s="132" customFormat="1" x14ac:dyDescent="0.3">
      <c r="B341" s="260"/>
      <c r="C341" s="260"/>
      <c r="D341" s="260"/>
      <c r="E341" s="260"/>
      <c r="F341" s="261"/>
      <c r="G341" s="262"/>
      <c r="H341" s="260"/>
      <c r="I341" s="260"/>
      <c r="J341" s="260"/>
      <c r="K341" s="260"/>
      <c r="L341" s="260"/>
      <c r="M341" s="260"/>
    </row>
    <row r="342" spans="2:13" s="132" customFormat="1" x14ac:dyDescent="0.3">
      <c r="B342" s="260"/>
      <c r="C342" s="260"/>
      <c r="D342" s="260"/>
      <c r="E342" s="260"/>
      <c r="F342" s="261"/>
      <c r="G342" s="262"/>
      <c r="H342" s="260"/>
      <c r="I342" s="260"/>
      <c r="J342" s="260"/>
      <c r="K342" s="260"/>
      <c r="L342" s="260"/>
      <c r="M342" s="260"/>
    </row>
    <row r="343" spans="2:13" s="132" customFormat="1" x14ac:dyDescent="0.3">
      <c r="B343" s="260"/>
      <c r="C343" s="260"/>
      <c r="D343" s="260"/>
      <c r="E343" s="260"/>
      <c r="F343" s="261"/>
      <c r="G343" s="262"/>
      <c r="H343" s="260"/>
      <c r="I343" s="260"/>
      <c r="J343" s="260"/>
      <c r="K343" s="260"/>
      <c r="L343" s="260"/>
      <c r="M343" s="260"/>
    </row>
    <row r="344" spans="2:13" s="132" customFormat="1" x14ac:dyDescent="0.3">
      <c r="B344" s="260"/>
      <c r="C344" s="260"/>
      <c r="D344" s="260"/>
      <c r="E344" s="260"/>
      <c r="F344" s="261"/>
      <c r="G344" s="262"/>
      <c r="H344" s="260"/>
      <c r="I344" s="260"/>
      <c r="J344" s="260"/>
      <c r="K344" s="260"/>
      <c r="L344" s="260"/>
      <c r="M344" s="260"/>
    </row>
    <row r="345" spans="2:13" s="132" customFormat="1" x14ac:dyDescent="0.3">
      <c r="B345" s="260"/>
      <c r="C345" s="260"/>
      <c r="D345" s="260"/>
      <c r="E345" s="260"/>
      <c r="F345" s="261"/>
      <c r="G345" s="262"/>
      <c r="H345" s="260"/>
      <c r="I345" s="260"/>
      <c r="J345" s="260"/>
      <c r="K345" s="260"/>
      <c r="L345" s="260"/>
      <c r="M345" s="260"/>
    </row>
    <row r="346" spans="2:13" s="132" customFormat="1" x14ac:dyDescent="0.3">
      <c r="B346" s="260"/>
      <c r="C346" s="260"/>
      <c r="D346" s="260"/>
      <c r="E346" s="260"/>
      <c r="F346" s="261"/>
      <c r="G346" s="262"/>
      <c r="H346" s="260"/>
      <c r="I346" s="260"/>
      <c r="J346" s="260"/>
      <c r="K346" s="260"/>
      <c r="L346" s="260"/>
      <c r="M346" s="260"/>
    </row>
    <row r="347" spans="2:13" s="132" customFormat="1" x14ac:dyDescent="0.3">
      <c r="B347" s="260"/>
      <c r="C347" s="260"/>
      <c r="D347" s="260"/>
      <c r="E347" s="260"/>
      <c r="F347" s="261"/>
      <c r="G347" s="262"/>
      <c r="H347" s="260"/>
      <c r="I347" s="260"/>
      <c r="J347" s="260"/>
      <c r="K347" s="260"/>
      <c r="L347" s="260"/>
      <c r="M347" s="260"/>
    </row>
    <row r="348" spans="2:13" s="132" customFormat="1" x14ac:dyDescent="0.3">
      <c r="B348" s="260"/>
      <c r="C348" s="260"/>
      <c r="D348" s="260"/>
      <c r="E348" s="260"/>
      <c r="F348" s="261"/>
      <c r="G348" s="262"/>
      <c r="H348" s="260"/>
      <c r="I348" s="260"/>
      <c r="J348" s="260"/>
      <c r="K348" s="260"/>
      <c r="L348" s="260"/>
      <c r="M348" s="260"/>
    </row>
    <row r="349" spans="2:13" s="132" customFormat="1" x14ac:dyDescent="0.3">
      <c r="B349" s="260"/>
      <c r="C349" s="260"/>
      <c r="D349" s="260"/>
      <c r="E349" s="260"/>
      <c r="F349" s="261"/>
      <c r="G349" s="262"/>
      <c r="H349" s="260"/>
      <c r="I349" s="260"/>
      <c r="J349" s="260"/>
      <c r="K349" s="260"/>
      <c r="L349" s="260"/>
      <c r="M349" s="260"/>
    </row>
    <row r="350" spans="2:13" s="132" customFormat="1" x14ac:dyDescent="0.3">
      <c r="B350" s="260"/>
      <c r="C350" s="260"/>
      <c r="D350" s="260"/>
      <c r="E350" s="260"/>
      <c r="F350" s="261"/>
      <c r="G350" s="262"/>
      <c r="H350" s="260"/>
      <c r="I350" s="260"/>
      <c r="J350" s="260"/>
      <c r="K350" s="260"/>
      <c r="L350" s="260"/>
      <c r="M350" s="260"/>
    </row>
    <row r="351" spans="2:13" s="132" customFormat="1" x14ac:dyDescent="0.3">
      <c r="B351" s="260"/>
      <c r="C351" s="260"/>
      <c r="D351" s="260"/>
      <c r="E351" s="260"/>
      <c r="F351" s="261"/>
      <c r="G351" s="262"/>
      <c r="H351" s="260"/>
      <c r="I351" s="260"/>
      <c r="J351" s="260"/>
      <c r="K351" s="260"/>
      <c r="L351" s="260"/>
      <c r="M351" s="260"/>
    </row>
    <row r="352" spans="2:13" s="132" customFormat="1" x14ac:dyDescent="0.3">
      <c r="B352" s="260"/>
      <c r="C352" s="260"/>
      <c r="D352" s="260"/>
      <c r="E352" s="260"/>
      <c r="F352" s="261"/>
      <c r="G352" s="262"/>
      <c r="H352" s="260"/>
      <c r="I352" s="260"/>
      <c r="J352" s="260"/>
      <c r="K352" s="260"/>
      <c r="L352" s="260"/>
      <c r="M352" s="260"/>
    </row>
    <row r="353" spans="2:13" s="132" customFormat="1" x14ac:dyDescent="0.3">
      <c r="B353" s="260"/>
      <c r="C353" s="260"/>
      <c r="D353" s="260"/>
      <c r="E353" s="260"/>
      <c r="F353" s="261"/>
      <c r="G353" s="262"/>
      <c r="H353" s="260"/>
      <c r="I353" s="260"/>
      <c r="J353" s="260"/>
      <c r="K353" s="260"/>
      <c r="L353" s="260"/>
      <c r="M353" s="260"/>
    </row>
    <row r="354" spans="2:13" s="132" customFormat="1" x14ac:dyDescent="0.3">
      <c r="B354" s="260"/>
      <c r="C354" s="260"/>
      <c r="D354" s="260"/>
      <c r="E354" s="260"/>
      <c r="F354" s="261"/>
      <c r="G354" s="262"/>
      <c r="H354" s="260"/>
      <c r="I354" s="260"/>
      <c r="J354" s="260"/>
      <c r="K354" s="260"/>
      <c r="L354" s="260"/>
      <c r="M354" s="260"/>
    </row>
    <row r="355" spans="2:13" s="132" customFormat="1" x14ac:dyDescent="0.3">
      <c r="B355" s="260"/>
      <c r="C355" s="260"/>
      <c r="D355" s="260"/>
      <c r="E355" s="260"/>
      <c r="F355" s="261"/>
      <c r="G355" s="262"/>
      <c r="H355" s="260"/>
      <c r="I355" s="260"/>
      <c r="J355" s="260"/>
      <c r="K355" s="260"/>
      <c r="L355" s="260"/>
      <c r="M355" s="260"/>
    </row>
    <row r="356" spans="2:13" s="132" customFormat="1" x14ac:dyDescent="0.3">
      <c r="B356" s="260"/>
      <c r="C356" s="260"/>
      <c r="D356" s="260"/>
      <c r="E356" s="260"/>
      <c r="F356" s="261"/>
      <c r="G356" s="262"/>
      <c r="H356" s="260"/>
      <c r="I356" s="260"/>
      <c r="J356" s="260"/>
      <c r="K356" s="260"/>
      <c r="L356" s="260"/>
      <c r="M356" s="260"/>
    </row>
    <row r="357" spans="2:13" s="132" customFormat="1" x14ac:dyDescent="0.3">
      <c r="B357" s="260"/>
      <c r="C357" s="260"/>
      <c r="D357" s="260"/>
      <c r="E357" s="260"/>
      <c r="F357" s="261"/>
      <c r="G357" s="262"/>
      <c r="H357" s="260"/>
      <c r="I357" s="260"/>
      <c r="J357" s="260"/>
      <c r="K357" s="260"/>
      <c r="L357" s="260"/>
      <c r="M357" s="260"/>
    </row>
    <row r="358" spans="2:13" s="132" customFormat="1" x14ac:dyDescent="0.3">
      <c r="B358" s="260"/>
      <c r="C358" s="260"/>
      <c r="D358" s="260"/>
      <c r="E358" s="260"/>
      <c r="F358" s="261"/>
      <c r="G358" s="262"/>
      <c r="H358" s="260"/>
      <c r="I358" s="260"/>
      <c r="J358" s="260"/>
      <c r="K358" s="260"/>
      <c r="L358" s="260"/>
      <c r="M358" s="260"/>
    </row>
    <row r="359" spans="2:13" s="132" customFormat="1" x14ac:dyDescent="0.3">
      <c r="B359" s="260"/>
      <c r="C359" s="260"/>
      <c r="D359" s="260"/>
      <c r="E359" s="260"/>
      <c r="F359" s="261"/>
      <c r="G359" s="262"/>
      <c r="H359" s="260"/>
      <c r="I359" s="260"/>
      <c r="J359" s="260"/>
      <c r="K359" s="260"/>
      <c r="L359" s="260"/>
      <c r="M359" s="260"/>
    </row>
    <row r="360" spans="2:13" s="132" customFormat="1" x14ac:dyDescent="0.3">
      <c r="B360" s="260"/>
      <c r="C360" s="260"/>
      <c r="D360" s="260"/>
      <c r="E360" s="260"/>
      <c r="F360" s="261"/>
      <c r="G360" s="262"/>
      <c r="H360" s="260"/>
      <c r="I360" s="260"/>
      <c r="J360" s="260"/>
      <c r="K360" s="260"/>
      <c r="L360" s="260"/>
      <c r="M360" s="260"/>
    </row>
    <row r="361" spans="2:13" s="132" customFormat="1" x14ac:dyDescent="0.3">
      <c r="B361" s="260"/>
      <c r="C361" s="260"/>
      <c r="D361" s="260"/>
      <c r="E361" s="260"/>
      <c r="F361" s="261"/>
      <c r="G361" s="262"/>
      <c r="H361" s="260"/>
      <c r="I361" s="260"/>
      <c r="J361" s="260"/>
      <c r="K361" s="260"/>
      <c r="L361" s="260"/>
      <c r="M361" s="260"/>
    </row>
    <row r="362" spans="2:13" s="132" customFormat="1" x14ac:dyDescent="0.3">
      <c r="B362" s="260"/>
      <c r="C362" s="260"/>
      <c r="D362" s="260"/>
      <c r="E362" s="260"/>
      <c r="F362" s="261"/>
      <c r="G362" s="262"/>
      <c r="H362" s="260"/>
      <c r="I362" s="260"/>
      <c r="J362" s="260"/>
      <c r="K362" s="260"/>
      <c r="L362" s="260"/>
      <c r="M362" s="260"/>
    </row>
    <row r="363" spans="2:13" s="132" customFormat="1" x14ac:dyDescent="0.3">
      <c r="B363" s="260"/>
      <c r="C363" s="260"/>
      <c r="D363" s="260"/>
      <c r="E363" s="260"/>
      <c r="F363" s="261"/>
      <c r="G363" s="262"/>
      <c r="H363" s="260"/>
      <c r="I363" s="260"/>
      <c r="J363" s="260"/>
      <c r="K363" s="260"/>
      <c r="L363" s="260"/>
      <c r="M363" s="260"/>
    </row>
    <row r="364" spans="2:13" s="132" customFormat="1" x14ac:dyDescent="0.3">
      <c r="B364" s="260"/>
      <c r="C364" s="260"/>
      <c r="D364" s="260"/>
      <c r="E364" s="260"/>
      <c r="F364" s="261"/>
      <c r="G364" s="262"/>
      <c r="H364" s="260"/>
      <c r="I364" s="260"/>
      <c r="J364" s="260"/>
      <c r="K364" s="260"/>
      <c r="L364" s="260"/>
      <c r="M364" s="260"/>
    </row>
    <row r="365" spans="2:13" s="132" customFormat="1" x14ac:dyDescent="0.3">
      <c r="B365" s="260"/>
      <c r="C365" s="260"/>
      <c r="D365" s="260"/>
      <c r="E365" s="260"/>
      <c r="F365" s="261"/>
      <c r="G365" s="262"/>
      <c r="H365" s="260"/>
      <c r="I365" s="260"/>
      <c r="J365" s="260"/>
      <c r="K365" s="260"/>
      <c r="L365" s="260"/>
      <c r="M365" s="260"/>
    </row>
    <row r="366" spans="2:13" s="132" customFormat="1" x14ac:dyDescent="0.3">
      <c r="B366" s="260"/>
      <c r="C366" s="260"/>
      <c r="D366" s="260"/>
      <c r="E366" s="260"/>
      <c r="F366" s="261"/>
      <c r="G366" s="262"/>
      <c r="H366" s="260"/>
      <c r="I366" s="260"/>
      <c r="J366" s="260"/>
      <c r="K366" s="260"/>
      <c r="L366" s="260"/>
      <c r="M366" s="260"/>
    </row>
    <row r="367" spans="2:13" s="132" customFormat="1" x14ac:dyDescent="0.3">
      <c r="B367" s="260"/>
      <c r="C367" s="260"/>
      <c r="D367" s="260"/>
      <c r="E367" s="260"/>
      <c r="F367" s="261"/>
      <c r="G367" s="262"/>
      <c r="H367" s="260"/>
      <c r="I367" s="260"/>
      <c r="J367" s="260"/>
      <c r="K367" s="260"/>
      <c r="L367" s="260"/>
      <c r="M367" s="260"/>
    </row>
    <row r="368" spans="2:13" s="132" customFormat="1" x14ac:dyDescent="0.3">
      <c r="B368" s="260"/>
      <c r="C368" s="260"/>
      <c r="D368" s="260"/>
      <c r="E368" s="260"/>
      <c r="F368" s="261"/>
      <c r="G368" s="262"/>
      <c r="H368" s="260"/>
      <c r="I368" s="260"/>
      <c r="J368" s="260"/>
      <c r="K368" s="260"/>
      <c r="L368" s="260"/>
      <c r="M368" s="260"/>
    </row>
    <row r="369" spans="2:13" s="132" customFormat="1" x14ac:dyDescent="0.3">
      <c r="B369" s="260"/>
      <c r="C369" s="260"/>
      <c r="D369" s="260"/>
      <c r="E369" s="260"/>
      <c r="F369" s="261"/>
      <c r="G369" s="262"/>
      <c r="H369" s="260"/>
      <c r="I369" s="260"/>
      <c r="J369" s="260"/>
      <c r="K369" s="260"/>
      <c r="L369" s="260"/>
      <c r="M369" s="260"/>
    </row>
    <row r="370" spans="2:13" s="132" customFormat="1" x14ac:dyDescent="0.3">
      <c r="B370" s="260"/>
      <c r="C370" s="260"/>
      <c r="D370" s="260"/>
      <c r="E370" s="260"/>
      <c r="F370" s="261"/>
      <c r="G370" s="262"/>
      <c r="H370" s="260"/>
      <c r="I370" s="260"/>
      <c r="J370" s="260"/>
      <c r="K370" s="260"/>
      <c r="L370" s="260"/>
      <c r="M370" s="260"/>
    </row>
    <row r="371" spans="2:13" s="132" customFormat="1" x14ac:dyDescent="0.3">
      <c r="B371" s="260"/>
      <c r="C371" s="260"/>
      <c r="D371" s="260"/>
      <c r="E371" s="260"/>
      <c r="F371" s="261"/>
      <c r="G371" s="262"/>
      <c r="H371" s="260"/>
      <c r="I371" s="260"/>
      <c r="J371" s="260"/>
      <c r="K371" s="260"/>
      <c r="L371" s="260"/>
      <c r="M371" s="260"/>
    </row>
    <row r="372" spans="2:13" s="132" customFormat="1" x14ac:dyDescent="0.3">
      <c r="B372" s="260"/>
      <c r="C372" s="260"/>
      <c r="D372" s="260"/>
      <c r="E372" s="260"/>
      <c r="F372" s="261"/>
      <c r="G372" s="262"/>
      <c r="H372" s="260"/>
      <c r="I372" s="260"/>
      <c r="J372" s="260"/>
      <c r="K372" s="260"/>
      <c r="L372" s="260"/>
      <c r="M372" s="260"/>
    </row>
    <row r="373" spans="2:13" s="132" customFormat="1" x14ac:dyDescent="0.3">
      <c r="B373" s="260"/>
      <c r="C373" s="260"/>
      <c r="D373" s="260"/>
      <c r="E373" s="260"/>
      <c r="F373" s="261"/>
      <c r="G373" s="262"/>
      <c r="H373" s="260"/>
      <c r="I373" s="260"/>
      <c r="J373" s="260"/>
      <c r="K373" s="260"/>
      <c r="L373" s="260"/>
      <c r="M373" s="260"/>
    </row>
    <row r="374" spans="2:13" s="132" customFormat="1" x14ac:dyDescent="0.3">
      <c r="B374" s="260"/>
      <c r="C374" s="260"/>
      <c r="D374" s="260"/>
      <c r="E374" s="260"/>
      <c r="F374" s="261"/>
      <c r="G374" s="262"/>
      <c r="H374" s="260"/>
      <c r="I374" s="260"/>
      <c r="J374" s="260"/>
      <c r="K374" s="260"/>
      <c r="L374" s="260"/>
      <c r="M374" s="260"/>
    </row>
    <row r="375" spans="2:13" s="132" customFormat="1" x14ac:dyDescent="0.3">
      <c r="B375" s="260"/>
      <c r="C375" s="260"/>
      <c r="D375" s="260"/>
      <c r="E375" s="260"/>
      <c r="F375" s="261"/>
      <c r="G375" s="262"/>
      <c r="H375" s="260"/>
      <c r="I375" s="260"/>
      <c r="J375" s="260"/>
      <c r="K375" s="260"/>
      <c r="L375" s="260"/>
      <c r="M375" s="260"/>
    </row>
    <row r="376" spans="2:13" s="132" customFormat="1" x14ac:dyDescent="0.3">
      <c r="B376" s="260"/>
      <c r="C376" s="260"/>
      <c r="D376" s="260"/>
      <c r="E376" s="260"/>
      <c r="F376" s="261"/>
      <c r="G376" s="262"/>
      <c r="H376" s="260"/>
      <c r="I376" s="260"/>
      <c r="J376" s="260"/>
      <c r="K376" s="260"/>
      <c r="L376" s="260"/>
      <c r="M376" s="260"/>
    </row>
    <row r="377" spans="2:13" s="132" customFormat="1" x14ac:dyDescent="0.3">
      <c r="B377" s="260"/>
      <c r="C377" s="260"/>
      <c r="D377" s="260"/>
      <c r="E377" s="260"/>
      <c r="F377" s="261"/>
      <c r="G377" s="262"/>
      <c r="H377" s="260"/>
      <c r="I377" s="260"/>
      <c r="J377" s="260"/>
      <c r="K377" s="260"/>
      <c r="L377" s="260"/>
      <c r="M377" s="260"/>
    </row>
    <row r="378" spans="2:13" s="132" customFormat="1" x14ac:dyDescent="0.3">
      <c r="B378" s="260"/>
      <c r="C378" s="260"/>
      <c r="D378" s="260"/>
      <c r="E378" s="260"/>
      <c r="F378" s="261"/>
      <c r="G378" s="262"/>
      <c r="H378" s="260"/>
      <c r="I378" s="260"/>
      <c r="J378" s="260"/>
      <c r="K378" s="260"/>
      <c r="L378" s="260"/>
      <c r="M378" s="260"/>
    </row>
    <row r="379" spans="2:13" s="132" customFormat="1" x14ac:dyDescent="0.3">
      <c r="B379" s="260"/>
      <c r="C379" s="260"/>
      <c r="D379" s="260"/>
      <c r="E379" s="260"/>
      <c r="F379" s="261"/>
      <c r="G379" s="262"/>
      <c r="H379" s="260"/>
      <c r="I379" s="260"/>
      <c r="J379" s="260"/>
      <c r="K379" s="260"/>
      <c r="L379" s="260"/>
      <c r="M379" s="260"/>
    </row>
    <row r="380" spans="2:13" s="132" customFormat="1" x14ac:dyDescent="0.3">
      <c r="B380" s="260"/>
      <c r="C380" s="260"/>
      <c r="D380" s="260"/>
      <c r="E380" s="260"/>
      <c r="F380" s="261"/>
      <c r="G380" s="262"/>
      <c r="H380" s="260"/>
      <c r="I380" s="260"/>
      <c r="J380" s="260"/>
      <c r="K380" s="260"/>
      <c r="L380" s="260"/>
      <c r="M380" s="260"/>
    </row>
    <row r="381" spans="2:13" s="132" customFormat="1" x14ac:dyDescent="0.3">
      <c r="B381" s="260"/>
      <c r="C381" s="260"/>
      <c r="D381" s="260"/>
      <c r="E381" s="260"/>
      <c r="F381" s="261"/>
      <c r="G381" s="262"/>
      <c r="H381" s="260"/>
      <c r="I381" s="260"/>
      <c r="J381" s="260"/>
      <c r="K381" s="260"/>
      <c r="L381" s="260"/>
      <c r="M381" s="260"/>
    </row>
    <row r="382" spans="2:13" s="132" customFormat="1" x14ac:dyDescent="0.3">
      <c r="B382" s="260"/>
      <c r="C382" s="260"/>
      <c r="D382" s="260"/>
      <c r="E382" s="260"/>
      <c r="F382" s="261"/>
      <c r="G382" s="262"/>
      <c r="H382" s="260"/>
      <c r="I382" s="260"/>
      <c r="J382" s="260"/>
      <c r="K382" s="260"/>
      <c r="L382" s="260"/>
      <c r="M382" s="260"/>
    </row>
    <row r="383" spans="2:13" s="132" customFormat="1" x14ac:dyDescent="0.3">
      <c r="B383" s="260"/>
      <c r="C383" s="260"/>
      <c r="D383" s="260"/>
      <c r="E383" s="260"/>
      <c r="F383" s="261"/>
      <c r="G383" s="262"/>
      <c r="H383" s="260"/>
      <c r="I383" s="260"/>
      <c r="J383" s="260"/>
      <c r="K383" s="260"/>
      <c r="L383" s="260"/>
      <c r="M383" s="260"/>
    </row>
    <row r="384" spans="2:13" s="132" customFormat="1" x14ac:dyDescent="0.3">
      <c r="B384" s="260"/>
      <c r="C384" s="260"/>
      <c r="D384" s="260"/>
      <c r="E384" s="260"/>
      <c r="F384" s="261"/>
      <c r="G384" s="262"/>
      <c r="H384" s="260"/>
      <c r="I384" s="260"/>
      <c r="J384" s="260"/>
      <c r="K384" s="260"/>
      <c r="L384" s="260"/>
      <c r="M384" s="260"/>
    </row>
    <row r="385" spans="2:13" s="132" customFormat="1" x14ac:dyDescent="0.3">
      <c r="B385" s="260"/>
      <c r="C385" s="260"/>
      <c r="D385" s="260"/>
      <c r="E385" s="260"/>
      <c r="F385" s="261"/>
      <c r="G385" s="262"/>
      <c r="H385" s="260"/>
      <c r="I385" s="260"/>
      <c r="J385" s="260"/>
      <c r="K385" s="260"/>
      <c r="L385" s="260"/>
      <c r="M385" s="260"/>
    </row>
    <row r="386" spans="2:13" s="132" customFormat="1" x14ac:dyDescent="0.3">
      <c r="B386" s="260"/>
      <c r="C386" s="260"/>
      <c r="D386" s="260"/>
      <c r="E386" s="260"/>
      <c r="F386" s="261"/>
      <c r="G386" s="262"/>
      <c r="H386" s="260"/>
      <c r="I386" s="260"/>
      <c r="J386" s="260"/>
      <c r="K386" s="260"/>
      <c r="L386" s="260"/>
      <c r="M386" s="260"/>
    </row>
    <row r="387" spans="2:13" s="132" customFormat="1" x14ac:dyDescent="0.3">
      <c r="B387" s="260"/>
      <c r="C387" s="260"/>
      <c r="D387" s="260"/>
      <c r="E387" s="260"/>
      <c r="F387" s="261"/>
      <c r="G387" s="262"/>
      <c r="H387" s="260"/>
      <c r="I387" s="260"/>
      <c r="J387" s="260"/>
      <c r="K387" s="260"/>
      <c r="L387" s="260"/>
      <c r="M387" s="260"/>
    </row>
    <row r="388" spans="2:13" s="132" customFormat="1" x14ac:dyDescent="0.3">
      <c r="B388" s="260"/>
      <c r="C388" s="260"/>
      <c r="D388" s="260"/>
      <c r="E388" s="260"/>
      <c r="F388" s="261"/>
      <c r="G388" s="262"/>
      <c r="H388" s="260"/>
      <c r="I388" s="260"/>
      <c r="J388" s="260"/>
      <c r="K388" s="260"/>
      <c r="L388" s="260"/>
      <c r="M388" s="260"/>
    </row>
    <row r="389" spans="2:13" s="132" customFormat="1" x14ac:dyDescent="0.3">
      <c r="B389" s="260"/>
      <c r="C389" s="260"/>
      <c r="D389" s="260"/>
      <c r="E389" s="260"/>
      <c r="F389" s="261"/>
      <c r="G389" s="262"/>
      <c r="H389" s="260"/>
      <c r="I389" s="260"/>
      <c r="J389" s="260"/>
      <c r="K389" s="260"/>
      <c r="L389" s="260"/>
      <c r="M389" s="260"/>
    </row>
    <row r="390" spans="2:13" s="132" customFormat="1" x14ac:dyDescent="0.3">
      <c r="B390" s="260"/>
      <c r="C390" s="260"/>
      <c r="D390" s="260"/>
      <c r="E390" s="260"/>
      <c r="F390" s="261"/>
      <c r="G390" s="262"/>
      <c r="H390" s="260"/>
      <c r="I390" s="260"/>
      <c r="J390" s="260"/>
      <c r="K390" s="260"/>
      <c r="L390" s="260"/>
      <c r="M390" s="260"/>
    </row>
    <row r="391" spans="2:13" s="132" customFormat="1" x14ac:dyDescent="0.3">
      <c r="B391" s="260"/>
      <c r="C391" s="260"/>
      <c r="D391" s="260"/>
      <c r="E391" s="260"/>
      <c r="F391" s="261"/>
      <c r="G391" s="262"/>
      <c r="H391" s="260"/>
      <c r="I391" s="260"/>
      <c r="J391" s="260"/>
      <c r="K391" s="260"/>
      <c r="L391" s="260"/>
      <c r="M391" s="260"/>
    </row>
    <row r="392" spans="2:13" s="132" customFormat="1" x14ac:dyDescent="0.3">
      <c r="B392" s="260"/>
      <c r="C392" s="260"/>
      <c r="D392" s="260"/>
      <c r="E392" s="260"/>
      <c r="F392" s="261"/>
      <c r="G392" s="262"/>
      <c r="H392" s="260"/>
      <c r="I392" s="260"/>
      <c r="J392" s="260"/>
      <c r="K392" s="260"/>
      <c r="L392" s="260"/>
      <c r="M392" s="260"/>
    </row>
    <row r="393" spans="2:13" s="132" customFormat="1" x14ac:dyDescent="0.3">
      <c r="B393" s="260"/>
      <c r="C393" s="260"/>
      <c r="D393" s="260"/>
      <c r="E393" s="260"/>
      <c r="F393" s="261"/>
      <c r="G393" s="262"/>
      <c r="H393" s="260"/>
      <c r="I393" s="260"/>
      <c r="J393" s="260"/>
      <c r="K393" s="260"/>
      <c r="L393" s="260"/>
      <c r="M393" s="260"/>
    </row>
    <row r="394" spans="2:13" s="132" customFormat="1" x14ac:dyDescent="0.3">
      <c r="B394" s="260"/>
      <c r="C394" s="260"/>
      <c r="D394" s="260"/>
      <c r="E394" s="260"/>
      <c r="F394" s="261"/>
      <c r="G394" s="262"/>
      <c r="H394" s="260"/>
      <c r="I394" s="260"/>
      <c r="J394" s="260"/>
      <c r="K394" s="260"/>
      <c r="L394" s="260"/>
      <c r="M394" s="260"/>
    </row>
    <row r="395" spans="2:13" s="132" customFormat="1" x14ac:dyDescent="0.3">
      <c r="B395" s="260"/>
      <c r="C395" s="260"/>
      <c r="D395" s="260"/>
      <c r="E395" s="260"/>
      <c r="F395" s="261"/>
      <c r="G395" s="262"/>
      <c r="H395" s="260"/>
      <c r="I395" s="260"/>
      <c r="J395" s="260"/>
      <c r="K395" s="260"/>
      <c r="L395" s="260"/>
      <c r="M395" s="260"/>
    </row>
    <row r="396" spans="2:13" s="132" customFormat="1" x14ac:dyDescent="0.3">
      <c r="B396" s="260"/>
      <c r="C396" s="260"/>
      <c r="D396" s="260"/>
      <c r="E396" s="260"/>
      <c r="F396" s="261"/>
      <c r="G396" s="262"/>
      <c r="H396" s="260"/>
      <c r="I396" s="260"/>
      <c r="J396" s="260"/>
      <c r="K396" s="260"/>
      <c r="L396" s="260"/>
      <c r="M396" s="260"/>
    </row>
    <row r="397" spans="2:13" s="132" customFormat="1" x14ac:dyDescent="0.3">
      <c r="B397" s="260"/>
      <c r="C397" s="260"/>
      <c r="D397" s="260"/>
      <c r="E397" s="260"/>
      <c r="F397" s="261"/>
      <c r="G397" s="262"/>
      <c r="H397" s="260"/>
      <c r="I397" s="260"/>
      <c r="J397" s="260"/>
      <c r="K397" s="260"/>
      <c r="L397" s="260"/>
      <c r="M397" s="260"/>
    </row>
    <row r="398" spans="2:13" s="132" customFormat="1" x14ac:dyDescent="0.3">
      <c r="B398" s="260"/>
      <c r="C398" s="260"/>
      <c r="D398" s="260"/>
      <c r="E398" s="260"/>
      <c r="F398" s="261"/>
      <c r="G398" s="262"/>
      <c r="H398" s="260"/>
      <c r="I398" s="260"/>
      <c r="J398" s="260"/>
      <c r="K398" s="260"/>
      <c r="L398" s="260"/>
      <c r="M398" s="260"/>
    </row>
    <row r="399" spans="2:13" s="132" customFormat="1" x14ac:dyDescent="0.3">
      <c r="B399" s="260"/>
      <c r="C399" s="260"/>
      <c r="D399" s="260"/>
      <c r="E399" s="260"/>
      <c r="F399" s="261"/>
      <c r="G399" s="262"/>
      <c r="H399" s="260"/>
      <c r="I399" s="260"/>
      <c r="J399" s="260"/>
      <c r="K399" s="260"/>
      <c r="L399" s="260"/>
      <c r="M399" s="260"/>
    </row>
    <row r="400" spans="2:13" s="132" customFormat="1" x14ac:dyDescent="0.3">
      <c r="B400" s="260"/>
      <c r="C400" s="260"/>
      <c r="D400" s="260"/>
      <c r="E400" s="260"/>
      <c r="F400" s="261"/>
      <c r="G400" s="262"/>
      <c r="H400" s="260"/>
      <c r="I400" s="260"/>
      <c r="J400" s="260"/>
      <c r="K400" s="260"/>
      <c r="L400" s="260"/>
      <c r="M400" s="260"/>
    </row>
    <row r="401" spans="2:13" s="132" customFormat="1" x14ac:dyDescent="0.3">
      <c r="B401" s="260"/>
      <c r="C401" s="260"/>
      <c r="D401" s="260"/>
      <c r="E401" s="260"/>
      <c r="F401" s="261"/>
      <c r="G401" s="262"/>
      <c r="H401" s="260"/>
      <c r="I401" s="260"/>
      <c r="J401" s="260"/>
      <c r="K401" s="260"/>
      <c r="L401" s="260"/>
      <c r="M401" s="260"/>
    </row>
    <row r="402" spans="2:13" s="132" customFormat="1" x14ac:dyDescent="0.3">
      <c r="B402" s="260"/>
      <c r="C402" s="260"/>
      <c r="D402" s="260"/>
      <c r="E402" s="260"/>
      <c r="F402" s="261"/>
      <c r="G402" s="262"/>
      <c r="H402" s="260"/>
      <c r="I402" s="260"/>
      <c r="J402" s="260"/>
      <c r="K402" s="260"/>
      <c r="L402" s="260"/>
      <c r="M402" s="260"/>
    </row>
    <row r="403" spans="2:13" s="132" customFormat="1" x14ac:dyDescent="0.3">
      <c r="B403" s="260"/>
      <c r="C403" s="260"/>
      <c r="D403" s="260"/>
      <c r="E403" s="260"/>
      <c r="F403" s="261"/>
      <c r="G403" s="262"/>
      <c r="H403" s="260"/>
      <c r="I403" s="260"/>
      <c r="J403" s="260"/>
      <c r="K403" s="260"/>
      <c r="L403" s="260"/>
      <c r="M403" s="260"/>
    </row>
    <row r="404" spans="2:13" s="132" customFormat="1" x14ac:dyDescent="0.3">
      <c r="B404" s="260"/>
      <c r="C404" s="260"/>
      <c r="D404" s="260"/>
      <c r="E404" s="260"/>
      <c r="F404" s="261"/>
      <c r="G404" s="262"/>
      <c r="H404" s="260"/>
      <c r="I404" s="260"/>
      <c r="J404" s="260"/>
      <c r="K404" s="260"/>
      <c r="L404" s="260"/>
      <c r="M404" s="260"/>
    </row>
    <row r="405" spans="2:13" s="132" customFormat="1" x14ac:dyDescent="0.3">
      <c r="B405" s="260"/>
      <c r="C405" s="260"/>
      <c r="D405" s="260"/>
      <c r="E405" s="260"/>
      <c r="F405" s="261"/>
      <c r="G405" s="262"/>
      <c r="H405" s="260"/>
      <c r="I405" s="260"/>
      <c r="J405" s="260"/>
      <c r="K405" s="260"/>
      <c r="L405" s="260"/>
      <c r="M405" s="260"/>
    </row>
    <row r="406" spans="2:13" s="132" customFormat="1" x14ac:dyDescent="0.3">
      <c r="B406" s="260"/>
      <c r="C406" s="260"/>
      <c r="D406" s="260"/>
      <c r="E406" s="260"/>
      <c r="F406" s="261"/>
      <c r="G406" s="262"/>
      <c r="H406" s="260"/>
      <c r="I406" s="260"/>
      <c r="J406" s="260"/>
      <c r="K406" s="260"/>
      <c r="L406" s="260"/>
      <c r="M406" s="260"/>
    </row>
    <row r="407" spans="2:13" s="132" customFormat="1" x14ac:dyDescent="0.3">
      <c r="B407" s="260"/>
      <c r="C407" s="260"/>
      <c r="D407" s="260"/>
      <c r="E407" s="260"/>
      <c r="F407" s="261"/>
      <c r="G407" s="262"/>
      <c r="H407" s="260"/>
      <c r="I407" s="260"/>
      <c r="J407" s="260"/>
      <c r="K407" s="260"/>
      <c r="L407" s="260"/>
      <c r="M407" s="260"/>
    </row>
    <row r="408" spans="2:13" s="132" customFormat="1" x14ac:dyDescent="0.3">
      <c r="B408" s="260"/>
      <c r="C408" s="260"/>
      <c r="D408" s="260"/>
      <c r="E408" s="260"/>
      <c r="F408" s="261"/>
      <c r="G408" s="262"/>
      <c r="H408" s="260"/>
      <c r="I408" s="260"/>
      <c r="J408" s="260"/>
      <c r="K408" s="260"/>
      <c r="L408" s="260"/>
      <c r="M408" s="260"/>
    </row>
    <row r="409" spans="2:13" s="132" customFormat="1" x14ac:dyDescent="0.3">
      <c r="B409" s="260"/>
      <c r="C409" s="260"/>
      <c r="D409" s="260"/>
      <c r="E409" s="260"/>
      <c r="F409" s="261"/>
      <c r="G409" s="262"/>
      <c r="H409" s="260"/>
      <c r="I409" s="260"/>
      <c r="J409" s="260"/>
      <c r="K409" s="260"/>
      <c r="L409" s="260"/>
      <c r="M409" s="260"/>
    </row>
    <row r="410" spans="2:13" s="132" customFormat="1" x14ac:dyDescent="0.3">
      <c r="B410" s="260"/>
      <c r="C410" s="260"/>
      <c r="D410" s="260"/>
      <c r="E410" s="260"/>
      <c r="F410" s="261"/>
      <c r="G410" s="262"/>
      <c r="H410" s="260"/>
      <c r="I410" s="260"/>
      <c r="J410" s="260"/>
      <c r="K410" s="260"/>
      <c r="L410" s="260"/>
      <c r="M410" s="260"/>
    </row>
    <row r="411" spans="2:13" s="132" customFormat="1" x14ac:dyDescent="0.3">
      <c r="B411" s="260"/>
      <c r="C411" s="260"/>
      <c r="D411" s="260"/>
      <c r="E411" s="260"/>
      <c r="F411" s="261"/>
      <c r="G411" s="262"/>
      <c r="H411" s="260"/>
      <c r="I411" s="260"/>
      <c r="J411" s="260"/>
      <c r="K411" s="260"/>
      <c r="L411" s="260"/>
      <c r="M411" s="260"/>
    </row>
    <row r="412" spans="2:13" s="132" customFormat="1" x14ac:dyDescent="0.3">
      <c r="B412" s="260"/>
      <c r="C412" s="260"/>
      <c r="D412" s="260"/>
      <c r="E412" s="260"/>
      <c r="F412" s="261"/>
      <c r="G412" s="262"/>
      <c r="H412" s="260"/>
      <c r="I412" s="260"/>
      <c r="J412" s="260"/>
      <c r="K412" s="260"/>
      <c r="L412" s="260"/>
      <c r="M412" s="260"/>
    </row>
    <row r="413" spans="2:13" s="132" customFormat="1" x14ac:dyDescent="0.3">
      <c r="B413" s="260"/>
      <c r="C413" s="260"/>
      <c r="D413" s="260"/>
      <c r="E413" s="260"/>
      <c r="F413" s="261"/>
      <c r="G413" s="262"/>
      <c r="H413" s="260"/>
      <c r="I413" s="260"/>
      <c r="J413" s="260"/>
      <c r="K413" s="260"/>
      <c r="L413" s="260"/>
      <c r="M413" s="260"/>
    </row>
    <row r="414" spans="2:13" s="132" customFormat="1" x14ac:dyDescent="0.3">
      <c r="B414" s="260"/>
      <c r="C414" s="260"/>
      <c r="D414" s="260"/>
      <c r="E414" s="260"/>
      <c r="F414" s="261"/>
      <c r="G414" s="262"/>
      <c r="H414" s="260"/>
      <c r="I414" s="260"/>
      <c r="J414" s="260"/>
      <c r="K414" s="260"/>
      <c r="L414" s="260"/>
      <c r="M414" s="260"/>
    </row>
    <row r="415" spans="2:13" s="132" customFormat="1" x14ac:dyDescent="0.3">
      <c r="B415" s="260"/>
      <c r="C415" s="260"/>
      <c r="D415" s="260"/>
      <c r="E415" s="260"/>
      <c r="F415" s="261"/>
      <c r="G415" s="262"/>
      <c r="H415" s="260"/>
      <c r="I415" s="260"/>
      <c r="J415" s="260"/>
      <c r="K415" s="260"/>
      <c r="L415" s="260"/>
      <c r="M415" s="260"/>
    </row>
    <row r="416" spans="2:13" s="132" customFormat="1" x14ac:dyDescent="0.3">
      <c r="B416" s="260"/>
      <c r="C416" s="260"/>
      <c r="D416" s="260"/>
      <c r="E416" s="260"/>
      <c r="F416" s="261"/>
      <c r="G416" s="262"/>
      <c r="H416" s="260"/>
      <c r="I416" s="260"/>
      <c r="J416" s="260"/>
      <c r="K416" s="260"/>
      <c r="L416" s="260"/>
      <c r="M416" s="260"/>
    </row>
    <row r="417" spans="2:13" s="132" customFormat="1" x14ac:dyDescent="0.3">
      <c r="B417" s="260"/>
      <c r="C417" s="260"/>
      <c r="D417" s="260"/>
      <c r="E417" s="260"/>
      <c r="F417" s="261"/>
      <c r="G417" s="262"/>
      <c r="H417" s="260"/>
      <c r="I417" s="260"/>
      <c r="J417" s="260"/>
      <c r="K417" s="260"/>
      <c r="L417" s="260"/>
      <c r="M417" s="260"/>
    </row>
    <row r="418" spans="2:13" s="132" customFormat="1" x14ac:dyDescent="0.3">
      <c r="B418" s="260"/>
      <c r="C418" s="260"/>
      <c r="D418" s="260"/>
      <c r="E418" s="260"/>
      <c r="F418" s="261"/>
      <c r="G418" s="262"/>
      <c r="H418" s="260"/>
      <c r="I418" s="260"/>
      <c r="J418" s="260"/>
      <c r="K418" s="260"/>
      <c r="L418" s="260"/>
      <c r="M418" s="260"/>
    </row>
    <row r="419" spans="2:13" s="132" customFormat="1" x14ac:dyDescent="0.3">
      <c r="B419" s="260"/>
      <c r="C419" s="260"/>
      <c r="D419" s="260"/>
      <c r="E419" s="260"/>
      <c r="F419" s="261"/>
      <c r="G419" s="262"/>
      <c r="H419" s="260"/>
      <c r="I419" s="260"/>
      <c r="J419" s="260"/>
      <c r="K419" s="260"/>
      <c r="L419" s="260"/>
      <c r="M419" s="260"/>
    </row>
    <row r="420" spans="2:13" s="132" customFormat="1" x14ac:dyDescent="0.3">
      <c r="B420" s="260"/>
      <c r="C420" s="260"/>
      <c r="D420" s="260"/>
      <c r="E420" s="260"/>
      <c r="F420" s="261"/>
      <c r="G420" s="262"/>
      <c r="H420" s="260"/>
      <c r="I420" s="260"/>
      <c r="J420" s="260"/>
      <c r="K420" s="260"/>
      <c r="L420" s="260"/>
      <c r="M420" s="260"/>
    </row>
    <row r="421" spans="2:13" s="132" customFormat="1" x14ac:dyDescent="0.3">
      <c r="B421" s="260"/>
      <c r="C421" s="260"/>
      <c r="D421" s="260"/>
      <c r="E421" s="260"/>
      <c r="F421" s="261"/>
      <c r="G421" s="262"/>
      <c r="H421" s="260"/>
      <c r="I421" s="260"/>
      <c r="J421" s="260"/>
      <c r="K421" s="260"/>
      <c r="L421" s="260"/>
      <c r="M421" s="260"/>
    </row>
    <row r="422" spans="2:13" s="132" customFormat="1" x14ac:dyDescent="0.3">
      <c r="B422" s="260"/>
      <c r="C422" s="260"/>
      <c r="D422" s="260"/>
      <c r="E422" s="260"/>
      <c r="F422" s="261"/>
      <c r="G422" s="262"/>
      <c r="H422" s="260"/>
      <c r="I422" s="260"/>
      <c r="J422" s="260"/>
      <c r="K422" s="260"/>
      <c r="L422" s="260"/>
      <c r="M422" s="260"/>
    </row>
    <row r="423" spans="2:13" s="132" customFormat="1" x14ac:dyDescent="0.3">
      <c r="B423" s="260"/>
      <c r="C423" s="260"/>
      <c r="D423" s="260"/>
      <c r="E423" s="260"/>
      <c r="F423" s="261"/>
      <c r="G423" s="262"/>
      <c r="H423" s="260"/>
      <c r="I423" s="260"/>
      <c r="J423" s="260"/>
      <c r="K423" s="260"/>
      <c r="L423" s="260"/>
      <c r="M423" s="260"/>
    </row>
    <row r="424" spans="2:13" s="132" customFormat="1" x14ac:dyDescent="0.3">
      <c r="B424" s="260"/>
      <c r="C424" s="260"/>
      <c r="D424" s="260"/>
      <c r="E424" s="260"/>
      <c r="F424" s="261"/>
      <c r="G424" s="262"/>
      <c r="H424" s="260"/>
      <c r="I424" s="260"/>
      <c r="J424" s="260"/>
      <c r="K424" s="260"/>
      <c r="L424" s="260"/>
      <c r="M424" s="260"/>
    </row>
    <row r="425" spans="2:13" s="132" customFormat="1" x14ac:dyDescent="0.3">
      <c r="B425" s="260"/>
      <c r="C425" s="260"/>
      <c r="D425" s="260"/>
      <c r="E425" s="260"/>
      <c r="F425" s="261"/>
      <c r="G425" s="262"/>
      <c r="H425" s="260"/>
      <c r="I425" s="260"/>
      <c r="J425" s="260"/>
      <c r="K425" s="260"/>
      <c r="L425" s="260"/>
      <c r="M425" s="260"/>
    </row>
    <row r="426" spans="2:13" s="132" customFormat="1" x14ac:dyDescent="0.3">
      <c r="B426" s="260"/>
      <c r="C426" s="260"/>
      <c r="D426" s="260"/>
      <c r="E426" s="260"/>
      <c r="F426" s="261"/>
      <c r="G426" s="262"/>
      <c r="H426" s="260"/>
      <c r="I426" s="260"/>
      <c r="J426" s="260"/>
      <c r="K426" s="260"/>
      <c r="L426" s="260"/>
      <c r="M426" s="260"/>
    </row>
    <row r="427" spans="2:13" s="132" customFormat="1" x14ac:dyDescent="0.3">
      <c r="B427" s="260"/>
      <c r="C427" s="260"/>
      <c r="D427" s="260"/>
      <c r="E427" s="260"/>
      <c r="F427" s="261"/>
      <c r="G427" s="262"/>
      <c r="H427" s="260"/>
      <c r="I427" s="260"/>
      <c r="J427" s="260"/>
      <c r="K427" s="260"/>
      <c r="L427" s="260"/>
      <c r="M427" s="260"/>
    </row>
    <row r="428" spans="2:13" s="132" customFormat="1" x14ac:dyDescent="0.3">
      <c r="B428" s="260"/>
      <c r="C428" s="260"/>
      <c r="D428" s="260"/>
      <c r="E428" s="260"/>
      <c r="F428" s="261"/>
      <c r="G428" s="262"/>
      <c r="H428" s="260"/>
      <c r="I428" s="260"/>
      <c r="J428" s="260"/>
      <c r="K428" s="260"/>
      <c r="L428" s="260"/>
      <c r="M428" s="260"/>
    </row>
    <row r="429" spans="2:13" s="132" customFormat="1" x14ac:dyDescent="0.3">
      <c r="B429" s="260"/>
      <c r="C429" s="260"/>
      <c r="D429" s="260"/>
      <c r="E429" s="260"/>
      <c r="F429" s="261"/>
      <c r="G429" s="262"/>
      <c r="H429" s="260"/>
      <c r="I429" s="260"/>
      <c r="J429" s="260"/>
      <c r="K429" s="260"/>
      <c r="L429" s="260"/>
      <c r="M429" s="260"/>
    </row>
    <row r="430" spans="2:13" s="132" customFormat="1" x14ac:dyDescent="0.3">
      <c r="B430" s="260"/>
      <c r="C430" s="260"/>
      <c r="D430" s="260"/>
      <c r="E430" s="260"/>
      <c r="F430" s="261"/>
      <c r="G430" s="262"/>
      <c r="H430" s="260"/>
      <c r="I430" s="260"/>
      <c r="J430" s="260"/>
      <c r="K430" s="260"/>
      <c r="L430" s="260"/>
      <c r="M430" s="260"/>
    </row>
    <row r="431" spans="2:13" s="132" customFormat="1" x14ac:dyDescent="0.3">
      <c r="B431" s="260"/>
      <c r="C431" s="260"/>
      <c r="D431" s="260"/>
      <c r="E431" s="260"/>
      <c r="F431" s="261"/>
      <c r="G431" s="262"/>
      <c r="H431" s="260"/>
      <c r="I431" s="260"/>
      <c r="J431" s="260"/>
      <c r="K431" s="260"/>
      <c r="L431" s="260"/>
      <c r="M431" s="260"/>
    </row>
    <row r="432" spans="2:13" s="132" customFormat="1" x14ac:dyDescent="0.3">
      <c r="B432" s="260"/>
      <c r="C432" s="260"/>
      <c r="D432" s="260"/>
      <c r="E432" s="260"/>
      <c r="F432" s="261"/>
      <c r="G432" s="262"/>
      <c r="H432" s="260"/>
      <c r="I432" s="260"/>
      <c r="J432" s="260"/>
      <c r="K432" s="260"/>
      <c r="L432" s="260"/>
      <c r="M432" s="260"/>
    </row>
    <row r="433" spans="2:13" s="132" customFormat="1" x14ac:dyDescent="0.3">
      <c r="B433" s="260"/>
      <c r="C433" s="260"/>
      <c r="D433" s="260"/>
      <c r="E433" s="260"/>
      <c r="F433" s="261"/>
      <c r="G433" s="262"/>
      <c r="H433" s="260"/>
      <c r="I433" s="260"/>
      <c r="J433" s="260"/>
      <c r="K433" s="260"/>
      <c r="L433" s="260"/>
      <c r="M433" s="260"/>
    </row>
    <row r="434" spans="2:13" s="132" customFormat="1" x14ac:dyDescent="0.3">
      <c r="B434" s="260"/>
      <c r="C434" s="260"/>
      <c r="D434" s="260"/>
      <c r="E434" s="260"/>
      <c r="F434" s="261"/>
      <c r="G434" s="262"/>
      <c r="H434" s="260"/>
      <c r="I434" s="260"/>
      <c r="J434" s="260"/>
      <c r="K434" s="260"/>
      <c r="L434" s="260"/>
      <c r="M434" s="260"/>
    </row>
    <row r="435" spans="2:13" s="132" customFormat="1" x14ac:dyDescent="0.3">
      <c r="B435" s="260"/>
      <c r="C435" s="260"/>
      <c r="D435" s="260"/>
      <c r="E435" s="260"/>
      <c r="F435" s="261"/>
      <c r="G435" s="262"/>
      <c r="H435" s="260"/>
      <c r="I435" s="260"/>
      <c r="J435" s="260"/>
      <c r="K435" s="260"/>
      <c r="L435" s="260"/>
      <c r="M435" s="260"/>
    </row>
    <row r="436" spans="2:13" s="132" customFormat="1" x14ac:dyDescent="0.3">
      <c r="B436" s="260"/>
      <c r="C436" s="260"/>
      <c r="D436" s="260"/>
      <c r="E436" s="260"/>
      <c r="F436" s="261"/>
      <c r="G436" s="262"/>
      <c r="H436" s="260"/>
      <c r="I436" s="260"/>
      <c r="J436" s="260"/>
      <c r="K436" s="260"/>
      <c r="L436" s="260"/>
      <c r="M436" s="260"/>
    </row>
    <row r="437" spans="2:13" s="132" customFormat="1" x14ac:dyDescent="0.3">
      <c r="B437" s="260"/>
      <c r="C437" s="260"/>
      <c r="D437" s="260"/>
      <c r="E437" s="260"/>
      <c r="F437" s="261"/>
      <c r="G437" s="262"/>
      <c r="H437" s="260"/>
      <c r="I437" s="260"/>
      <c r="J437" s="260"/>
      <c r="K437" s="260"/>
      <c r="L437" s="260"/>
      <c r="M437" s="260"/>
    </row>
    <row r="438" spans="2:13" s="132" customFormat="1" x14ac:dyDescent="0.3">
      <c r="B438" s="260"/>
      <c r="C438" s="260"/>
      <c r="D438" s="260"/>
      <c r="E438" s="260"/>
      <c r="F438" s="261"/>
      <c r="G438" s="262"/>
      <c r="H438" s="260"/>
      <c r="I438" s="260"/>
      <c r="J438" s="260"/>
      <c r="K438" s="260"/>
      <c r="L438" s="260"/>
      <c r="M438" s="260"/>
    </row>
    <row r="439" spans="2:13" s="132" customFormat="1" x14ac:dyDescent="0.3">
      <c r="B439" s="260"/>
      <c r="C439" s="260"/>
      <c r="D439" s="260"/>
      <c r="E439" s="260"/>
      <c r="F439" s="261"/>
      <c r="G439" s="262"/>
      <c r="H439" s="260"/>
      <c r="I439" s="260"/>
      <c r="J439" s="260"/>
      <c r="K439" s="260"/>
      <c r="L439" s="260"/>
      <c r="M439" s="260"/>
    </row>
    <row r="440" spans="2:13" s="132" customFormat="1" x14ac:dyDescent="0.3">
      <c r="B440" s="260"/>
      <c r="C440" s="260"/>
      <c r="D440" s="260"/>
      <c r="E440" s="260"/>
      <c r="F440" s="261"/>
      <c r="G440" s="262"/>
      <c r="H440" s="260"/>
      <c r="I440" s="260"/>
      <c r="J440" s="260"/>
      <c r="K440" s="260"/>
      <c r="L440" s="260"/>
      <c r="M440" s="260"/>
    </row>
    <row r="441" spans="2:13" s="132" customFormat="1" x14ac:dyDescent="0.3">
      <c r="B441" s="260"/>
      <c r="C441" s="260"/>
      <c r="D441" s="260"/>
      <c r="E441" s="260"/>
      <c r="F441" s="261"/>
      <c r="G441" s="262"/>
      <c r="H441" s="260"/>
      <c r="I441" s="260"/>
      <c r="J441" s="260"/>
      <c r="K441" s="260"/>
      <c r="L441" s="260"/>
      <c r="M441" s="260"/>
    </row>
    <row r="442" spans="2:13" s="132" customFormat="1" x14ac:dyDescent="0.3">
      <c r="B442" s="260"/>
      <c r="C442" s="260"/>
      <c r="D442" s="260"/>
      <c r="E442" s="260"/>
      <c r="F442" s="261"/>
      <c r="G442" s="262"/>
      <c r="H442" s="260"/>
      <c r="I442" s="260"/>
      <c r="J442" s="260"/>
      <c r="K442" s="260"/>
      <c r="L442" s="260"/>
      <c r="M442" s="260"/>
    </row>
    <row r="443" spans="2:13" s="132" customFormat="1" x14ac:dyDescent="0.3">
      <c r="B443" s="260"/>
      <c r="C443" s="260"/>
      <c r="D443" s="260"/>
      <c r="E443" s="260"/>
      <c r="F443" s="261"/>
      <c r="G443" s="262"/>
      <c r="H443" s="260"/>
      <c r="I443" s="260"/>
      <c r="J443" s="260"/>
      <c r="K443" s="260"/>
      <c r="L443" s="260"/>
      <c r="M443" s="260"/>
    </row>
    <row r="444" spans="2:13" s="132" customFormat="1" x14ac:dyDescent="0.3">
      <c r="B444" s="260"/>
      <c r="C444" s="260"/>
      <c r="D444" s="260"/>
      <c r="E444" s="260"/>
      <c r="F444" s="261"/>
      <c r="G444" s="262"/>
      <c r="H444" s="260"/>
      <c r="I444" s="260"/>
      <c r="J444" s="260"/>
      <c r="K444" s="260"/>
      <c r="L444" s="260"/>
      <c r="M444" s="260"/>
    </row>
    <row r="445" spans="2:13" s="132" customFormat="1" x14ac:dyDescent="0.3">
      <c r="B445" s="260"/>
      <c r="C445" s="260"/>
      <c r="D445" s="260"/>
      <c r="E445" s="260"/>
      <c r="F445" s="261"/>
      <c r="G445" s="262"/>
      <c r="H445" s="260"/>
      <c r="I445" s="260"/>
      <c r="J445" s="260"/>
      <c r="K445" s="260"/>
      <c r="L445" s="260"/>
      <c r="M445" s="260"/>
    </row>
    <row r="446" spans="2:13" s="132" customFormat="1" x14ac:dyDescent="0.3">
      <c r="B446" s="260"/>
      <c r="C446" s="260"/>
      <c r="D446" s="260"/>
      <c r="E446" s="260"/>
      <c r="F446" s="261"/>
      <c r="G446" s="262"/>
      <c r="H446" s="260"/>
      <c r="I446" s="260"/>
      <c r="J446" s="260"/>
      <c r="K446" s="260"/>
      <c r="L446" s="260"/>
      <c r="M446" s="260"/>
    </row>
    <row r="447" spans="2:13" s="132" customFormat="1" x14ac:dyDescent="0.3">
      <c r="B447" s="260"/>
      <c r="C447" s="260"/>
      <c r="D447" s="260"/>
      <c r="E447" s="260"/>
      <c r="F447" s="261"/>
      <c r="G447" s="262"/>
      <c r="H447" s="260"/>
      <c r="I447" s="260"/>
      <c r="J447" s="260"/>
      <c r="K447" s="260"/>
      <c r="L447" s="260"/>
      <c r="M447" s="260"/>
    </row>
    <row r="448" spans="2:13" s="132" customFormat="1" x14ac:dyDescent="0.3">
      <c r="B448" s="260"/>
      <c r="C448" s="260"/>
      <c r="D448" s="260"/>
      <c r="E448" s="260"/>
      <c r="F448" s="261"/>
      <c r="G448" s="262"/>
      <c r="H448" s="260"/>
      <c r="I448" s="260"/>
      <c r="J448" s="260"/>
      <c r="K448" s="260"/>
      <c r="L448" s="260"/>
      <c r="M448" s="260"/>
    </row>
    <row r="449" spans="2:13" s="132" customFormat="1" x14ac:dyDescent="0.3">
      <c r="B449" s="260"/>
      <c r="C449" s="260"/>
      <c r="D449" s="260"/>
      <c r="E449" s="260"/>
      <c r="F449" s="261"/>
      <c r="G449" s="262"/>
      <c r="H449" s="260"/>
      <c r="I449" s="260"/>
      <c r="J449" s="260"/>
      <c r="K449" s="260"/>
      <c r="L449" s="260"/>
      <c r="M449" s="260"/>
    </row>
    <row r="450" spans="2:13" s="132" customFormat="1" x14ac:dyDescent="0.3">
      <c r="B450" s="260"/>
      <c r="C450" s="260"/>
      <c r="D450" s="260"/>
      <c r="E450" s="260"/>
      <c r="F450" s="261"/>
      <c r="G450" s="262"/>
      <c r="H450" s="260"/>
      <c r="I450" s="260"/>
      <c r="J450" s="260"/>
      <c r="K450" s="260"/>
      <c r="L450" s="260"/>
      <c r="M450" s="260"/>
    </row>
    <row r="451" spans="2:13" s="132" customFormat="1" x14ac:dyDescent="0.3">
      <c r="B451" s="260"/>
      <c r="C451" s="260"/>
      <c r="D451" s="260"/>
      <c r="E451" s="260"/>
      <c r="F451" s="261"/>
      <c r="G451" s="262"/>
      <c r="H451" s="260"/>
      <c r="I451" s="260"/>
      <c r="J451" s="260"/>
      <c r="K451" s="260"/>
      <c r="L451" s="260"/>
      <c r="M451" s="260"/>
    </row>
    <row r="452" spans="2:13" s="132" customFormat="1" x14ac:dyDescent="0.3">
      <c r="B452" s="260"/>
      <c r="C452" s="260"/>
      <c r="D452" s="260"/>
      <c r="E452" s="260"/>
      <c r="F452" s="261"/>
      <c r="G452" s="262"/>
      <c r="H452" s="260"/>
      <c r="I452" s="260"/>
      <c r="J452" s="260"/>
      <c r="K452" s="260"/>
      <c r="L452" s="260"/>
      <c r="M452" s="260"/>
    </row>
    <row r="453" spans="2:13" s="132" customFormat="1" x14ac:dyDescent="0.3">
      <c r="B453" s="260"/>
      <c r="C453" s="260"/>
      <c r="D453" s="260"/>
      <c r="E453" s="260"/>
      <c r="F453" s="261"/>
      <c r="G453" s="262"/>
      <c r="H453" s="260"/>
      <c r="I453" s="260"/>
      <c r="J453" s="260"/>
      <c r="K453" s="260"/>
      <c r="L453" s="260"/>
      <c r="M453" s="260"/>
    </row>
    <row r="454" spans="2:13" s="132" customFormat="1" x14ac:dyDescent="0.3">
      <c r="B454" s="260"/>
      <c r="C454" s="260"/>
      <c r="D454" s="260"/>
      <c r="E454" s="260"/>
      <c r="F454" s="261"/>
      <c r="G454" s="262"/>
      <c r="H454" s="260"/>
      <c r="I454" s="260"/>
      <c r="J454" s="260"/>
      <c r="K454" s="260"/>
      <c r="L454" s="260"/>
      <c r="M454" s="260"/>
    </row>
    <row r="455" spans="2:13" s="132" customFormat="1" x14ac:dyDescent="0.3">
      <c r="B455" s="260"/>
      <c r="C455" s="260"/>
      <c r="D455" s="260"/>
      <c r="E455" s="260"/>
      <c r="F455" s="261"/>
      <c r="G455" s="262"/>
      <c r="H455" s="260"/>
      <c r="I455" s="260"/>
      <c r="J455" s="260"/>
      <c r="K455" s="260"/>
      <c r="L455" s="260"/>
      <c r="M455" s="260"/>
    </row>
    <row r="456" spans="2:13" s="132" customFormat="1" x14ac:dyDescent="0.3">
      <c r="B456" s="260"/>
      <c r="C456" s="260"/>
      <c r="D456" s="260"/>
      <c r="E456" s="260"/>
      <c r="F456" s="261"/>
      <c r="G456" s="262"/>
      <c r="H456" s="260"/>
      <c r="I456" s="260"/>
      <c r="J456" s="260"/>
      <c r="K456" s="260"/>
      <c r="L456" s="260"/>
      <c r="M456" s="260"/>
    </row>
    <row r="457" spans="2:13" s="132" customFormat="1" x14ac:dyDescent="0.3">
      <c r="B457" s="260"/>
      <c r="C457" s="260"/>
      <c r="D457" s="260"/>
      <c r="E457" s="260"/>
      <c r="F457" s="261"/>
      <c r="G457" s="262"/>
      <c r="H457" s="260"/>
      <c r="I457" s="260"/>
      <c r="J457" s="260"/>
      <c r="K457" s="260"/>
      <c r="L457" s="260"/>
      <c r="M457" s="260"/>
    </row>
    <row r="458" spans="2:13" s="132" customFormat="1" x14ac:dyDescent="0.3">
      <c r="B458" s="260"/>
      <c r="C458" s="260"/>
      <c r="D458" s="260"/>
      <c r="E458" s="260"/>
      <c r="F458" s="261"/>
      <c r="G458" s="262"/>
      <c r="H458" s="260"/>
      <c r="I458" s="260"/>
      <c r="J458" s="260"/>
      <c r="K458" s="260"/>
      <c r="L458" s="260"/>
      <c r="M458" s="260"/>
    </row>
    <row r="459" spans="2:13" s="132" customFormat="1" x14ac:dyDescent="0.3">
      <c r="B459" s="260"/>
      <c r="C459" s="260"/>
      <c r="D459" s="260"/>
      <c r="E459" s="260"/>
      <c r="F459" s="261"/>
      <c r="G459" s="262"/>
      <c r="H459" s="260"/>
      <c r="I459" s="260"/>
      <c r="J459" s="260"/>
      <c r="K459" s="260"/>
      <c r="L459" s="260"/>
      <c r="M459" s="260"/>
    </row>
    <row r="460" spans="2:13" s="132" customFormat="1" x14ac:dyDescent="0.3">
      <c r="B460" s="260"/>
      <c r="C460" s="260"/>
      <c r="D460" s="260"/>
      <c r="E460" s="260"/>
      <c r="F460" s="261"/>
      <c r="G460" s="262"/>
      <c r="H460" s="260"/>
      <c r="I460" s="260"/>
      <c r="J460" s="260"/>
      <c r="K460" s="260"/>
      <c r="L460" s="260"/>
      <c r="M460" s="260"/>
    </row>
    <row r="461" spans="2:13" s="132" customFormat="1" x14ac:dyDescent="0.3">
      <c r="B461" s="260"/>
      <c r="C461" s="260"/>
      <c r="D461" s="260"/>
      <c r="E461" s="260"/>
      <c r="F461" s="261"/>
      <c r="G461" s="262"/>
      <c r="H461" s="260"/>
      <c r="I461" s="260"/>
      <c r="J461" s="260"/>
      <c r="K461" s="260"/>
      <c r="L461" s="260"/>
      <c r="M461" s="260"/>
    </row>
    <row r="462" spans="2:13" s="132" customFormat="1" x14ac:dyDescent="0.3">
      <c r="B462" s="260"/>
      <c r="C462" s="260"/>
      <c r="D462" s="260"/>
      <c r="E462" s="260"/>
      <c r="F462" s="261"/>
      <c r="G462" s="262"/>
      <c r="H462" s="260"/>
      <c r="I462" s="260"/>
      <c r="J462" s="260"/>
      <c r="K462" s="260"/>
      <c r="L462" s="260"/>
      <c r="M462" s="260"/>
    </row>
    <row r="463" spans="2:13" s="132" customFormat="1" x14ac:dyDescent="0.3">
      <c r="B463" s="260"/>
      <c r="C463" s="260"/>
      <c r="D463" s="260"/>
      <c r="E463" s="260"/>
      <c r="F463" s="261"/>
      <c r="G463" s="262"/>
      <c r="H463" s="260"/>
      <c r="I463" s="260"/>
      <c r="J463" s="260"/>
      <c r="K463" s="260"/>
      <c r="L463" s="260"/>
      <c r="M463" s="260"/>
    </row>
    <row r="464" spans="2:13" s="132" customFormat="1" x14ac:dyDescent="0.3">
      <c r="B464" s="260"/>
      <c r="C464" s="260"/>
      <c r="D464" s="260"/>
      <c r="E464" s="260"/>
      <c r="F464" s="261"/>
      <c r="G464" s="262"/>
      <c r="H464" s="260"/>
      <c r="I464" s="260"/>
      <c r="J464" s="260"/>
      <c r="K464" s="260"/>
      <c r="L464" s="260"/>
      <c r="M464" s="260"/>
    </row>
    <row r="465" spans="2:13" s="132" customFormat="1" x14ac:dyDescent="0.3">
      <c r="B465" s="260"/>
      <c r="C465" s="260"/>
      <c r="D465" s="260"/>
      <c r="E465" s="260"/>
      <c r="F465" s="261"/>
      <c r="G465" s="262"/>
      <c r="H465" s="260"/>
      <c r="I465" s="260"/>
      <c r="J465" s="260"/>
      <c r="K465" s="260"/>
      <c r="L465" s="260"/>
      <c r="M465" s="260"/>
    </row>
    <row r="466" spans="2:13" s="132" customFormat="1" x14ac:dyDescent="0.3">
      <c r="B466" s="260"/>
      <c r="C466" s="260"/>
      <c r="D466" s="260"/>
      <c r="E466" s="260"/>
      <c r="F466" s="261"/>
      <c r="G466" s="262"/>
      <c r="H466" s="260"/>
      <c r="I466" s="260"/>
      <c r="J466" s="260"/>
      <c r="K466" s="260"/>
      <c r="L466" s="260"/>
      <c r="M466" s="260"/>
    </row>
    <row r="467" spans="2:13" s="132" customFormat="1" x14ac:dyDescent="0.3">
      <c r="B467" s="260"/>
      <c r="C467" s="260"/>
      <c r="D467" s="260"/>
      <c r="E467" s="260"/>
      <c r="F467" s="261"/>
      <c r="G467" s="262"/>
      <c r="H467" s="260"/>
      <c r="I467" s="260"/>
      <c r="J467" s="260"/>
      <c r="K467" s="260"/>
      <c r="L467" s="260"/>
      <c r="M467" s="260"/>
    </row>
    <row r="468" spans="2:13" s="132" customFormat="1" x14ac:dyDescent="0.3">
      <c r="B468" s="260"/>
      <c r="C468" s="260"/>
      <c r="D468" s="260"/>
      <c r="E468" s="260"/>
      <c r="F468" s="261"/>
      <c r="G468" s="262"/>
      <c r="H468" s="260"/>
      <c r="I468" s="260"/>
      <c r="J468" s="260"/>
      <c r="K468" s="260"/>
      <c r="L468" s="260"/>
      <c r="M468" s="260"/>
    </row>
    <row r="469" spans="2:13" s="132" customFormat="1" x14ac:dyDescent="0.3">
      <c r="B469" s="260"/>
      <c r="C469" s="260"/>
      <c r="D469" s="260"/>
      <c r="E469" s="260"/>
      <c r="F469" s="261"/>
      <c r="G469" s="262"/>
      <c r="H469" s="260"/>
      <c r="I469" s="260"/>
      <c r="J469" s="260"/>
      <c r="K469" s="260"/>
      <c r="L469" s="260"/>
      <c r="M469" s="260"/>
    </row>
    <row r="470" spans="2:13" s="132" customFormat="1" x14ac:dyDescent="0.3">
      <c r="B470" s="260"/>
      <c r="C470" s="260"/>
      <c r="D470" s="260"/>
      <c r="E470" s="260"/>
      <c r="F470" s="261"/>
      <c r="G470" s="262"/>
      <c r="H470" s="260"/>
      <c r="I470" s="260"/>
      <c r="J470" s="260"/>
      <c r="K470" s="260"/>
      <c r="L470" s="260"/>
      <c r="M470" s="260"/>
    </row>
    <row r="471" spans="2:13" s="132" customFormat="1" x14ac:dyDescent="0.3">
      <c r="B471" s="260"/>
      <c r="C471" s="260"/>
      <c r="D471" s="260"/>
      <c r="E471" s="260"/>
      <c r="F471" s="261"/>
      <c r="G471" s="262"/>
      <c r="H471" s="260"/>
      <c r="I471" s="260"/>
      <c r="J471" s="260"/>
      <c r="K471" s="260"/>
      <c r="L471" s="260"/>
      <c r="M471" s="260"/>
    </row>
    <row r="472" spans="2:13" s="132" customFormat="1" x14ac:dyDescent="0.3">
      <c r="B472" s="260"/>
      <c r="C472" s="260"/>
      <c r="D472" s="260"/>
      <c r="E472" s="260"/>
      <c r="F472" s="261"/>
      <c r="G472" s="262"/>
      <c r="H472" s="260"/>
      <c r="I472" s="260"/>
      <c r="J472" s="260"/>
      <c r="K472" s="260"/>
      <c r="L472" s="260"/>
      <c r="M472" s="260"/>
    </row>
    <row r="473" spans="2:13" s="132" customFormat="1" x14ac:dyDescent="0.3">
      <c r="B473" s="260"/>
      <c r="C473" s="260"/>
      <c r="D473" s="260"/>
      <c r="E473" s="260"/>
      <c r="F473" s="261"/>
      <c r="G473" s="262"/>
      <c r="H473" s="260"/>
      <c r="I473" s="260"/>
      <c r="J473" s="260"/>
      <c r="K473" s="260"/>
      <c r="L473" s="260"/>
      <c r="M473" s="260"/>
    </row>
    <row r="474" spans="2:13" s="132" customFormat="1" x14ac:dyDescent="0.3">
      <c r="B474" s="260"/>
      <c r="C474" s="260"/>
      <c r="D474" s="260"/>
      <c r="E474" s="260"/>
      <c r="F474" s="261"/>
      <c r="G474" s="262"/>
      <c r="H474" s="260"/>
      <c r="I474" s="260"/>
      <c r="J474" s="260"/>
      <c r="K474" s="260"/>
      <c r="L474" s="260"/>
      <c r="M474" s="260"/>
    </row>
    <row r="475" spans="2:13" s="132" customFormat="1" x14ac:dyDescent="0.3">
      <c r="B475" s="260"/>
      <c r="C475" s="260"/>
      <c r="D475" s="260"/>
      <c r="E475" s="260"/>
      <c r="F475" s="261"/>
      <c r="G475" s="262"/>
      <c r="H475" s="260"/>
      <c r="I475" s="260"/>
      <c r="J475" s="260"/>
      <c r="K475" s="260"/>
      <c r="L475" s="260"/>
      <c r="M475" s="260"/>
    </row>
    <row r="476" spans="2:13" s="132" customFormat="1" x14ac:dyDescent="0.3">
      <c r="B476" s="260"/>
      <c r="C476" s="260"/>
      <c r="D476" s="260"/>
      <c r="E476" s="260"/>
      <c r="F476" s="261"/>
      <c r="G476" s="262"/>
      <c r="H476" s="260"/>
      <c r="I476" s="260"/>
      <c r="J476" s="260"/>
      <c r="K476" s="260"/>
      <c r="L476" s="260"/>
      <c r="M476" s="260"/>
    </row>
    <row r="477" spans="2:13" s="132" customFormat="1" x14ac:dyDescent="0.3">
      <c r="B477" s="260"/>
      <c r="C477" s="260"/>
      <c r="D477" s="260"/>
      <c r="E477" s="260"/>
      <c r="F477" s="261"/>
      <c r="G477" s="262"/>
      <c r="H477" s="260"/>
      <c r="I477" s="260"/>
      <c r="J477" s="260"/>
      <c r="K477" s="260"/>
      <c r="L477" s="260"/>
      <c r="M477" s="260"/>
    </row>
    <row r="478" spans="2:13" s="132" customFormat="1" x14ac:dyDescent="0.3">
      <c r="B478" s="260"/>
      <c r="C478" s="260"/>
      <c r="D478" s="260"/>
      <c r="E478" s="260"/>
      <c r="F478" s="261"/>
      <c r="G478" s="262"/>
      <c r="H478" s="260"/>
      <c r="I478" s="260"/>
      <c r="J478" s="260"/>
      <c r="K478" s="260"/>
      <c r="L478" s="260"/>
      <c r="M478" s="260"/>
    </row>
    <row r="479" spans="2:13" s="132" customFormat="1" x14ac:dyDescent="0.3">
      <c r="B479" s="260"/>
      <c r="C479" s="260"/>
      <c r="D479" s="260"/>
      <c r="E479" s="260"/>
      <c r="F479" s="261"/>
      <c r="G479" s="262"/>
      <c r="H479" s="260"/>
      <c r="I479" s="260"/>
      <c r="J479" s="260"/>
      <c r="K479" s="260"/>
      <c r="L479" s="260"/>
      <c r="M479" s="260"/>
    </row>
    <row r="480" spans="2:13" s="132" customFormat="1" x14ac:dyDescent="0.3">
      <c r="B480" s="260"/>
      <c r="C480" s="260"/>
      <c r="D480" s="260"/>
      <c r="E480" s="260"/>
      <c r="F480" s="261"/>
      <c r="G480" s="262"/>
      <c r="H480" s="260"/>
      <c r="I480" s="260"/>
      <c r="J480" s="260"/>
      <c r="K480" s="260"/>
      <c r="L480" s="260"/>
      <c r="M480" s="260"/>
    </row>
    <row r="481" spans="2:13" s="132" customFormat="1" x14ac:dyDescent="0.3">
      <c r="B481" s="260"/>
      <c r="C481" s="260"/>
      <c r="D481" s="260"/>
      <c r="E481" s="260"/>
      <c r="F481" s="261"/>
      <c r="G481" s="262"/>
      <c r="H481" s="260"/>
      <c r="I481" s="260"/>
      <c r="J481" s="260"/>
      <c r="K481" s="260"/>
      <c r="L481" s="260"/>
      <c r="M481" s="260"/>
    </row>
    <row r="482" spans="2:13" s="132" customFormat="1" x14ac:dyDescent="0.3">
      <c r="B482" s="260"/>
      <c r="C482" s="260"/>
      <c r="D482" s="260"/>
      <c r="E482" s="260"/>
      <c r="F482" s="261"/>
      <c r="G482" s="262"/>
      <c r="H482" s="260"/>
      <c r="I482" s="260"/>
      <c r="J482" s="260"/>
      <c r="K482" s="260"/>
      <c r="L482" s="260"/>
      <c r="M482" s="260"/>
    </row>
    <row r="483" spans="2:13" s="132" customFormat="1" x14ac:dyDescent="0.3">
      <c r="B483" s="260"/>
      <c r="C483" s="260"/>
      <c r="D483" s="260"/>
      <c r="E483" s="260"/>
      <c r="F483" s="261"/>
      <c r="G483" s="262"/>
      <c r="H483" s="260"/>
      <c r="I483" s="260"/>
      <c r="J483" s="260"/>
      <c r="K483" s="260"/>
      <c r="L483" s="260"/>
      <c r="M483" s="260"/>
    </row>
    <row r="484" spans="2:13" s="132" customFormat="1" x14ac:dyDescent="0.3">
      <c r="B484" s="260"/>
      <c r="C484" s="260"/>
      <c r="D484" s="260"/>
      <c r="E484" s="260"/>
      <c r="F484" s="261"/>
      <c r="G484" s="262"/>
      <c r="H484" s="260"/>
      <c r="I484" s="260"/>
      <c r="J484" s="260"/>
      <c r="K484" s="260"/>
      <c r="L484" s="260"/>
      <c r="M484" s="260"/>
    </row>
    <row r="485" spans="2:13" s="132" customFormat="1" x14ac:dyDescent="0.3">
      <c r="B485" s="260"/>
      <c r="C485" s="260"/>
      <c r="D485" s="260"/>
      <c r="E485" s="260"/>
      <c r="F485" s="261"/>
      <c r="G485" s="262"/>
      <c r="H485" s="260"/>
      <c r="I485" s="260"/>
      <c r="J485" s="260"/>
      <c r="K485" s="260"/>
      <c r="L485" s="260"/>
      <c r="M485" s="260"/>
    </row>
    <row r="486" spans="2:13" s="132" customFormat="1" x14ac:dyDescent="0.3">
      <c r="B486" s="260"/>
      <c r="C486" s="260"/>
      <c r="D486" s="260"/>
      <c r="E486" s="260"/>
      <c r="F486" s="261"/>
      <c r="G486" s="262"/>
      <c r="H486" s="260"/>
      <c r="I486" s="260"/>
      <c r="J486" s="260"/>
      <c r="K486" s="260"/>
      <c r="L486" s="260"/>
      <c r="M486" s="260"/>
    </row>
    <row r="487" spans="2:13" s="132" customFormat="1" x14ac:dyDescent="0.3">
      <c r="B487" s="260"/>
      <c r="C487" s="260"/>
      <c r="D487" s="260"/>
      <c r="E487" s="260"/>
      <c r="F487" s="261"/>
      <c r="G487" s="262"/>
      <c r="H487" s="260"/>
      <c r="I487" s="260"/>
      <c r="J487" s="260"/>
      <c r="K487" s="260"/>
      <c r="L487" s="260"/>
      <c r="M487" s="260"/>
    </row>
    <row r="488" spans="2:13" s="132" customFormat="1" x14ac:dyDescent="0.3">
      <c r="B488" s="260"/>
      <c r="C488" s="260"/>
      <c r="D488" s="260"/>
      <c r="E488" s="260"/>
      <c r="F488" s="261"/>
      <c r="G488" s="262"/>
      <c r="H488" s="260"/>
      <c r="I488" s="260"/>
      <c r="J488" s="260"/>
      <c r="K488" s="260"/>
      <c r="L488" s="260"/>
      <c r="M488" s="260"/>
    </row>
    <row r="489" spans="2:13" s="132" customFormat="1" x14ac:dyDescent="0.3">
      <c r="B489" s="260"/>
      <c r="C489" s="260"/>
      <c r="D489" s="260"/>
      <c r="E489" s="260"/>
      <c r="F489" s="261"/>
      <c r="G489" s="262"/>
      <c r="H489" s="260"/>
      <c r="I489" s="260"/>
      <c r="J489" s="260"/>
      <c r="K489" s="260"/>
      <c r="L489" s="260"/>
      <c r="M489" s="260"/>
    </row>
    <row r="490" spans="2:13" s="132" customFormat="1" x14ac:dyDescent="0.3">
      <c r="B490" s="260"/>
      <c r="C490" s="260"/>
      <c r="D490" s="260"/>
      <c r="E490" s="260"/>
      <c r="F490" s="261"/>
      <c r="G490" s="262"/>
      <c r="H490" s="260"/>
      <c r="I490" s="260"/>
      <c r="J490" s="260"/>
      <c r="K490" s="260"/>
      <c r="L490" s="260"/>
      <c r="M490" s="260"/>
    </row>
    <row r="491" spans="2:13" s="132" customFormat="1" x14ac:dyDescent="0.3">
      <c r="B491" s="260"/>
      <c r="C491" s="260"/>
      <c r="D491" s="260"/>
      <c r="E491" s="260"/>
      <c r="F491" s="261"/>
      <c r="G491" s="262"/>
      <c r="H491" s="260"/>
      <c r="I491" s="260"/>
      <c r="J491" s="260"/>
      <c r="K491" s="260"/>
      <c r="L491" s="260"/>
      <c r="M491" s="260"/>
    </row>
    <row r="492" spans="2:13" s="132" customFormat="1" x14ac:dyDescent="0.3">
      <c r="B492" s="260"/>
      <c r="C492" s="260"/>
      <c r="D492" s="260"/>
      <c r="E492" s="260"/>
      <c r="F492" s="261"/>
      <c r="G492" s="262"/>
      <c r="H492" s="260"/>
      <c r="I492" s="260"/>
      <c r="J492" s="260"/>
      <c r="K492" s="260"/>
      <c r="L492" s="260"/>
      <c r="M492" s="260"/>
    </row>
    <row r="493" spans="2:13" s="132" customFormat="1" x14ac:dyDescent="0.3">
      <c r="B493" s="260"/>
      <c r="C493" s="260"/>
      <c r="D493" s="260"/>
      <c r="E493" s="260"/>
      <c r="F493" s="261"/>
      <c r="G493" s="262"/>
      <c r="H493" s="260"/>
      <c r="I493" s="260"/>
      <c r="J493" s="260"/>
      <c r="K493" s="260"/>
      <c r="L493" s="260"/>
      <c r="M493" s="260"/>
    </row>
    <row r="494" spans="2:13" s="132" customFormat="1" x14ac:dyDescent="0.3">
      <c r="B494" s="260"/>
      <c r="C494" s="260"/>
      <c r="D494" s="260"/>
      <c r="E494" s="260"/>
      <c r="F494" s="261"/>
      <c r="G494" s="262"/>
      <c r="H494" s="260"/>
      <c r="I494" s="260"/>
      <c r="J494" s="260"/>
      <c r="K494" s="260"/>
      <c r="L494" s="260"/>
      <c r="M494" s="260"/>
    </row>
    <row r="495" spans="2:13" s="132" customFormat="1" x14ac:dyDescent="0.3">
      <c r="B495" s="260"/>
      <c r="C495" s="260"/>
      <c r="D495" s="260"/>
      <c r="E495" s="260"/>
      <c r="F495" s="261"/>
      <c r="G495" s="262"/>
      <c r="H495" s="260"/>
      <c r="I495" s="260"/>
      <c r="J495" s="260"/>
      <c r="K495" s="260"/>
      <c r="L495" s="260"/>
      <c r="M495" s="260"/>
    </row>
    <row r="496" spans="2:13" s="132" customFormat="1" x14ac:dyDescent="0.3">
      <c r="B496" s="260"/>
      <c r="C496" s="260"/>
      <c r="D496" s="260"/>
      <c r="E496" s="260"/>
      <c r="F496" s="261"/>
      <c r="G496" s="262"/>
      <c r="H496" s="260"/>
      <c r="I496" s="260"/>
      <c r="J496" s="260"/>
      <c r="K496" s="260"/>
      <c r="L496" s="260"/>
      <c r="M496" s="260"/>
    </row>
    <row r="497" spans="2:13" s="132" customFormat="1" x14ac:dyDescent="0.3">
      <c r="B497" s="260"/>
      <c r="C497" s="260"/>
      <c r="D497" s="260"/>
      <c r="E497" s="260"/>
      <c r="F497" s="261"/>
      <c r="G497" s="262"/>
      <c r="H497" s="260"/>
      <c r="I497" s="260"/>
      <c r="J497" s="260"/>
      <c r="K497" s="260"/>
      <c r="L497" s="260"/>
      <c r="M497" s="260"/>
    </row>
    <row r="498" spans="2:13" s="132" customFormat="1" x14ac:dyDescent="0.3">
      <c r="B498" s="260"/>
      <c r="C498" s="260"/>
      <c r="D498" s="260"/>
      <c r="E498" s="260"/>
      <c r="F498" s="261"/>
      <c r="G498" s="262"/>
      <c r="H498" s="260"/>
      <c r="I498" s="260"/>
      <c r="J498" s="260"/>
      <c r="K498" s="260"/>
      <c r="L498" s="260"/>
      <c r="M498" s="260"/>
    </row>
    <row r="499" spans="2:13" s="132" customFormat="1" x14ac:dyDescent="0.3">
      <c r="B499" s="260"/>
      <c r="C499" s="260"/>
      <c r="D499" s="260"/>
      <c r="E499" s="260"/>
      <c r="F499" s="261"/>
      <c r="G499" s="262"/>
      <c r="H499" s="260"/>
      <c r="I499" s="260"/>
      <c r="J499" s="260"/>
      <c r="K499" s="260"/>
      <c r="L499" s="260"/>
      <c r="M499" s="260"/>
    </row>
    <row r="500" spans="2:13" s="132" customFormat="1" x14ac:dyDescent="0.3">
      <c r="B500" s="260"/>
      <c r="C500" s="260"/>
      <c r="D500" s="260"/>
      <c r="E500" s="260"/>
      <c r="F500" s="261"/>
      <c r="G500" s="262"/>
      <c r="H500" s="260"/>
      <c r="I500" s="260"/>
      <c r="J500" s="260"/>
      <c r="K500" s="260"/>
      <c r="L500" s="260"/>
      <c r="M500" s="260"/>
    </row>
    <row r="501" spans="2:13" s="132" customFormat="1" x14ac:dyDescent="0.3">
      <c r="B501" s="260"/>
      <c r="C501" s="260"/>
      <c r="D501" s="260"/>
      <c r="E501" s="260"/>
      <c r="F501" s="261"/>
      <c r="G501" s="262"/>
      <c r="H501" s="260"/>
      <c r="I501" s="260"/>
      <c r="J501" s="260"/>
      <c r="K501" s="260"/>
      <c r="L501" s="260"/>
      <c r="M501" s="260"/>
    </row>
    <row r="502" spans="2:13" s="132" customFormat="1" x14ac:dyDescent="0.3">
      <c r="B502" s="260"/>
      <c r="C502" s="260"/>
      <c r="D502" s="260"/>
      <c r="E502" s="260"/>
      <c r="F502" s="261"/>
      <c r="G502" s="262"/>
      <c r="H502" s="260"/>
      <c r="I502" s="260"/>
      <c r="J502" s="260"/>
      <c r="K502" s="260"/>
      <c r="L502" s="260"/>
      <c r="M502" s="260"/>
    </row>
    <row r="503" spans="2:13" s="132" customFormat="1" x14ac:dyDescent="0.3">
      <c r="B503" s="260"/>
      <c r="C503" s="260"/>
      <c r="D503" s="260"/>
      <c r="E503" s="260"/>
      <c r="F503" s="261"/>
      <c r="G503" s="262"/>
      <c r="H503" s="260"/>
      <c r="I503" s="260"/>
      <c r="J503" s="260"/>
      <c r="K503" s="260"/>
      <c r="L503" s="260"/>
      <c r="M503" s="260"/>
    </row>
    <row r="504" spans="2:13" s="132" customFormat="1" x14ac:dyDescent="0.3">
      <c r="B504" s="260"/>
      <c r="C504" s="260"/>
      <c r="D504" s="260"/>
      <c r="E504" s="260"/>
      <c r="F504" s="261"/>
      <c r="G504" s="262"/>
      <c r="H504" s="260"/>
      <c r="I504" s="260"/>
      <c r="J504" s="260"/>
      <c r="K504" s="260"/>
      <c r="L504" s="260"/>
      <c r="M504" s="260"/>
    </row>
    <row r="505" spans="2:13" s="132" customFormat="1" x14ac:dyDescent="0.3">
      <c r="B505" s="260"/>
      <c r="C505" s="260"/>
      <c r="D505" s="260"/>
      <c r="E505" s="260"/>
      <c r="F505" s="261"/>
      <c r="G505" s="262"/>
      <c r="H505" s="260"/>
      <c r="I505" s="260"/>
      <c r="J505" s="260"/>
      <c r="K505" s="260"/>
      <c r="L505" s="260"/>
      <c r="M505" s="260"/>
    </row>
    <row r="506" spans="2:13" s="132" customFormat="1" x14ac:dyDescent="0.3">
      <c r="B506" s="260"/>
      <c r="C506" s="260"/>
      <c r="D506" s="260"/>
      <c r="E506" s="260"/>
      <c r="F506" s="261"/>
      <c r="G506" s="262"/>
      <c r="H506" s="260"/>
      <c r="I506" s="260"/>
      <c r="J506" s="260"/>
      <c r="K506" s="260"/>
      <c r="L506" s="260"/>
      <c r="M506" s="260"/>
    </row>
    <row r="507" spans="2:13" s="132" customFormat="1" x14ac:dyDescent="0.3">
      <c r="B507" s="260"/>
      <c r="C507" s="260"/>
      <c r="D507" s="260"/>
      <c r="E507" s="260"/>
      <c r="F507" s="261"/>
      <c r="G507" s="262"/>
      <c r="H507" s="260"/>
      <c r="I507" s="260"/>
      <c r="J507" s="260"/>
      <c r="K507" s="260"/>
      <c r="L507" s="260"/>
      <c r="M507" s="260"/>
    </row>
    <row r="508" spans="2:13" s="132" customFormat="1" x14ac:dyDescent="0.3">
      <c r="B508" s="260"/>
      <c r="C508" s="260"/>
      <c r="D508" s="260"/>
      <c r="E508" s="260"/>
      <c r="F508" s="261"/>
      <c r="G508" s="262"/>
      <c r="H508" s="260"/>
      <c r="I508" s="260"/>
      <c r="J508" s="260"/>
      <c r="K508" s="260"/>
      <c r="L508" s="260"/>
      <c r="M508" s="260"/>
    </row>
    <row r="509" spans="2:13" s="132" customFormat="1" x14ac:dyDescent="0.3">
      <c r="B509" s="260"/>
      <c r="C509" s="260"/>
      <c r="D509" s="260"/>
      <c r="E509" s="260"/>
      <c r="F509" s="261"/>
      <c r="G509" s="262"/>
      <c r="H509" s="260"/>
      <c r="I509" s="260"/>
      <c r="J509" s="260"/>
      <c r="K509" s="260"/>
      <c r="L509" s="260"/>
      <c r="M509" s="260"/>
    </row>
    <row r="510" spans="2:13" s="132" customFormat="1" x14ac:dyDescent="0.3">
      <c r="B510" s="260"/>
      <c r="C510" s="260"/>
      <c r="D510" s="260"/>
      <c r="E510" s="260"/>
      <c r="F510" s="261"/>
      <c r="G510" s="262"/>
      <c r="H510" s="260"/>
      <c r="I510" s="260"/>
      <c r="J510" s="260"/>
      <c r="K510" s="260"/>
      <c r="L510" s="260"/>
      <c r="M510" s="260"/>
    </row>
    <row r="511" spans="2:13" s="132" customFormat="1" x14ac:dyDescent="0.3">
      <c r="B511" s="260"/>
      <c r="C511" s="260"/>
      <c r="D511" s="260"/>
      <c r="E511" s="260"/>
      <c r="F511" s="261"/>
      <c r="G511" s="262"/>
      <c r="H511" s="260"/>
      <c r="I511" s="260"/>
      <c r="J511" s="260"/>
      <c r="K511" s="260"/>
      <c r="L511" s="260"/>
      <c r="M511" s="260"/>
    </row>
    <row r="512" spans="2:13" s="132" customFormat="1" x14ac:dyDescent="0.3">
      <c r="B512" s="260"/>
      <c r="C512" s="260"/>
      <c r="D512" s="260"/>
      <c r="E512" s="260"/>
      <c r="F512" s="261"/>
      <c r="G512" s="262"/>
      <c r="H512" s="260"/>
      <c r="I512" s="260"/>
      <c r="J512" s="260"/>
      <c r="K512" s="260"/>
      <c r="L512" s="260"/>
      <c r="M512" s="260"/>
    </row>
    <row r="513" spans="2:13" s="132" customFormat="1" x14ac:dyDescent="0.3">
      <c r="B513" s="260"/>
      <c r="C513" s="260"/>
      <c r="D513" s="260"/>
      <c r="E513" s="260"/>
      <c r="F513" s="261"/>
      <c r="G513" s="262"/>
      <c r="H513" s="260"/>
      <c r="I513" s="260"/>
      <c r="J513" s="260"/>
      <c r="K513" s="260"/>
      <c r="L513" s="260"/>
      <c r="M513" s="260"/>
    </row>
    <row r="514" spans="2:13" s="132" customFormat="1" x14ac:dyDescent="0.3">
      <c r="B514" s="260"/>
      <c r="C514" s="260"/>
      <c r="D514" s="260"/>
      <c r="E514" s="260"/>
      <c r="F514" s="261"/>
      <c r="G514" s="262"/>
      <c r="H514" s="260"/>
      <c r="I514" s="260"/>
      <c r="J514" s="260"/>
      <c r="K514" s="260"/>
      <c r="L514" s="260"/>
      <c r="M514" s="260"/>
    </row>
    <row r="515" spans="2:13" s="132" customFormat="1" x14ac:dyDescent="0.3">
      <c r="B515" s="260"/>
      <c r="C515" s="260"/>
      <c r="D515" s="260"/>
      <c r="E515" s="260"/>
      <c r="F515" s="261"/>
      <c r="G515" s="262"/>
      <c r="H515" s="260"/>
      <c r="I515" s="260"/>
      <c r="J515" s="260"/>
      <c r="K515" s="260"/>
      <c r="L515" s="260"/>
      <c r="M515" s="260"/>
    </row>
    <row r="516" spans="2:13" s="132" customFormat="1" x14ac:dyDescent="0.3">
      <c r="B516" s="260"/>
      <c r="C516" s="260"/>
      <c r="D516" s="260"/>
      <c r="E516" s="260"/>
      <c r="F516" s="261"/>
      <c r="G516" s="262"/>
      <c r="H516" s="260"/>
      <c r="I516" s="260"/>
      <c r="J516" s="260"/>
      <c r="K516" s="260"/>
      <c r="L516" s="260"/>
      <c r="M516" s="260"/>
    </row>
    <row r="517" spans="2:13" s="132" customFormat="1" x14ac:dyDescent="0.3">
      <c r="B517" s="260"/>
      <c r="C517" s="260"/>
      <c r="D517" s="260"/>
      <c r="E517" s="260"/>
      <c r="F517" s="261"/>
      <c r="G517" s="262"/>
      <c r="H517" s="260"/>
      <c r="I517" s="260"/>
      <c r="J517" s="260"/>
      <c r="K517" s="260"/>
      <c r="L517" s="260"/>
      <c r="M517" s="260"/>
    </row>
    <row r="518" spans="2:13" s="132" customFormat="1" x14ac:dyDescent="0.3">
      <c r="B518" s="260"/>
      <c r="C518" s="260"/>
      <c r="D518" s="260"/>
      <c r="E518" s="260"/>
      <c r="F518" s="261"/>
      <c r="G518" s="262"/>
      <c r="H518" s="260"/>
      <c r="I518" s="260"/>
      <c r="J518" s="260"/>
      <c r="K518" s="260"/>
      <c r="L518" s="260"/>
      <c r="M518" s="260"/>
    </row>
    <row r="519" spans="2:13" s="132" customFormat="1" x14ac:dyDescent="0.3">
      <c r="B519" s="260"/>
      <c r="C519" s="260"/>
      <c r="D519" s="260"/>
      <c r="E519" s="260"/>
      <c r="F519" s="261"/>
      <c r="G519" s="262"/>
      <c r="H519" s="260"/>
      <c r="I519" s="260"/>
      <c r="J519" s="260"/>
      <c r="K519" s="260"/>
      <c r="L519" s="260"/>
      <c r="M519" s="260"/>
    </row>
    <row r="520" spans="2:13" s="132" customFormat="1" x14ac:dyDescent="0.3">
      <c r="B520" s="260"/>
      <c r="C520" s="260"/>
      <c r="D520" s="260"/>
      <c r="E520" s="260"/>
      <c r="F520" s="261"/>
      <c r="G520" s="262"/>
      <c r="H520" s="260"/>
      <c r="I520" s="260"/>
      <c r="J520" s="260"/>
      <c r="K520" s="260"/>
      <c r="L520" s="260"/>
      <c r="M520" s="260"/>
    </row>
    <row r="521" spans="2:13" s="132" customFormat="1" x14ac:dyDescent="0.3">
      <c r="B521" s="260"/>
      <c r="C521" s="260"/>
      <c r="D521" s="260"/>
      <c r="E521" s="260"/>
      <c r="F521" s="261"/>
      <c r="G521" s="262"/>
      <c r="H521" s="260"/>
      <c r="I521" s="260"/>
      <c r="J521" s="260"/>
      <c r="K521" s="260"/>
      <c r="L521" s="260"/>
      <c r="M521" s="260"/>
    </row>
    <row r="522" spans="2:13" s="132" customFormat="1" x14ac:dyDescent="0.3">
      <c r="B522" s="260"/>
      <c r="C522" s="260"/>
      <c r="D522" s="260"/>
      <c r="E522" s="260"/>
      <c r="F522" s="261"/>
      <c r="G522" s="262"/>
      <c r="H522" s="260"/>
      <c r="I522" s="260"/>
      <c r="J522" s="260"/>
      <c r="K522" s="260"/>
      <c r="L522" s="260"/>
      <c r="M522" s="260"/>
    </row>
    <row r="523" spans="2:13" s="132" customFormat="1" x14ac:dyDescent="0.3">
      <c r="B523" s="260"/>
      <c r="C523" s="260"/>
      <c r="D523" s="260"/>
      <c r="E523" s="260"/>
      <c r="F523" s="261"/>
      <c r="G523" s="262"/>
      <c r="H523" s="260"/>
      <c r="I523" s="260"/>
      <c r="J523" s="260"/>
      <c r="K523" s="260"/>
      <c r="L523" s="260"/>
      <c r="M523" s="260"/>
    </row>
  </sheetData>
  <sheetProtection algorithmName="SHA-512" hashValue="EaA5oedIvPT8qnzFZL3Mp61/jMhpxTo235qwkOAbjeh+hCd/gFFOS6NS7TpxiyoEIDstjYA0wTZYIiJEJAE4Vw==" saltValue="dq36wiyKRgs7H6qn8oT16A==" spinCount="100000" sheet="1" objects="1" scenarios="1" sort="0" autoFilter="0"/>
  <dataValidations count="4">
    <dataValidation type="list" allowBlank="1" showInputMessage="1" showErrorMessage="1" sqref="B24:B523" xr:uid="{00000000-0002-0000-0700-000000000000}">
      <formula1>Sites</formula1>
    </dataValidation>
    <dataValidation type="decimal" operator="greaterThan" allowBlank="1" showInputMessage="1" showErrorMessage="1" sqref="D24:D523 H24:H523" xr:uid="{00000000-0002-0000-0700-000001000000}">
      <formula1>0</formula1>
    </dataValidation>
    <dataValidation type="date" operator="greaterThanOrEqual" allowBlank="1" showInputMessage="1" showErrorMessage="1" sqref="F24:F1048576" xr:uid="{00000000-0002-0000-0700-000002000000}">
      <formula1>43831</formula1>
    </dataValidation>
    <dataValidation type="decimal" operator="greaterThanOrEqual" allowBlank="1" showInputMessage="1" showErrorMessage="1" sqref="L24:L523" xr:uid="{00000000-0002-0000-0700-000003000000}">
      <formula1>0</formula1>
    </dataValidation>
  </dataValidations>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7" tint="0.59999389629810485"/>
  </sheetPr>
  <dimension ref="B1:E33"/>
  <sheetViews>
    <sheetView showGridLines="0" topLeftCell="B7" workbookViewId="0">
      <selection activeCell="B24" sqref="B24:D33"/>
    </sheetView>
  </sheetViews>
  <sheetFormatPr defaultColWidth="0" defaultRowHeight="14.4" zeroHeight="1" x14ac:dyDescent="0.3"/>
  <cols>
    <col min="1" max="1" width="9.109375" style="91" hidden="1" customWidth="1"/>
    <col min="2" max="2" width="15.33203125" style="91" customWidth="1"/>
    <col min="3" max="3" width="77.6640625" style="91" customWidth="1"/>
    <col min="4" max="4" width="81.44140625" style="91" customWidth="1"/>
    <col min="5" max="5" width="0" style="91" hidden="1" customWidth="1"/>
    <col min="6" max="16384" width="9.109375" style="91" hidden="1"/>
  </cols>
  <sheetData>
    <row r="1" spans="2:4" ht="28.8" hidden="1" x14ac:dyDescent="0.3">
      <c r="B1" s="185" t="s">
        <v>0</v>
      </c>
      <c r="C1" s="183"/>
      <c r="D1" s="183"/>
    </row>
    <row r="2" spans="2:4" hidden="1" x14ac:dyDescent="0.3">
      <c r="B2" s="186" t="s">
        <v>1</v>
      </c>
      <c r="C2" s="187" t="str">
        <f>Welcome!B2</f>
        <v>63.9641(b) Semiannual Compliance Reports (Spreadsheet Template)</v>
      </c>
      <c r="D2" s="187"/>
    </row>
    <row r="3" spans="2:4" hidden="1" x14ac:dyDescent="0.3">
      <c r="B3" s="188" t="s">
        <v>3</v>
      </c>
      <c r="C3" s="189" t="str">
        <f>Welcome!B3</f>
        <v>63.9641(b)</v>
      </c>
      <c r="D3" s="189"/>
    </row>
    <row r="4" spans="2:4" hidden="1" x14ac:dyDescent="0.3">
      <c r="B4" s="188" t="s">
        <v>5</v>
      </c>
      <c r="C4" s="190" t="str">
        <f>Welcome!B4</f>
        <v>v1.00</v>
      </c>
      <c r="D4" s="190"/>
    </row>
    <row r="5" spans="2:4" hidden="1" x14ac:dyDescent="0.3">
      <c r="B5" s="188" t="s">
        <v>7</v>
      </c>
      <c r="C5" s="191">
        <f>Welcome!B5</f>
        <v>44042</v>
      </c>
      <c r="D5" s="191"/>
    </row>
    <row r="6" spans="2:4" hidden="1" x14ac:dyDescent="0.3">
      <c r="B6" s="30"/>
      <c r="C6" s="192"/>
      <c r="D6" s="192"/>
    </row>
    <row r="7" spans="2:4" x14ac:dyDescent="0.3">
      <c r="B7" s="165" t="str">
        <f>Company_Information!B7</f>
        <v>40 CFR Part 63, Subpart RRRRR National Emission Standards for Hazardous Air Pollutants: Taconite Iron Ore Processing</v>
      </c>
      <c r="C7" s="193"/>
      <c r="D7" s="193"/>
    </row>
    <row r="8" spans="2:4" x14ac:dyDescent="0.3">
      <c r="B8" s="165" t="str">
        <f>Company_Information!B8</f>
        <v>§63.9641(b) Semiannual Compliance Report Spreadsheet Template</v>
      </c>
      <c r="C8" s="194"/>
      <c r="D8" s="194"/>
    </row>
    <row r="9" spans="2:4" x14ac:dyDescent="0.3">
      <c r="B9" s="167" t="s">
        <v>246</v>
      </c>
      <c r="C9" s="195"/>
      <c r="D9" s="195"/>
    </row>
    <row r="10" spans="2:4" ht="15" thickBot="1" x14ac:dyDescent="0.35">
      <c r="B10" s="192" t="s">
        <v>11</v>
      </c>
      <c r="C10" s="192"/>
      <c r="D10" s="192"/>
    </row>
    <row r="11" spans="2:4" ht="15" hidden="1" thickBot="1" x14ac:dyDescent="0.35">
      <c r="C11" s="196"/>
      <c r="D11" s="196"/>
    </row>
    <row r="12" spans="2:4" ht="43.8" thickBot="1" x14ac:dyDescent="0.35">
      <c r="B12" s="137" t="s">
        <v>314</v>
      </c>
      <c r="C12" s="197" t="s">
        <v>315</v>
      </c>
      <c r="D12" s="198" t="s">
        <v>316</v>
      </c>
    </row>
    <row r="13" spans="2:4" x14ac:dyDescent="0.3">
      <c r="B13" s="44" t="s">
        <v>195</v>
      </c>
      <c r="C13" s="182" t="s">
        <v>303</v>
      </c>
      <c r="D13" s="182" t="s">
        <v>290</v>
      </c>
    </row>
    <row r="14" spans="2:4" s="184" customFormat="1" ht="28.8" x14ac:dyDescent="0.3">
      <c r="B14" s="102" t="s">
        <v>25</v>
      </c>
      <c r="C14" s="199" t="s">
        <v>173</v>
      </c>
      <c r="D14" s="200" t="s">
        <v>174</v>
      </c>
    </row>
    <row r="15" spans="2:4" hidden="1" x14ac:dyDescent="0.3">
      <c r="B15" s="103"/>
      <c r="C15" s="201"/>
      <c r="D15" s="202"/>
    </row>
    <row r="16" spans="2:4" hidden="1" x14ac:dyDescent="0.3">
      <c r="B16" s="103"/>
      <c r="C16" s="201"/>
      <c r="D16" s="202"/>
    </row>
    <row r="17" spans="2:4" hidden="1" x14ac:dyDescent="0.3">
      <c r="B17" s="103"/>
      <c r="C17" s="201"/>
      <c r="D17" s="202"/>
    </row>
    <row r="18" spans="2:4" hidden="1" x14ac:dyDescent="0.3">
      <c r="B18" s="103"/>
      <c r="C18" s="201"/>
      <c r="D18" s="202"/>
    </row>
    <row r="19" spans="2:4" hidden="1" x14ac:dyDescent="0.3">
      <c r="B19" s="103"/>
      <c r="C19" s="201"/>
      <c r="D19" s="202"/>
    </row>
    <row r="20" spans="2:4" hidden="1" x14ac:dyDescent="0.3">
      <c r="B20" s="103"/>
      <c r="C20" s="201"/>
      <c r="D20" s="202"/>
    </row>
    <row r="21" spans="2:4" hidden="1" x14ac:dyDescent="0.3">
      <c r="B21" s="103"/>
      <c r="C21" s="201"/>
      <c r="D21" s="202"/>
    </row>
    <row r="22" spans="2:4" hidden="1" x14ac:dyDescent="0.3">
      <c r="B22" s="103"/>
      <c r="C22" s="201"/>
      <c r="D22" s="202"/>
    </row>
    <row r="23" spans="2:4" hidden="1" x14ac:dyDescent="0.3">
      <c r="B23" s="103"/>
      <c r="C23" s="201"/>
      <c r="D23" s="202"/>
    </row>
    <row r="24" spans="2:4" x14ac:dyDescent="0.3">
      <c r="B24" s="258" t="str">
        <f>IF(Lists!C2="","",Lists!C2)</f>
        <v/>
      </c>
      <c r="C24" s="252"/>
      <c r="D24" s="252"/>
    </row>
    <row r="25" spans="2:4" x14ac:dyDescent="0.3">
      <c r="B25" s="258" t="str">
        <f>IF(Lists!C3="","",Lists!C3)</f>
        <v/>
      </c>
      <c r="C25" s="252"/>
      <c r="D25" s="252"/>
    </row>
    <row r="26" spans="2:4" x14ac:dyDescent="0.3">
      <c r="B26" s="258" t="str">
        <f>IF(Lists!C4="","",Lists!C4)</f>
        <v/>
      </c>
      <c r="C26" s="252"/>
      <c r="D26" s="252"/>
    </row>
    <row r="27" spans="2:4" x14ac:dyDescent="0.3">
      <c r="B27" s="258" t="str">
        <f>IF(Lists!C5="","",Lists!C5)</f>
        <v/>
      </c>
      <c r="C27" s="252"/>
      <c r="D27" s="252"/>
    </row>
    <row r="28" spans="2:4" x14ac:dyDescent="0.3">
      <c r="B28" s="258" t="str">
        <f>IF(Lists!C6="","",Lists!C6)</f>
        <v/>
      </c>
      <c r="C28" s="252"/>
      <c r="D28" s="252"/>
    </row>
    <row r="29" spans="2:4" x14ac:dyDescent="0.3">
      <c r="B29" s="258" t="str">
        <f>IF(Lists!C7="","",Lists!C7)</f>
        <v/>
      </c>
      <c r="C29" s="252"/>
      <c r="D29" s="252"/>
    </row>
    <row r="30" spans="2:4" x14ac:dyDescent="0.3">
      <c r="B30" s="258" t="str">
        <f>IF(Lists!C8="","",Lists!C8)</f>
        <v/>
      </c>
      <c r="C30" s="252"/>
      <c r="D30" s="252"/>
    </row>
    <row r="31" spans="2:4" x14ac:dyDescent="0.3">
      <c r="B31" s="258" t="str">
        <f>IF(Lists!C9="","",Lists!C9)</f>
        <v/>
      </c>
      <c r="C31" s="252"/>
      <c r="D31" s="252"/>
    </row>
    <row r="32" spans="2:4" x14ac:dyDescent="0.3">
      <c r="B32" s="258" t="str">
        <f>IF(Lists!C10="","",Lists!C10)</f>
        <v/>
      </c>
      <c r="C32" s="252"/>
      <c r="D32" s="252"/>
    </row>
    <row r="33" spans="2:4" x14ac:dyDescent="0.3">
      <c r="B33" s="258" t="str">
        <f>IF(Lists!C11="","",Lists!C11)</f>
        <v/>
      </c>
      <c r="C33" s="252"/>
      <c r="D33" s="252"/>
    </row>
  </sheetData>
  <sheetProtection algorithmName="SHA-512" hashValue="MfWYuDma3XDZgyon1/ChG6PSr9/M7ZQcv45KzFKLDxwq/Lqh1hkti729lN78ecJ4/PUVgVpTM9ZLawDwP63l5Q==" saltValue="GvTdbMzxVlzu+1eRUtdxaw==" spinCount="100000" sheet="1" objects="1" scenarios="1" sort="0" autoFilter="0"/>
  <dataValidations count="3">
    <dataValidation type="list" allowBlank="1" showInputMessage="1" showErrorMessage="1" sqref="B24:B33" xr:uid="{00000000-0002-0000-0800-000000000000}">
      <formula1>Sites</formula1>
    </dataValidation>
    <dataValidation type="list" allowBlank="1" showInputMessage="1" showErrorMessage="1" sqref="C24:C33" xr:uid="{00000000-0002-0000-0800-000001000000}">
      <formula1>"Yes,There were no deviations from the emission limitations; work practice standards; or operation and maintenance requirements during the reporting period."</formula1>
    </dataValidation>
    <dataValidation type="list" allowBlank="1" showInputMessage="1" showErrorMessage="1" sqref="D24:D33" xr:uid="{00000000-0002-0000-0800-000002000000}">
      <formula1>" Yes,There were no periods during which a continuous monitoring system was out-of-control during the reporting period."</formula1>
    </dataValidation>
  </dataValidations>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Welcome</vt:lpstr>
      <vt:lpstr>Company_Information</vt:lpstr>
      <vt:lpstr>CMS_Identification</vt:lpstr>
      <vt:lpstr>CMS_Downtime</vt:lpstr>
      <vt:lpstr>Deviation_CMS</vt:lpstr>
      <vt:lpstr>CMS_Downtime_Summary</vt:lpstr>
      <vt:lpstr>CMS_Deviation_Summary</vt:lpstr>
      <vt:lpstr>Deviation_Limits_Non_CMS</vt:lpstr>
      <vt:lpstr>Negative Declarations</vt:lpstr>
      <vt:lpstr>Lists</vt:lpstr>
      <vt:lpstr>Revisions</vt:lpstr>
      <vt:lpstr>Worksheet Map</vt:lpstr>
      <vt:lpstr>cmslist</vt:lpstr>
      <vt:lpstr>cmssite</vt:lpstr>
      <vt:lpstr>States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Gerri Garwood</dc:creator>
  <cp:lastModifiedBy>Ketan D. Patel</cp:lastModifiedBy>
  <cp:lastPrinted>2019-12-10T20:17:37Z</cp:lastPrinted>
  <dcterms:created xsi:type="dcterms:W3CDTF">2019-08-16T11:16:34Z</dcterms:created>
  <dcterms:modified xsi:type="dcterms:W3CDTF">2020-07-30T19:31:26Z</dcterms:modified>
</cp:coreProperties>
</file>