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PRESSMA\Desktop\Flint\"/>
    </mc:Choice>
  </mc:AlternateContent>
  <bookViews>
    <workbookView xWindow="0" yWindow="0" windowWidth="19200" windowHeight="11595"/>
  </bookViews>
  <sheets>
    <sheet name="March" sheetId="1" r:id="rId1"/>
    <sheet name="ESRI_ATTRIBUTES_SHEET" sheetId="2" state="veryHidden" r:id="rId2"/>
    <sheet name="ESRI_FEATURES_SHEET" sheetId="3" state="veryHidden" r:id="rId3"/>
    <sheet name="ESRI_STATUS_SHEET" sheetId="4" state="veryHidden" r:id="rId4"/>
    <sheet name="ESRI_MAPINFO_SHEET" sheetId="5" state="veryHidden" r:id="rId5"/>
  </sheets>
  <calcPr calcId="152511"/>
</workbook>
</file>

<file path=xl/calcChain.xml><?xml version="1.0" encoding="utf-8"?>
<calcChain xmlns="http://schemas.openxmlformats.org/spreadsheetml/2006/main">
  <c r="L26" i="1" l="1"/>
  <c r="K26" i="1"/>
  <c r="F26" i="1"/>
  <c r="L25" i="1"/>
  <c r="K25" i="1"/>
  <c r="F25" i="1"/>
  <c r="L24" i="1"/>
  <c r="K24" i="1"/>
  <c r="F24" i="1"/>
  <c r="L23" i="1"/>
  <c r="K23" i="1"/>
  <c r="F23" i="1"/>
  <c r="L22" i="1"/>
  <c r="K22" i="1"/>
  <c r="F22" i="1"/>
  <c r="L21" i="1"/>
  <c r="K21" i="1"/>
  <c r="F21" i="1"/>
  <c r="L20" i="1"/>
  <c r="K20" i="1"/>
  <c r="F20" i="1"/>
  <c r="L19" i="1"/>
  <c r="K19" i="1"/>
  <c r="F19" i="1"/>
  <c r="L18" i="1"/>
  <c r="K18" i="1"/>
  <c r="F18" i="1"/>
  <c r="L17" i="1"/>
  <c r="K17" i="1"/>
  <c r="F17" i="1"/>
  <c r="L16" i="1"/>
  <c r="K16" i="1"/>
  <c r="F16" i="1"/>
  <c r="L15" i="1"/>
  <c r="K15" i="1"/>
  <c r="F15" i="1"/>
  <c r="L14" i="1"/>
  <c r="K14" i="1"/>
  <c r="F14" i="1"/>
  <c r="L13" i="1"/>
  <c r="K13" i="1"/>
  <c r="F13" i="1"/>
  <c r="L12" i="1"/>
  <c r="K12" i="1"/>
  <c r="F12" i="1"/>
  <c r="L11" i="1"/>
  <c r="K11" i="1"/>
  <c r="F11" i="1"/>
  <c r="L10" i="1"/>
  <c r="K10" i="1"/>
  <c r="F10" i="1"/>
  <c r="L9" i="1"/>
  <c r="K9" i="1"/>
  <c r="F9" i="1"/>
  <c r="L8" i="1"/>
  <c r="K8" i="1"/>
  <c r="F8" i="1"/>
  <c r="L7" i="1"/>
  <c r="K7" i="1"/>
  <c r="F7" i="1"/>
  <c r="L6" i="1"/>
  <c r="K6" i="1"/>
  <c r="F6" i="1"/>
  <c r="L5" i="1"/>
  <c r="K5" i="1"/>
  <c r="F5" i="1"/>
  <c r="L4" i="1"/>
  <c r="K4" i="1"/>
  <c r="F4" i="1"/>
  <c r="L3" i="1"/>
  <c r="K3" i="1"/>
  <c r="F3" i="1"/>
  <c r="F101" i="1"/>
  <c r="L97" i="1" l="1"/>
  <c r="L35" i="1" l="1"/>
  <c r="L36" i="1"/>
  <c r="L37" i="1"/>
  <c r="L38" i="1"/>
  <c r="L39" i="1"/>
  <c r="L40" i="1"/>
  <c r="L41" i="1"/>
  <c r="L42" i="1"/>
  <c r="L43" i="1"/>
  <c r="L44" i="1"/>
  <c r="L45" i="1"/>
  <c r="L46" i="1"/>
  <c r="L47" i="1"/>
  <c r="L48" i="1"/>
  <c r="L49" i="1"/>
  <c r="L50" i="1"/>
  <c r="L51" i="1"/>
  <c r="L52" i="1"/>
  <c r="L53" i="1"/>
  <c r="L54" i="1"/>
  <c r="L55" i="1"/>
  <c r="L56" i="1"/>
  <c r="L57" i="1"/>
  <c r="L34" i="1"/>
  <c r="K35" i="1"/>
  <c r="K36" i="1"/>
  <c r="K37" i="1"/>
  <c r="K38" i="1"/>
  <c r="K39" i="1"/>
  <c r="K40" i="1"/>
  <c r="K41" i="1"/>
  <c r="K42" i="1"/>
  <c r="K43" i="1"/>
  <c r="K44" i="1"/>
  <c r="K45" i="1"/>
  <c r="K46" i="1"/>
  <c r="K47" i="1"/>
  <c r="K48" i="1"/>
  <c r="K49" i="1"/>
  <c r="K50" i="1"/>
  <c r="K51" i="1"/>
  <c r="K52" i="1"/>
  <c r="K53" i="1"/>
  <c r="K54" i="1"/>
  <c r="K55" i="1"/>
  <c r="K56" i="1"/>
  <c r="K57" i="1"/>
  <c r="K34" i="1"/>
  <c r="F35" i="1"/>
  <c r="F36" i="1"/>
  <c r="F37" i="1"/>
  <c r="F38" i="1"/>
  <c r="F39" i="1"/>
  <c r="F40" i="1"/>
  <c r="F41" i="1"/>
  <c r="F42" i="1"/>
  <c r="F43" i="1"/>
  <c r="F44" i="1"/>
  <c r="F45" i="1"/>
  <c r="F46" i="1"/>
  <c r="F47" i="1"/>
  <c r="F48" i="1"/>
  <c r="F49" i="1"/>
  <c r="F50" i="1"/>
  <c r="F51" i="1"/>
  <c r="F52" i="1"/>
  <c r="F53" i="1"/>
  <c r="F54" i="1"/>
  <c r="F55" i="1"/>
  <c r="F56" i="1"/>
  <c r="F57" i="1"/>
  <c r="F34" i="1"/>
  <c r="L67" i="1"/>
  <c r="L68" i="1"/>
  <c r="L69" i="1"/>
  <c r="L70" i="1"/>
  <c r="L71" i="1"/>
  <c r="L72" i="1"/>
  <c r="L73" i="1"/>
  <c r="L74" i="1"/>
  <c r="L75" i="1"/>
  <c r="L76" i="1"/>
  <c r="L77" i="1"/>
  <c r="L78" i="1"/>
  <c r="L79" i="1"/>
  <c r="L80" i="1"/>
  <c r="L81" i="1"/>
  <c r="L82" i="1"/>
  <c r="L83" i="1"/>
  <c r="L84" i="1"/>
  <c r="L85" i="1"/>
  <c r="L86" i="1"/>
  <c r="L87" i="1"/>
  <c r="L88" i="1"/>
  <c r="L89" i="1"/>
  <c r="L66" i="1"/>
  <c r="K67" i="1"/>
  <c r="K68" i="1"/>
  <c r="K69" i="1"/>
  <c r="K70" i="1"/>
  <c r="K71" i="1"/>
  <c r="K72" i="1"/>
  <c r="K73" i="1"/>
  <c r="K74" i="1"/>
  <c r="K75" i="1"/>
  <c r="K76" i="1"/>
  <c r="K77" i="1"/>
  <c r="K78" i="1"/>
  <c r="K79" i="1"/>
  <c r="K80" i="1"/>
  <c r="K81" i="1"/>
  <c r="K82" i="1"/>
  <c r="K83" i="1"/>
  <c r="K84" i="1"/>
  <c r="K85" i="1"/>
  <c r="K86" i="1"/>
  <c r="K87" i="1"/>
  <c r="K88" i="1"/>
  <c r="K89" i="1"/>
  <c r="K66" i="1"/>
  <c r="F67" i="1"/>
  <c r="F68" i="1"/>
  <c r="F69" i="1"/>
  <c r="F70" i="1"/>
  <c r="F71" i="1"/>
  <c r="F72" i="1"/>
  <c r="F73" i="1"/>
  <c r="F74" i="1"/>
  <c r="F75" i="1"/>
  <c r="F76" i="1"/>
  <c r="F77" i="1"/>
  <c r="F78" i="1"/>
  <c r="F79" i="1"/>
  <c r="F80" i="1"/>
  <c r="F81" i="1"/>
  <c r="F82" i="1"/>
  <c r="F83" i="1"/>
  <c r="F84" i="1"/>
  <c r="F85" i="1"/>
  <c r="F86" i="1"/>
  <c r="F87" i="1"/>
  <c r="F88" i="1"/>
  <c r="F89" i="1"/>
  <c r="F66" i="1"/>
  <c r="K97" i="1"/>
  <c r="K98" i="1"/>
  <c r="K99" i="1"/>
  <c r="K100" i="1"/>
  <c r="K101" i="1"/>
  <c r="K102" i="1"/>
  <c r="K103" i="1"/>
  <c r="K104" i="1"/>
  <c r="K105" i="1"/>
  <c r="K106" i="1"/>
  <c r="K107" i="1"/>
  <c r="K108" i="1"/>
  <c r="K109" i="1"/>
  <c r="K110" i="1"/>
  <c r="K112" i="1"/>
  <c r="K113" i="1"/>
  <c r="K114" i="1"/>
  <c r="K115" i="1"/>
  <c r="K116" i="1"/>
  <c r="K117" i="1"/>
  <c r="K118" i="1"/>
  <c r="K119" i="1"/>
  <c r="K120" i="1"/>
  <c r="K111" i="1"/>
  <c r="L98" i="1"/>
  <c r="L99" i="1"/>
  <c r="L100" i="1"/>
  <c r="L101" i="1"/>
  <c r="L102" i="1"/>
  <c r="L103" i="1"/>
  <c r="L104" i="1"/>
  <c r="L105" i="1"/>
  <c r="L106" i="1"/>
  <c r="L107" i="1"/>
  <c r="L108" i="1"/>
  <c r="L109" i="1"/>
  <c r="L110" i="1"/>
  <c r="L112" i="1"/>
  <c r="L113" i="1"/>
  <c r="L114" i="1"/>
  <c r="L115" i="1"/>
  <c r="L116" i="1"/>
  <c r="L117" i="1"/>
  <c r="L118" i="1"/>
  <c r="L119" i="1"/>
  <c r="L120" i="1"/>
  <c r="L111" i="1"/>
  <c r="F97" i="1"/>
  <c r="F98" i="1"/>
  <c r="F99" i="1"/>
  <c r="F100" i="1"/>
  <c r="F102" i="1"/>
  <c r="F103" i="1"/>
  <c r="F104" i="1"/>
  <c r="F105" i="1"/>
  <c r="F106" i="1"/>
  <c r="F107" i="1"/>
  <c r="F108" i="1"/>
  <c r="F109" i="1"/>
  <c r="F110" i="1"/>
  <c r="F112" i="1"/>
  <c r="F113" i="1"/>
  <c r="F114" i="1"/>
  <c r="F115" i="1"/>
  <c r="F116" i="1"/>
  <c r="F117" i="1"/>
  <c r="F118" i="1"/>
  <c r="F119" i="1"/>
  <c r="F120" i="1"/>
  <c r="F111" i="1"/>
</calcChain>
</file>

<file path=xl/sharedStrings.xml><?xml version="1.0" encoding="utf-8"?>
<sst xmlns="http://schemas.openxmlformats.org/spreadsheetml/2006/main" count="1019" uniqueCount="139">
  <si>
    <t>propertyzip</t>
  </si>
  <si>
    <t>sampledate</t>
  </si>
  <si>
    <t>sampletime</t>
  </si>
  <si>
    <t>48505</t>
  </si>
  <si>
    <t>11:11:00</t>
  </si>
  <si>
    <t>10:15:00</t>
  </si>
  <si>
    <t>48506</t>
  </si>
  <si>
    <t>48504</t>
  </si>
  <si>
    <t>09:25:00</t>
  </si>
  <si>
    <t>16:21:00</t>
  </si>
  <si>
    <t>48507</t>
  </si>
  <si>
    <t>48503</t>
  </si>
  <si>
    <t>10:10:00</t>
  </si>
  <si>
    <t>13:42:00</t>
  </si>
  <si>
    <t>11:07:00</t>
  </si>
  <si>
    <t>08:51:00</t>
  </si>
  <si>
    <t>2016-05-04</t>
  </si>
  <si>
    <t>10:41:00</t>
  </si>
  <si>
    <t>10:00:00</t>
  </si>
  <si>
    <t>09:37:00</t>
  </si>
  <si>
    <t>09:07:00</t>
  </si>
  <si>
    <t>08:16:00</t>
  </si>
  <si>
    <t>2016-05-03</t>
  </si>
  <si>
    <t>16:17:00</t>
  </si>
  <si>
    <t>15:27:00</t>
  </si>
  <si>
    <t>14:57:00</t>
  </si>
  <si>
    <t>14:29:00</t>
  </si>
  <si>
    <t>13:53:00</t>
  </si>
  <si>
    <t>11:35:00</t>
  </si>
  <si>
    <t>10:56:00</t>
  </si>
  <si>
    <t>10:01:00</t>
  </si>
  <si>
    <t>2016-05-02</t>
  </si>
  <si>
    <t>16:38:00</t>
  </si>
  <si>
    <t>15:40:00</t>
  </si>
  <si>
    <t>15:21:00</t>
  </si>
  <si>
    <t>14:38:00</t>
  </si>
  <si>
    <t>14:10:00</t>
  </si>
  <si>
    <t>11:31:00</t>
  </si>
  <si>
    <t>10:59:00</t>
  </si>
  <si>
    <t>10:17:00</t>
  </si>
  <si>
    <t>09:43:00</t>
  </si>
  <si>
    <t>11:40:00</t>
  </si>
  <si>
    <t>2016-04-06</t>
  </si>
  <si>
    <t>11:45:00</t>
  </si>
  <si>
    <t>10:40:00</t>
  </si>
  <si>
    <t>09:40:00</t>
  </si>
  <si>
    <t>09:09:00</t>
  </si>
  <si>
    <t>08:38:00</t>
  </si>
  <si>
    <t>2016-04-05</t>
  </si>
  <si>
    <t>16:39:00</t>
  </si>
  <si>
    <t>15:57:00</t>
  </si>
  <si>
    <t>15:09:00</t>
  </si>
  <si>
    <t>13:25:00</t>
  </si>
  <si>
    <t>11:56:00</t>
  </si>
  <si>
    <t>11:01:00</t>
  </si>
  <si>
    <t>09:32:00</t>
  </si>
  <si>
    <t>2016-04-04</t>
  </si>
  <si>
    <t>15:52:00</t>
  </si>
  <si>
    <t>15:12:00</t>
  </si>
  <si>
    <t>13:36:00</t>
  </si>
  <si>
    <t>13:01:00</t>
  </si>
  <si>
    <t>12:28:00</t>
  </si>
  <si>
    <t>10:49:00</t>
  </si>
  <si>
    <t>09:50:00</t>
  </si>
  <si>
    <t>11:09:00</t>
  </si>
  <si>
    <t>14:27:00</t>
  </si>
  <si>
    <t>14:20:00</t>
  </si>
  <si>
    <t>2016-03-09</t>
  </si>
  <si>
    <t>09:59:00</t>
  </si>
  <si>
    <t>09:04:00</t>
  </si>
  <si>
    <t>2016-03-08</t>
  </si>
  <si>
    <t>14:43:00</t>
  </si>
  <si>
    <t>12:51:00</t>
  </si>
  <si>
    <t>12:27:00</t>
  </si>
  <si>
    <t>11:37:00</t>
  </si>
  <si>
    <t>09:30:00</t>
  </si>
  <si>
    <t>2016-03-07</t>
  </si>
  <si>
    <t>15:14:00</t>
  </si>
  <si>
    <t>13:40:00</t>
  </si>
  <si>
    <t>12:54:00</t>
  </si>
  <si>
    <t>12:26:00</t>
  </si>
  <si>
    <t>11:15:00</t>
  </si>
  <si>
    <t>09:18:00</t>
  </si>
  <si>
    <t>Monobromoacetic acid</t>
  </si>
  <si>
    <t>Trichloroacetic acid</t>
  </si>
  <si>
    <t>Tribromoacetic acid</t>
  </si>
  <si>
    <t>Monochloroacetic acid</t>
  </si>
  <si>
    <t>Dichloroacetic acid</t>
  </si>
  <si>
    <t>Dibromoacetic acid</t>
  </si>
  <si>
    <t>Chlorodibromoacetic acid</t>
  </si>
  <si>
    <t>Bromodichloroacetic acid</t>
  </si>
  <si>
    <t>Bromochloroacetic acid</t>
  </si>
  <si>
    <t>Total Haloacetic acids (HAA5)</t>
  </si>
  <si>
    <t>Total Haloacetic acids (HAA9)</t>
  </si>
  <si>
    <t>Total THMs</t>
  </si>
  <si>
    <t>Chloroform</t>
  </si>
  <si>
    <t>Dibromochloromethane</t>
  </si>
  <si>
    <t>Bromodichloromethane</t>
  </si>
  <si>
    <t>Bromoform</t>
  </si>
  <si>
    <t>Site ID #</t>
  </si>
  <si>
    <t>BDL</t>
  </si>
  <si>
    <t>{"extentsLinked":false,"version":1,"maps":[]}</t>
  </si>
  <si>
    <t>MAY</t>
  </si>
  <si>
    <t>APRIL</t>
  </si>
  <si>
    <t>MARCH</t>
  </si>
  <si>
    <t>Notes:</t>
  </si>
  <si>
    <t xml:space="preserve">(1) All units in micrograms per liter (µg/L), also commonly called parts per billion (ppb) </t>
  </si>
  <si>
    <t>(2) BDL = Below Detection Limit</t>
  </si>
  <si>
    <t>(3) The relative percent difference for Dichloroacetic acid between the primary and secondary confirmation columns was greater than 40% in all of the samples, possibly due to matrix interference. Method 552.3 does not specify a limit for data confirmation. Data results are reported from the primary column, using the secondary column only to confirm analyte detection.</t>
  </si>
  <si>
    <t>(3) Samples were received on ice at the lab, however the temperature of the samples was above receipt criteria of ≤ 6 °C. All other criteria met SOP requirements for sample receipt. Samples received on 3/8/2016 were 12.5 °C, samples received on 3/9.2016 were 10.2 °C, and samples received on 3/10/2016 were 9.2 °C. Samples were analyzed based on the cooler still having sufficient ice when received at the laboratory as per the method requirement.</t>
  </si>
  <si>
    <t>(4) The recoveries for Trichloroacetic acid, Chlorodibromoacetic acid and Tribromoacetic acid were outside of acceptance limits for Matrix Spike/Matrix Spike Duplicate. The analysis was accepted by the lab based on acceptable LCV, CCV and HCV recoveries.  Results for these analytes are suspect due to matrix effects.</t>
  </si>
  <si>
    <t>(5) The relative percent difference for Dichloroacetic acid between the primary and secondary confirmation columns was greater than 40% in all of the samples, possibly due to matrix interference. Method 552.3 does not specify a limit for data confirmation. Data results are reported from the primary column, using the secondary column only to confirm analyte detection.</t>
  </si>
  <si>
    <t>(3) 1,2-Dichloroethane-d4 surrogate recovery (for THM analysis) was above acceptance limits of 130% for sample Site ID# 24 (at 132%). The sample was rerun out of a second container resulting in a similar high bias for the surrogate.  Sample Site ID# 24 THMs may have a high bias.</t>
  </si>
  <si>
    <t>(4) The recovery for Monochloroacetic acid was just below the acceptance limit of 70% (at 67.5% and 65.4%, respectively) for the matrix spike and matrix spike duplicate for one of two MS/MSD samples in this run. The analysis was accepted based on acceptable ICV, CCV and HCV recoveries. Inadequate sample was available for reanalysis.  The result is generally inconsequential because monochloracetic acid is BDL in all analyses.</t>
  </si>
  <si>
    <t>JUNE</t>
  </si>
  <si>
    <t>2016-06-02</t>
  </si>
  <si>
    <t>10:33:00</t>
  </si>
  <si>
    <t>09:49:00</t>
  </si>
  <si>
    <t>09:24:00</t>
  </si>
  <si>
    <t>2016-06-01</t>
  </si>
  <si>
    <t>16:49:00</t>
  </si>
  <si>
    <t>16:15:00</t>
  </si>
  <si>
    <t>15:31:00</t>
  </si>
  <si>
    <t>15:01:00</t>
  </si>
  <si>
    <t>14:26:00</t>
  </si>
  <si>
    <t>13:09:00</t>
  </si>
  <si>
    <t>10:03:00</t>
  </si>
  <si>
    <t>09:06:00</t>
  </si>
  <si>
    <t>2016-05-31</t>
  </si>
  <si>
    <t>15:20:00</t>
  </si>
  <si>
    <t>14:31:00</t>
  </si>
  <si>
    <t>13:55:00</t>
  </si>
  <si>
    <t>13:18:00</t>
  </si>
  <si>
    <t>11:51:00</t>
  </si>
  <si>
    <t>11:19:00</t>
  </si>
  <si>
    <t>10:44:00</t>
  </si>
  <si>
    <t>09:53:00</t>
  </si>
  <si>
    <t>09:17:00</t>
  </si>
  <si>
    <t>(3) The analytical laboratory has not completed the quality assurance/quality control data package, therefore, June data is still considered preliminary.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</si>
</sst>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font>
    <font>
      <sz val="10"/>
      <color theme="1"/>
      <name val="Arial"/>
      <family val="2"/>
    </font>
    <font>
      <b/>
      <sz val="10"/>
      <color theme="0"/>
      <name val="Arial"/>
      <family val="2"/>
    </font>
    <font>
      <sz val="10"/>
      <name val="Arial"/>
      <family val="2"/>
    </font>
    <font>
      <b/>
      <sz val="14"/>
      <name val="Arial"/>
      <family val="2"/>
    </font>
    <font>
      <b/>
      <sz val="10"/>
      <name val="Arial"/>
      <family val="2"/>
    </font>
    <font>
      <sz val="11"/>
      <name val="Calibri"/>
      <family val="2"/>
    </font>
    <font>
      <sz val="11"/>
      <name val="Calibri"/>
      <family val="2"/>
      <scheme val="minor"/>
    </font>
    <font>
      <b/>
      <sz val="10"/>
      <color theme="0"/>
      <name val="Arial"/>
    </font>
    <font>
      <sz val="10"/>
      <color theme="1"/>
      <name val="Arial"/>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s>
  <borders count="5">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style="thin">
        <color theme="4" tint="0.39997558519241921"/>
      </bottom>
      <diagonal/>
    </border>
    <border>
      <left style="thin">
        <color theme="4" tint="0.39994506668294322"/>
      </left>
      <right/>
      <top style="thin">
        <color theme="4" tint="0.39997558519241921"/>
      </top>
      <bottom style="thin">
        <color theme="4" tint="0.39997558519241921"/>
      </bottom>
      <diagonal/>
    </border>
  </borders>
  <cellStyleXfs count="1">
    <xf numFmtId="0" fontId="0" fillId="0" borderId="0"/>
  </cellStyleXfs>
  <cellXfs count="24">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right"/>
      <protection locked="0"/>
    </xf>
    <xf numFmtId="0" fontId="4" fillId="0" borderId="0" xfId="0" applyFont="1" applyAlignment="1" applyProtection="1">
      <alignment horizontal="center"/>
      <protection locked="0"/>
    </xf>
    <xf numFmtId="0" fontId="3" fillId="0" borderId="0" xfId="0" applyFont="1" applyAlignment="1" applyProtection="1">
      <alignment horizontal="left"/>
      <protection locked="0"/>
    </xf>
    <xf numFmtId="0" fontId="0" fillId="0" borderId="0" xfId="0" applyAlignment="1">
      <alignment horizontal="left"/>
    </xf>
    <xf numFmtId="0" fontId="0" fillId="0" borderId="0" xfId="0" applyAlignment="1" applyProtection="1">
      <alignment horizontal="left"/>
      <protection locked="0"/>
    </xf>
    <xf numFmtId="0" fontId="2" fillId="3" borderId="2" xfId="0" applyFont="1" applyFill="1" applyBorder="1" applyAlignment="1">
      <alignment horizontal="left"/>
    </xf>
    <xf numFmtId="0" fontId="1" fillId="0" borderId="2" xfId="0" applyFont="1" applyFill="1" applyBorder="1" applyAlignment="1">
      <alignment horizontal="center"/>
    </xf>
    <xf numFmtId="0" fontId="1" fillId="0" borderId="1" xfId="0" applyFont="1" applyFill="1" applyBorder="1" applyAlignment="1">
      <alignment horizontal="center"/>
    </xf>
    <xf numFmtId="164" fontId="0" fillId="0" borderId="0" xfId="0" applyNumberFormat="1" applyAlignment="1" applyProtection="1">
      <alignment horizontal="center"/>
      <protection locked="0"/>
    </xf>
    <xf numFmtId="164" fontId="0" fillId="0" borderId="0" xfId="0" applyNumberFormat="1" applyAlignment="1">
      <alignment horizontal="center"/>
    </xf>
    <xf numFmtId="0" fontId="5" fillId="0" borderId="0" xfId="0" applyFont="1" applyProtection="1">
      <protection locked="0"/>
    </xf>
    <xf numFmtId="0" fontId="6" fillId="0" borderId="0" xfId="0" applyFont="1" applyAlignment="1" applyProtection="1">
      <alignment vertical="center"/>
      <protection locked="0"/>
    </xf>
    <xf numFmtId="0" fontId="7" fillId="0" borderId="0" xfId="0" applyFont="1" applyProtection="1">
      <protection locked="0"/>
    </xf>
    <xf numFmtId="0" fontId="7" fillId="0" borderId="0" xfId="0" applyFont="1" applyAlignment="1" applyProtection="1">
      <alignment horizontal="left"/>
      <protection locked="0"/>
    </xf>
    <xf numFmtId="0" fontId="1" fillId="0" borderId="0" xfId="0" applyFont="1" applyFill="1" applyBorder="1" applyAlignment="1">
      <alignment horizontal="center"/>
    </xf>
    <xf numFmtId="0" fontId="1" fillId="2" borderId="0" xfId="0" applyFont="1" applyFill="1" applyBorder="1" applyAlignment="1">
      <alignment horizontal="center"/>
    </xf>
    <xf numFmtId="0" fontId="0" fillId="0" borderId="0" xfId="0" applyAlignment="1" applyProtection="1">
      <protection locked="0"/>
    </xf>
    <xf numFmtId="0" fontId="8" fillId="3" borderId="1" xfId="0" applyFont="1" applyFill="1" applyBorder="1" applyAlignment="1" applyProtection="1">
      <alignment horizontal="left"/>
      <protection locked="0"/>
    </xf>
    <xf numFmtId="0" fontId="8" fillId="3" borderId="3" xfId="0" applyFont="1" applyFill="1" applyBorder="1" applyAlignment="1" applyProtection="1">
      <alignment horizontal="left"/>
      <protection locked="0"/>
    </xf>
    <xf numFmtId="0" fontId="8" fillId="3" borderId="1" xfId="0" applyFont="1" applyFill="1" applyBorder="1" applyAlignment="1">
      <alignment horizontal="left"/>
    </xf>
    <xf numFmtId="0" fontId="9" fillId="2" borderId="4" xfId="0" applyFont="1" applyFill="1" applyBorder="1" applyAlignment="1">
      <alignment horizontal="center"/>
    </xf>
    <xf numFmtId="0" fontId="9" fillId="0" borderId="4" xfId="0" applyFont="1" applyBorder="1" applyAlignment="1">
      <alignment horizontal="center"/>
    </xf>
  </cellXfs>
  <cellStyles count="1">
    <cellStyle name="Normal" xfId="0" builtinId="0"/>
  </cellStyles>
  <dxfs count="87">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0"/>
        <name val="Arial"/>
        <scheme val="none"/>
      </font>
      <fill>
        <patternFill patternType="solid">
          <fgColor theme="4"/>
          <bgColor theme="4"/>
        </patternFill>
      </fill>
      <alignment horizontal="left" vertical="bottom" textRotation="0" wrapText="0" indent="0" justifyLastLine="0" shrinkToFit="0" readingOrder="0"/>
      <protection locked="0" hidden="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border>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dxf>
    <dxf>
      <alignment horizontal="left" vertical="bottom" textRotation="0" wrapText="0" indent="0" justifyLastLine="0" shrinkToFit="0" readingOrder="0"/>
      <protection locked="0" hidden="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theme="4" tint="0.79998168889431442"/>
          <bgColor auto="1"/>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theme="1"/>
        <name val="Arial"/>
        <scheme val="none"/>
      </font>
      <fill>
        <patternFill patternType="none">
          <fgColor theme="4" tint="0.79998168889431442"/>
          <bgColor auto="1"/>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theme="1"/>
        <name val="Arial"/>
        <scheme val="none"/>
      </font>
      <fill>
        <patternFill patternType="none">
          <fgColor theme="4" tint="0.79998168889431442"/>
          <bgColor auto="1"/>
        </patternFill>
      </fill>
      <alignment horizontal="center" vertical="bottom" textRotation="0" wrapText="0" indent="0" justifyLastLine="0" shrinkToFit="0" readingOrder="0"/>
      <border diagonalUp="0" diagonalDown="0" outline="0">
        <left/>
        <right/>
        <top style="thin">
          <color theme="4" tint="0.39997558519241921"/>
        </top>
        <bottom/>
      </border>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left" vertical="bottom" textRotation="0" wrapText="0" indent="0" justifyLastLine="0" shrinkToFit="0" readingOrder="0"/>
      <protection locked="0" hidden="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border>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id="1" name="Table1" displayName="Table1" ref="B33:U57" totalsRowShown="0" headerRowDxfId="86" dataDxfId="85">
  <autoFilter ref="B33:U57"/>
  <tableColumns count="20">
    <tableColumn id="1" name="Site ID #" dataDxfId="84"/>
    <tableColumn id="2" name="propertyzip" dataDxfId="83"/>
    <tableColumn id="3" name="sampledate" dataDxfId="82"/>
    <tableColumn id="4" name="sampletime" dataDxfId="81"/>
    <tableColumn id="9" name="Total THMs" dataDxfId="80">
      <calculatedColumnFormula>SUM(G34:J34)</calculatedColumnFormula>
    </tableColumn>
    <tableColumn id="10" name="Chloroform" dataDxfId="79"/>
    <tableColumn id="11" name="Bromodichloromethane" dataDxfId="78"/>
    <tableColumn id="12" name="Dibromochloromethane" dataDxfId="77"/>
    <tableColumn id="13" name="Bromoform" dataDxfId="76"/>
    <tableColumn id="14" name="Total Haloacetic acids (HAA5)" dataDxfId="75">
      <calculatedColumnFormula>SUM(M34,N34,O34,T34,U34)</calculatedColumnFormula>
    </tableColumn>
    <tableColumn id="15" name="Total Haloacetic acids (HAA9)" dataDxfId="74">
      <calculatedColumnFormula>SUM(M34:U34)</calculatedColumnFormula>
    </tableColumn>
    <tableColumn id="16" name="Monochloroacetic acid" dataDxfId="73"/>
    <tableColumn id="17" name="Dichloroacetic acid" dataDxfId="72"/>
    <tableColumn id="18" name="Trichloroacetic acid" dataDxfId="71"/>
    <tableColumn id="19" name="Bromodichloroacetic acid" dataDxfId="70"/>
    <tableColumn id="20" name="Bromochloroacetic acid" dataDxfId="69"/>
    <tableColumn id="21" name="Chlorodibromoacetic acid" dataDxfId="68"/>
    <tableColumn id="22" name="Tribromoacetic acid" dataDxfId="67"/>
    <tableColumn id="23" name="Dibromoacetic acid" dataDxfId="66"/>
    <tableColumn id="24" name="Monobromoacetic acid" dataDxfId="65"/>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65:U89" totalsRowShown="0" headerRowDxfId="64" dataDxfId="63">
  <autoFilter ref="B65:U89"/>
  <tableColumns count="20">
    <tableColumn id="1" name="Site ID #" dataDxfId="62"/>
    <tableColumn id="2" name="propertyzip" dataDxfId="61"/>
    <tableColumn id="3" name="sampledate" dataDxfId="60"/>
    <tableColumn id="4" name="sampletime" dataDxfId="59"/>
    <tableColumn id="9" name="Total THMs" dataDxfId="58">
      <calculatedColumnFormula>SUM(G66:J66)</calculatedColumnFormula>
    </tableColumn>
    <tableColumn id="10" name="Chloroform" dataDxfId="57"/>
    <tableColumn id="11" name="Bromodichloromethane" dataDxfId="56"/>
    <tableColumn id="12" name="Dibromochloromethane" dataDxfId="55"/>
    <tableColumn id="13" name="Bromoform" dataDxfId="54"/>
    <tableColumn id="14" name="Total Haloacetic acids (HAA5)" dataDxfId="53">
      <calculatedColumnFormula>SUM(M66,N66,O66,T66,U66)</calculatedColumnFormula>
    </tableColumn>
    <tableColumn id="15" name="Total Haloacetic acids (HAA9)" dataDxfId="52">
      <calculatedColumnFormula>SUM(M66:U66)</calculatedColumnFormula>
    </tableColumn>
    <tableColumn id="16" name="Monochloroacetic acid" dataDxfId="51"/>
    <tableColumn id="17" name="Dichloroacetic acid" dataDxfId="50"/>
    <tableColumn id="18" name="Trichloroacetic acid" dataDxfId="49"/>
    <tableColumn id="19" name="Bromodichloroacetic acid" dataDxfId="48"/>
    <tableColumn id="20" name="Bromochloroacetic acid" dataDxfId="47"/>
    <tableColumn id="21" name="Chlorodibromoacetic acid" dataDxfId="46"/>
    <tableColumn id="22" name="Tribromoacetic acid" dataDxfId="45"/>
    <tableColumn id="23" name="Dibromoacetic acid" dataDxfId="44"/>
    <tableColumn id="24" name="Monobromoacetic acid" dataDxfId="43"/>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B96:U120" totalsRowShown="0" headerRowDxfId="42" dataDxfId="41">
  <autoFilter ref="B96:U120"/>
  <tableColumns count="20">
    <tableColumn id="1" name="Site ID #" dataDxfId="40"/>
    <tableColumn id="2" name="propertyzip" dataDxfId="39"/>
    <tableColumn id="3" name="sampledate" dataDxfId="38"/>
    <tableColumn id="4" name="sampletime" dataDxfId="37"/>
    <tableColumn id="9" name="Total THMs" dataDxfId="36">
      <calculatedColumnFormula>SUM(G97:J97)</calculatedColumnFormula>
    </tableColumn>
    <tableColumn id="10" name="Chloroform" dataDxfId="35"/>
    <tableColumn id="11" name="Bromodichloromethane" dataDxfId="34"/>
    <tableColumn id="12" name="Dibromochloromethane" dataDxfId="33"/>
    <tableColumn id="13" name="Bromoform" dataDxfId="32"/>
    <tableColumn id="14" name="Total Haloacetic acids (HAA5)" dataDxfId="31">
      <calculatedColumnFormula>SUM(M97,N97,O97,T97,U97)</calculatedColumnFormula>
    </tableColumn>
    <tableColumn id="15" name="Total Haloacetic acids (HAA9)" dataDxfId="30">
      <calculatedColumnFormula>SUM(M97:U97)</calculatedColumnFormula>
    </tableColumn>
    <tableColumn id="16" name="Monochloroacetic acid" dataDxfId="29"/>
    <tableColumn id="17" name="Dichloroacetic acid" dataDxfId="28"/>
    <tableColumn id="18" name="Trichloroacetic acid" dataDxfId="27"/>
    <tableColumn id="19" name="Bromodichloroacetic acid" dataDxfId="26"/>
    <tableColumn id="20" name="Bromochloroacetic acid" dataDxfId="25"/>
    <tableColumn id="21" name="Chlorodibromoacetic acid" dataDxfId="24"/>
    <tableColumn id="22" name="Tribromoacetic acid" dataDxfId="23"/>
    <tableColumn id="23" name="Dibromoacetic acid" dataDxfId="22"/>
    <tableColumn id="24" name="Monobromoacetic acid" dataDxfId="21"/>
  </tableColumns>
  <tableStyleInfo name="TableStyleMedium2" showFirstColumn="0" showLastColumn="0" showRowStripes="1" showColumnStripes="0"/>
</table>
</file>

<file path=xl/tables/table4.xml><?xml version="1.0" encoding="utf-8"?>
<table xmlns="http://schemas.openxmlformats.org/spreadsheetml/2006/main" id="4" name="Table17" displayName="Table17" ref="C2:U26" totalsRowShown="0" headerRowDxfId="20" dataDxfId="19">
  <autoFilter ref="C2:U26"/>
  <tableColumns count="19">
    <tableColumn id="33" name="propertyzip" dataDxfId="18"/>
    <tableColumn id="43" name="sampledate" dataDxfId="17"/>
    <tableColumn id="44" name="sampletime" dataDxfId="16"/>
    <tableColumn id="63" name="Total THMs" dataDxfId="15">
      <calculatedColumnFormula>SUM(Table17[[#This Row],[Chloroform]:[Bromoform]])</calculatedColumnFormula>
    </tableColumn>
    <tableColumn id="64" name="Chloroform" dataDxfId="14"/>
    <tableColumn id="65" name="Bromodichloromethane" dataDxfId="13"/>
    <tableColumn id="66" name="Dibromochloromethane" dataDxfId="12"/>
    <tableColumn id="67" name="Bromoform" dataDxfId="11"/>
    <tableColumn id="68" name="Total Haloacetic acids (HAA5)" dataDxfId="10">
      <calculatedColumnFormula>SUM(M3,N3,O3,T3,U3)</calculatedColumnFormula>
    </tableColumn>
    <tableColumn id="69" name="Total Haloacetic acids (HAA9)" dataDxfId="9">
      <calculatedColumnFormula>SUM(M3:U3)</calculatedColumnFormula>
    </tableColumn>
    <tableColumn id="70" name="Monochloroacetic acid" dataDxfId="8"/>
    <tableColumn id="71" name="Dichloroacetic acid" dataDxfId="7"/>
    <tableColumn id="72" name="Trichloroacetic acid" dataDxfId="6"/>
    <tableColumn id="73" name="Bromodichloroacetic acid" dataDxfId="5"/>
    <tableColumn id="74" name="Bromochloroacetic acid" dataDxfId="4"/>
    <tableColumn id="75" name="Chlorodibromoacetic acid" dataDxfId="3"/>
    <tableColumn id="76" name="Tribromoacetic acid" dataDxfId="2"/>
    <tableColumn id="77" name="Dibromoacetic acid" dataDxfId="1"/>
    <tableColumn id="78" name="Monobromoacetic aci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6"/>
  <sheetViews>
    <sheetView tabSelected="1" workbookViewId="0">
      <selection activeCell="B60" sqref="B60"/>
    </sheetView>
  </sheetViews>
  <sheetFormatPr defaultRowHeight="12.75" x14ac:dyDescent="0.2"/>
  <cols>
    <col min="1" max="1" width="11.5703125" customWidth="1"/>
    <col min="2" max="2" width="10.7109375" style="1" customWidth="1"/>
    <col min="3" max="3" width="13.42578125" customWidth="1"/>
    <col min="4" max="5" width="13.7109375" customWidth="1"/>
    <col min="6" max="7" width="13.28515625" customWidth="1"/>
    <col min="8" max="8" width="24.5703125" customWidth="1"/>
    <col min="9" max="9" width="25.140625" customWidth="1"/>
    <col min="10" max="10" width="13.140625" customWidth="1"/>
    <col min="11" max="12" width="30.140625" customWidth="1"/>
    <col min="13" max="13" width="24.5703125" customWidth="1"/>
    <col min="14" max="14" width="20.85546875" style="2" customWidth="1"/>
    <col min="15" max="15" width="21.5703125" customWidth="1"/>
    <col min="16" max="16" width="27" customWidth="1"/>
    <col min="17" max="17" width="24.85546875" style="2" customWidth="1"/>
    <col min="18" max="18" width="27.7109375" style="2" customWidth="1"/>
    <col min="19" max="19" width="21.140625" style="2" customWidth="1"/>
    <col min="20" max="20" width="21.85546875" style="2" customWidth="1"/>
    <col min="21" max="21" width="24.7109375" style="2" customWidth="1"/>
    <col min="22" max="22" width="26.5703125" style="2" customWidth="1"/>
    <col min="23" max="23" width="21.28515625" style="2" customWidth="1"/>
    <col min="24" max="24" width="20.7109375" style="2" customWidth="1"/>
    <col min="25" max="25" width="23.85546875" style="2" customWidth="1"/>
  </cols>
  <sheetData>
    <row r="1" spans="1:25" ht="18" x14ac:dyDescent="0.25">
      <c r="A1" s="3" t="s">
        <v>114</v>
      </c>
    </row>
    <row r="2" spans="1:25" x14ac:dyDescent="0.2">
      <c r="B2" s="21" t="s">
        <v>99</v>
      </c>
      <c r="C2" s="6" t="s">
        <v>0</v>
      </c>
      <c r="D2" s="6" t="s">
        <v>1</v>
      </c>
      <c r="E2" s="6" t="s">
        <v>2</v>
      </c>
      <c r="F2" s="19" t="s">
        <v>94</v>
      </c>
      <c r="G2" s="19" t="s">
        <v>95</v>
      </c>
      <c r="H2" s="19" t="s">
        <v>97</v>
      </c>
      <c r="I2" s="19" t="s">
        <v>96</v>
      </c>
      <c r="J2" s="19" t="s">
        <v>98</v>
      </c>
      <c r="K2" s="19" t="s">
        <v>92</v>
      </c>
      <c r="L2" s="19" t="s">
        <v>93</v>
      </c>
      <c r="M2" s="19" t="s">
        <v>86</v>
      </c>
      <c r="N2" s="19" t="s">
        <v>87</v>
      </c>
      <c r="O2" s="19" t="s">
        <v>84</v>
      </c>
      <c r="P2" s="19" t="s">
        <v>90</v>
      </c>
      <c r="Q2" s="19" t="s">
        <v>91</v>
      </c>
      <c r="R2" s="19" t="s">
        <v>89</v>
      </c>
      <c r="S2" s="19" t="s">
        <v>85</v>
      </c>
      <c r="T2" s="19" t="s">
        <v>88</v>
      </c>
      <c r="U2" s="20" t="s">
        <v>83</v>
      </c>
      <c r="V2"/>
      <c r="W2"/>
      <c r="X2"/>
      <c r="Y2"/>
    </row>
    <row r="3" spans="1:25" x14ac:dyDescent="0.2">
      <c r="B3" s="22">
        <v>1</v>
      </c>
      <c r="C3" s="1" t="s">
        <v>3</v>
      </c>
      <c r="D3" s="1" t="s">
        <v>115</v>
      </c>
      <c r="E3" s="1" t="s">
        <v>54</v>
      </c>
      <c r="F3" s="11">
        <f>SUM(Table17[[#This Row],[Chloroform]:[Bromoform]])</f>
        <v>21.46</v>
      </c>
      <c r="G3" s="11">
        <v>11.8</v>
      </c>
      <c r="H3" s="11">
        <v>7.16</v>
      </c>
      <c r="I3" s="11">
        <v>2.5</v>
      </c>
      <c r="J3" s="10" t="s">
        <v>100</v>
      </c>
      <c r="K3" s="10">
        <f t="shared" ref="K3:K26" si="0">SUM(M3,N3,O3,T3,U3)</f>
        <v>14.33</v>
      </c>
      <c r="L3" s="10">
        <f t="shared" ref="L3:L26" si="1">SUM(M3:U3)</f>
        <v>19.270000000000003</v>
      </c>
      <c r="M3" s="10" t="s">
        <v>100</v>
      </c>
      <c r="N3" s="11">
        <v>9.51</v>
      </c>
      <c r="O3" s="11">
        <v>4.82</v>
      </c>
      <c r="P3" s="11">
        <v>2.86</v>
      </c>
      <c r="Q3" s="11">
        <v>2.08</v>
      </c>
      <c r="R3" s="11" t="s">
        <v>100</v>
      </c>
      <c r="S3" s="11" t="s">
        <v>100</v>
      </c>
      <c r="T3" s="11" t="s">
        <v>100</v>
      </c>
      <c r="U3" s="10" t="s">
        <v>100</v>
      </c>
      <c r="V3"/>
      <c r="W3"/>
      <c r="X3"/>
      <c r="Y3"/>
    </row>
    <row r="4" spans="1:25" x14ac:dyDescent="0.2">
      <c r="B4" s="23">
        <v>5</v>
      </c>
      <c r="C4" s="1" t="s">
        <v>6</v>
      </c>
      <c r="D4" s="1" t="s">
        <v>115</v>
      </c>
      <c r="E4" s="1" t="s">
        <v>116</v>
      </c>
      <c r="F4" s="11">
        <f>SUM(Table17[[#This Row],[Chloroform]:[Bromoform]])</f>
        <v>17.8</v>
      </c>
      <c r="G4" s="11">
        <v>9.77</v>
      </c>
      <c r="H4" s="11">
        <v>5.78</v>
      </c>
      <c r="I4" s="11">
        <v>2.25</v>
      </c>
      <c r="J4" s="10" t="s">
        <v>100</v>
      </c>
      <c r="K4" s="10">
        <f t="shared" si="0"/>
        <v>10.600000000000001</v>
      </c>
      <c r="L4" s="10">
        <f t="shared" si="1"/>
        <v>15.030000000000001</v>
      </c>
      <c r="M4" s="10" t="s">
        <v>100</v>
      </c>
      <c r="N4" s="11">
        <v>7.15</v>
      </c>
      <c r="O4" s="11">
        <v>3.45</v>
      </c>
      <c r="P4" s="11">
        <v>2.4300000000000002</v>
      </c>
      <c r="Q4" s="11">
        <v>2</v>
      </c>
      <c r="R4" s="11" t="s">
        <v>100</v>
      </c>
      <c r="S4" s="11" t="s">
        <v>100</v>
      </c>
      <c r="T4" s="11" t="s">
        <v>100</v>
      </c>
      <c r="U4" s="10" t="s">
        <v>100</v>
      </c>
      <c r="V4"/>
      <c r="W4"/>
      <c r="X4"/>
      <c r="Y4"/>
    </row>
    <row r="5" spans="1:25" x14ac:dyDescent="0.2">
      <c r="B5" s="22">
        <v>10</v>
      </c>
      <c r="C5" s="1" t="s">
        <v>11</v>
      </c>
      <c r="D5" s="1" t="s">
        <v>115</v>
      </c>
      <c r="E5" s="1" t="s">
        <v>117</v>
      </c>
      <c r="F5" s="11">
        <f>SUM(Table17[[#This Row],[Chloroform]:[Bromoform]])</f>
        <v>19.850000000000001</v>
      </c>
      <c r="G5" s="11">
        <v>11.2</v>
      </c>
      <c r="H5" s="11">
        <v>6.32</v>
      </c>
      <c r="I5" s="11">
        <v>2.33</v>
      </c>
      <c r="J5" s="10" t="s">
        <v>100</v>
      </c>
      <c r="K5" s="10">
        <f t="shared" si="0"/>
        <v>12.669999999999998</v>
      </c>
      <c r="L5" s="10">
        <f t="shared" si="1"/>
        <v>17.309999999999999</v>
      </c>
      <c r="M5" s="10" t="s">
        <v>100</v>
      </c>
      <c r="N5" s="11">
        <v>8.4499999999999993</v>
      </c>
      <c r="O5" s="11">
        <v>4.22</v>
      </c>
      <c r="P5" s="11">
        <v>2.64</v>
      </c>
      <c r="Q5" s="11">
        <v>2</v>
      </c>
      <c r="R5" s="11" t="s">
        <v>100</v>
      </c>
      <c r="S5" s="11" t="s">
        <v>100</v>
      </c>
      <c r="T5" s="11" t="s">
        <v>100</v>
      </c>
      <c r="U5" s="10" t="s">
        <v>100</v>
      </c>
      <c r="V5"/>
      <c r="W5"/>
      <c r="X5"/>
      <c r="Y5"/>
    </row>
    <row r="6" spans="1:25" x14ac:dyDescent="0.2">
      <c r="B6" s="23">
        <v>9</v>
      </c>
      <c r="C6" s="1" t="s">
        <v>11</v>
      </c>
      <c r="D6" s="1" t="s">
        <v>115</v>
      </c>
      <c r="E6" s="1" t="s">
        <v>118</v>
      </c>
      <c r="F6" s="11">
        <f>SUM(Table17[[#This Row],[Chloroform]:[Bromoform]])</f>
        <v>24.24</v>
      </c>
      <c r="G6" s="11">
        <v>14.4</v>
      </c>
      <c r="H6" s="11">
        <v>7.32</v>
      </c>
      <c r="I6" s="11">
        <v>2.52</v>
      </c>
      <c r="J6" s="10" t="s">
        <v>100</v>
      </c>
      <c r="K6" s="10">
        <f t="shared" si="0"/>
        <v>14.41</v>
      </c>
      <c r="L6" s="10">
        <f t="shared" si="1"/>
        <v>19.22</v>
      </c>
      <c r="M6" s="10" t="s">
        <v>100</v>
      </c>
      <c r="N6" s="11">
        <v>9.64</v>
      </c>
      <c r="O6" s="11">
        <v>4.7699999999999996</v>
      </c>
      <c r="P6" s="11">
        <v>2.67</v>
      </c>
      <c r="Q6" s="11">
        <v>2.14</v>
      </c>
      <c r="R6" s="11" t="s">
        <v>100</v>
      </c>
      <c r="S6" s="11" t="s">
        <v>100</v>
      </c>
      <c r="T6" s="11" t="s">
        <v>100</v>
      </c>
      <c r="U6" s="10" t="s">
        <v>100</v>
      </c>
      <c r="V6"/>
      <c r="W6"/>
      <c r="X6"/>
      <c r="Y6"/>
    </row>
    <row r="7" spans="1:25" x14ac:dyDescent="0.2">
      <c r="B7" s="22">
        <v>8</v>
      </c>
      <c r="C7" s="1" t="s">
        <v>6</v>
      </c>
      <c r="D7" s="1" t="s">
        <v>119</v>
      </c>
      <c r="E7" s="1" t="s">
        <v>120</v>
      </c>
      <c r="F7" s="11">
        <f>SUM(Table17[[#This Row],[Chloroform]:[Bromoform]])</f>
        <v>20.46</v>
      </c>
      <c r="G7" s="11">
        <v>11.9</v>
      </c>
      <c r="H7" s="11">
        <v>6.29</v>
      </c>
      <c r="I7" s="11">
        <v>2.27</v>
      </c>
      <c r="J7" s="10" t="s">
        <v>100</v>
      </c>
      <c r="K7" s="10">
        <f t="shared" si="0"/>
        <v>12.97</v>
      </c>
      <c r="L7" s="10">
        <f t="shared" si="1"/>
        <v>17.66</v>
      </c>
      <c r="M7" s="10" t="s">
        <v>100</v>
      </c>
      <c r="N7" s="11">
        <v>8.56</v>
      </c>
      <c r="O7" s="11">
        <v>4.41</v>
      </c>
      <c r="P7" s="11">
        <v>2.67</v>
      </c>
      <c r="Q7" s="11">
        <v>2.02</v>
      </c>
      <c r="R7" s="11" t="s">
        <v>100</v>
      </c>
      <c r="S7" s="11" t="s">
        <v>100</v>
      </c>
      <c r="T7" s="11" t="s">
        <v>100</v>
      </c>
      <c r="U7" s="10" t="s">
        <v>100</v>
      </c>
      <c r="V7"/>
      <c r="W7"/>
      <c r="X7"/>
      <c r="Y7"/>
    </row>
    <row r="8" spans="1:25" x14ac:dyDescent="0.2">
      <c r="B8" s="23">
        <v>6</v>
      </c>
      <c r="C8" s="1" t="s">
        <v>6</v>
      </c>
      <c r="D8" s="1" t="s">
        <v>119</v>
      </c>
      <c r="E8" s="1" t="s">
        <v>121</v>
      </c>
      <c r="F8" s="11">
        <f>SUM(Table17[[#This Row],[Chloroform]:[Bromoform]])</f>
        <v>27.18</v>
      </c>
      <c r="G8" s="11">
        <v>16.899999999999999</v>
      </c>
      <c r="H8" s="11">
        <v>7.82</v>
      </c>
      <c r="I8" s="11">
        <v>2.46</v>
      </c>
      <c r="J8" s="10" t="s">
        <v>100</v>
      </c>
      <c r="K8" s="10">
        <f t="shared" si="0"/>
        <v>16.329999999999998</v>
      </c>
      <c r="L8" s="10">
        <f t="shared" si="1"/>
        <v>21.479999999999997</v>
      </c>
      <c r="M8" s="10" t="s">
        <v>100</v>
      </c>
      <c r="N8" s="11">
        <v>10.7</v>
      </c>
      <c r="O8" s="11">
        <v>5.63</v>
      </c>
      <c r="P8" s="11">
        <v>2.97</v>
      </c>
      <c r="Q8" s="11">
        <v>2.1800000000000002</v>
      </c>
      <c r="R8" s="11" t="s">
        <v>100</v>
      </c>
      <c r="S8" s="11" t="s">
        <v>100</v>
      </c>
      <c r="T8" s="11" t="s">
        <v>100</v>
      </c>
      <c r="U8" s="10" t="s">
        <v>100</v>
      </c>
      <c r="V8"/>
      <c r="W8"/>
      <c r="X8"/>
      <c r="Y8"/>
    </row>
    <row r="9" spans="1:25" x14ac:dyDescent="0.2">
      <c r="B9" s="22">
        <v>4</v>
      </c>
      <c r="C9" s="1" t="s">
        <v>11</v>
      </c>
      <c r="D9" s="1" t="s">
        <v>119</v>
      </c>
      <c r="E9" s="1" t="s">
        <v>122</v>
      </c>
      <c r="F9" s="11">
        <f>SUM(Table17[[#This Row],[Chloroform]:[Bromoform]])</f>
        <v>26.91</v>
      </c>
      <c r="G9" s="11">
        <v>16.3</v>
      </c>
      <c r="H9" s="11">
        <v>8.17</v>
      </c>
      <c r="I9" s="11">
        <v>2.44</v>
      </c>
      <c r="J9" s="10" t="s">
        <v>100</v>
      </c>
      <c r="K9" s="10">
        <f t="shared" si="0"/>
        <v>16.86</v>
      </c>
      <c r="L9" s="10">
        <f t="shared" si="1"/>
        <v>22.16</v>
      </c>
      <c r="M9" s="10" t="s">
        <v>100</v>
      </c>
      <c r="N9" s="11">
        <v>10.9</v>
      </c>
      <c r="O9" s="11">
        <v>5.96</v>
      </c>
      <c r="P9" s="11">
        <v>3.05</v>
      </c>
      <c r="Q9" s="11">
        <v>2.25</v>
      </c>
      <c r="R9" s="11" t="s">
        <v>100</v>
      </c>
      <c r="S9" s="11" t="s">
        <v>100</v>
      </c>
      <c r="T9" s="11" t="s">
        <v>100</v>
      </c>
      <c r="U9" s="10" t="s">
        <v>100</v>
      </c>
      <c r="V9"/>
      <c r="W9"/>
      <c r="X9"/>
      <c r="Y9"/>
    </row>
    <row r="10" spans="1:25" x14ac:dyDescent="0.2">
      <c r="B10" s="23">
        <v>3</v>
      </c>
      <c r="C10" s="1" t="s">
        <v>7</v>
      </c>
      <c r="D10" s="1" t="s">
        <v>119</v>
      </c>
      <c r="E10" s="1" t="s">
        <v>123</v>
      </c>
      <c r="F10" s="11">
        <f>SUM(Table17[[#This Row],[Chloroform]:[Bromoform]])</f>
        <v>26.78</v>
      </c>
      <c r="G10" s="11">
        <v>16.100000000000001</v>
      </c>
      <c r="H10" s="11">
        <v>8.18</v>
      </c>
      <c r="I10" s="11">
        <v>2.5</v>
      </c>
      <c r="J10" s="10" t="s">
        <v>100</v>
      </c>
      <c r="K10" s="10">
        <f t="shared" si="0"/>
        <v>19.130000000000003</v>
      </c>
      <c r="L10" s="10">
        <f t="shared" si="1"/>
        <v>24.910000000000004</v>
      </c>
      <c r="M10" s="10" t="s">
        <v>100</v>
      </c>
      <c r="N10" s="11">
        <v>12.4</v>
      </c>
      <c r="O10" s="11">
        <v>6.73</v>
      </c>
      <c r="P10" s="11">
        <v>3.41</v>
      </c>
      <c r="Q10" s="11">
        <v>2.37</v>
      </c>
      <c r="R10" s="11" t="s">
        <v>100</v>
      </c>
      <c r="S10" s="11" t="s">
        <v>100</v>
      </c>
      <c r="T10" s="11" t="s">
        <v>100</v>
      </c>
      <c r="U10" s="10" t="s">
        <v>100</v>
      </c>
      <c r="V10"/>
      <c r="W10"/>
      <c r="X10"/>
      <c r="Y10"/>
    </row>
    <row r="11" spans="1:25" x14ac:dyDescent="0.2">
      <c r="B11" s="22">
        <v>2</v>
      </c>
      <c r="C11" s="1" t="s">
        <v>3</v>
      </c>
      <c r="D11" s="1" t="s">
        <v>119</v>
      </c>
      <c r="E11" s="1" t="s">
        <v>124</v>
      </c>
      <c r="F11" s="11">
        <f>SUM(Table17[[#This Row],[Chloroform]:[Bromoform]])</f>
        <v>31.88</v>
      </c>
      <c r="G11" s="11">
        <v>20.399999999999999</v>
      </c>
      <c r="H11" s="11">
        <v>9.1</v>
      </c>
      <c r="I11" s="11">
        <v>2.38</v>
      </c>
      <c r="J11" s="10" t="s">
        <v>100</v>
      </c>
      <c r="K11" s="10">
        <f t="shared" si="0"/>
        <v>20.03</v>
      </c>
      <c r="L11" s="10">
        <f t="shared" si="1"/>
        <v>26.020000000000003</v>
      </c>
      <c r="M11" s="10" t="s">
        <v>100</v>
      </c>
      <c r="N11" s="11">
        <v>12.9</v>
      </c>
      <c r="O11" s="11">
        <v>7.13</v>
      </c>
      <c r="P11" s="11">
        <v>3.6</v>
      </c>
      <c r="Q11" s="11">
        <v>2.39</v>
      </c>
      <c r="R11" s="11" t="s">
        <v>100</v>
      </c>
      <c r="S11" s="11" t="s">
        <v>100</v>
      </c>
      <c r="T11" s="11" t="s">
        <v>100</v>
      </c>
      <c r="U11" s="10" t="s">
        <v>100</v>
      </c>
      <c r="V11"/>
      <c r="W11"/>
      <c r="X11"/>
      <c r="Y11"/>
    </row>
    <row r="12" spans="1:25" x14ac:dyDescent="0.2">
      <c r="B12" s="23">
        <v>7</v>
      </c>
      <c r="C12" s="1" t="s">
        <v>6</v>
      </c>
      <c r="D12" s="1" t="s">
        <v>119</v>
      </c>
      <c r="E12" s="1" t="s">
        <v>125</v>
      </c>
      <c r="F12" s="11">
        <f>SUM(Table17[[#This Row],[Chloroform]:[Bromoform]])</f>
        <v>26.21</v>
      </c>
      <c r="G12" s="11">
        <v>15.9</v>
      </c>
      <c r="H12" s="11">
        <v>7.88</v>
      </c>
      <c r="I12" s="11">
        <v>2.4300000000000002</v>
      </c>
      <c r="J12" s="10" t="s">
        <v>100</v>
      </c>
      <c r="K12" s="10">
        <f t="shared" si="0"/>
        <v>15.129999999999999</v>
      </c>
      <c r="L12" s="10">
        <f t="shared" si="1"/>
        <v>19.989999999999998</v>
      </c>
      <c r="M12" s="10" t="s">
        <v>100</v>
      </c>
      <c r="N12" s="11">
        <v>9.77</v>
      </c>
      <c r="O12" s="11">
        <v>5.36</v>
      </c>
      <c r="P12" s="11">
        <v>2.86</v>
      </c>
      <c r="Q12" s="11">
        <v>2</v>
      </c>
      <c r="R12" s="11" t="s">
        <v>100</v>
      </c>
      <c r="S12" s="11" t="s">
        <v>100</v>
      </c>
      <c r="T12" s="11" t="s">
        <v>100</v>
      </c>
      <c r="U12" s="10" t="s">
        <v>100</v>
      </c>
      <c r="V12"/>
      <c r="W12"/>
      <c r="X12"/>
      <c r="Y12"/>
    </row>
    <row r="13" spans="1:25" x14ac:dyDescent="0.2">
      <c r="B13" s="22">
        <v>21</v>
      </c>
      <c r="C13" s="1" t="s">
        <v>3</v>
      </c>
      <c r="D13" s="1" t="s">
        <v>119</v>
      </c>
      <c r="E13" s="1" t="s">
        <v>4</v>
      </c>
      <c r="F13" s="11">
        <f>SUM(Table17[[#This Row],[Chloroform]:[Bromoform]])</f>
        <v>27.540000000000003</v>
      </c>
      <c r="G13" s="11">
        <v>15.9</v>
      </c>
      <c r="H13" s="11">
        <v>8.77</v>
      </c>
      <c r="I13" s="11">
        <v>2.87</v>
      </c>
      <c r="J13" s="10" t="s">
        <v>100</v>
      </c>
      <c r="K13" s="10">
        <f t="shared" si="0"/>
        <v>16.149999999999999</v>
      </c>
      <c r="L13" s="10">
        <f t="shared" si="1"/>
        <v>21.509999999999998</v>
      </c>
      <c r="M13" s="10" t="s">
        <v>100</v>
      </c>
      <c r="N13" s="11">
        <v>10.4</v>
      </c>
      <c r="O13" s="11">
        <v>5.75</v>
      </c>
      <c r="P13" s="11">
        <v>3.07</v>
      </c>
      <c r="Q13" s="11">
        <v>2.29</v>
      </c>
      <c r="R13" s="11" t="s">
        <v>100</v>
      </c>
      <c r="S13" s="11" t="s">
        <v>100</v>
      </c>
      <c r="T13" s="11" t="s">
        <v>100</v>
      </c>
      <c r="U13" s="10" t="s">
        <v>100</v>
      </c>
      <c r="V13"/>
      <c r="W13"/>
      <c r="X13"/>
      <c r="Y13"/>
    </row>
    <row r="14" spans="1:25" x14ac:dyDescent="0.2">
      <c r="B14" s="23">
        <v>24</v>
      </c>
      <c r="C14" s="1" t="s">
        <v>3</v>
      </c>
      <c r="D14" s="1" t="s">
        <v>119</v>
      </c>
      <c r="E14" s="1" t="s">
        <v>44</v>
      </c>
      <c r="F14" s="11">
        <f>SUM(Table17[[#This Row],[Chloroform]:[Bromoform]])</f>
        <v>24.95</v>
      </c>
      <c r="G14" s="11">
        <v>14</v>
      </c>
      <c r="H14" s="11">
        <v>8.08</v>
      </c>
      <c r="I14" s="11">
        <v>2.87</v>
      </c>
      <c r="J14" s="10" t="s">
        <v>100</v>
      </c>
      <c r="K14" s="10">
        <f t="shared" si="0"/>
        <v>14</v>
      </c>
      <c r="L14" s="10">
        <f t="shared" si="1"/>
        <v>19.130000000000003</v>
      </c>
      <c r="M14" s="10" t="s">
        <v>100</v>
      </c>
      <c r="N14" s="11">
        <v>9.11</v>
      </c>
      <c r="O14" s="11">
        <v>4.8899999999999997</v>
      </c>
      <c r="P14" s="11">
        <v>2.92</v>
      </c>
      <c r="Q14" s="11">
        <v>2.21</v>
      </c>
      <c r="R14" s="11" t="s">
        <v>100</v>
      </c>
      <c r="S14" s="11" t="s">
        <v>100</v>
      </c>
      <c r="T14" s="11" t="s">
        <v>100</v>
      </c>
      <c r="U14" s="10" t="s">
        <v>100</v>
      </c>
      <c r="V14"/>
      <c r="W14"/>
      <c r="X14"/>
      <c r="Y14"/>
    </row>
    <row r="15" spans="1:25" x14ac:dyDescent="0.2">
      <c r="B15" s="23">
        <v>23</v>
      </c>
      <c r="C15" s="1" t="s">
        <v>3</v>
      </c>
      <c r="D15" s="1" t="s">
        <v>119</v>
      </c>
      <c r="E15" s="1" t="s">
        <v>126</v>
      </c>
      <c r="F15" s="11">
        <f>SUM(Table17[[#This Row],[Chloroform]:[Bromoform]])</f>
        <v>43.56</v>
      </c>
      <c r="G15" s="11">
        <v>29.4</v>
      </c>
      <c r="H15" s="11">
        <v>11.1</v>
      </c>
      <c r="I15" s="11">
        <v>3.06</v>
      </c>
      <c r="J15" s="10" t="s">
        <v>100</v>
      </c>
      <c r="K15" s="10">
        <f t="shared" si="0"/>
        <v>19.09</v>
      </c>
      <c r="L15" s="10">
        <f t="shared" si="1"/>
        <v>24.95</v>
      </c>
      <c r="M15" s="10" t="s">
        <v>100</v>
      </c>
      <c r="N15" s="11">
        <v>12.1</v>
      </c>
      <c r="O15" s="11">
        <v>6.99</v>
      </c>
      <c r="P15" s="11">
        <v>3.55</v>
      </c>
      <c r="Q15" s="11">
        <v>2.31</v>
      </c>
      <c r="R15" s="11" t="s">
        <v>100</v>
      </c>
      <c r="S15" s="11" t="s">
        <v>100</v>
      </c>
      <c r="T15" s="11" t="s">
        <v>100</v>
      </c>
      <c r="U15" s="10" t="s">
        <v>100</v>
      </c>
      <c r="V15"/>
      <c r="W15"/>
      <c r="X15"/>
      <c r="Y15"/>
    </row>
    <row r="16" spans="1:25" x14ac:dyDescent="0.2">
      <c r="B16" s="22">
        <v>22</v>
      </c>
      <c r="C16" s="1" t="s">
        <v>6</v>
      </c>
      <c r="D16" s="1" t="s">
        <v>119</v>
      </c>
      <c r="E16" s="1" t="s">
        <v>45</v>
      </c>
      <c r="F16" s="11">
        <f>SUM(Table17[[#This Row],[Chloroform]:[Bromoform]])</f>
        <v>25.439999999999998</v>
      </c>
      <c r="G16" s="11">
        <v>14.6</v>
      </c>
      <c r="H16" s="11">
        <v>8.0299999999999994</v>
      </c>
      <c r="I16" s="11">
        <v>2.81</v>
      </c>
      <c r="J16" s="10" t="s">
        <v>100</v>
      </c>
      <c r="K16" s="10">
        <f t="shared" si="0"/>
        <v>13.57</v>
      </c>
      <c r="L16" s="10">
        <f t="shared" si="1"/>
        <v>18.46</v>
      </c>
      <c r="M16" s="10" t="s">
        <v>100</v>
      </c>
      <c r="N16" s="11">
        <v>8.8699999999999992</v>
      </c>
      <c r="O16" s="11">
        <v>4.7</v>
      </c>
      <c r="P16" s="11">
        <v>2.71</v>
      </c>
      <c r="Q16" s="11">
        <v>2.1800000000000002</v>
      </c>
      <c r="R16" s="11" t="s">
        <v>100</v>
      </c>
      <c r="S16" s="11" t="s">
        <v>100</v>
      </c>
      <c r="T16" s="11" t="s">
        <v>100</v>
      </c>
      <c r="U16" s="10" t="s">
        <v>100</v>
      </c>
      <c r="V16"/>
      <c r="W16"/>
      <c r="X16"/>
      <c r="Y16"/>
    </row>
    <row r="17" spans="1:25" x14ac:dyDescent="0.2">
      <c r="B17" s="23">
        <v>20</v>
      </c>
      <c r="C17" s="1" t="s">
        <v>7</v>
      </c>
      <c r="D17" s="1" t="s">
        <v>119</v>
      </c>
      <c r="E17" s="1" t="s">
        <v>127</v>
      </c>
      <c r="F17" s="11">
        <f>SUM(Table17[[#This Row],[Chloroform]:[Bromoform]])</f>
        <v>39</v>
      </c>
      <c r="G17" s="11">
        <v>25.5</v>
      </c>
      <c r="H17" s="11">
        <v>10.5</v>
      </c>
      <c r="I17" s="11">
        <v>3</v>
      </c>
      <c r="J17" s="10" t="s">
        <v>100</v>
      </c>
      <c r="K17" s="10">
        <f t="shared" si="0"/>
        <v>23.14</v>
      </c>
      <c r="L17" s="10">
        <f t="shared" si="1"/>
        <v>29.06</v>
      </c>
      <c r="M17" s="10" t="s">
        <v>100</v>
      </c>
      <c r="N17" s="11">
        <v>15.5</v>
      </c>
      <c r="O17" s="11">
        <v>7.64</v>
      </c>
      <c r="P17" s="11">
        <v>3.33</v>
      </c>
      <c r="Q17" s="11">
        <v>2.59</v>
      </c>
      <c r="R17" s="11" t="s">
        <v>100</v>
      </c>
      <c r="S17" s="11" t="s">
        <v>100</v>
      </c>
      <c r="T17" s="11" t="s">
        <v>100</v>
      </c>
      <c r="U17" s="10" t="s">
        <v>100</v>
      </c>
      <c r="V17"/>
      <c r="W17"/>
      <c r="X17"/>
      <c r="Y17"/>
    </row>
    <row r="18" spans="1:25" x14ac:dyDescent="0.2">
      <c r="B18" s="23">
        <v>14</v>
      </c>
      <c r="C18" s="1" t="s">
        <v>10</v>
      </c>
      <c r="D18" s="1" t="s">
        <v>128</v>
      </c>
      <c r="E18" s="1" t="s">
        <v>129</v>
      </c>
      <c r="F18" s="11">
        <f>SUM(Table17[[#This Row],[Chloroform]:[Bromoform]])</f>
        <v>39.099999999999994</v>
      </c>
      <c r="G18" s="11">
        <v>26.1</v>
      </c>
      <c r="H18" s="11">
        <v>10.199999999999999</v>
      </c>
      <c r="I18" s="11">
        <v>2.8</v>
      </c>
      <c r="J18" s="10" t="s">
        <v>100</v>
      </c>
      <c r="K18" s="10">
        <f t="shared" si="0"/>
        <v>19.649999999999999</v>
      </c>
      <c r="L18" s="10">
        <f t="shared" si="1"/>
        <v>25.689999999999998</v>
      </c>
      <c r="M18" s="10" t="s">
        <v>100</v>
      </c>
      <c r="N18" s="11">
        <v>12.6</v>
      </c>
      <c r="O18" s="11">
        <v>7.05</v>
      </c>
      <c r="P18" s="11">
        <v>3.5</v>
      </c>
      <c r="Q18" s="11">
        <v>2.54</v>
      </c>
      <c r="R18" s="11" t="s">
        <v>100</v>
      </c>
      <c r="S18" s="11" t="s">
        <v>100</v>
      </c>
      <c r="T18" s="11" t="s">
        <v>100</v>
      </c>
      <c r="U18" s="10" t="s">
        <v>100</v>
      </c>
      <c r="V18"/>
      <c r="W18"/>
      <c r="X18"/>
      <c r="Y18"/>
    </row>
    <row r="19" spans="1:25" x14ac:dyDescent="0.2">
      <c r="B19" s="22">
        <v>13</v>
      </c>
      <c r="C19" s="1" t="s">
        <v>10</v>
      </c>
      <c r="D19" s="1" t="s">
        <v>128</v>
      </c>
      <c r="E19" s="1" t="s">
        <v>130</v>
      </c>
      <c r="F19" s="11">
        <f>SUM(Table17[[#This Row],[Chloroform]:[Bromoform]])</f>
        <v>33.31</v>
      </c>
      <c r="G19" s="11">
        <v>20.7</v>
      </c>
      <c r="H19" s="11">
        <v>9.66</v>
      </c>
      <c r="I19" s="11">
        <v>2.95</v>
      </c>
      <c r="J19" s="10" t="s">
        <v>100</v>
      </c>
      <c r="K19" s="10">
        <f t="shared" si="0"/>
        <v>19.420000000000002</v>
      </c>
      <c r="L19" s="10">
        <f t="shared" si="1"/>
        <v>25.540000000000003</v>
      </c>
      <c r="M19" s="10" t="s">
        <v>100</v>
      </c>
      <c r="N19" s="11">
        <v>12.4</v>
      </c>
      <c r="O19" s="11">
        <v>7.02</v>
      </c>
      <c r="P19" s="11">
        <v>3.64</v>
      </c>
      <c r="Q19" s="11">
        <v>2.48</v>
      </c>
      <c r="R19" s="11" t="s">
        <v>100</v>
      </c>
      <c r="S19" s="11" t="s">
        <v>100</v>
      </c>
      <c r="T19" s="11" t="s">
        <v>100</v>
      </c>
      <c r="U19" s="10" t="s">
        <v>100</v>
      </c>
      <c r="V19"/>
      <c r="W19"/>
      <c r="X19"/>
      <c r="Y19"/>
    </row>
    <row r="20" spans="1:25" x14ac:dyDescent="0.2">
      <c r="B20" s="23">
        <v>19</v>
      </c>
      <c r="C20" s="1" t="s">
        <v>7</v>
      </c>
      <c r="D20" s="1" t="s">
        <v>128</v>
      </c>
      <c r="E20" s="1" t="s">
        <v>131</v>
      </c>
      <c r="F20" s="11">
        <f>SUM(Table17[[#This Row],[Chloroform]:[Bromoform]])</f>
        <v>39.25</v>
      </c>
      <c r="G20" s="11">
        <v>25.5</v>
      </c>
      <c r="H20" s="11">
        <v>10.8</v>
      </c>
      <c r="I20" s="11">
        <v>2.95</v>
      </c>
      <c r="J20" s="10" t="s">
        <v>100</v>
      </c>
      <c r="K20" s="10">
        <f t="shared" si="0"/>
        <v>20.399999999999999</v>
      </c>
      <c r="L20" s="10">
        <f t="shared" si="1"/>
        <v>23.72</v>
      </c>
      <c r="M20" s="10" t="s">
        <v>100</v>
      </c>
      <c r="N20" s="11">
        <v>13</v>
      </c>
      <c r="O20" s="11">
        <v>7.4</v>
      </c>
      <c r="P20" s="11">
        <v>3.32</v>
      </c>
      <c r="Q20" s="11" t="s">
        <v>100</v>
      </c>
      <c r="R20" s="11" t="s">
        <v>100</v>
      </c>
      <c r="S20" s="11" t="s">
        <v>100</v>
      </c>
      <c r="T20" s="11" t="s">
        <v>100</v>
      </c>
      <c r="U20" s="10" t="s">
        <v>100</v>
      </c>
      <c r="V20"/>
      <c r="W20"/>
      <c r="X20"/>
      <c r="Y20"/>
    </row>
    <row r="21" spans="1:25" x14ac:dyDescent="0.2">
      <c r="B21" s="22">
        <v>18</v>
      </c>
      <c r="C21" s="1" t="s">
        <v>3</v>
      </c>
      <c r="D21" s="1" t="s">
        <v>128</v>
      </c>
      <c r="E21" s="1" t="s">
        <v>132</v>
      </c>
      <c r="F21" s="11">
        <f>SUM(Table17[[#This Row],[Chloroform]:[Bromoform]])</f>
        <v>32.25</v>
      </c>
      <c r="G21" s="11">
        <v>19.3</v>
      </c>
      <c r="H21" s="11">
        <v>9.8800000000000008</v>
      </c>
      <c r="I21" s="11">
        <v>3.07</v>
      </c>
      <c r="J21" s="10" t="s">
        <v>100</v>
      </c>
      <c r="K21" s="10">
        <f t="shared" si="0"/>
        <v>16.41</v>
      </c>
      <c r="L21" s="10">
        <f t="shared" si="1"/>
        <v>19.760000000000002</v>
      </c>
      <c r="M21" s="10" t="s">
        <v>100</v>
      </c>
      <c r="N21" s="11">
        <v>9.9</v>
      </c>
      <c r="O21" s="11">
        <v>6.51</v>
      </c>
      <c r="P21" s="11">
        <v>3.35</v>
      </c>
      <c r="Q21" s="11" t="s">
        <v>100</v>
      </c>
      <c r="R21" s="11" t="s">
        <v>100</v>
      </c>
      <c r="S21" s="11" t="s">
        <v>100</v>
      </c>
      <c r="T21" s="11" t="s">
        <v>100</v>
      </c>
      <c r="U21" s="10" t="s">
        <v>100</v>
      </c>
      <c r="V21"/>
      <c r="W21"/>
      <c r="X21"/>
      <c r="Y21"/>
    </row>
    <row r="22" spans="1:25" x14ac:dyDescent="0.2">
      <c r="B22" s="23">
        <v>17</v>
      </c>
      <c r="C22" s="1" t="s">
        <v>7</v>
      </c>
      <c r="D22" s="1" t="s">
        <v>128</v>
      </c>
      <c r="E22" s="1" t="s">
        <v>133</v>
      </c>
      <c r="F22" s="11">
        <f>SUM(Table17[[#This Row],[Chloroform]:[Bromoform]])</f>
        <v>37.1</v>
      </c>
      <c r="G22" s="11">
        <v>24.6</v>
      </c>
      <c r="H22" s="11">
        <v>9.52</v>
      </c>
      <c r="I22" s="11">
        <v>2.98</v>
      </c>
      <c r="J22" s="10" t="s">
        <v>100</v>
      </c>
      <c r="K22" s="10">
        <f t="shared" si="0"/>
        <v>22.95</v>
      </c>
      <c r="L22" s="10">
        <f t="shared" si="1"/>
        <v>29.619999999999997</v>
      </c>
      <c r="M22" s="10" t="s">
        <v>100</v>
      </c>
      <c r="N22" s="11">
        <v>15.4</v>
      </c>
      <c r="O22" s="11">
        <v>7.55</v>
      </c>
      <c r="P22" s="11">
        <v>3.81</v>
      </c>
      <c r="Q22" s="11">
        <v>2.86</v>
      </c>
      <c r="R22" s="11" t="s">
        <v>100</v>
      </c>
      <c r="S22" s="11" t="s">
        <v>100</v>
      </c>
      <c r="T22" s="11" t="s">
        <v>100</v>
      </c>
      <c r="U22" s="10" t="s">
        <v>100</v>
      </c>
      <c r="V22"/>
      <c r="W22"/>
      <c r="X22"/>
      <c r="Y22"/>
    </row>
    <row r="23" spans="1:25" x14ac:dyDescent="0.2">
      <c r="B23" s="22">
        <v>16</v>
      </c>
      <c r="C23" s="1" t="s">
        <v>11</v>
      </c>
      <c r="D23" s="1" t="s">
        <v>128</v>
      </c>
      <c r="E23" s="1" t="s">
        <v>134</v>
      </c>
      <c r="F23" s="11">
        <f>SUM(Table17[[#This Row],[Chloroform]:[Bromoform]])</f>
        <v>35.659999999999997</v>
      </c>
      <c r="G23" s="11">
        <v>23.2</v>
      </c>
      <c r="H23" s="11">
        <v>9.7100000000000009</v>
      </c>
      <c r="I23" s="11">
        <v>2.75</v>
      </c>
      <c r="J23" s="10" t="s">
        <v>100</v>
      </c>
      <c r="K23" s="10">
        <f t="shared" si="0"/>
        <v>21.009999999999998</v>
      </c>
      <c r="L23" s="10">
        <f t="shared" si="1"/>
        <v>27.33</v>
      </c>
      <c r="M23" s="10" t="s">
        <v>100</v>
      </c>
      <c r="N23" s="11">
        <v>13.7</v>
      </c>
      <c r="O23" s="11">
        <v>7.31</v>
      </c>
      <c r="P23" s="11">
        <v>3.75</v>
      </c>
      <c r="Q23" s="11">
        <v>2.57</v>
      </c>
      <c r="R23" s="11" t="s">
        <v>100</v>
      </c>
      <c r="S23" s="11" t="s">
        <v>100</v>
      </c>
      <c r="T23" s="11" t="s">
        <v>100</v>
      </c>
      <c r="U23" s="10" t="s">
        <v>100</v>
      </c>
      <c r="V23"/>
      <c r="W23"/>
      <c r="X23"/>
      <c r="Y23"/>
    </row>
    <row r="24" spans="1:25" x14ac:dyDescent="0.2">
      <c r="B24" s="23">
        <v>15</v>
      </c>
      <c r="C24" s="1" t="s">
        <v>10</v>
      </c>
      <c r="D24" s="1" t="s">
        <v>128</v>
      </c>
      <c r="E24" s="1" t="s">
        <v>135</v>
      </c>
      <c r="F24" s="11">
        <f>SUM(Table17[[#This Row],[Chloroform]:[Bromoform]])</f>
        <v>31.83</v>
      </c>
      <c r="G24" s="11">
        <v>20</v>
      </c>
      <c r="H24" s="11">
        <v>9.2200000000000006</v>
      </c>
      <c r="I24" s="11">
        <v>2.61</v>
      </c>
      <c r="J24" s="10" t="s">
        <v>100</v>
      </c>
      <c r="K24" s="10">
        <f t="shared" si="0"/>
        <v>18.72</v>
      </c>
      <c r="L24" s="10">
        <f t="shared" si="1"/>
        <v>24.49</v>
      </c>
      <c r="M24" s="10" t="s">
        <v>100</v>
      </c>
      <c r="N24" s="11">
        <v>11.7</v>
      </c>
      <c r="O24" s="11">
        <v>7.02</v>
      </c>
      <c r="P24" s="11">
        <v>3.57</v>
      </c>
      <c r="Q24" s="11">
        <v>2.2000000000000002</v>
      </c>
      <c r="R24" s="11" t="s">
        <v>100</v>
      </c>
      <c r="S24" s="11" t="s">
        <v>100</v>
      </c>
      <c r="T24" s="11" t="s">
        <v>100</v>
      </c>
      <c r="U24" s="10" t="s">
        <v>100</v>
      </c>
      <c r="V24"/>
      <c r="W24"/>
      <c r="X24"/>
      <c r="Y24"/>
    </row>
    <row r="25" spans="1:25" x14ac:dyDescent="0.2">
      <c r="B25" s="22">
        <v>12</v>
      </c>
      <c r="C25" s="1" t="s">
        <v>10</v>
      </c>
      <c r="D25" s="1" t="s">
        <v>128</v>
      </c>
      <c r="E25" s="1" t="s">
        <v>136</v>
      </c>
      <c r="F25" s="11">
        <f>SUM(Table17[[#This Row],[Chloroform]:[Bromoform]])</f>
        <v>30.009999999999998</v>
      </c>
      <c r="G25" s="11">
        <v>19</v>
      </c>
      <c r="H25" s="11">
        <v>8.58</v>
      </c>
      <c r="I25" s="11">
        <v>2.4300000000000002</v>
      </c>
      <c r="J25" s="10" t="s">
        <v>100</v>
      </c>
      <c r="K25" s="10">
        <f t="shared" si="0"/>
        <v>18.989999999999998</v>
      </c>
      <c r="L25" s="10">
        <f t="shared" si="1"/>
        <v>24.74</v>
      </c>
      <c r="M25" s="10" t="s">
        <v>100</v>
      </c>
      <c r="N25" s="11">
        <v>11.7</v>
      </c>
      <c r="O25" s="11">
        <v>7.29</v>
      </c>
      <c r="P25" s="11">
        <v>3.71</v>
      </c>
      <c r="Q25" s="11">
        <v>2.04</v>
      </c>
      <c r="R25" s="11" t="s">
        <v>100</v>
      </c>
      <c r="S25" s="11" t="s">
        <v>100</v>
      </c>
      <c r="T25" s="11" t="s">
        <v>100</v>
      </c>
      <c r="U25" s="10" t="s">
        <v>100</v>
      </c>
      <c r="V25"/>
      <c r="W25"/>
      <c r="X25"/>
      <c r="Y25"/>
    </row>
    <row r="26" spans="1:25" x14ac:dyDescent="0.2">
      <c r="B26" s="23">
        <v>11</v>
      </c>
      <c r="C26" s="1" t="s">
        <v>10</v>
      </c>
      <c r="D26" s="1" t="s">
        <v>128</v>
      </c>
      <c r="E26" s="1" t="s">
        <v>137</v>
      </c>
      <c r="F26" s="11">
        <f>SUM(Table17[[#This Row],[Chloroform]:[Bromoform]])</f>
        <v>30.590000000000003</v>
      </c>
      <c r="G26" s="11">
        <v>19.100000000000001</v>
      </c>
      <c r="H26" s="11">
        <v>8.92</v>
      </c>
      <c r="I26" s="11">
        <v>2.57</v>
      </c>
      <c r="J26" s="10" t="s">
        <v>100</v>
      </c>
      <c r="K26" s="10">
        <f t="shared" si="0"/>
        <v>17.18</v>
      </c>
      <c r="L26" s="10">
        <f t="shared" si="1"/>
        <v>20.52</v>
      </c>
      <c r="M26" s="10" t="s">
        <v>100</v>
      </c>
      <c r="N26" s="11">
        <v>10.3</v>
      </c>
      <c r="O26" s="11">
        <v>6.88</v>
      </c>
      <c r="P26" s="11">
        <v>3.34</v>
      </c>
      <c r="Q26" s="11" t="s">
        <v>100</v>
      </c>
      <c r="R26" s="11" t="s">
        <v>100</v>
      </c>
      <c r="S26" s="11" t="s">
        <v>100</v>
      </c>
      <c r="T26" s="11" t="s">
        <v>100</v>
      </c>
      <c r="U26" s="10" t="s">
        <v>100</v>
      </c>
      <c r="V26"/>
      <c r="W26"/>
      <c r="X26"/>
      <c r="Y26"/>
    </row>
    <row r="27" spans="1:25" ht="15" x14ac:dyDescent="0.25">
      <c r="B27" s="15" t="s">
        <v>105</v>
      </c>
    </row>
    <row r="28" spans="1:25" ht="15" x14ac:dyDescent="0.25">
      <c r="B28" s="15" t="s">
        <v>106</v>
      </c>
    </row>
    <row r="29" spans="1:25" ht="15" x14ac:dyDescent="0.25">
      <c r="B29" s="15" t="s">
        <v>107</v>
      </c>
    </row>
    <row r="30" spans="1:25" ht="15" x14ac:dyDescent="0.25">
      <c r="B30" s="15" t="s">
        <v>138</v>
      </c>
    </row>
    <row r="32" spans="1:25" ht="18" x14ac:dyDescent="0.25">
      <c r="A32" s="3" t="s">
        <v>102</v>
      </c>
      <c r="C32" s="12"/>
    </row>
    <row r="33" spans="2:25" x14ac:dyDescent="0.2">
      <c r="B33" s="6" t="s">
        <v>99</v>
      </c>
      <c r="C33" s="7" t="s">
        <v>0</v>
      </c>
      <c r="D33" s="7" t="s">
        <v>1</v>
      </c>
      <c r="E33" s="7" t="s">
        <v>2</v>
      </c>
      <c r="F33" s="5" t="s">
        <v>94</v>
      </c>
      <c r="G33" s="5" t="s">
        <v>95</v>
      </c>
      <c r="H33" s="5" t="s">
        <v>97</v>
      </c>
      <c r="I33" s="5" t="s">
        <v>96</v>
      </c>
      <c r="J33" s="5" t="s">
        <v>98</v>
      </c>
      <c r="K33" s="5" t="s">
        <v>92</v>
      </c>
      <c r="L33" s="6" t="s">
        <v>93</v>
      </c>
      <c r="M33" s="5" t="s">
        <v>86</v>
      </c>
      <c r="N33" s="5" t="s">
        <v>87</v>
      </c>
      <c r="O33" s="5" t="s">
        <v>84</v>
      </c>
      <c r="P33" s="5" t="s">
        <v>90</v>
      </c>
      <c r="Q33" s="5" t="s">
        <v>91</v>
      </c>
      <c r="R33" s="5" t="s">
        <v>89</v>
      </c>
      <c r="S33" s="5" t="s">
        <v>85</v>
      </c>
      <c r="T33" s="5" t="s">
        <v>88</v>
      </c>
      <c r="U33" s="5" t="s">
        <v>83</v>
      </c>
      <c r="V33"/>
      <c r="W33"/>
      <c r="X33"/>
      <c r="Y33"/>
    </row>
    <row r="34" spans="2:25" x14ac:dyDescent="0.2">
      <c r="B34" s="1">
        <v>24</v>
      </c>
      <c r="C34" s="8" t="s">
        <v>3</v>
      </c>
      <c r="D34" s="8" t="s">
        <v>16</v>
      </c>
      <c r="E34" s="8" t="s">
        <v>4</v>
      </c>
      <c r="F34" s="10">
        <f t="shared" ref="F34:F57" si="2">SUM(G34:J34)</f>
        <v>19.79</v>
      </c>
      <c r="G34" s="11">
        <v>11</v>
      </c>
      <c r="H34" s="11">
        <v>6.55</v>
      </c>
      <c r="I34" s="11">
        <v>2.2400000000000002</v>
      </c>
      <c r="J34" s="10" t="s">
        <v>100</v>
      </c>
      <c r="K34" s="10">
        <f t="shared" ref="K34:K57" si="3">SUM(M34,N34,O34,T34,U34)</f>
        <v>12.66</v>
      </c>
      <c r="L34" s="10">
        <f t="shared" ref="L34:L57" si="4">SUM(M34:U34)</f>
        <v>14.92</v>
      </c>
      <c r="M34" s="10" t="s">
        <v>100</v>
      </c>
      <c r="N34" s="11">
        <v>8.35</v>
      </c>
      <c r="O34" s="11">
        <v>4.3099999999999996</v>
      </c>
      <c r="P34" s="11">
        <v>2.2599999999999998</v>
      </c>
      <c r="Q34" s="10" t="s">
        <v>100</v>
      </c>
      <c r="R34" s="10" t="s">
        <v>100</v>
      </c>
      <c r="S34" s="10" t="s">
        <v>100</v>
      </c>
      <c r="T34" s="10" t="s">
        <v>100</v>
      </c>
      <c r="U34" s="10" t="s">
        <v>100</v>
      </c>
      <c r="V34"/>
      <c r="W34"/>
      <c r="X34"/>
      <c r="Y34"/>
    </row>
    <row r="35" spans="2:25" x14ac:dyDescent="0.2">
      <c r="B35" s="1">
        <v>23</v>
      </c>
      <c r="C35" s="8" t="s">
        <v>3</v>
      </c>
      <c r="D35" s="8" t="s">
        <v>16</v>
      </c>
      <c r="E35" s="8" t="s">
        <v>17</v>
      </c>
      <c r="F35" s="10">
        <f t="shared" si="2"/>
        <v>23.91</v>
      </c>
      <c r="G35" s="11">
        <v>14.3</v>
      </c>
      <c r="H35" s="11">
        <v>7.17</v>
      </c>
      <c r="I35" s="11">
        <v>2.44</v>
      </c>
      <c r="J35" s="10" t="s">
        <v>100</v>
      </c>
      <c r="K35" s="10">
        <f t="shared" si="3"/>
        <v>13.61</v>
      </c>
      <c r="L35" s="10">
        <f t="shared" si="4"/>
        <v>15.77</v>
      </c>
      <c r="M35" s="10" t="s">
        <v>100</v>
      </c>
      <c r="N35" s="11">
        <v>9.1</v>
      </c>
      <c r="O35" s="11">
        <v>4.51</v>
      </c>
      <c r="P35" s="11">
        <v>2.16</v>
      </c>
      <c r="Q35" s="10" t="s">
        <v>100</v>
      </c>
      <c r="R35" s="10" t="s">
        <v>100</v>
      </c>
      <c r="S35" s="10" t="s">
        <v>100</v>
      </c>
      <c r="T35" s="10" t="s">
        <v>100</v>
      </c>
      <c r="U35" s="10" t="s">
        <v>100</v>
      </c>
      <c r="V35"/>
      <c r="W35"/>
      <c r="X35"/>
      <c r="Y35"/>
    </row>
    <row r="36" spans="2:25" x14ac:dyDescent="0.2">
      <c r="B36" s="1">
        <v>22</v>
      </c>
      <c r="C36" s="8" t="s">
        <v>6</v>
      </c>
      <c r="D36" s="8" t="s">
        <v>16</v>
      </c>
      <c r="E36" s="8" t="s">
        <v>18</v>
      </c>
      <c r="F36" s="10">
        <f t="shared" si="2"/>
        <v>19.29</v>
      </c>
      <c r="G36" s="11">
        <v>10.6</v>
      </c>
      <c r="H36" s="11">
        <v>6.51</v>
      </c>
      <c r="I36" s="11">
        <v>2.1800000000000002</v>
      </c>
      <c r="J36" s="10" t="s">
        <v>100</v>
      </c>
      <c r="K36" s="10">
        <f t="shared" si="3"/>
        <v>12.8</v>
      </c>
      <c r="L36" s="10">
        <f t="shared" si="4"/>
        <v>17.29</v>
      </c>
      <c r="M36" s="10" t="s">
        <v>100</v>
      </c>
      <c r="N36" s="11">
        <v>8.4700000000000006</v>
      </c>
      <c r="O36" s="11">
        <v>4.33</v>
      </c>
      <c r="P36" s="11">
        <v>2.29</v>
      </c>
      <c r="Q36" s="11">
        <v>2.2000000000000002</v>
      </c>
      <c r="R36" s="10" t="s">
        <v>100</v>
      </c>
      <c r="S36" s="10" t="s">
        <v>100</v>
      </c>
      <c r="T36" s="10" t="s">
        <v>100</v>
      </c>
      <c r="U36" s="10" t="s">
        <v>100</v>
      </c>
      <c r="V36"/>
      <c r="W36"/>
      <c r="X36"/>
      <c r="Y36"/>
    </row>
    <row r="37" spans="2:25" x14ac:dyDescent="0.2">
      <c r="B37" s="1">
        <v>21</v>
      </c>
      <c r="C37" s="8" t="s">
        <v>3</v>
      </c>
      <c r="D37" s="8" t="s">
        <v>16</v>
      </c>
      <c r="E37" s="8" t="s">
        <v>19</v>
      </c>
      <c r="F37" s="10">
        <f t="shared" si="2"/>
        <v>20.02</v>
      </c>
      <c r="G37" s="11">
        <v>11.2</v>
      </c>
      <c r="H37" s="11">
        <v>6.64</v>
      </c>
      <c r="I37" s="11">
        <v>2.1800000000000002</v>
      </c>
      <c r="J37" s="10" t="s">
        <v>100</v>
      </c>
      <c r="K37" s="10">
        <f t="shared" si="3"/>
        <v>13.02</v>
      </c>
      <c r="L37" s="10">
        <f t="shared" si="4"/>
        <v>17.399999999999999</v>
      </c>
      <c r="M37" s="10" t="s">
        <v>100</v>
      </c>
      <c r="N37" s="11">
        <v>8.6999999999999993</v>
      </c>
      <c r="O37" s="11">
        <v>4.32</v>
      </c>
      <c r="P37" s="11">
        <v>2.2200000000000002</v>
      </c>
      <c r="Q37" s="11">
        <v>2.16</v>
      </c>
      <c r="R37" s="10" t="s">
        <v>100</v>
      </c>
      <c r="S37" s="10" t="s">
        <v>100</v>
      </c>
      <c r="T37" s="10" t="s">
        <v>100</v>
      </c>
      <c r="U37" s="10" t="s">
        <v>100</v>
      </c>
      <c r="V37"/>
      <c r="W37"/>
      <c r="X37"/>
      <c r="Y37"/>
    </row>
    <row r="38" spans="2:25" x14ac:dyDescent="0.2">
      <c r="B38" s="1">
        <v>20</v>
      </c>
      <c r="C38" s="8" t="s">
        <v>7</v>
      </c>
      <c r="D38" s="8" t="s">
        <v>16</v>
      </c>
      <c r="E38" s="8" t="s">
        <v>20</v>
      </c>
      <c r="F38" s="10">
        <f t="shared" si="2"/>
        <v>26.89</v>
      </c>
      <c r="G38" s="11">
        <v>16.7</v>
      </c>
      <c r="H38" s="11">
        <v>7.89</v>
      </c>
      <c r="I38" s="11">
        <v>2.2999999999999998</v>
      </c>
      <c r="J38" s="10" t="s">
        <v>100</v>
      </c>
      <c r="K38" s="10">
        <f t="shared" si="3"/>
        <v>18.16</v>
      </c>
      <c r="L38" s="10">
        <f t="shared" si="4"/>
        <v>23.150000000000002</v>
      </c>
      <c r="M38" s="10" t="s">
        <v>100</v>
      </c>
      <c r="N38" s="11">
        <v>12.5</v>
      </c>
      <c r="O38" s="11">
        <v>5.66</v>
      </c>
      <c r="P38" s="11">
        <v>2.64</v>
      </c>
      <c r="Q38" s="11">
        <v>2.35</v>
      </c>
      <c r="R38" s="10" t="s">
        <v>100</v>
      </c>
      <c r="S38" s="10" t="s">
        <v>100</v>
      </c>
      <c r="T38" s="10" t="s">
        <v>100</v>
      </c>
      <c r="U38" s="10" t="s">
        <v>100</v>
      </c>
      <c r="V38"/>
      <c r="W38"/>
      <c r="X38"/>
      <c r="Y38"/>
    </row>
    <row r="39" spans="2:25" x14ac:dyDescent="0.2">
      <c r="B39" s="1">
        <v>14</v>
      </c>
      <c r="C39" s="8" t="s">
        <v>10</v>
      </c>
      <c r="D39" s="8" t="s">
        <v>16</v>
      </c>
      <c r="E39" s="8" t="s">
        <v>21</v>
      </c>
      <c r="F39" s="10">
        <f t="shared" si="2"/>
        <v>23.43</v>
      </c>
      <c r="G39" s="11">
        <v>13.8</v>
      </c>
      <c r="H39" s="11">
        <v>7.3</v>
      </c>
      <c r="I39" s="11">
        <v>2.33</v>
      </c>
      <c r="J39" s="10" t="s">
        <v>100</v>
      </c>
      <c r="K39" s="10">
        <f t="shared" si="3"/>
        <v>14.690000000000001</v>
      </c>
      <c r="L39" s="10">
        <f t="shared" si="4"/>
        <v>19.14</v>
      </c>
      <c r="M39" s="10" t="s">
        <v>100</v>
      </c>
      <c r="N39" s="11">
        <v>10</v>
      </c>
      <c r="O39" s="11">
        <v>4.6900000000000004</v>
      </c>
      <c r="P39" s="11">
        <v>2.2200000000000002</v>
      </c>
      <c r="Q39" s="11">
        <v>2.23</v>
      </c>
      <c r="R39" s="10" t="s">
        <v>100</v>
      </c>
      <c r="S39" s="10" t="s">
        <v>100</v>
      </c>
      <c r="T39" s="10" t="s">
        <v>100</v>
      </c>
      <c r="U39" s="10" t="s">
        <v>100</v>
      </c>
      <c r="V39"/>
      <c r="W39"/>
      <c r="X39"/>
      <c r="Y39"/>
    </row>
    <row r="40" spans="2:25" x14ac:dyDescent="0.2">
      <c r="B40" s="1">
        <v>13</v>
      </c>
      <c r="C40" s="8" t="s">
        <v>10</v>
      </c>
      <c r="D40" s="8" t="s">
        <v>22</v>
      </c>
      <c r="E40" s="8" t="s">
        <v>24</v>
      </c>
      <c r="F40" s="10">
        <f t="shared" si="2"/>
        <v>21.97</v>
      </c>
      <c r="G40" s="10">
        <v>12.8</v>
      </c>
      <c r="H40" s="11">
        <v>6.91</v>
      </c>
      <c r="I40" s="11">
        <v>2.2599999999999998</v>
      </c>
      <c r="J40" s="10" t="s">
        <v>100</v>
      </c>
      <c r="K40" s="10">
        <f t="shared" si="3"/>
        <v>14.24</v>
      </c>
      <c r="L40" s="10">
        <f t="shared" si="4"/>
        <v>18.91</v>
      </c>
      <c r="M40" s="10" t="s">
        <v>100</v>
      </c>
      <c r="N40" s="11">
        <v>9.5</v>
      </c>
      <c r="O40" s="11">
        <v>4.74</v>
      </c>
      <c r="P40" s="11">
        <v>2.63</v>
      </c>
      <c r="Q40" s="11">
        <v>2.04</v>
      </c>
      <c r="R40" s="10" t="s">
        <v>100</v>
      </c>
      <c r="S40" s="10" t="s">
        <v>100</v>
      </c>
      <c r="T40" s="10" t="s">
        <v>100</v>
      </c>
      <c r="U40" s="10" t="s">
        <v>100</v>
      </c>
      <c r="V40"/>
      <c r="W40"/>
      <c r="X40"/>
      <c r="Y40"/>
    </row>
    <row r="41" spans="2:25" x14ac:dyDescent="0.2">
      <c r="B41" s="1">
        <v>19</v>
      </c>
      <c r="C41" s="8" t="s">
        <v>7</v>
      </c>
      <c r="D41" s="8" t="s">
        <v>22</v>
      </c>
      <c r="E41" s="8" t="s">
        <v>25</v>
      </c>
      <c r="F41" s="10">
        <f t="shared" si="2"/>
        <v>25.44</v>
      </c>
      <c r="G41" s="11">
        <v>15.5</v>
      </c>
      <c r="H41" s="11">
        <v>7.53</v>
      </c>
      <c r="I41" s="11">
        <v>2.41</v>
      </c>
      <c r="J41" s="10" t="s">
        <v>100</v>
      </c>
      <c r="K41" s="10">
        <f t="shared" si="3"/>
        <v>17.03</v>
      </c>
      <c r="L41" s="10">
        <f t="shared" si="4"/>
        <v>21.95</v>
      </c>
      <c r="M41" s="10" t="s">
        <v>100</v>
      </c>
      <c r="N41" s="11">
        <v>11.6</v>
      </c>
      <c r="O41" s="11">
        <v>5.43</v>
      </c>
      <c r="P41" s="11">
        <v>2.65</v>
      </c>
      <c r="Q41" s="11">
        <v>2.27</v>
      </c>
      <c r="R41" s="10" t="s">
        <v>100</v>
      </c>
      <c r="S41" s="10" t="s">
        <v>100</v>
      </c>
      <c r="T41" s="10" t="s">
        <v>100</v>
      </c>
      <c r="U41" s="10" t="s">
        <v>100</v>
      </c>
      <c r="V41"/>
      <c r="W41"/>
      <c r="X41"/>
      <c r="Y41"/>
    </row>
    <row r="42" spans="2:25" x14ac:dyDescent="0.2">
      <c r="B42" s="1">
        <v>17</v>
      </c>
      <c r="C42" s="8" t="s">
        <v>7</v>
      </c>
      <c r="D42" s="8" t="s">
        <v>22</v>
      </c>
      <c r="E42" s="8" t="s">
        <v>26</v>
      </c>
      <c r="F42" s="10">
        <f t="shared" si="2"/>
        <v>25.22</v>
      </c>
      <c r="G42" s="11">
        <v>15.2</v>
      </c>
      <c r="H42" s="11">
        <v>7.64</v>
      </c>
      <c r="I42" s="11">
        <v>2.38</v>
      </c>
      <c r="J42" s="10" t="s">
        <v>100</v>
      </c>
      <c r="K42" s="10">
        <f t="shared" si="3"/>
        <v>18.600000000000001</v>
      </c>
      <c r="L42" s="10">
        <f t="shared" si="4"/>
        <v>23.85</v>
      </c>
      <c r="M42" s="10" t="s">
        <v>100</v>
      </c>
      <c r="N42" s="11">
        <v>12.8</v>
      </c>
      <c r="O42" s="11">
        <v>5.8</v>
      </c>
      <c r="P42" s="11">
        <v>2.73</v>
      </c>
      <c r="Q42" s="11">
        <v>2.52</v>
      </c>
      <c r="R42" s="10" t="s">
        <v>100</v>
      </c>
      <c r="S42" s="10" t="s">
        <v>100</v>
      </c>
      <c r="T42" s="10" t="s">
        <v>100</v>
      </c>
      <c r="U42" s="10" t="s">
        <v>100</v>
      </c>
      <c r="V42"/>
      <c r="W42"/>
      <c r="X42"/>
      <c r="Y42"/>
    </row>
    <row r="43" spans="2:25" x14ac:dyDescent="0.2">
      <c r="B43" s="1">
        <v>18</v>
      </c>
      <c r="C43" s="8" t="s">
        <v>3</v>
      </c>
      <c r="D43" s="8" t="s">
        <v>22</v>
      </c>
      <c r="E43" s="8" t="s">
        <v>27</v>
      </c>
      <c r="F43" s="10">
        <f t="shared" si="2"/>
        <v>21.97</v>
      </c>
      <c r="G43" s="11">
        <v>12.8</v>
      </c>
      <c r="H43" s="11">
        <v>6.86</v>
      </c>
      <c r="I43" s="11">
        <v>2.31</v>
      </c>
      <c r="J43" s="10" t="s">
        <v>100</v>
      </c>
      <c r="K43" s="10">
        <f t="shared" si="3"/>
        <v>13.860000000000001</v>
      </c>
      <c r="L43" s="10">
        <f t="shared" si="4"/>
        <v>18.150000000000002</v>
      </c>
      <c r="M43" s="10" t="s">
        <v>100</v>
      </c>
      <c r="N43" s="11">
        <v>9.1300000000000008</v>
      </c>
      <c r="O43" s="11">
        <v>4.7300000000000004</v>
      </c>
      <c r="P43" s="11">
        <v>2.29</v>
      </c>
      <c r="Q43" s="11">
        <v>2</v>
      </c>
      <c r="R43" s="10" t="s">
        <v>100</v>
      </c>
      <c r="S43" s="10" t="s">
        <v>100</v>
      </c>
      <c r="T43" s="10" t="s">
        <v>100</v>
      </c>
      <c r="U43" s="10" t="s">
        <v>100</v>
      </c>
      <c r="V43"/>
      <c r="W43"/>
      <c r="X43"/>
      <c r="Y43"/>
    </row>
    <row r="44" spans="2:25" x14ac:dyDescent="0.2">
      <c r="B44" s="1">
        <v>16</v>
      </c>
      <c r="C44" s="8" t="s">
        <v>11</v>
      </c>
      <c r="D44" s="8" t="s">
        <v>22</v>
      </c>
      <c r="E44" s="8" t="s">
        <v>28</v>
      </c>
      <c r="F44" s="10">
        <f t="shared" si="2"/>
        <v>20.490000000000002</v>
      </c>
      <c r="G44" s="11">
        <v>11.5</v>
      </c>
      <c r="H44" s="11">
        <v>6.75</v>
      </c>
      <c r="I44" s="11">
        <v>2.2400000000000002</v>
      </c>
      <c r="J44" s="10" t="s">
        <v>100</v>
      </c>
      <c r="K44" s="10">
        <f t="shared" si="3"/>
        <v>14.969999999999999</v>
      </c>
      <c r="L44" s="10">
        <f t="shared" si="4"/>
        <v>19.739999999999998</v>
      </c>
      <c r="M44" s="10" t="s">
        <v>100</v>
      </c>
      <c r="N44" s="11">
        <v>10</v>
      </c>
      <c r="O44" s="11">
        <v>4.97</v>
      </c>
      <c r="P44" s="11">
        <v>2.5499999999999998</v>
      </c>
      <c r="Q44" s="11">
        <v>2.2200000000000002</v>
      </c>
      <c r="R44" s="10" t="s">
        <v>100</v>
      </c>
      <c r="S44" s="10" t="s">
        <v>100</v>
      </c>
      <c r="T44" s="10" t="s">
        <v>100</v>
      </c>
      <c r="U44" s="10" t="s">
        <v>100</v>
      </c>
      <c r="V44"/>
      <c r="W44"/>
      <c r="X44"/>
      <c r="Y44"/>
    </row>
    <row r="45" spans="2:25" x14ac:dyDescent="0.2">
      <c r="B45" s="1">
        <v>15</v>
      </c>
      <c r="C45" s="8" t="s">
        <v>10</v>
      </c>
      <c r="D45" s="8" t="s">
        <v>22</v>
      </c>
      <c r="E45" s="8" t="s">
        <v>29</v>
      </c>
      <c r="F45" s="10">
        <f t="shared" si="2"/>
        <v>21.930000000000003</v>
      </c>
      <c r="G45" s="11">
        <v>12.3</v>
      </c>
      <c r="H45" s="11">
        <v>7.28</v>
      </c>
      <c r="I45" s="11">
        <v>2.35</v>
      </c>
      <c r="J45" s="10" t="s">
        <v>100</v>
      </c>
      <c r="K45" s="10">
        <f t="shared" si="3"/>
        <v>14.41</v>
      </c>
      <c r="L45" s="10">
        <f t="shared" si="4"/>
        <v>18.97</v>
      </c>
      <c r="M45" s="10" t="s">
        <v>100</v>
      </c>
      <c r="N45" s="11">
        <v>9.61</v>
      </c>
      <c r="O45" s="11">
        <v>4.8</v>
      </c>
      <c r="P45" s="11">
        <v>2.5</v>
      </c>
      <c r="Q45" s="11">
        <v>2.06</v>
      </c>
      <c r="R45" s="10" t="s">
        <v>100</v>
      </c>
      <c r="S45" s="10" t="s">
        <v>100</v>
      </c>
      <c r="T45" s="10" t="s">
        <v>100</v>
      </c>
      <c r="U45" s="10" t="s">
        <v>100</v>
      </c>
      <c r="V45"/>
      <c r="W45"/>
      <c r="X45"/>
      <c r="Y45"/>
    </row>
    <row r="46" spans="2:25" x14ac:dyDescent="0.2">
      <c r="B46" s="1">
        <v>12</v>
      </c>
      <c r="C46" s="8" t="s">
        <v>10</v>
      </c>
      <c r="D46" s="8" t="s">
        <v>22</v>
      </c>
      <c r="E46" s="8" t="s">
        <v>30</v>
      </c>
      <c r="F46" s="10">
        <f t="shared" si="2"/>
        <v>22.169999999999998</v>
      </c>
      <c r="G46" s="10">
        <v>13</v>
      </c>
      <c r="H46" s="11">
        <v>6.77</v>
      </c>
      <c r="I46" s="11">
        <v>2.4</v>
      </c>
      <c r="J46" s="10" t="s">
        <v>100</v>
      </c>
      <c r="K46" s="10">
        <f t="shared" si="3"/>
        <v>15.25</v>
      </c>
      <c r="L46" s="10">
        <f t="shared" si="4"/>
        <v>18.16</v>
      </c>
      <c r="M46" s="10" t="s">
        <v>100</v>
      </c>
      <c r="N46" s="11">
        <v>10.199999999999999</v>
      </c>
      <c r="O46" s="11">
        <v>5.05</v>
      </c>
      <c r="P46" s="11">
        <v>2.91</v>
      </c>
      <c r="Q46" s="10" t="s">
        <v>100</v>
      </c>
      <c r="R46" s="10" t="s">
        <v>100</v>
      </c>
      <c r="S46" s="10" t="s">
        <v>100</v>
      </c>
      <c r="T46" s="10" t="s">
        <v>100</v>
      </c>
      <c r="U46" s="10" t="s">
        <v>100</v>
      </c>
      <c r="V46"/>
      <c r="W46"/>
      <c r="X46"/>
      <c r="Y46"/>
    </row>
    <row r="47" spans="2:25" x14ac:dyDescent="0.2">
      <c r="B47" s="1">
        <v>11</v>
      </c>
      <c r="C47" s="8" t="s">
        <v>10</v>
      </c>
      <c r="D47" s="8" t="s">
        <v>22</v>
      </c>
      <c r="E47" s="8" t="s">
        <v>8</v>
      </c>
      <c r="F47" s="10">
        <f t="shared" si="2"/>
        <v>21.61</v>
      </c>
      <c r="G47" s="11">
        <v>12.5</v>
      </c>
      <c r="H47" s="11">
        <v>6.85</v>
      </c>
      <c r="I47" s="11">
        <v>2.2599999999999998</v>
      </c>
      <c r="J47" s="10" t="s">
        <v>100</v>
      </c>
      <c r="K47" s="10">
        <f t="shared" si="3"/>
        <v>14.5</v>
      </c>
      <c r="L47" s="10">
        <f t="shared" si="4"/>
        <v>17.259999999999998</v>
      </c>
      <c r="M47" s="10" t="s">
        <v>100</v>
      </c>
      <c r="N47" s="11">
        <v>9.65</v>
      </c>
      <c r="O47" s="11">
        <v>4.8499999999999996</v>
      </c>
      <c r="P47" s="11">
        <v>2.76</v>
      </c>
      <c r="Q47" s="10" t="s">
        <v>100</v>
      </c>
      <c r="R47" s="10" t="s">
        <v>100</v>
      </c>
      <c r="S47" s="10" t="s">
        <v>100</v>
      </c>
      <c r="T47" s="10" t="s">
        <v>100</v>
      </c>
      <c r="U47" s="10" t="s">
        <v>100</v>
      </c>
      <c r="V47"/>
      <c r="W47"/>
      <c r="X47"/>
      <c r="Y47"/>
    </row>
    <row r="48" spans="2:25" x14ac:dyDescent="0.2">
      <c r="B48" s="1">
        <v>10</v>
      </c>
      <c r="C48" s="8" t="s">
        <v>11</v>
      </c>
      <c r="D48" s="8" t="s">
        <v>31</v>
      </c>
      <c r="E48" s="8" t="s">
        <v>32</v>
      </c>
      <c r="F48" s="10">
        <f t="shared" si="2"/>
        <v>24.29</v>
      </c>
      <c r="G48" s="11">
        <v>14.9</v>
      </c>
      <c r="H48" s="11">
        <v>7.05</v>
      </c>
      <c r="I48" s="11">
        <v>2.34</v>
      </c>
      <c r="J48" s="10" t="s">
        <v>100</v>
      </c>
      <c r="K48" s="10">
        <f t="shared" si="3"/>
        <v>19.57</v>
      </c>
      <c r="L48" s="10">
        <f t="shared" si="4"/>
        <v>25.37</v>
      </c>
      <c r="M48" s="10" t="s">
        <v>100</v>
      </c>
      <c r="N48" s="11">
        <v>13.4</v>
      </c>
      <c r="O48" s="11">
        <v>6.17</v>
      </c>
      <c r="P48" s="11">
        <v>3.32</v>
      </c>
      <c r="Q48" s="11">
        <v>2.48</v>
      </c>
      <c r="R48" s="10" t="s">
        <v>100</v>
      </c>
      <c r="S48" s="10" t="s">
        <v>100</v>
      </c>
      <c r="T48" s="10" t="s">
        <v>100</v>
      </c>
      <c r="U48" s="10" t="s">
        <v>100</v>
      </c>
      <c r="V48"/>
      <c r="W48"/>
      <c r="X48"/>
      <c r="Y48"/>
    </row>
    <row r="49" spans="1:25" x14ac:dyDescent="0.2">
      <c r="B49" s="1">
        <v>9</v>
      </c>
      <c r="C49" s="8" t="s">
        <v>11</v>
      </c>
      <c r="D49" s="8" t="s">
        <v>31</v>
      </c>
      <c r="E49" s="8" t="s">
        <v>23</v>
      </c>
      <c r="F49" s="10">
        <f t="shared" si="2"/>
        <v>19.599999999999998</v>
      </c>
      <c r="G49" s="11">
        <v>11.3</v>
      </c>
      <c r="H49" s="11">
        <v>6.1</v>
      </c>
      <c r="I49" s="11">
        <v>2.2000000000000002</v>
      </c>
      <c r="J49" s="10" t="s">
        <v>100</v>
      </c>
      <c r="K49" s="10">
        <f t="shared" si="3"/>
        <v>14.24</v>
      </c>
      <c r="L49" s="10">
        <f t="shared" si="4"/>
        <v>19.079999999999998</v>
      </c>
      <c r="M49" s="10" t="s">
        <v>100</v>
      </c>
      <c r="N49" s="11">
        <v>9.56</v>
      </c>
      <c r="O49" s="11">
        <v>4.68</v>
      </c>
      <c r="P49" s="11">
        <v>2.76</v>
      </c>
      <c r="Q49" s="11">
        <v>2.08</v>
      </c>
      <c r="R49" s="10" t="s">
        <v>100</v>
      </c>
      <c r="S49" s="10" t="s">
        <v>100</v>
      </c>
      <c r="T49" s="10" t="s">
        <v>100</v>
      </c>
      <c r="U49" s="10" t="s">
        <v>100</v>
      </c>
      <c r="V49"/>
      <c r="W49"/>
      <c r="X49"/>
      <c r="Y49"/>
    </row>
    <row r="50" spans="1:25" x14ac:dyDescent="0.2">
      <c r="B50" s="1">
        <v>8</v>
      </c>
      <c r="C50" s="8" t="s">
        <v>6</v>
      </c>
      <c r="D50" s="8" t="s">
        <v>31</v>
      </c>
      <c r="E50" s="8" t="s">
        <v>33</v>
      </c>
      <c r="F50" s="10">
        <f t="shared" si="2"/>
        <v>18.53</v>
      </c>
      <c r="G50" s="11">
        <v>10.5</v>
      </c>
      <c r="H50" s="11">
        <v>5.94</v>
      </c>
      <c r="I50" s="11">
        <v>2.09</v>
      </c>
      <c r="J50" s="10" t="s">
        <v>100</v>
      </c>
      <c r="K50" s="10">
        <f t="shared" si="3"/>
        <v>13.05</v>
      </c>
      <c r="L50" s="10">
        <f t="shared" si="4"/>
        <v>17.64</v>
      </c>
      <c r="M50" s="10" t="s">
        <v>100</v>
      </c>
      <c r="N50" s="11">
        <v>8.65</v>
      </c>
      <c r="O50" s="11">
        <v>4.4000000000000004</v>
      </c>
      <c r="P50" s="11">
        <v>2.59</v>
      </c>
      <c r="Q50" s="11">
        <v>2</v>
      </c>
      <c r="R50" s="10" t="s">
        <v>100</v>
      </c>
      <c r="S50" s="10" t="s">
        <v>100</v>
      </c>
      <c r="T50" s="10" t="s">
        <v>100</v>
      </c>
      <c r="U50" s="10" t="s">
        <v>100</v>
      </c>
      <c r="V50"/>
      <c r="W50"/>
      <c r="X50"/>
      <c r="Y50"/>
    </row>
    <row r="51" spans="1:25" x14ac:dyDescent="0.2">
      <c r="B51" s="1">
        <v>7</v>
      </c>
      <c r="C51" s="8" t="s">
        <v>6</v>
      </c>
      <c r="D51" s="8" t="s">
        <v>31</v>
      </c>
      <c r="E51" s="8" t="s">
        <v>34</v>
      </c>
      <c r="F51" s="10">
        <f t="shared" si="2"/>
        <v>23.31</v>
      </c>
      <c r="G51" s="11">
        <v>14.2</v>
      </c>
      <c r="H51" s="11">
        <v>6.77</v>
      </c>
      <c r="I51" s="11">
        <v>2.34</v>
      </c>
      <c r="J51" s="10" t="s">
        <v>100</v>
      </c>
      <c r="K51" s="10">
        <f t="shared" si="3"/>
        <v>13.850000000000001</v>
      </c>
      <c r="L51" s="10">
        <f t="shared" si="4"/>
        <v>16.55</v>
      </c>
      <c r="M51" s="10" t="s">
        <v>100</v>
      </c>
      <c r="N51" s="11">
        <v>9.24</v>
      </c>
      <c r="O51" s="11">
        <v>4.6100000000000003</v>
      </c>
      <c r="P51" s="11">
        <v>2.7</v>
      </c>
      <c r="Q51" s="10" t="s">
        <v>100</v>
      </c>
      <c r="R51" s="10" t="s">
        <v>100</v>
      </c>
      <c r="S51" s="10" t="s">
        <v>100</v>
      </c>
      <c r="T51" s="10" t="s">
        <v>100</v>
      </c>
      <c r="U51" s="10" t="s">
        <v>100</v>
      </c>
      <c r="V51"/>
      <c r="W51"/>
      <c r="X51"/>
      <c r="Y51"/>
    </row>
    <row r="52" spans="1:25" x14ac:dyDescent="0.2">
      <c r="B52" s="1">
        <v>6</v>
      </c>
      <c r="C52" s="8" t="s">
        <v>6</v>
      </c>
      <c r="D52" s="8" t="s">
        <v>31</v>
      </c>
      <c r="E52" s="8" t="s">
        <v>35</v>
      </c>
      <c r="F52" s="10">
        <f t="shared" si="2"/>
        <v>19.82</v>
      </c>
      <c r="G52" s="11">
        <v>11.3</v>
      </c>
      <c r="H52" s="11">
        <v>6.32</v>
      </c>
      <c r="I52" s="11">
        <v>2.2000000000000002</v>
      </c>
      <c r="J52" s="10" t="s">
        <v>100</v>
      </c>
      <c r="K52" s="10">
        <f t="shared" si="3"/>
        <v>13.870000000000001</v>
      </c>
      <c r="L52" s="10">
        <f t="shared" si="4"/>
        <v>18.400000000000002</v>
      </c>
      <c r="M52" s="10" t="s">
        <v>100</v>
      </c>
      <c r="N52" s="11">
        <v>9.33</v>
      </c>
      <c r="O52" s="11">
        <v>4.54</v>
      </c>
      <c r="P52" s="11">
        <v>2.4300000000000002</v>
      </c>
      <c r="Q52" s="10">
        <v>2.1</v>
      </c>
      <c r="R52" s="10" t="s">
        <v>100</v>
      </c>
      <c r="S52" s="10" t="s">
        <v>100</v>
      </c>
      <c r="T52" s="10" t="s">
        <v>100</v>
      </c>
      <c r="U52" s="10" t="s">
        <v>100</v>
      </c>
      <c r="V52"/>
      <c r="W52"/>
      <c r="X52"/>
      <c r="Y52"/>
    </row>
    <row r="53" spans="1:25" x14ac:dyDescent="0.2">
      <c r="B53" s="1">
        <v>5</v>
      </c>
      <c r="C53" s="8" t="s">
        <v>6</v>
      </c>
      <c r="D53" s="8" t="s">
        <v>31</v>
      </c>
      <c r="E53" s="8" t="s">
        <v>36</v>
      </c>
      <c r="F53" s="10">
        <f t="shared" si="2"/>
        <v>17.77</v>
      </c>
      <c r="G53" s="11">
        <v>9.82</v>
      </c>
      <c r="H53" s="11">
        <v>5.88</v>
      </c>
      <c r="I53" s="11">
        <v>2.0699999999999998</v>
      </c>
      <c r="J53" s="10" t="s">
        <v>100</v>
      </c>
      <c r="K53" s="10">
        <f t="shared" si="3"/>
        <v>12.98</v>
      </c>
      <c r="L53" s="10">
        <f t="shared" si="4"/>
        <v>15.77</v>
      </c>
      <c r="M53" s="10" t="s">
        <v>100</v>
      </c>
      <c r="N53" s="11">
        <v>8.4499999999999993</v>
      </c>
      <c r="O53" s="11">
        <v>4.53</v>
      </c>
      <c r="P53" s="11">
        <v>2.79</v>
      </c>
      <c r="Q53" s="10" t="s">
        <v>100</v>
      </c>
      <c r="R53" s="10" t="s">
        <v>100</v>
      </c>
      <c r="S53" s="10" t="s">
        <v>100</v>
      </c>
      <c r="T53" s="10" t="s">
        <v>100</v>
      </c>
      <c r="U53" s="10" t="s">
        <v>100</v>
      </c>
      <c r="V53"/>
      <c r="W53"/>
      <c r="X53"/>
      <c r="Y53"/>
    </row>
    <row r="54" spans="1:25" x14ac:dyDescent="0.2">
      <c r="B54" s="1">
        <v>4</v>
      </c>
      <c r="C54" s="8" t="s">
        <v>11</v>
      </c>
      <c r="D54" s="8" t="s">
        <v>31</v>
      </c>
      <c r="E54" s="8" t="s">
        <v>37</v>
      </c>
      <c r="F54" s="10">
        <f t="shared" si="2"/>
        <v>23.189999999999998</v>
      </c>
      <c r="G54" s="11">
        <v>13.7</v>
      </c>
      <c r="H54" s="11">
        <v>7.1</v>
      </c>
      <c r="I54" s="11">
        <v>2.39</v>
      </c>
      <c r="J54" s="10" t="s">
        <v>100</v>
      </c>
      <c r="K54" s="10">
        <f t="shared" si="3"/>
        <v>14.18</v>
      </c>
      <c r="L54" s="10">
        <f t="shared" si="4"/>
        <v>18.989999999999998</v>
      </c>
      <c r="M54" s="10" t="s">
        <v>100</v>
      </c>
      <c r="N54" s="11">
        <v>9.64</v>
      </c>
      <c r="O54" s="11">
        <v>4.54</v>
      </c>
      <c r="P54" s="11">
        <v>2.77</v>
      </c>
      <c r="Q54" s="11">
        <v>2.04</v>
      </c>
      <c r="R54" s="10" t="s">
        <v>100</v>
      </c>
      <c r="S54" s="10" t="s">
        <v>100</v>
      </c>
      <c r="T54" s="10" t="s">
        <v>100</v>
      </c>
      <c r="U54" s="10" t="s">
        <v>100</v>
      </c>
      <c r="V54"/>
      <c r="W54"/>
      <c r="X54"/>
      <c r="Y54"/>
    </row>
    <row r="55" spans="1:25" x14ac:dyDescent="0.2">
      <c r="B55" s="1">
        <v>3</v>
      </c>
      <c r="C55" s="8" t="s">
        <v>7</v>
      </c>
      <c r="D55" s="8" t="s">
        <v>31</v>
      </c>
      <c r="E55" s="8" t="s">
        <v>38</v>
      </c>
      <c r="F55" s="10">
        <f t="shared" si="2"/>
        <v>20.18</v>
      </c>
      <c r="G55" s="11">
        <v>11.4</v>
      </c>
      <c r="H55" s="11">
        <v>6.43</v>
      </c>
      <c r="I55" s="11">
        <v>2.35</v>
      </c>
      <c r="J55" s="10" t="s">
        <v>100</v>
      </c>
      <c r="K55" s="10">
        <f t="shared" si="3"/>
        <v>16.13</v>
      </c>
      <c r="L55" s="10">
        <f t="shared" si="4"/>
        <v>20.759999999999998</v>
      </c>
      <c r="M55" s="10" t="s">
        <v>100</v>
      </c>
      <c r="N55" s="11">
        <v>11.5</v>
      </c>
      <c r="O55" s="11">
        <v>4.63</v>
      </c>
      <c r="P55" s="11">
        <v>2.62</v>
      </c>
      <c r="Q55" s="11">
        <v>2.0099999999999998</v>
      </c>
      <c r="R55" s="10" t="s">
        <v>100</v>
      </c>
      <c r="S55" s="10" t="s">
        <v>100</v>
      </c>
      <c r="T55" s="10" t="s">
        <v>100</v>
      </c>
      <c r="U55" s="10" t="s">
        <v>100</v>
      </c>
      <c r="V55"/>
      <c r="W55"/>
      <c r="X55"/>
      <c r="Y55"/>
    </row>
    <row r="56" spans="1:25" x14ac:dyDescent="0.2">
      <c r="B56" s="1">
        <v>2</v>
      </c>
      <c r="C56" s="8" t="s">
        <v>3</v>
      </c>
      <c r="D56" s="8" t="s">
        <v>31</v>
      </c>
      <c r="E56" s="8" t="s">
        <v>39</v>
      </c>
      <c r="F56" s="10">
        <f t="shared" si="2"/>
        <v>19.43</v>
      </c>
      <c r="G56" s="11">
        <v>11</v>
      </c>
      <c r="H56" s="11">
        <v>6.26</v>
      </c>
      <c r="I56" s="11">
        <v>2.17</v>
      </c>
      <c r="J56" s="10" t="s">
        <v>100</v>
      </c>
      <c r="K56" s="10">
        <f t="shared" si="3"/>
        <v>14.27</v>
      </c>
      <c r="L56" s="10">
        <f t="shared" si="4"/>
        <v>19.009999999999998</v>
      </c>
      <c r="M56" s="10" t="s">
        <v>100</v>
      </c>
      <c r="N56" s="11">
        <v>9.77</v>
      </c>
      <c r="O56" s="11">
        <v>4.5</v>
      </c>
      <c r="P56" s="11">
        <v>2.72</v>
      </c>
      <c r="Q56" s="11">
        <v>2.02</v>
      </c>
      <c r="R56" s="10" t="s">
        <v>100</v>
      </c>
      <c r="S56" s="10" t="s">
        <v>100</v>
      </c>
      <c r="T56" s="10" t="s">
        <v>100</v>
      </c>
      <c r="U56" s="10" t="s">
        <v>100</v>
      </c>
      <c r="V56"/>
      <c r="W56"/>
      <c r="X56"/>
      <c r="Y56"/>
    </row>
    <row r="57" spans="1:25" x14ac:dyDescent="0.2">
      <c r="B57" s="1">
        <v>1</v>
      </c>
      <c r="C57" s="9" t="s">
        <v>3</v>
      </c>
      <c r="D57" s="9" t="s">
        <v>31</v>
      </c>
      <c r="E57" s="9" t="s">
        <v>40</v>
      </c>
      <c r="F57" s="10">
        <f t="shared" si="2"/>
        <v>18.840000000000003</v>
      </c>
      <c r="G57" s="11">
        <v>10.3</v>
      </c>
      <c r="H57" s="11">
        <v>6.33</v>
      </c>
      <c r="I57" s="11">
        <v>2.21</v>
      </c>
      <c r="J57" s="10" t="s">
        <v>100</v>
      </c>
      <c r="K57" s="10">
        <f t="shared" si="3"/>
        <v>12.870000000000001</v>
      </c>
      <c r="L57" s="10">
        <f t="shared" si="4"/>
        <v>15.440000000000001</v>
      </c>
      <c r="M57" s="10" t="s">
        <v>100</v>
      </c>
      <c r="N57" s="11">
        <v>8.75</v>
      </c>
      <c r="O57" s="11">
        <v>4.12</v>
      </c>
      <c r="P57" s="11">
        <v>2.57</v>
      </c>
      <c r="Q57" s="10" t="s">
        <v>100</v>
      </c>
      <c r="R57" s="10" t="s">
        <v>100</v>
      </c>
      <c r="S57" s="10" t="s">
        <v>100</v>
      </c>
      <c r="T57" s="10" t="s">
        <v>100</v>
      </c>
      <c r="U57" s="10" t="s">
        <v>100</v>
      </c>
      <c r="V57"/>
      <c r="W57"/>
      <c r="X57"/>
      <c r="Y57"/>
    </row>
    <row r="58" spans="1:25" ht="15" x14ac:dyDescent="0.25">
      <c r="B58" s="15" t="s">
        <v>105</v>
      </c>
      <c r="C58" s="16"/>
      <c r="D58" s="16"/>
      <c r="E58" s="16"/>
      <c r="F58" s="17"/>
      <c r="G58" s="17"/>
      <c r="H58" s="17"/>
      <c r="I58" s="17"/>
      <c r="J58" s="10"/>
      <c r="K58" s="11"/>
      <c r="L58" s="11"/>
      <c r="M58" s="11"/>
      <c r="N58" s="10"/>
      <c r="O58" s="10"/>
      <c r="P58" s="10"/>
      <c r="Q58" s="10"/>
      <c r="R58" s="11"/>
      <c r="S58" s="11"/>
      <c r="T58" s="11"/>
      <c r="U58" s="10"/>
      <c r="V58" s="10"/>
      <c r="W58" s="10"/>
      <c r="X58" s="10"/>
      <c r="Y58" s="10"/>
    </row>
    <row r="59" spans="1:25" ht="15" x14ac:dyDescent="0.25">
      <c r="B59" s="15" t="s">
        <v>106</v>
      </c>
      <c r="C59" s="16"/>
      <c r="D59" s="16"/>
      <c r="E59" s="16"/>
      <c r="F59" s="17"/>
      <c r="G59" s="17"/>
      <c r="H59" s="17"/>
      <c r="I59" s="17"/>
      <c r="J59" s="10"/>
      <c r="K59" s="11"/>
      <c r="L59" s="11"/>
      <c r="M59" s="11"/>
      <c r="N59" s="10"/>
      <c r="O59" s="10"/>
      <c r="P59" s="10"/>
      <c r="Q59" s="10"/>
      <c r="R59" s="11"/>
      <c r="S59" s="11"/>
      <c r="T59" s="11"/>
      <c r="U59" s="10"/>
      <c r="V59" s="10"/>
      <c r="W59" s="10"/>
      <c r="X59" s="10"/>
      <c r="Y59" s="10"/>
    </row>
    <row r="60" spans="1:25" ht="15" x14ac:dyDescent="0.25">
      <c r="B60" s="15" t="s">
        <v>107</v>
      </c>
      <c r="C60" s="16"/>
      <c r="D60" s="16"/>
      <c r="E60" s="16"/>
      <c r="F60" s="17"/>
      <c r="G60" s="17"/>
      <c r="H60" s="17"/>
      <c r="I60" s="17"/>
      <c r="J60" s="10"/>
      <c r="K60" s="11"/>
      <c r="L60" s="11"/>
      <c r="M60" s="11"/>
      <c r="N60" s="10"/>
      <c r="O60" s="10"/>
      <c r="P60" s="10"/>
      <c r="Q60" s="10"/>
      <c r="R60" s="11"/>
      <c r="S60" s="11"/>
      <c r="T60" s="11"/>
      <c r="U60" s="10"/>
      <c r="V60" s="10"/>
      <c r="W60" s="10"/>
      <c r="X60" s="10"/>
      <c r="Y60" s="10"/>
    </row>
    <row r="61" spans="1:25" s="18" customFormat="1" ht="15" x14ac:dyDescent="0.25">
      <c r="B61" s="15" t="s">
        <v>112</v>
      </c>
      <c r="C61" s="16"/>
      <c r="D61" s="16"/>
      <c r="E61" s="16"/>
      <c r="F61" s="17"/>
      <c r="G61" s="17"/>
      <c r="H61" s="17"/>
      <c r="I61" s="17"/>
      <c r="J61" s="10"/>
      <c r="K61" s="11"/>
      <c r="L61" s="11"/>
      <c r="M61" s="11"/>
      <c r="N61" s="10"/>
      <c r="O61" s="10"/>
      <c r="P61" s="10"/>
      <c r="Q61" s="10"/>
      <c r="R61" s="11"/>
      <c r="S61" s="11"/>
      <c r="T61" s="11"/>
      <c r="U61" s="10"/>
      <c r="V61" s="10"/>
      <c r="W61" s="10"/>
      <c r="X61" s="10"/>
      <c r="Y61" s="10"/>
    </row>
    <row r="62" spans="1:25" ht="15" x14ac:dyDescent="0.25">
      <c r="B62" s="15" t="s">
        <v>113</v>
      </c>
      <c r="C62" s="16"/>
      <c r="D62" s="16"/>
      <c r="E62" s="16"/>
      <c r="F62" s="17"/>
      <c r="G62" s="17"/>
      <c r="H62" s="17"/>
      <c r="I62" s="17"/>
      <c r="J62" s="10"/>
      <c r="K62" s="11"/>
      <c r="L62" s="11"/>
      <c r="M62" s="11"/>
      <c r="N62" s="10"/>
      <c r="O62" s="10"/>
      <c r="P62" s="10"/>
      <c r="Q62" s="10"/>
      <c r="R62" s="11"/>
      <c r="S62" s="11"/>
      <c r="T62" s="11"/>
      <c r="U62" s="10"/>
      <c r="V62" s="10"/>
      <c r="W62" s="10"/>
      <c r="X62" s="10"/>
      <c r="Y62" s="10"/>
    </row>
    <row r="63" spans="1:25" x14ac:dyDescent="0.2">
      <c r="B63" s="6"/>
      <c r="C63" s="6"/>
      <c r="D63" s="6"/>
      <c r="E63" s="6"/>
      <c r="F63" s="6"/>
      <c r="G63" s="6"/>
      <c r="H63" s="6"/>
      <c r="I63" s="6"/>
      <c r="J63" s="6"/>
      <c r="K63" s="6"/>
      <c r="L63" s="6"/>
      <c r="M63" s="6"/>
      <c r="N63" s="6"/>
      <c r="O63" s="6"/>
      <c r="P63" s="6"/>
      <c r="Q63" s="6"/>
      <c r="R63" s="6"/>
      <c r="S63" s="6"/>
      <c r="T63" s="6"/>
      <c r="U63" s="6"/>
      <c r="V63" s="6"/>
      <c r="W63" s="6"/>
      <c r="X63" s="6"/>
      <c r="Y63" s="6"/>
    </row>
    <row r="64" spans="1:25" ht="18" x14ac:dyDescent="0.25">
      <c r="A64" s="3" t="s">
        <v>103</v>
      </c>
      <c r="B64" s="6"/>
      <c r="C64" s="6"/>
      <c r="D64" s="6"/>
      <c r="E64" s="6"/>
      <c r="F64" s="6"/>
      <c r="G64" s="6"/>
      <c r="H64" s="6"/>
      <c r="I64" s="6"/>
      <c r="J64" s="6"/>
      <c r="K64" s="6"/>
      <c r="L64" s="6"/>
      <c r="M64" s="6"/>
      <c r="N64" s="6"/>
      <c r="O64" s="6"/>
      <c r="P64" s="6"/>
      <c r="Q64" s="6"/>
      <c r="R64" s="6"/>
      <c r="S64" s="6"/>
      <c r="T64" s="6"/>
      <c r="U64" s="6"/>
      <c r="V64" s="6"/>
      <c r="W64" s="6"/>
      <c r="X64" s="6"/>
      <c r="Y64" s="6"/>
    </row>
    <row r="65" spans="2:25" x14ac:dyDescent="0.2">
      <c r="B65" s="6" t="s">
        <v>99</v>
      </c>
      <c r="C65" s="7" t="s">
        <v>0</v>
      </c>
      <c r="D65" s="7" t="s">
        <v>1</v>
      </c>
      <c r="E65" s="7" t="s">
        <v>2</v>
      </c>
      <c r="F65" s="6" t="s">
        <v>94</v>
      </c>
      <c r="G65" s="6" t="s">
        <v>95</v>
      </c>
      <c r="H65" s="6" t="s">
        <v>97</v>
      </c>
      <c r="I65" s="6" t="s">
        <v>96</v>
      </c>
      <c r="J65" s="6" t="s">
        <v>98</v>
      </c>
      <c r="K65" s="6" t="s">
        <v>92</v>
      </c>
      <c r="L65" s="6" t="s">
        <v>93</v>
      </c>
      <c r="M65" s="6" t="s">
        <v>86</v>
      </c>
      <c r="N65" s="6" t="s">
        <v>87</v>
      </c>
      <c r="O65" s="6" t="s">
        <v>84</v>
      </c>
      <c r="P65" s="6" t="s">
        <v>90</v>
      </c>
      <c r="Q65" s="6" t="s">
        <v>91</v>
      </c>
      <c r="R65" s="6" t="s">
        <v>89</v>
      </c>
      <c r="S65" s="6" t="s">
        <v>85</v>
      </c>
      <c r="T65" s="6" t="s">
        <v>88</v>
      </c>
      <c r="U65" s="6" t="s">
        <v>83</v>
      </c>
      <c r="V65"/>
      <c r="W65"/>
      <c r="X65"/>
      <c r="Y65"/>
    </row>
    <row r="66" spans="2:25" x14ac:dyDescent="0.2">
      <c r="B66" s="1">
        <v>21</v>
      </c>
      <c r="C66" s="8" t="s">
        <v>3</v>
      </c>
      <c r="D66" s="8" t="s">
        <v>42</v>
      </c>
      <c r="E66" s="8" t="s">
        <v>43</v>
      </c>
      <c r="F66" s="10">
        <f>SUM(G66:J66)</f>
        <v>14.64</v>
      </c>
      <c r="G66" s="10">
        <v>7.56</v>
      </c>
      <c r="H66" s="10">
        <v>5.04</v>
      </c>
      <c r="I66" s="10">
        <v>2.04</v>
      </c>
      <c r="J66" s="10" t="s">
        <v>100</v>
      </c>
      <c r="K66" s="10">
        <f>SUM(M66,N66,O66,T66,U66)</f>
        <v>10.02</v>
      </c>
      <c r="L66" s="10">
        <f>SUM(M66:U66)</f>
        <v>12.25</v>
      </c>
      <c r="M66" s="10" t="s">
        <v>100</v>
      </c>
      <c r="N66" s="11">
        <v>6.71</v>
      </c>
      <c r="O66" s="10">
        <v>3.31</v>
      </c>
      <c r="P66" s="10">
        <v>2.23</v>
      </c>
      <c r="Q66" s="10" t="s">
        <v>100</v>
      </c>
      <c r="R66" s="10" t="s">
        <v>100</v>
      </c>
      <c r="S66" s="10" t="s">
        <v>100</v>
      </c>
      <c r="T66" s="10" t="s">
        <v>100</v>
      </c>
      <c r="U66" s="10" t="s">
        <v>100</v>
      </c>
      <c r="V66"/>
      <c r="W66"/>
      <c r="X66"/>
      <c r="Y66"/>
    </row>
    <row r="67" spans="2:25" x14ac:dyDescent="0.2">
      <c r="B67" s="1">
        <v>24</v>
      </c>
      <c r="C67" s="8" t="s">
        <v>3</v>
      </c>
      <c r="D67" s="8" t="s">
        <v>42</v>
      </c>
      <c r="E67" s="8" t="s">
        <v>14</v>
      </c>
      <c r="F67" s="10">
        <f t="shared" ref="F67:F89" si="5">SUM(G67:J67)</f>
        <v>14.799999999999999</v>
      </c>
      <c r="G67" s="11">
        <v>7.21</v>
      </c>
      <c r="H67" s="11">
        <v>5.4</v>
      </c>
      <c r="I67" s="11">
        <v>2.19</v>
      </c>
      <c r="J67" s="10" t="s">
        <v>100</v>
      </c>
      <c r="K67" s="10">
        <f t="shared" ref="K67:K89" si="6">SUM(M67,N67,O67,T67,U67)</f>
        <v>9.48</v>
      </c>
      <c r="L67" s="10">
        <f t="shared" ref="L67:L89" si="7">SUM(M67:U67)</f>
        <v>11.530000000000001</v>
      </c>
      <c r="M67" s="10" t="s">
        <v>100</v>
      </c>
      <c r="N67" s="11">
        <v>6.35</v>
      </c>
      <c r="O67" s="11">
        <v>3.13</v>
      </c>
      <c r="P67" s="11">
        <v>2.0499999999999998</v>
      </c>
      <c r="Q67" s="10" t="s">
        <v>100</v>
      </c>
      <c r="R67" s="10" t="s">
        <v>100</v>
      </c>
      <c r="S67" s="10" t="s">
        <v>100</v>
      </c>
      <c r="T67" s="10" t="s">
        <v>100</v>
      </c>
      <c r="U67" s="10" t="s">
        <v>100</v>
      </c>
      <c r="V67"/>
      <c r="W67"/>
      <c r="X67"/>
      <c r="Y67"/>
    </row>
    <row r="68" spans="2:25" x14ac:dyDescent="0.2">
      <c r="B68" s="1">
        <v>23</v>
      </c>
      <c r="C68" s="8" t="s">
        <v>3</v>
      </c>
      <c r="D68" s="8" t="s">
        <v>42</v>
      </c>
      <c r="E68" s="8" t="s">
        <v>44</v>
      </c>
      <c r="F68" s="10">
        <f t="shared" si="5"/>
        <v>19.079999999999998</v>
      </c>
      <c r="G68" s="11">
        <v>10.3</v>
      </c>
      <c r="H68" s="11">
        <v>6.27</v>
      </c>
      <c r="I68" s="11">
        <v>2.5099999999999998</v>
      </c>
      <c r="J68" s="10" t="s">
        <v>100</v>
      </c>
      <c r="K68" s="10">
        <f t="shared" si="6"/>
        <v>10.780000000000001</v>
      </c>
      <c r="L68" s="10">
        <f t="shared" si="7"/>
        <v>13.120000000000001</v>
      </c>
      <c r="M68" s="10" t="s">
        <v>100</v>
      </c>
      <c r="N68" s="11">
        <v>7.28</v>
      </c>
      <c r="O68" s="11">
        <v>3.5</v>
      </c>
      <c r="P68" s="11">
        <v>2.34</v>
      </c>
      <c r="Q68" s="10" t="s">
        <v>100</v>
      </c>
      <c r="R68" s="10" t="s">
        <v>100</v>
      </c>
      <c r="S68" s="10" t="s">
        <v>100</v>
      </c>
      <c r="T68" s="10" t="s">
        <v>100</v>
      </c>
      <c r="U68" s="10" t="s">
        <v>100</v>
      </c>
      <c r="V68"/>
      <c r="W68"/>
      <c r="X68"/>
      <c r="Y68"/>
    </row>
    <row r="69" spans="2:25" x14ac:dyDescent="0.2">
      <c r="B69" s="1">
        <v>22</v>
      </c>
      <c r="C69" s="8" t="s">
        <v>6</v>
      </c>
      <c r="D69" s="8" t="s">
        <v>42</v>
      </c>
      <c r="E69" s="8" t="s">
        <v>45</v>
      </c>
      <c r="F69" s="10">
        <f t="shared" si="5"/>
        <v>16.13</v>
      </c>
      <c r="G69" s="11">
        <v>8.2899999999999991</v>
      </c>
      <c r="H69" s="11">
        <v>5.61</v>
      </c>
      <c r="I69" s="11">
        <v>2.23</v>
      </c>
      <c r="J69" s="10" t="s">
        <v>100</v>
      </c>
      <c r="K69" s="10">
        <f t="shared" si="6"/>
        <v>10.07</v>
      </c>
      <c r="L69" s="10">
        <f t="shared" si="7"/>
        <v>12.45</v>
      </c>
      <c r="M69" s="10" t="s">
        <v>100</v>
      </c>
      <c r="N69" s="11">
        <v>6.68</v>
      </c>
      <c r="O69" s="11">
        <v>3.39</v>
      </c>
      <c r="P69" s="11">
        <v>2.38</v>
      </c>
      <c r="Q69" s="10" t="s">
        <v>100</v>
      </c>
      <c r="R69" s="10" t="s">
        <v>100</v>
      </c>
      <c r="S69" s="10" t="s">
        <v>100</v>
      </c>
      <c r="T69" s="10" t="s">
        <v>100</v>
      </c>
      <c r="U69" s="10" t="s">
        <v>100</v>
      </c>
      <c r="V69"/>
      <c r="W69"/>
      <c r="X69"/>
      <c r="Y69"/>
    </row>
    <row r="70" spans="2:25" x14ac:dyDescent="0.2">
      <c r="B70" s="1">
        <v>20</v>
      </c>
      <c r="C70" s="8" t="s">
        <v>7</v>
      </c>
      <c r="D70" s="8" t="s">
        <v>42</v>
      </c>
      <c r="E70" s="8" t="s">
        <v>46</v>
      </c>
      <c r="F70" s="10">
        <f t="shared" si="5"/>
        <v>25.5</v>
      </c>
      <c r="G70" s="10">
        <v>16</v>
      </c>
      <c r="H70" s="11">
        <v>7.04</v>
      </c>
      <c r="I70" s="10">
        <v>2.46</v>
      </c>
      <c r="J70" s="10" t="s">
        <v>100</v>
      </c>
      <c r="K70" s="10">
        <f t="shared" si="6"/>
        <v>18.119999999999997</v>
      </c>
      <c r="L70" s="10">
        <f t="shared" si="7"/>
        <v>23.159999999999997</v>
      </c>
      <c r="M70" s="10" t="s">
        <v>100</v>
      </c>
      <c r="N70" s="11">
        <v>12.7</v>
      </c>
      <c r="O70" s="10">
        <v>5.42</v>
      </c>
      <c r="P70" s="10">
        <v>2.73</v>
      </c>
      <c r="Q70" s="10">
        <v>2.31</v>
      </c>
      <c r="R70" s="10" t="s">
        <v>100</v>
      </c>
      <c r="S70" s="10" t="s">
        <v>100</v>
      </c>
      <c r="T70" s="10" t="s">
        <v>100</v>
      </c>
      <c r="U70" s="10" t="s">
        <v>100</v>
      </c>
      <c r="V70"/>
      <c r="W70"/>
      <c r="X70"/>
      <c r="Y70"/>
    </row>
    <row r="71" spans="2:25" x14ac:dyDescent="0.2">
      <c r="B71" s="1">
        <v>17</v>
      </c>
      <c r="C71" s="8" t="s">
        <v>7</v>
      </c>
      <c r="D71" s="8" t="s">
        <v>42</v>
      </c>
      <c r="E71" s="8" t="s">
        <v>47</v>
      </c>
      <c r="F71" s="10">
        <f t="shared" si="5"/>
        <v>17.68</v>
      </c>
      <c r="G71" s="10">
        <v>9.8699999999999992</v>
      </c>
      <c r="H71" s="11">
        <v>5.74</v>
      </c>
      <c r="I71" s="10">
        <v>2.0699999999999998</v>
      </c>
      <c r="J71" s="10" t="s">
        <v>100</v>
      </c>
      <c r="K71" s="10">
        <f t="shared" si="6"/>
        <v>12.100000000000001</v>
      </c>
      <c r="L71" s="10">
        <f t="shared" si="7"/>
        <v>14.650000000000002</v>
      </c>
      <c r="M71" s="10" t="s">
        <v>100</v>
      </c>
      <c r="N71" s="11">
        <v>8.2200000000000006</v>
      </c>
      <c r="O71" s="10">
        <v>3.88</v>
      </c>
      <c r="P71" s="10">
        <v>2.5499999999999998</v>
      </c>
      <c r="Q71" s="10" t="s">
        <v>100</v>
      </c>
      <c r="R71" s="10" t="s">
        <v>100</v>
      </c>
      <c r="S71" s="10" t="s">
        <v>100</v>
      </c>
      <c r="T71" s="10" t="s">
        <v>100</v>
      </c>
      <c r="U71" s="10" t="s">
        <v>100</v>
      </c>
      <c r="V71"/>
      <c r="W71"/>
      <c r="X71"/>
      <c r="Y71"/>
    </row>
    <row r="72" spans="2:25" x14ac:dyDescent="0.2">
      <c r="B72" s="1">
        <v>15</v>
      </c>
      <c r="C72" s="8" t="s">
        <v>10</v>
      </c>
      <c r="D72" s="8" t="s">
        <v>48</v>
      </c>
      <c r="E72" s="8" t="s">
        <v>49</v>
      </c>
      <c r="F72" s="10">
        <f t="shared" si="5"/>
        <v>15.91</v>
      </c>
      <c r="G72" s="10">
        <v>8.2200000000000006</v>
      </c>
      <c r="H72" s="10">
        <v>5.56</v>
      </c>
      <c r="I72" s="10">
        <v>2.13</v>
      </c>
      <c r="J72" s="10" t="s">
        <v>100</v>
      </c>
      <c r="K72" s="10">
        <f t="shared" si="6"/>
        <v>11</v>
      </c>
      <c r="L72" s="10">
        <f t="shared" si="7"/>
        <v>13.42</v>
      </c>
      <c r="M72" s="10" t="s">
        <v>100</v>
      </c>
      <c r="N72" s="11">
        <v>7.41</v>
      </c>
      <c r="O72" s="10">
        <v>3.59</v>
      </c>
      <c r="P72" s="10">
        <v>2.42</v>
      </c>
      <c r="Q72" s="10" t="s">
        <v>100</v>
      </c>
      <c r="R72" s="10" t="s">
        <v>100</v>
      </c>
      <c r="S72" s="10" t="s">
        <v>100</v>
      </c>
      <c r="T72" s="10" t="s">
        <v>100</v>
      </c>
      <c r="U72" s="10" t="s">
        <v>100</v>
      </c>
      <c r="V72"/>
      <c r="W72"/>
      <c r="X72"/>
      <c r="Y72"/>
    </row>
    <row r="73" spans="2:25" x14ac:dyDescent="0.2">
      <c r="B73" s="1">
        <v>16</v>
      </c>
      <c r="C73" s="8" t="s">
        <v>11</v>
      </c>
      <c r="D73" s="8" t="s">
        <v>48</v>
      </c>
      <c r="E73" s="8" t="s">
        <v>50</v>
      </c>
      <c r="F73" s="10">
        <f t="shared" si="5"/>
        <v>25.37</v>
      </c>
      <c r="G73" s="10">
        <v>15.3</v>
      </c>
      <c r="H73" s="10">
        <v>7.46</v>
      </c>
      <c r="I73" s="10">
        <v>2.61</v>
      </c>
      <c r="J73" s="10" t="s">
        <v>100</v>
      </c>
      <c r="K73" s="10">
        <f t="shared" si="6"/>
        <v>10.25</v>
      </c>
      <c r="L73" s="10">
        <f t="shared" si="7"/>
        <v>12.28</v>
      </c>
      <c r="M73" s="10" t="s">
        <v>100</v>
      </c>
      <c r="N73" s="11">
        <v>6.2</v>
      </c>
      <c r="O73" s="10">
        <v>4.05</v>
      </c>
      <c r="P73" s="10">
        <v>2.0299999999999998</v>
      </c>
      <c r="Q73" s="10" t="s">
        <v>100</v>
      </c>
      <c r="R73" s="10" t="s">
        <v>100</v>
      </c>
      <c r="S73" s="10" t="s">
        <v>100</v>
      </c>
      <c r="T73" s="10" t="s">
        <v>100</v>
      </c>
      <c r="U73" s="10" t="s">
        <v>100</v>
      </c>
      <c r="V73"/>
      <c r="W73"/>
      <c r="X73"/>
      <c r="Y73"/>
    </row>
    <row r="74" spans="2:25" x14ac:dyDescent="0.2">
      <c r="B74" s="1">
        <v>19</v>
      </c>
      <c r="C74" s="8" t="s">
        <v>7</v>
      </c>
      <c r="D74" s="8" t="s">
        <v>48</v>
      </c>
      <c r="E74" s="8" t="s">
        <v>51</v>
      </c>
      <c r="F74" s="10">
        <f t="shared" si="5"/>
        <v>22.189999999999998</v>
      </c>
      <c r="G74" s="10">
        <v>13.2</v>
      </c>
      <c r="H74" s="10">
        <v>6.63</v>
      </c>
      <c r="I74" s="10">
        <v>2.36</v>
      </c>
      <c r="J74" s="10" t="s">
        <v>100</v>
      </c>
      <c r="K74" s="10">
        <f t="shared" si="6"/>
        <v>16.48</v>
      </c>
      <c r="L74" s="10">
        <f t="shared" si="7"/>
        <v>21.56</v>
      </c>
      <c r="M74" s="10" t="s">
        <v>100</v>
      </c>
      <c r="N74" s="11">
        <v>11.3</v>
      </c>
      <c r="O74" s="10">
        <v>5.18</v>
      </c>
      <c r="P74" s="10">
        <v>2.9</v>
      </c>
      <c r="Q74" s="10">
        <v>2.1800000000000002</v>
      </c>
      <c r="R74" s="10" t="s">
        <v>100</v>
      </c>
      <c r="S74" s="10" t="s">
        <v>100</v>
      </c>
      <c r="T74" s="10" t="s">
        <v>100</v>
      </c>
      <c r="U74" s="10" t="s">
        <v>100</v>
      </c>
      <c r="V74"/>
      <c r="W74"/>
      <c r="X74"/>
      <c r="Y74"/>
    </row>
    <row r="75" spans="2:25" x14ac:dyDescent="0.2">
      <c r="B75" s="1">
        <v>18</v>
      </c>
      <c r="C75" s="8" t="s">
        <v>3</v>
      </c>
      <c r="D75" s="8" t="s">
        <v>48</v>
      </c>
      <c r="E75" s="8" t="s">
        <v>52</v>
      </c>
      <c r="F75" s="10">
        <f t="shared" si="5"/>
        <v>23.43</v>
      </c>
      <c r="G75" s="10">
        <v>14</v>
      </c>
      <c r="H75" s="10">
        <v>7.06</v>
      </c>
      <c r="I75" s="10">
        <v>2.37</v>
      </c>
      <c r="J75" s="10" t="s">
        <v>100</v>
      </c>
      <c r="K75" s="10">
        <f t="shared" si="6"/>
        <v>11.629999999999999</v>
      </c>
      <c r="L75" s="10">
        <f t="shared" si="7"/>
        <v>14.059999999999999</v>
      </c>
      <c r="M75" s="10" t="s">
        <v>100</v>
      </c>
      <c r="N75" s="11">
        <v>7.41</v>
      </c>
      <c r="O75" s="10">
        <v>4.22</v>
      </c>
      <c r="P75" s="10">
        <v>2.4300000000000002</v>
      </c>
      <c r="Q75" s="10" t="s">
        <v>100</v>
      </c>
      <c r="R75" s="10" t="s">
        <v>100</v>
      </c>
      <c r="S75" s="10" t="s">
        <v>100</v>
      </c>
      <c r="T75" s="10" t="s">
        <v>100</v>
      </c>
      <c r="U75" s="10" t="s">
        <v>100</v>
      </c>
      <c r="V75"/>
      <c r="W75"/>
      <c r="X75"/>
      <c r="Y75"/>
    </row>
    <row r="76" spans="2:25" x14ac:dyDescent="0.2">
      <c r="B76" s="1">
        <v>14</v>
      </c>
      <c r="C76" s="8" t="s">
        <v>10</v>
      </c>
      <c r="D76" s="8" t="s">
        <v>48</v>
      </c>
      <c r="E76" s="8" t="s">
        <v>53</v>
      </c>
      <c r="F76" s="10">
        <f t="shared" si="5"/>
        <v>16.350000000000001</v>
      </c>
      <c r="G76" s="11">
        <v>8.81</v>
      </c>
      <c r="H76" s="11">
        <v>5.4</v>
      </c>
      <c r="I76" s="11">
        <v>2.14</v>
      </c>
      <c r="J76" s="10" t="s">
        <v>100</v>
      </c>
      <c r="K76" s="10">
        <f t="shared" si="6"/>
        <v>11.74</v>
      </c>
      <c r="L76" s="10">
        <f t="shared" si="7"/>
        <v>14.27</v>
      </c>
      <c r="M76" s="10" t="s">
        <v>100</v>
      </c>
      <c r="N76" s="10">
        <v>7.97</v>
      </c>
      <c r="O76" s="11">
        <v>3.77</v>
      </c>
      <c r="P76" s="11">
        <v>2.5299999999999998</v>
      </c>
      <c r="Q76" s="10" t="s">
        <v>100</v>
      </c>
      <c r="R76" s="10" t="s">
        <v>100</v>
      </c>
      <c r="S76" s="10" t="s">
        <v>100</v>
      </c>
      <c r="T76" s="10" t="s">
        <v>100</v>
      </c>
      <c r="U76" s="10" t="s">
        <v>100</v>
      </c>
      <c r="V76"/>
      <c r="W76"/>
      <c r="X76"/>
      <c r="Y76"/>
    </row>
    <row r="77" spans="2:25" x14ac:dyDescent="0.2">
      <c r="B77" s="1">
        <v>13</v>
      </c>
      <c r="C77" s="8" t="s">
        <v>10</v>
      </c>
      <c r="D77" s="8" t="s">
        <v>48</v>
      </c>
      <c r="E77" s="8" t="s">
        <v>54</v>
      </c>
      <c r="F77" s="10">
        <f t="shared" si="5"/>
        <v>15.3</v>
      </c>
      <c r="G77" s="11">
        <v>8.0500000000000007</v>
      </c>
      <c r="H77" s="11">
        <v>5.16</v>
      </c>
      <c r="I77" s="11">
        <v>2.09</v>
      </c>
      <c r="J77" s="10" t="s">
        <v>100</v>
      </c>
      <c r="K77" s="10">
        <f t="shared" si="6"/>
        <v>11.24</v>
      </c>
      <c r="L77" s="10">
        <f t="shared" si="7"/>
        <v>13.79</v>
      </c>
      <c r="M77" s="10" t="s">
        <v>100</v>
      </c>
      <c r="N77" s="10">
        <v>7.57</v>
      </c>
      <c r="O77" s="11">
        <v>3.67</v>
      </c>
      <c r="P77" s="11">
        <v>2.5499999999999998</v>
      </c>
      <c r="Q77" s="10" t="s">
        <v>100</v>
      </c>
      <c r="R77" s="10" t="s">
        <v>100</v>
      </c>
      <c r="S77" s="10" t="s">
        <v>100</v>
      </c>
      <c r="T77" s="10" t="s">
        <v>100</v>
      </c>
      <c r="U77" s="10" t="s">
        <v>100</v>
      </c>
      <c r="V77"/>
      <c r="W77"/>
      <c r="X77"/>
      <c r="Y77"/>
    </row>
    <row r="78" spans="2:25" x14ac:dyDescent="0.2">
      <c r="B78" s="1">
        <v>12</v>
      </c>
      <c r="C78" s="8" t="s">
        <v>10</v>
      </c>
      <c r="D78" s="8" t="s">
        <v>48</v>
      </c>
      <c r="E78" s="8" t="s">
        <v>55</v>
      </c>
      <c r="F78" s="10">
        <f t="shared" si="5"/>
        <v>16.169999999999998</v>
      </c>
      <c r="G78" s="11">
        <v>8.8699999999999992</v>
      </c>
      <c r="H78" s="11">
        <v>5.28</v>
      </c>
      <c r="I78" s="11">
        <v>2.02</v>
      </c>
      <c r="J78" s="10" t="s">
        <v>100</v>
      </c>
      <c r="K78" s="10">
        <f t="shared" si="6"/>
        <v>11.91</v>
      </c>
      <c r="L78" s="10">
        <f t="shared" si="7"/>
        <v>14.35</v>
      </c>
      <c r="M78" s="10" t="s">
        <v>100</v>
      </c>
      <c r="N78" s="10">
        <v>8.07</v>
      </c>
      <c r="O78" s="11">
        <v>3.84</v>
      </c>
      <c r="P78" s="11">
        <v>2.44</v>
      </c>
      <c r="Q78" s="10" t="s">
        <v>100</v>
      </c>
      <c r="R78" s="10" t="s">
        <v>100</v>
      </c>
      <c r="S78" s="10" t="s">
        <v>100</v>
      </c>
      <c r="T78" s="10" t="s">
        <v>100</v>
      </c>
      <c r="U78" s="10" t="s">
        <v>100</v>
      </c>
      <c r="V78"/>
      <c r="W78"/>
      <c r="X78"/>
      <c r="Y78"/>
    </row>
    <row r="79" spans="2:25" x14ac:dyDescent="0.2">
      <c r="B79" s="1">
        <v>11</v>
      </c>
      <c r="C79" s="8" t="s">
        <v>10</v>
      </c>
      <c r="D79" s="8" t="s">
        <v>48</v>
      </c>
      <c r="E79" s="8" t="s">
        <v>15</v>
      </c>
      <c r="F79" s="10">
        <f t="shared" si="5"/>
        <v>15.01</v>
      </c>
      <c r="G79" s="11">
        <v>7.98</v>
      </c>
      <c r="H79" s="11">
        <v>5.04</v>
      </c>
      <c r="I79" s="11">
        <v>1.99</v>
      </c>
      <c r="J79" s="10" t="s">
        <v>100</v>
      </c>
      <c r="K79" s="10">
        <f t="shared" si="6"/>
        <v>11.66</v>
      </c>
      <c r="L79" s="10">
        <f t="shared" si="7"/>
        <v>14.07</v>
      </c>
      <c r="M79" s="10" t="s">
        <v>100</v>
      </c>
      <c r="N79" s="10">
        <v>7.96</v>
      </c>
      <c r="O79" s="11">
        <v>3.7</v>
      </c>
      <c r="P79" s="11">
        <v>2.41</v>
      </c>
      <c r="Q79" s="10" t="s">
        <v>100</v>
      </c>
      <c r="R79" s="10" t="s">
        <v>100</v>
      </c>
      <c r="S79" s="10" t="s">
        <v>100</v>
      </c>
      <c r="T79" s="10" t="s">
        <v>100</v>
      </c>
      <c r="U79" s="10" t="s">
        <v>100</v>
      </c>
      <c r="V79"/>
      <c r="W79"/>
      <c r="X79"/>
      <c r="Y79"/>
    </row>
    <row r="80" spans="2:25" x14ac:dyDescent="0.2">
      <c r="B80" s="1">
        <v>10</v>
      </c>
      <c r="C80" s="8" t="s">
        <v>11</v>
      </c>
      <c r="D80" s="8" t="s">
        <v>56</v>
      </c>
      <c r="E80" s="8" t="s">
        <v>9</v>
      </c>
      <c r="F80" s="10">
        <f t="shared" si="5"/>
        <v>26.29</v>
      </c>
      <c r="G80" s="11">
        <v>15.6</v>
      </c>
      <c r="H80" s="11">
        <v>7.73</v>
      </c>
      <c r="I80" s="11">
        <v>2.96</v>
      </c>
      <c r="J80" s="10" t="s">
        <v>100</v>
      </c>
      <c r="K80" s="10">
        <f t="shared" si="6"/>
        <v>17.84</v>
      </c>
      <c r="L80" s="10">
        <f t="shared" si="7"/>
        <v>23.229999999999997</v>
      </c>
      <c r="M80" s="10" t="s">
        <v>100</v>
      </c>
      <c r="N80" s="10">
        <v>12</v>
      </c>
      <c r="O80" s="10">
        <v>5.84</v>
      </c>
      <c r="P80" s="10">
        <v>3.06</v>
      </c>
      <c r="Q80" s="10">
        <v>2.33</v>
      </c>
      <c r="R80" s="10" t="s">
        <v>100</v>
      </c>
      <c r="S80" s="10" t="s">
        <v>100</v>
      </c>
      <c r="T80" s="10" t="s">
        <v>100</v>
      </c>
      <c r="U80" s="10" t="s">
        <v>100</v>
      </c>
      <c r="V80"/>
      <c r="W80"/>
      <c r="X80"/>
      <c r="Y80"/>
    </row>
    <row r="81" spans="1:25" x14ac:dyDescent="0.2">
      <c r="B81" s="1">
        <v>7</v>
      </c>
      <c r="C81" s="8" t="s">
        <v>6</v>
      </c>
      <c r="D81" s="8" t="s">
        <v>56</v>
      </c>
      <c r="E81" s="8" t="s">
        <v>36</v>
      </c>
      <c r="F81" s="10">
        <f t="shared" si="5"/>
        <v>20.299999999999997</v>
      </c>
      <c r="G81" s="10">
        <v>11.2</v>
      </c>
      <c r="H81" s="10">
        <v>6.47</v>
      </c>
      <c r="I81" s="10">
        <v>2.63</v>
      </c>
      <c r="J81" s="10" t="s">
        <v>100</v>
      </c>
      <c r="K81" s="10">
        <f t="shared" si="6"/>
        <v>10.11</v>
      </c>
      <c r="L81" s="10">
        <f t="shared" si="7"/>
        <v>12.44</v>
      </c>
      <c r="M81" s="10" t="s">
        <v>100</v>
      </c>
      <c r="N81" s="10">
        <v>6.66</v>
      </c>
      <c r="O81" s="10">
        <v>3.45</v>
      </c>
      <c r="P81" s="10">
        <v>2.33</v>
      </c>
      <c r="Q81" s="10" t="s">
        <v>100</v>
      </c>
      <c r="R81" s="10" t="s">
        <v>100</v>
      </c>
      <c r="S81" s="10" t="s">
        <v>100</v>
      </c>
      <c r="T81" s="10" t="s">
        <v>100</v>
      </c>
      <c r="U81" s="10" t="s">
        <v>100</v>
      </c>
      <c r="V81"/>
      <c r="W81"/>
      <c r="X81"/>
      <c r="Y81"/>
    </row>
    <row r="82" spans="1:25" x14ac:dyDescent="0.2">
      <c r="B82" s="1">
        <v>9</v>
      </c>
      <c r="C82" s="8" t="s">
        <v>11</v>
      </c>
      <c r="D82" s="8" t="s">
        <v>56</v>
      </c>
      <c r="E82" s="8" t="s">
        <v>57</v>
      </c>
      <c r="F82" s="10">
        <f t="shared" si="5"/>
        <v>18.869999999999997</v>
      </c>
      <c r="G82" s="11">
        <v>9.77</v>
      </c>
      <c r="H82" s="10">
        <v>6.43</v>
      </c>
      <c r="I82" s="10">
        <v>2.67</v>
      </c>
      <c r="J82" s="10" t="s">
        <v>100</v>
      </c>
      <c r="K82" s="10">
        <f t="shared" si="6"/>
        <v>12.03</v>
      </c>
      <c r="L82" s="10">
        <f t="shared" si="7"/>
        <v>14.629999999999999</v>
      </c>
      <c r="M82" s="10" t="s">
        <v>100</v>
      </c>
      <c r="N82" s="10">
        <v>8.11</v>
      </c>
      <c r="O82" s="10">
        <v>3.92</v>
      </c>
      <c r="P82" s="10">
        <v>2.6</v>
      </c>
      <c r="Q82" s="10" t="s">
        <v>100</v>
      </c>
      <c r="R82" s="10" t="s">
        <v>100</v>
      </c>
      <c r="S82" s="10" t="s">
        <v>100</v>
      </c>
      <c r="T82" s="10" t="s">
        <v>100</v>
      </c>
      <c r="U82" s="10" t="s">
        <v>100</v>
      </c>
      <c r="V82"/>
      <c r="W82"/>
      <c r="X82"/>
      <c r="Y82"/>
    </row>
    <row r="83" spans="1:25" x14ac:dyDescent="0.2">
      <c r="B83" s="1">
        <v>8</v>
      </c>
      <c r="C83" s="8" t="s">
        <v>6</v>
      </c>
      <c r="D83" s="8" t="s">
        <v>56</v>
      </c>
      <c r="E83" s="8" t="s">
        <v>58</v>
      </c>
      <c r="F83" s="10">
        <f t="shared" si="5"/>
        <v>16.38</v>
      </c>
      <c r="G83" s="11">
        <v>8.2899999999999991</v>
      </c>
      <c r="H83" s="10">
        <v>5.56</v>
      </c>
      <c r="I83" s="10">
        <v>2.5299999999999998</v>
      </c>
      <c r="J83" s="10" t="s">
        <v>100</v>
      </c>
      <c r="K83" s="10">
        <f t="shared" si="6"/>
        <v>9.76</v>
      </c>
      <c r="L83" s="10">
        <f t="shared" si="7"/>
        <v>12.059999999999999</v>
      </c>
      <c r="M83" s="10" t="s">
        <v>100</v>
      </c>
      <c r="N83" s="10">
        <v>6.54</v>
      </c>
      <c r="O83" s="10">
        <v>3.22</v>
      </c>
      <c r="P83" s="10">
        <v>2.2999999999999998</v>
      </c>
      <c r="Q83" s="10" t="s">
        <v>100</v>
      </c>
      <c r="R83" s="10" t="s">
        <v>100</v>
      </c>
      <c r="S83" s="10" t="s">
        <v>100</v>
      </c>
      <c r="T83" s="10" t="s">
        <v>100</v>
      </c>
      <c r="U83" s="10" t="s">
        <v>100</v>
      </c>
      <c r="V83"/>
      <c r="W83"/>
      <c r="X83"/>
      <c r="Y83"/>
    </row>
    <row r="84" spans="1:25" x14ac:dyDescent="0.2">
      <c r="B84" s="1">
        <v>6</v>
      </c>
      <c r="C84" s="8" t="s">
        <v>6</v>
      </c>
      <c r="D84" s="8" t="s">
        <v>56</v>
      </c>
      <c r="E84" s="8" t="s">
        <v>59</v>
      </c>
      <c r="F84" s="10">
        <f t="shared" si="5"/>
        <v>16.600000000000001</v>
      </c>
      <c r="G84" s="11">
        <v>8.3699999999999992</v>
      </c>
      <c r="H84" s="11">
        <v>5.82</v>
      </c>
      <c r="I84" s="11">
        <v>2.41</v>
      </c>
      <c r="J84" s="10" t="s">
        <v>100</v>
      </c>
      <c r="K84" s="10">
        <f t="shared" si="6"/>
        <v>10.45</v>
      </c>
      <c r="L84" s="10">
        <f t="shared" si="7"/>
        <v>12.84</v>
      </c>
      <c r="M84" s="10" t="s">
        <v>100</v>
      </c>
      <c r="N84" s="11">
        <v>7</v>
      </c>
      <c r="O84" s="11">
        <v>3.45</v>
      </c>
      <c r="P84" s="11">
        <v>2.39</v>
      </c>
      <c r="Q84" s="10" t="s">
        <v>100</v>
      </c>
      <c r="R84" s="10" t="s">
        <v>100</v>
      </c>
      <c r="S84" s="10" t="s">
        <v>100</v>
      </c>
      <c r="T84" s="10" t="s">
        <v>100</v>
      </c>
      <c r="U84" s="10" t="s">
        <v>100</v>
      </c>
      <c r="V84"/>
      <c r="W84"/>
      <c r="X84"/>
      <c r="Y84"/>
    </row>
    <row r="85" spans="1:25" x14ac:dyDescent="0.2">
      <c r="B85" s="1">
        <v>5</v>
      </c>
      <c r="C85" s="8" t="s">
        <v>6</v>
      </c>
      <c r="D85" s="8" t="s">
        <v>56</v>
      </c>
      <c r="E85" s="8" t="s">
        <v>60</v>
      </c>
      <c r="F85" s="10">
        <f t="shared" si="5"/>
        <v>14.170000000000002</v>
      </c>
      <c r="G85" s="11">
        <v>6.73</v>
      </c>
      <c r="H85" s="11">
        <v>5.14</v>
      </c>
      <c r="I85" s="11">
        <v>2.2999999999999998</v>
      </c>
      <c r="J85" s="10" t="s">
        <v>100</v>
      </c>
      <c r="K85" s="10">
        <f t="shared" si="6"/>
        <v>9.61</v>
      </c>
      <c r="L85" s="10">
        <f t="shared" si="7"/>
        <v>11.959999999999999</v>
      </c>
      <c r="M85" s="10" t="s">
        <v>100</v>
      </c>
      <c r="N85" s="11">
        <v>6.37</v>
      </c>
      <c r="O85" s="11">
        <v>3.24</v>
      </c>
      <c r="P85" s="11">
        <v>2.35</v>
      </c>
      <c r="Q85" s="10" t="s">
        <v>100</v>
      </c>
      <c r="R85" s="10" t="s">
        <v>100</v>
      </c>
      <c r="S85" s="10" t="s">
        <v>100</v>
      </c>
      <c r="T85" s="10" t="s">
        <v>100</v>
      </c>
      <c r="U85" s="10" t="s">
        <v>100</v>
      </c>
      <c r="V85"/>
      <c r="W85"/>
      <c r="X85"/>
      <c r="Y85"/>
    </row>
    <row r="86" spans="1:25" x14ac:dyDescent="0.2">
      <c r="B86" s="1">
        <v>4</v>
      </c>
      <c r="C86" s="8" t="s">
        <v>11</v>
      </c>
      <c r="D86" s="8" t="s">
        <v>56</v>
      </c>
      <c r="E86" s="8" t="s">
        <v>61</v>
      </c>
      <c r="F86" s="10">
        <f t="shared" si="5"/>
        <v>17.22</v>
      </c>
      <c r="G86" s="11">
        <v>8.86</v>
      </c>
      <c r="H86" s="11">
        <v>5.85</v>
      </c>
      <c r="I86" s="11">
        <v>2.5099999999999998</v>
      </c>
      <c r="J86" s="10" t="s">
        <v>100</v>
      </c>
      <c r="K86" s="10">
        <f t="shared" si="6"/>
        <v>12.649999999999999</v>
      </c>
      <c r="L86" s="10">
        <f t="shared" si="7"/>
        <v>17.36</v>
      </c>
      <c r="M86" s="10" t="s">
        <v>100</v>
      </c>
      <c r="N86" s="11">
        <v>8.51</v>
      </c>
      <c r="O86" s="11">
        <v>4.1399999999999997</v>
      </c>
      <c r="P86" s="11">
        <v>2.71</v>
      </c>
      <c r="Q86" s="10">
        <v>2</v>
      </c>
      <c r="R86" s="10" t="s">
        <v>100</v>
      </c>
      <c r="S86" s="10" t="s">
        <v>100</v>
      </c>
      <c r="T86" s="10" t="s">
        <v>100</v>
      </c>
      <c r="U86" s="10" t="s">
        <v>100</v>
      </c>
      <c r="V86"/>
      <c r="W86"/>
      <c r="X86"/>
      <c r="Y86"/>
    </row>
    <row r="87" spans="1:25" x14ac:dyDescent="0.2">
      <c r="B87" s="1">
        <v>3</v>
      </c>
      <c r="C87" s="8" t="s">
        <v>7</v>
      </c>
      <c r="D87" s="8" t="s">
        <v>56</v>
      </c>
      <c r="E87" s="8" t="s">
        <v>43</v>
      </c>
      <c r="F87" s="10">
        <f t="shared" si="5"/>
        <v>17.61</v>
      </c>
      <c r="G87" s="11">
        <v>9.0299999999999994</v>
      </c>
      <c r="H87" s="11">
        <v>6.09</v>
      </c>
      <c r="I87" s="11">
        <v>2.4900000000000002</v>
      </c>
      <c r="J87" s="10" t="s">
        <v>100</v>
      </c>
      <c r="K87" s="10">
        <f t="shared" si="6"/>
        <v>12.23</v>
      </c>
      <c r="L87" s="10">
        <f t="shared" si="7"/>
        <v>14.88</v>
      </c>
      <c r="M87" s="10" t="s">
        <v>100</v>
      </c>
      <c r="N87" s="11">
        <v>8.2100000000000009</v>
      </c>
      <c r="O87" s="11">
        <v>4.0199999999999996</v>
      </c>
      <c r="P87" s="11">
        <v>2.65</v>
      </c>
      <c r="Q87" s="10" t="s">
        <v>100</v>
      </c>
      <c r="R87" s="10" t="s">
        <v>100</v>
      </c>
      <c r="S87" s="10" t="s">
        <v>100</v>
      </c>
      <c r="T87" s="10" t="s">
        <v>100</v>
      </c>
      <c r="U87" s="10" t="s">
        <v>100</v>
      </c>
      <c r="V87"/>
      <c r="W87"/>
      <c r="X87"/>
      <c r="Y87"/>
    </row>
    <row r="88" spans="1:25" x14ac:dyDescent="0.2">
      <c r="B88" s="1">
        <v>2</v>
      </c>
      <c r="C88" s="8" t="s">
        <v>3</v>
      </c>
      <c r="D88" s="8" t="s">
        <v>56</v>
      </c>
      <c r="E88" s="8" t="s">
        <v>62</v>
      </c>
      <c r="F88" s="10">
        <f t="shared" si="5"/>
        <v>17.27</v>
      </c>
      <c r="G88" s="11">
        <v>8.8800000000000008</v>
      </c>
      <c r="H88" s="11">
        <v>6.01</v>
      </c>
      <c r="I88" s="11">
        <v>2.38</v>
      </c>
      <c r="J88" s="10" t="s">
        <v>100</v>
      </c>
      <c r="K88" s="10">
        <f t="shared" si="6"/>
        <v>12.36</v>
      </c>
      <c r="L88" s="10">
        <f t="shared" si="7"/>
        <v>14.98</v>
      </c>
      <c r="M88" s="10" t="s">
        <v>100</v>
      </c>
      <c r="N88" s="11">
        <v>8.35</v>
      </c>
      <c r="O88" s="11">
        <v>4.01</v>
      </c>
      <c r="P88" s="11">
        <v>2.62</v>
      </c>
      <c r="Q88" s="10" t="s">
        <v>100</v>
      </c>
      <c r="R88" s="10" t="s">
        <v>100</v>
      </c>
      <c r="S88" s="10" t="s">
        <v>100</v>
      </c>
      <c r="T88" s="10" t="s">
        <v>100</v>
      </c>
      <c r="U88" s="10" t="s">
        <v>100</v>
      </c>
      <c r="V88"/>
      <c r="W88"/>
      <c r="X88"/>
      <c r="Y88"/>
    </row>
    <row r="89" spans="1:25" x14ac:dyDescent="0.2">
      <c r="B89" s="1">
        <v>1</v>
      </c>
      <c r="C89" s="9" t="s">
        <v>3</v>
      </c>
      <c r="D89" s="9" t="s">
        <v>56</v>
      </c>
      <c r="E89" s="9" t="s">
        <v>63</v>
      </c>
      <c r="F89" s="10">
        <f t="shared" si="5"/>
        <v>15.22</v>
      </c>
      <c r="G89" s="11">
        <v>7.49</v>
      </c>
      <c r="H89" s="11">
        <v>5.4</v>
      </c>
      <c r="I89" s="11">
        <v>2.33</v>
      </c>
      <c r="J89" s="10" t="s">
        <v>100</v>
      </c>
      <c r="K89" s="10">
        <f t="shared" si="6"/>
        <v>10.81</v>
      </c>
      <c r="L89" s="10">
        <f t="shared" si="7"/>
        <v>13.23</v>
      </c>
      <c r="M89" s="10" t="s">
        <v>100</v>
      </c>
      <c r="N89" s="11">
        <v>7.29</v>
      </c>
      <c r="O89" s="11">
        <v>3.52</v>
      </c>
      <c r="P89" s="11">
        <v>2.42</v>
      </c>
      <c r="Q89" s="10" t="s">
        <v>100</v>
      </c>
      <c r="R89" s="10" t="s">
        <v>100</v>
      </c>
      <c r="S89" s="10" t="s">
        <v>100</v>
      </c>
      <c r="T89" s="10" t="s">
        <v>100</v>
      </c>
      <c r="U89" s="10" t="s">
        <v>100</v>
      </c>
      <c r="V89"/>
      <c r="W89"/>
      <c r="X89"/>
      <c r="Y89"/>
    </row>
    <row r="90" spans="1:25" ht="15" x14ac:dyDescent="0.25">
      <c r="B90" s="15" t="s">
        <v>105</v>
      </c>
      <c r="C90" s="16"/>
      <c r="D90" s="16"/>
      <c r="E90" s="16"/>
      <c r="F90" s="17"/>
      <c r="G90" s="17"/>
      <c r="H90" s="17"/>
      <c r="I90" s="17"/>
      <c r="J90" s="10"/>
      <c r="K90" s="11"/>
      <c r="L90" s="11"/>
      <c r="M90" s="11"/>
      <c r="N90" s="10"/>
      <c r="O90" s="10"/>
      <c r="P90" s="10"/>
      <c r="Q90" s="10"/>
      <c r="R90" s="11"/>
      <c r="S90" s="11"/>
      <c r="T90" s="11"/>
      <c r="U90" s="10"/>
      <c r="V90" s="10"/>
      <c r="W90" s="10"/>
      <c r="X90" s="10"/>
      <c r="Y90" s="10"/>
    </row>
    <row r="91" spans="1:25" ht="15" x14ac:dyDescent="0.25">
      <c r="B91" s="15" t="s">
        <v>106</v>
      </c>
      <c r="C91" s="16"/>
      <c r="D91" s="16"/>
      <c r="E91" s="16"/>
      <c r="F91" s="17"/>
      <c r="G91" s="17"/>
      <c r="H91" s="17"/>
      <c r="I91" s="17"/>
      <c r="J91" s="10"/>
      <c r="K91" s="11"/>
      <c r="L91" s="11"/>
      <c r="M91" s="11"/>
      <c r="N91" s="10"/>
      <c r="O91" s="10"/>
      <c r="P91" s="10"/>
      <c r="Q91" s="10"/>
      <c r="R91" s="11"/>
      <c r="S91" s="11"/>
      <c r="T91" s="11"/>
      <c r="U91" s="10"/>
      <c r="V91" s="10"/>
      <c r="W91" s="10"/>
      <c r="X91" s="10"/>
      <c r="Y91" s="10"/>
    </row>
    <row r="92" spans="1:25" ht="15" x14ac:dyDescent="0.25">
      <c r="B92" s="15" t="s">
        <v>107</v>
      </c>
      <c r="C92" s="16"/>
      <c r="D92" s="16"/>
      <c r="E92" s="16"/>
      <c r="F92" s="17"/>
      <c r="G92" s="17"/>
      <c r="H92" s="17"/>
      <c r="I92" s="17"/>
      <c r="J92" s="10"/>
      <c r="K92" s="11"/>
      <c r="L92" s="11"/>
      <c r="M92" s="11"/>
      <c r="N92" s="10"/>
      <c r="O92" s="10"/>
      <c r="P92" s="10"/>
      <c r="Q92" s="10"/>
      <c r="R92" s="11"/>
      <c r="S92" s="11"/>
      <c r="T92" s="11"/>
      <c r="U92" s="10"/>
      <c r="V92" s="10"/>
      <c r="W92" s="10"/>
      <c r="X92" s="10"/>
      <c r="Y92" s="10"/>
    </row>
    <row r="93" spans="1:25" ht="15" x14ac:dyDescent="0.25">
      <c r="B93" s="15" t="s">
        <v>108</v>
      </c>
      <c r="C93" s="16"/>
      <c r="D93" s="16"/>
      <c r="E93" s="16"/>
      <c r="F93" s="17"/>
      <c r="G93" s="17"/>
      <c r="H93" s="17"/>
      <c r="I93" s="17"/>
      <c r="J93" s="10"/>
      <c r="K93" s="11"/>
      <c r="L93" s="11"/>
      <c r="M93" s="11"/>
      <c r="N93" s="10"/>
      <c r="O93" s="10"/>
      <c r="P93" s="10"/>
      <c r="Q93" s="10"/>
      <c r="R93" s="11"/>
      <c r="S93" s="11"/>
      <c r="T93" s="11"/>
      <c r="U93" s="10"/>
      <c r="V93" s="10"/>
      <c r="W93" s="10"/>
      <c r="X93" s="10"/>
      <c r="Y93" s="10"/>
    </row>
    <row r="94" spans="1:25" x14ac:dyDescent="0.2">
      <c r="B94" s="6"/>
      <c r="C94" s="6"/>
      <c r="D94" s="6"/>
      <c r="E94" s="6"/>
      <c r="F94" s="6"/>
      <c r="G94" s="6"/>
      <c r="H94" s="6"/>
      <c r="I94" s="6"/>
      <c r="J94" s="6"/>
      <c r="K94" s="6"/>
      <c r="L94" s="6"/>
      <c r="M94" s="6"/>
      <c r="N94" s="6"/>
      <c r="O94" s="6"/>
      <c r="P94" s="6"/>
      <c r="Q94" s="6"/>
      <c r="R94" s="6"/>
      <c r="S94" s="6"/>
      <c r="T94" s="6"/>
      <c r="U94" s="6"/>
      <c r="V94" s="6"/>
      <c r="W94" s="6"/>
      <c r="X94" s="6"/>
      <c r="Y94" s="6"/>
    </row>
    <row r="95" spans="1:25" ht="18" x14ac:dyDescent="0.25">
      <c r="A95" s="3" t="s">
        <v>104</v>
      </c>
      <c r="B95" s="6"/>
      <c r="C95" s="6"/>
      <c r="D95" s="6"/>
      <c r="E95" s="6"/>
      <c r="F95" s="6"/>
      <c r="G95" s="6"/>
      <c r="H95" s="6"/>
      <c r="I95" s="6"/>
      <c r="J95" s="6"/>
      <c r="K95" s="6"/>
      <c r="L95" s="6"/>
      <c r="M95" s="6"/>
      <c r="N95" s="6"/>
      <c r="O95" s="6"/>
      <c r="P95" s="6"/>
      <c r="Q95" s="6"/>
      <c r="R95" s="6"/>
      <c r="S95" s="6"/>
      <c r="T95" s="6"/>
      <c r="U95" s="6"/>
      <c r="V95" s="6"/>
      <c r="W95" s="6"/>
      <c r="X95" s="6"/>
      <c r="Y95" s="6"/>
    </row>
    <row r="96" spans="1:25" x14ac:dyDescent="0.2">
      <c r="B96" s="6" t="s">
        <v>99</v>
      </c>
      <c r="C96" s="7" t="s">
        <v>0</v>
      </c>
      <c r="D96" s="7" t="s">
        <v>1</v>
      </c>
      <c r="E96" s="7" t="s">
        <v>2</v>
      </c>
      <c r="F96" s="6" t="s">
        <v>94</v>
      </c>
      <c r="G96" s="6" t="s">
        <v>95</v>
      </c>
      <c r="H96" s="6" t="s">
        <v>97</v>
      </c>
      <c r="I96" s="6" t="s">
        <v>96</v>
      </c>
      <c r="J96" s="4" t="s">
        <v>98</v>
      </c>
      <c r="K96" s="6" t="s">
        <v>92</v>
      </c>
      <c r="L96" s="6" t="s">
        <v>93</v>
      </c>
      <c r="M96" s="6" t="s">
        <v>86</v>
      </c>
      <c r="N96" s="6" t="s">
        <v>87</v>
      </c>
      <c r="O96" s="6" t="s">
        <v>84</v>
      </c>
      <c r="P96" s="6" t="s">
        <v>90</v>
      </c>
      <c r="Q96" s="6" t="s">
        <v>91</v>
      </c>
      <c r="R96" s="6" t="s">
        <v>89</v>
      </c>
      <c r="S96" s="6" t="s">
        <v>85</v>
      </c>
      <c r="T96" s="6" t="s">
        <v>88</v>
      </c>
      <c r="U96" s="6" t="s">
        <v>83</v>
      </c>
      <c r="V96"/>
      <c r="W96"/>
      <c r="X96"/>
      <c r="Y96"/>
    </row>
    <row r="97" spans="2:25" x14ac:dyDescent="0.2">
      <c r="B97" s="1">
        <v>21</v>
      </c>
      <c r="C97" s="8" t="s">
        <v>3</v>
      </c>
      <c r="D97" s="8" t="s">
        <v>67</v>
      </c>
      <c r="E97" s="8" t="s">
        <v>41</v>
      </c>
      <c r="F97" s="10">
        <f t="shared" ref="F97:F110" si="8">SUM(G97:J97)</f>
        <v>12.020000000000001</v>
      </c>
      <c r="G97" s="10">
        <v>5.66</v>
      </c>
      <c r="H97" s="10">
        <v>4.37</v>
      </c>
      <c r="I97" s="10">
        <v>1.99</v>
      </c>
      <c r="J97" s="11" t="s">
        <v>100</v>
      </c>
      <c r="K97" s="10">
        <f t="shared" ref="K97:K110" si="9">SUM(M97,N97,O97,T97,U97)</f>
        <v>9.32</v>
      </c>
      <c r="L97" s="10">
        <f>SUM(M97:U97)</f>
        <v>12.08</v>
      </c>
      <c r="M97" s="11" t="s">
        <v>100</v>
      </c>
      <c r="N97" s="10">
        <v>6.07</v>
      </c>
      <c r="O97" s="10">
        <v>3.25</v>
      </c>
      <c r="P97" s="10">
        <v>2.76</v>
      </c>
      <c r="Q97" s="11" t="s">
        <v>100</v>
      </c>
      <c r="R97" s="11" t="s">
        <v>100</v>
      </c>
      <c r="S97" s="11" t="s">
        <v>100</v>
      </c>
      <c r="T97" s="11" t="s">
        <v>100</v>
      </c>
      <c r="U97" s="11" t="s">
        <v>100</v>
      </c>
      <c r="V97"/>
      <c r="W97"/>
      <c r="X97"/>
      <c r="Y97"/>
    </row>
    <row r="98" spans="2:25" x14ac:dyDescent="0.2">
      <c r="B98" s="1">
        <v>24</v>
      </c>
      <c r="C98" s="8" t="s">
        <v>3</v>
      </c>
      <c r="D98" s="8" t="s">
        <v>67</v>
      </c>
      <c r="E98" s="8" t="s">
        <v>64</v>
      </c>
      <c r="F98" s="10">
        <f t="shared" si="8"/>
        <v>12.030000000000001</v>
      </c>
      <c r="G98" s="11">
        <v>5.69</v>
      </c>
      <c r="H98" s="11">
        <v>4.38</v>
      </c>
      <c r="I98" s="11">
        <v>1.96</v>
      </c>
      <c r="J98" s="11" t="s">
        <v>100</v>
      </c>
      <c r="K98" s="10">
        <f t="shared" si="9"/>
        <v>7.04</v>
      </c>
      <c r="L98" s="10">
        <f t="shared" ref="L98:L110" si="10">SUM(M98:U98)</f>
        <v>9.16</v>
      </c>
      <c r="M98" s="11" t="s">
        <v>100</v>
      </c>
      <c r="N98" s="11">
        <v>4.53</v>
      </c>
      <c r="O98" s="11">
        <v>2.5099999999999998</v>
      </c>
      <c r="P98" s="11">
        <v>2.12</v>
      </c>
      <c r="Q98" s="11" t="s">
        <v>100</v>
      </c>
      <c r="R98" s="11" t="s">
        <v>100</v>
      </c>
      <c r="S98" s="11" t="s">
        <v>100</v>
      </c>
      <c r="T98" s="11" t="s">
        <v>100</v>
      </c>
      <c r="U98" s="11" t="s">
        <v>100</v>
      </c>
      <c r="V98"/>
      <c r="W98"/>
      <c r="X98"/>
      <c r="Y98"/>
    </row>
    <row r="99" spans="2:25" x14ac:dyDescent="0.2">
      <c r="B99" s="1">
        <v>23</v>
      </c>
      <c r="C99" s="8" t="s">
        <v>3</v>
      </c>
      <c r="D99" s="8" t="s">
        <v>67</v>
      </c>
      <c r="E99" s="8" t="s">
        <v>68</v>
      </c>
      <c r="F99" s="10">
        <f t="shared" si="8"/>
        <v>13.860000000000001</v>
      </c>
      <c r="G99" s="11">
        <v>7.05</v>
      </c>
      <c r="H99" s="11">
        <v>4.7300000000000004</v>
      </c>
      <c r="I99" s="11">
        <v>2.08</v>
      </c>
      <c r="J99" s="11" t="s">
        <v>100</v>
      </c>
      <c r="K99" s="10">
        <f t="shared" si="9"/>
        <v>10.1</v>
      </c>
      <c r="L99" s="10">
        <f t="shared" si="10"/>
        <v>12.99</v>
      </c>
      <c r="M99" s="11" t="s">
        <v>100</v>
      </c>
      <c r="N99" s="11">
        <v>6.58</v>
      </c>
      <c r="O99" s="11">
        <v>3.52</v>
      </c>
      <c r="P99" s="11">
        <v>2.89</v>
      </c>
      <c r="Q99" s="11" t="s">
        <v>100</v>
      </c>
      <c r="R99" s="11" t="s">
        <v>100</v>
      </c>
      <c r="S99" s="11" t="s">
        <v>100</v>
      </c>
      <c r="T99" s="11" t="s">
        <v>100</v>
      </c>
      <c r="U99" s="11" t="s">
        <v>100</v>
      </c>
      <c r="V99"/>
      <c r="W99"/>
      <c r="X99"/>
      <c r="Y99"/>
    </row>
    <row r="100" spans="2:25" x14ac:dyDescent="0.2">
      <c r="B100" s="1">
        <v>22</v>
      </c>
      <c r="C100" s="8" t="s">
        <v>6</v>
      </c>
      <c r="D100" s="8" t="s">
        <v>67</v>
      </c>
      <c r="E100" s="8" t="s">
        <v>19</v>
      </c>
      <c r="F100" s="10">
        <f t="shared" si="8"/>
        <v>12.46</v>
      </c>
      <c r="G100" s="11">
        <v>5.88</v>
      </c>
      <c r="H100" s="11">
        <v>4.49</v>
      </c>
      <c r="I100" s="11">
        <v>2.09</v>
      </c>
      <c r="J100" s="11" t="s">
        <v>100</v>
      </c>
      <c r="K100" s="10">
        <f t="shared" si="9"/>
        <v>9.3000000000000007</v>
      </c>
      <c r="L100" s="10">
        <f t="shared" si="10"/>
        <v>14.09</v>
      </c>
      <c r="M100" s="11" t="s">
        <v>100</v>
      </c>
      <c r="N100" s="11">
        <v>5.98</v>
      </c>
      <c r="O100" s="11">
        <v>3.32</v>
      </c>
      <c r="P100" s="11">
        <v>2.79</v>
      </c>
      <c r="Q100" s="11">
        <v>2</v>
      </c>
      <c r="R100" s="11" t="s">
        <v>100</v>
      </c>
      <c r="S100" s="11" t="s">
        <v>100</v>
      </c>
      <c r="T100" s="11" t="s">
        <v>100</v>
      </c>
      <c r="U100" s="11" t="s">
        <v>100</v>
      </c>
      <c r="V100"/>
      <c r="W100"/>
      <c r="X100"/>
      <c r="Y100"/>
    </row>
    <row r="101" spans="2:25" x14ac:dyDescent="0.2">
      <c r="B101" s="1">
        <v>20</v>
      </c>
      <c r="C101" s="8" t="s">
        <v>7</v>
      </c>
      <c r="D101" s="8" t="s">
        <v>67</v>
      </c>
      <c r="E101" s="8" t="s">
        <v>69</v>
      </c>
      <c r="F101" s="10">
        <f>SUM(G101:J101)</f>
        <v>15.14</v>
      </c>
      <c r="G101" s="10">
        <v>7.81</v>
      </c>
      <c r="H101" s="10">
        <v>5.17</v>
      </c>
      <c r="I101" s="10">
        <v>2.16</v>
      </c>
      <c r="J101" s="11" t="s">
        <v>100</v>
      </c>
      <c r="K101" s="10">
        <f t="shared" si="9"/>
        <v>12.649999999999999</v>
      </c>
      <c r="L101" s="10">
        <f t="shared" si="10"/>
        <v>15.689999999999998</v>
      </c>
      <c r="M101" s="11" t="s">
        <v>100</v>
      </c>
      <c r="N101" s="10">
        <v>8.6</v>
      </c>
      <c r="O101" s="10">
        <v>4.05</v>
      </c>
      <c r="P101" s="10">
        <v>3.04</v>
      </c>
      <c r="Q101" s="11" t="s">
        <v>100</v>
      </c>
      <c r="R101" s="11" t="s">
        <v>100</v>
      </c>
      <c r="S101" s="11" t="s">
        <v>100</v>
      </c>
      <c r="T101" s="11" t="s">
        <v>100</v>
      </c>
      <c r="U101" s="11" t="s">
        <v>100</v>
      </c>
      <c r="V101"/>
      <c r="W101"/>
      <c r="X101"/>
      <c r="Y101"/>
    </row>
    <row r="102" spans="2:25" x14ac:dyDescent="0.2">
      <c r="B102" s="1">
        <v>19</v>
      </c>
      <c r="C102" s="8" t="s">
        <v>7</v>
      </c>
      <c r="D102" s="8" t="s">
        <v>70</v>
      </c>
      <c r="E102" s="8" t="s">
        <v>34</v>
      </c>
      <c r="F102" s="10">
        <f t="shared" si="8"/>
        <v>15.96</v>
      </c>
      <c r="G102" s="11">
        <v>8.7100000000000009</v>
      </c>
      <c r="H102" s="11">
        <v>5.16</v>
      </c>
      <c r="I102" s="11">
        <v>2.09</v>
      </c>
      <c r="J102" s="11" t="s">
        <v>100</v>
      </c>
      <c r="K102" s="10">
        <f t="shared" si="9"/>
        <v>14.84</v>
      </c>
      <c r="L102" s="10">
        <f t="shared" si="10"/>
        <v>20.58</v>
      </c>
      <c r="M102" s="11" t="s">
        <v>100</v>
      </c>
      <c r="N102" s="11">
        <v>9.75</v>
      </c>
      <c r="O102" s="11">
        <v>5.09</v>
      </c>
      <c r="P102" s="11">
        <v>3.73</v>
      </c>
      <c r="Q102" s="11">
        <v>2.0099999999999998</v>
      </c>
      <c r="R102" s="11" t="s">
        <v>100</v>
      </c>
      <c r="S102" s="11" t="s">
        <v>100</v>
      </c>
      <c r="T102" s="11" t="s">
        <v>100</v>
      </c>
      <c r="U102" s="11" t="s">
        <v>100</v>
      </c>
      <c r="V102"/>
      <c r="W102"/>
      <c r="X102"/>
      <c r="Y102"/>
    </row>
    <row r="103" spans="2:25" x14ac:dyDescent="0.2">
      <c r="B103" s="1">
        <v>18</v>
      </c>
      <c r="C103" s="8" t="s">
        <v>3</v>
      </c>
      <c r="D103" s="8" t="s">
        <v>70</v>
      </c>
      <c r="E103" s="8" t="s">
        <v>71</v>
      </c>
      <c r="F103" s="10">
        <f t="shared" si="8"/>
        <v>17.25</v>
      </c>
      <c r="G103" s="11">
        <v>9.73</v>
      </c>
      <c r="H103" s="11">
        <v>5.36</v>
      </c>
      <c r="I103" s="11">
        <v>2.16</v>
      </c>
      <c r="J103" s="11" t="s">
        <v>100</v>
      </c>
      <c r="K103" s="10">
        <f t="shared" si="9"/>
        <v>13.47</v>
      </c>
      <c r="L103" s="10">
        <f t="shared" si="10"/>
        <v>16.93</v>
      </c>
      <c r="M103" s="11" t="s">
        <v>100</v>
      </c>
      <c r="N103" s="11">
        <v>8.4</v>
      </c>
      <c r="O103" s="11">
        <v>5.07</v>
      </c>
      <c r="P103" s="11">
        <v>3.46</v>
      </c>
      <c r="Q103" s="11" t="s">
        <v>100</v>
      </c>
      <c r="R103" s="11" t="s">
        <v>100</v>
      </c>
      <c r="S103" s="11" t="s">
        <v>100</v>
      </c>
      <c r="T103" s="11" t="s">
        <v>100</v>
      </c>
      <c r="U103" s="11" t="s">
        <v>100</v>
      </c>
      <c r="V103"/>
      <c r="W103"/>
      <c r="X103"/>
      <c r="Y103"/>
    </row>
    <row r="104" spans="2:25" x14ac:dyDescent="0.2">
      <c r="B104" s="1">
        <v>17</v>
      </c>
      <c r="C104" s="8" t="s">
        <v>7</v>
      </c>
      <c r="D104" s="8" t="s">
        <v>70</v>
      </c>
      <c r="E104" s="8" t="s">
        <v>66</v>
      </c>
      <c r="F104" s="10">
        <f t="shared" si="8"/>
        <v>23.380000000000003</v>
      </c>
      <c r="G104" s="11">
        <v>13.9</v>
      </c>
      <c r="H104" s="11">
        <v>6.79</v>
      </c>
      <c r="I104" s="11">
        <v>2.69</v>
      </c>
      <c r="J104" s="11" t="s">
        <v>100</v>
      </c>
      <c r="K104" s="10">
        <f t="shared" si="9"/>
        <v>17.89</v>
      </c>
      <c r="L104" s="10">
        <f t="shared" si="10"/>
        <v>24.16</v>
      </c>
      <c r="M104" s="11" t="s">
        <v>100</v>
      </c>
      <c r="N104" s="11">
        <v>11.8</v>
      </c>
      <c r="O104" s="11">
        <v>6.09</v>
      </c>
      <c r="P104" s="11">
        <v>3.91</v>
      </c>
      <c r="Q104" s="11">
        <v>2.36</v>
      </c>
      <c r="R104" s="11" t="s">
        <v>100</v>
      </c>
      <c r="S104" s="11" t="s">
        <v>100</v>
      </c>
      <c r="T104" s="11" t="s">
        <v>100</v>
      </c>
      <c r="U104" s="11" t="s">
        <v>100</v>
      </c>
      <c r="V104"/>
      <c r="W104"/>
      <c r="X104"/>
      <c r="Y104"/>
    </row>
    <row r="105" spans="2:25" x14ac:dyDescent="0.2">
      <c r="B105" s="1">
        <v>16</v>
      </c>
      <c r="C105" s="8" t="s">
        <v>11</v>
      </c>
      <c r="D105" s="8" t="s">
        <v>70</v>
      </c>
      <c r="E105" s="8" t="s">
        <v>13</v>
      </c>
      <c r="F105" s="10">
        <f t="shared" si="8"/>
        <v>23.669999999999998</v>
      </c>
      <c r="G105" s="11">
        <v>13.6</v>
      </c>
      <c r="H105" s="11">
        <v>7.21</v>
      </c>
      <c r="I105" s="11">
        <v>2.86</v>
      </c>
      <c r="J105" s="11" t="s">
        <v>100</v>
      </c>
      <c r="K105" s="10">
        <f t="shared" si="9"/>
        <v>6.31</v>
      </c>
      <c r="L105" s="10">
        <f t="shared" si="10"/>
        <v>6.31</v>
      </c>
      <c r="M105" s="11" t="s">
        <v>100</v>
      </c>
      <c r="N105" s="11">
        <v>4.22</v>
      </c>
      <c r="O105" s="11">
        <v>2.09</v>
      </c>
      <c r="P105" s="11" t="s">
        <v>100</v>
      </c>
      <c r="Q105" s="11" t="s">
        <v>100</v>
      </c>
      <c r="R105" s="11" t="s">
        <v>100</v>
      </c>
      <c r="S105" s="11" t="s">
        <v>100</v>
      </c>
      <c r="T105" s="11" t="s">
        <v>100</v>
      </c>
      <c r="U105" s="11" t="s">
        <v>100</v>
      </c>
      <c r="V105"/>
      <c r="W105"/>
      <c r="X105"/>
      <c r="Y105"/>
    </row>
    <row r="106" spans="2:25" x14ac:dyDescent="0.2">
      <c r="B106" s="1">
        <v>15</v>
      </c>
      <c r="C106" s="8" t="s">
        <v>10</v>
      </c>
      <c r="D106" s="8" t="s">
        <v>70</v>
      </c>
      <c r="E106" s="8" t="s">
        <v>72</v>
      </c>
      <c r="F106" s="10">
        <f t="shared" si="8"/>
        <v>13.82</v>
      </c>
      <c r="G106" s="11">
        <v>6.9</v>
      </c>
      <c r="H106" s="11">
        <v>4.84</v>
      </c>
      <c r="I106" s="11">
        <v>2.08</v>
      </c>
      <c r="J106" s="11" t="s">
        <v>100</v>
      </c>
      <c r="K106" s="10">
        <f t="shared" si="9"/>
        <v>12.71</v>
      </c>
      <c r="L106" s="10">
        <f t="shared" si="10"/>
        <v>16.240000000000002</v>
      </c>
      <c r="M106" s="11" t="s">
        <v>100</v>
      </c>
      <c r="N106" s="11">
        <v>8.18</v>
      </c>
      <c r="O106" s="11">
        <v>4.53</v>
      </c>
      <c r="P106" s="11">
        <v>3.53</v>
      </c>
      <c r="Q106" s="11" t="s">
        <v>100</v>
      </c>
      <c r="R106" s="11" t="s">
        <v>100</v>
      </c>
      <c r="S106" s="11" t="s">
        <v>100</v>
      </c>
      <c r="T106" s="11" t="s">
        <v>100</v>
      </c>
      <c r="U106" s="11" t="s">
        <v>100</v>
      </c>
      <c r="V106"/>
      <c r="W106"/>
      <c r="X106"/>
      <c r="Y106"/>
    </row>
    <row r="107" spans="2:25" x14ac:dyDescent="0.2">
      <c r="B107" s="1">
        <v>14</v>
      </c>
      <c r="C107" s="8" t="s">
        <v>10</v>
      </c>
      <c r="D107" s="8" t="s">
        <v>70</v>
      </c>
      <c r="E107" s="8" t="s">
        <v>73</v>
      </c>
      <c r="F107" s="10">
        <f t="shared" si="8"/>
        <v>14.020000000000001</v>
      </c>
      <c r="G107" s="11">
        <v>7.2</v>
      </c>
      <c r="H107" s="11">
        <v>4.76</v>
      </c>
      <c r="I107" s="11">
        <v>2.06</v>
      </c>
      <c r="J107" s="11" t="s">
        <v>100</v>
      </c>
      <c r="K107" s="10">
        <f t="shared" si="9"/>
        <v>12.33</v>
      </c>
      <c r="L107" s="10">
        <f t="shared" si="10"/>
        <v>15.77</v>
      </c>
      <c r="M107" s="11" t="s">
        <v>100</v>
      </c>
      <c r="N107" s="11">
        <v>7.94</v>
      </c>
      <c r="O107" s="11">
        <v>4.3899999999999997</v>
      </c>
      <c r="P107" s="11">
        <v>3.44</v>
      </c>
      <c r="Q107" s="11" t="s">
        <v>100</v>
      </c>
      <c r="R107" s="11" t="s">
        <v>100</v>
      </c>
      <c r="S107" s="11" t="s">
        <v>100</v>
      </c>
      <c r="T107" s="11" t="s">
        <v>100</v>
      </c>
      <c r="U107" s="11" t="s">
        <v>100</v>
      </c>
      <c r="V107"/>
      <c r="W107"/>
      <c r="X107"/>
      <c r="Y107"/>
    </row>
    <row r="108" spans="2:25" x14ac:dyDescent="0.2">
      <c r="B108" s="1">
        <v>13</v>
      </c>
      <c r="C108" s="8" t="s">
        <v>10</v>
      </c>
      <c r="D108" s="8" t="s">
        <v>70</v>
      </c>
      <c r="E108" s="8" t="s">
        <v>74</v>
      </c>
      <c r="F108" s="10">
        <f t="shared" si="8"/>
        <v>13.089999999999998</v>
      </c>
      <c r="G108" s="11">
        <v>6.64</v>
      </c>
      <c r="H108" s="11">
        <v>4.51</v>
      </c>
      <c r="I108" s="11">
        <v>1.94</v>
      </c>
      <c r="J108" s="11" t="s">
        <v>100</v>
      </c>
      <c r="K108" s="10">
        <f t="shared" si="9"/>
        <v>11.95</v>
      </c>
      <c r="L108" s="10">
        <f t="shared" si="10"/>
        <v>15.44</v>
      </c>
      <c r="M108" s="11" t="s">
        <v>100</v>
      </c>
      <c r="N108" s="11">
        <v>7.71</v>
      </c>
      <c r="O108" s="11">
        <v>4.24</v>
      </c>
      <c r="P108" s="11">
        <v>3.49</v>
      </c>
      <c r="Q108" s="11" t="s">
        <v>100</v>
      </c>
      <c r="R108" s="11" t="s">
        <v>100</v>
      </c>
      <c r="S108" s="11" t="s">
        <v>100</v>
      </c>
      <c r="T108" s="11" t="s">
        <v>100</v>
      </c>
      <c r="U108" s="11" t="s">
        <v>100</v>
      </c>
      <c r="V108"/>
      <c r="W108"/>
      <c r="X108"/>
      <c r="Y108"/>
    </row>
    <row r="109" spans="2:25" x14ac:dyDescent="0.2">
      <c r="B109" s="1">
        <v>12</v>
      </c>
      <c r="C109" s="8" t="s">
        <v>10</v>
      </c>
      <c r="D109" s="8" t="s">
        <v>70</v>
      </c>
      <c r="E109" s="8" t="s">
        <v>12</v>
      </c>
      <c r="F109" s="10">
        <f t="shared" si="8"/>
        <v>14.91</v>
      </c>
      <c r="G109" s="11">
        <v>8.0299999999999994</v>
      </c>
      <c r="H109" s="11">
        <v>4.9000000000000004</v>
      </c>
      <c r="I109" s="11">
        <v>1.98</v>
      </c>
      <c r="J109" s="11" t="s">
        <v>100</v>
      </c>
      <c r="K109" s="10">
        <f t="shared" si="9"/>
        <v>13.95</v>
      </c>
      <c r="L109" s="10">
        <f t="shared" si="10"/>
        <v>17.48</v>
      </c>
      <c r="M109" s="11" t="s">
        <v>100</v>
      </c>
      <c r="N109" s="11">
        <v>9.15</v>
      </c>
      <c r="O109" s="11">
        <v>4.8</v>
      </c>
      <c r="P109" s="11">
        <v>3.53</v>
      </c>
      <c r="Q109" s="11" t="s">
        <v>100</v>
      </c>
      <c r="R109" s="11" t="s">
        <v>100</v>
      </c>
      <c r="S109" s="11" t="s">
        <v>100</v>
      </c>
      <c r="T109" s="11" t="s">
        <v>100</v>
      </c>
      <c r="U109" s="11" t="s">
        <v>100</v>
      </c>
      <c r="V109"/>
      <c r="W109"/>
      <c r="X109"/>
      <c r="Y109"/>
    </row>
    <row r="110" spans="2:25" x14ac:dyDescent="0.2">
      <c r="B110" s="1">
        <v>11</v>
      </c>
      <c r="C110" s="8" t="s">
        <v>10</v>
      </c>
      <c r="D110" s="8" t="s">
        <v>70</v>
      </c>
      <c r="E110" s="8" t="s">
        <v>75</v>
      </c>
      <c r="F110" s="10">
        <f t="shared" si="8"/>
        <v>13.99</v>
      </c>
      <c r="G110" s="11">
        <v>7.45</v>
      </c>
      <c r="H110" s="11">
        <v>4.6399999999999997</v>
      </c>
      <c r="I110" s="11">
        <v>1.9</v>
      </c>
      <c r="J110" s="11" t="s">
        <v>100</v>
      </c>
      <c r="K110" s="10">
        <f t="shared" si="9"/>
        <v>13.98</v>
      </c>
      <c r="L110" s="10">
        <f t="shared" si="10"/>
        <v>17.690000000000001</v>
      </c>
      <c r="M110" s="11" t="s">
        <v>100</v>
      </c>
      <c r="N110" s="11">
        <v>8.98</v>
      </c>
      <c r="O110" s="11">
        <v>5</v>
      </c>
      <c r="P110" s="11">
        <v>3.71</v>
      </c>
      <c r="Q110" s="11" t="s">
        <v>100</v>
      </c>
      <c r="R110" s="11" t="s">
        <v>100</v>
      </c>
      <c r="S110" s="11" t="s">
        <v>100</v>
      </c>
      <c r="T110" s="11" t="s">
        <v>100</v>
      </c>
      <c r="U110" s="11" t="s">
        <v>100</v>
      </c>
      <c r="V110"/>
      <c r="W110"/>
      <c r="X110"/>
      <c r="Y110"/>
    </row>
    <row r="111" spans="2:25" x14ac:dyDescent="0.2">
      <c r="B111" s="1">
        <v>10</v>
      </c>
      <c r="C111" s="8" t="s">
        <v>11</v>
      </c>
      <c r="D111" s="8" t="s">
        <v>76</v>
      </c>
      <c r="E111" s="8" t="s">
        <v>77</v>
      </c>
      <c r="F111" s="10">
        <f>SUM(G111:J111)</f>
        <v>20.03</v>
      </c>
      <c r="G111" s="10">
        <v>11.5</v>
      </c>
      <c r="H111" s="10">
        <v>6.09</v>
      </c>
      <c r="I111" s="10">
        <v>2.44</v>
      </c>
      <c r="J111" s="11" t="s">
        <v>100</v>
      </c>
      <c r="K111" s="10">
        <f>SUM(M111,N111,O111,T111,U111)</f>
        <v>19.73</v>
      </c>
      <c r="L111" s="10">
        <f>SUM(M111:U111)</f>
        <v>26.57</v>
      </c>
      <c r="M111" s="11" t="s">
        <v>100</v>
      </c>
      <c r="N111" s="11">
        <v>12.9</v>
      </c>
      <c r="O111" s="11">
        <v>6.83</v>
      </c>
      <c r="P111" s="11">
        <v>4.37</v>
      </c>
      <c r="Q111" s="11">
        <v>2.4700000000000002</v>
      </c>
      <c r="R111" s="11" t="s">
        <v>100</v>
      </c>
      <c r="S111" s="11" t="s">
        <v>100</v>
      </c>
      <c r="T111" s="11" t="s">
        <v>100</v>
      </c>
      <c r="U111" s="11" t="s">
        <v>100</v>
      </c>
      <c r="V111"/>
      <c r="W111"/>
      <c r="X111"/>
      <c r="Y111"/>
    </row>
    <row r="112" spans="2:25" x14ac:dyDescent="0.2">
      <c r="B112" s="1">
        <v>9</v>
      </c>
      <c r="C112" s="8" t="s">
        <v>11</v>
      </c>
      <c r="D112" s="8" t="s">
        <v>76</v>
      </c>
      <c r="E112" s="8" t="s">
        <v>65</v>
      </c>
      <c r="F112" s="10">
        <f t="shared" ref="F112:F120" si="11">SUM(G112:J112)</f>
        <v>13.14</v>
      </c>
      <c r="G112" s="10">
        <v>6.72</v>
      </c>
      <c r="H112" s="11">
        <v>4.54</v>
      </c>
      <c r="I112" s="11">
        <v>1.88</v>
      </c>
      <c r="J112" s="11" t="s">
        <v>100</v>
      </c>
      <c r="K112" s="10">
        <f t="shared" ref="K112:K120" si="12">SUM(M112,N112,O112,T112,U112)</f>
        <v>12</v>
      </c>
      <c r="L112" s="10">
        <f t="shared" ref="L112:L120" si="13">SUM(M112:U112)</f>
        <v>15.370000000000001</v>
      </c>
      <c r="M112" s="11" t="s">
        <v>100</v>
      </c>
      <c r="N112" s="11">
        <v>7.65</v>
      </c>
      <c r="O112" s="11">
        <v>4.3499999999999996</v>
      </c>
      <c r="P112" s="11">
        <v>3.37</v>
      </c>
      <c r="Q112" s="11" t="s">
        <v>100</v>
      </c>
      <c r="R112" s="11" t="s">
        <v>100</v>
      </c>
      <c r="S112" s="11" t="s">
        <v>100</v>
      </c>
      <c r="T112" s="11" t="s">
        <v>100</v>
      </c>
      <c r="U112" s="11" t="s">
        <v>100</v>
      </c>
      <c r="V112"/>
      <c r="W112"/>
      <c r="X112"/>
      <c r="Y112"/>
    </row>
    <row r="113" spans="2:25" x14ac:dyDescent="0.2">
      <c r="B113" s="1">
        <v>8</v>
      </c>
      <c r="C113" s="8" t="s">
        <v>6</v>
      </c>
      <c r="D113" s="8" t="s">
        <v>76</v>
      </c>
      <c r="E113" s="8" t="s">
        <v>78</v>
      </c>
      <c r="F113" s="10">
        <f t="shared" si="11"/>
        <v>13.97</v>
      </c>
      <c r="G113" s="10">
        <v>7.66</v>
      </c>
      <c r="H113" s="11">
        <v>4.4800000000000004</v>
      </c>
      <c r="I113" s="11">
        <v>1.83</v>
      </c>
      <c r="J113" s="11" t="s">
        <v>100</v>
      </c>
      <c r="K113" s="10">
        <f t="shared" si="12"/>
        <v>12.469999999999999</v>
      </c>
      <c r="L113" s="10">
        <f t="shared" si="13"/>
        <v>15.829999999999998</v>
      </c>
      <c r="M113" s="11" t="s">
        <v>100</v>
      </c>
      <c r="N113" s="11">
        <v>8.1</v>
      </c>
      <c r="O113" s="11">
        <v>4.37</v>
      </c>
      <c r="P113" s="11">
        <v>3.36</v>
      </c>
      <c r="Q113" s="11" t="s">
        <v>100</v>
      </c>
      <c r="R113" s="11" t="s">
        <v>100</v>
      </c>
      <c r="S113" s="11" t="s">
        <v>100</v>
      </c>
      <c r="T113" s="11" t="s">
        <v>100</v>
      </c>
      <c r="U113" s="11" t="s">
        <v>100</v>
      </c>
      <c r="V113"/>
      <c r="W113"/>
      <c r="X113"/>
      <c r="Y113"/>
    </row>
    <row r="114" spans="2:25" x14ac:dyDescent="0.2">
      <c r="B114" s="1">
        <v>7</v>
      </c>
      <c r="C114" s="8" t="s">
        <v>6</v>
      </c>
      <c r="D114" s="8" t="s">
        <v>76</v>
      </c>
      <c r="E114" s="8" t="s">
        <v>79</v>
      </c>
      <c r="F114" s="10">
        <f t="shared" si="11"/>
        <v>14.46</v>
      </c>
      <c r="G114" s="10">
        <v>7.71</v>
      </c>
      <c r="H114" s="11">
        <v>4.82</v>
      </c>
      <c r="I114" s="11">
        <v>1.93</v>
      </c>
      <c r="J114" s="11" t="s">
        <v>100</v>
      </c>
      <c r="K114" s="10">
        <f t="shared" si="12"/>
        <v>12.350000000000001</v>
      </c>
      <c r="L114" s="10">
        <f t="shared" si="13"/>
        <v>15.55</v>
      </c>
      <c r="M114" s="11" t="s">
        <v>100</v>
      </c>
      <c r="N114" s="11">
        <v>7.82</v>
      </c>
      <c r="O114" s="11">
        <v>4.53</v>
      </c>
      <c r="P114" s="11">
        <v>3.2</v>
      </c>
      <c r="Q114" s="11" t="s">
        <v>100</v>
      </c>
      <c r="R114" s="11" t="s">
        <v>100</v>
      </c>
      <c r="S114" s="11" t="s">
        <v>100</v>
      </c>
      <c r="T114" s="11" t="s">
        <v>100</v>
      </c>
      <c r="U114" s="11" t="s">
        <v>100</v>
      </c>
      <c r="V114"/>
      <c r="W114"/>
      <c r="X114"/>
      <c r="Y114"/>
    </row>
    <row r="115" spans="2:25" x14ac:dyDescent="0.2">
      <c r="B115" s="1">
        <v>6</v>
      </c>
      <c r="C115" s="8" t="s">
        <v>6</v>
      </c>
      <c r="D115" s="8" t="s">
        <v>76</v>
      </c>
      <c r="E115" s="8" t="s">
        <v>80</v>
      </c>
      <c r="F115" s="10">
        <f t="shared" si="11"/>
        <v>14.94</v>
      </c>
      <c r="G115" s="10">
        <v>8.02</v>
      </c>
      <c r="H115" s="11">
        <v>4.99</v>
      </c>
      <c r="I115" s="11">
        <v>1.93</v>
      </c>
      <c r="J115" s="11" t="s">
        <v>100</v>
      </c>
      <c r="K115" s="10">
        <f t="shared" si="12"/>
        <v>13.719999999999999</v>
      </c>
      <c r="L115" s="10">
        <f t="shared" si="13"/>
        <v>17.16</v>
      </c>
      <c r="M115" s="11" t="s">
        <v>100</v>
      </c>
      <c r="N115" s="11">
        <v>8.75</v>
      </c>
      <c r="O115" s="11">
        <v>4.97</v>
      </c>
      <c r="P115" s="11">
        <v>3.44</v>
      </c>
      <c r="Q115" s="11" t="s">
        <v>100</v>
      </c>
      <c r="R115" s="11" t="s">
        <v>100</v>
      </c>
      <c r="S115" s="11" t="s">
        <v>100</v>
      </c>
      <c r="T115" s="11" t="s">
        <v>100</v>
      </c>
      <c r="U115" s="11" t="s">
        <v>100</v>
      </c>
      <c r="V115"/>
      <c r="W115"/>
      <c r="X115"/>
      <c r="Y115"/>
    </row>
    <row r="116" spans="2:25" x14ac:dyDescent="0.2">
      <c r="B116" s="1">
        <v>5</v>
      </c>
      <c r="C116" s="8" t="s">
        <v>6</v>
      </c>
      <c r="D116" s="8" t="s">
        <v>76</v>
      </c>
      <c r="E116" s="8" t="s">
        <v>81</v>
      </c>
      <c r="F116" s="10">
        <f t="shared" si="11"/>
        <v>11.650000000000002</v>
      </c>
      <c r="G116" s="10">
        <v>5.74</v>
      </c>
      <c r="H116" s="11">
        <v>4.1100000000000003</v>
      </c>
      <c r="I116" s="11">
        <v>1.8</v>
      </c>
      <c r="J116" s="11" t="s">
        <v>100</v>
      </c>
      <c r="K116" s="10">
        <f t="shared" si="12"/>
        <v>10.780000000000001</v>
      </c>
      <c r="L116" s="10">
        <f t="shared" si="13"/>
        <v>14.06</v>
      </c>
      <c r="M116" s="11" t="s">
        <v>100</v>
      </c>
      <c r="N116" s="11">
        <v>6.86</v>
      </c>
      <c r="O116" s="11">
        <v>3.92</v>
      </c>
      <c r="P116" s="11">
        <v>3.28</v>
      </c>
      <c r="Q116" s="11" t="s">
        <v>100</v>
      </c>
      <c r="R116" s="11" t="s">
        <v>100</v>
      </c>
      <c r="S116" s="11" t="s">
        <v>100</v>
      </c>
      <c r="T116" s="11" t="s">
        <v>100</v>
      </c>
      <c r="U116" s="11" t="s">
        <v>100</v>
      </c>
      <c r="V116"/>
      <c r="W116"/>
      <c r="X116"/>
      <c r="Y116"/>
    </row>
    <row r="117" spans="2:25" x14ac:dyDescent="0.2">
      <c r="B117" s="1">
        <v>4</v>
      </c>
      <c r="C117" s="8" t="s">
        <v>11</v>
      </c>
      <c r="D117" s="8" t="s">
        <v>76</v>
      </c>
      <c r="E117" s="8" t="s">
        <v>44</v>
      </c>
      <c r="F117" s="10">
        <f t="shared" si="11"/>
        <v>14.149999999999999</v>
      </c>
      <c r="G117" s="10">
        <v>7.3</v>
      </c>
      <c r="H117" s="11">
        <v>4.8099999999999996</v>
      </c>
      <c r="I117" s="11">
        <v>2.04</v>
      </c>
      <c r="J117" s="11" t="s">
        <v>100</v>
      </c>
      <c r="K117" s="10">
        <f t="shared" si="12"/>
        <v>12.66</v>
      </c>
      <c r="L117" s="10">
        <f t="shared" si="13"/>
        <v>15.9</v>
      </c>
      <c r="M117" s="11" t="s">
        <v>100</v>
      </c>
      <c r="N117" s="11">
        <v>8.14</v>
      </c>
      <c r="O117" s="11">
        <v>4.5199999999999996</v>
      </c>
      <c r="P117" s="11">
        <v>3.24</v>
      </c>
      <c r="Q117" s="11" t="s">
        <v>100</v>
      </c>
      <c r="R117" s="11" t="s">
        <v>100</v>
      </c>
      <c r="S117" s="11" t="s">
        <v>100</v>
      </c>
      <c r="T117" s="11" t="s">
        <v>100</v>
      </c>
      <c r="U117" s="11" t="s">
        <v>100</v>
      </c>
      <c r="V117"/>
      <c r="W117"/>
      <c r="X117"/>
      <c r="Y117"/>
    </row>
    <row r="118" spans="2:25" x14ac:dyDescent="0.2">
      <c r="B118" s="1">
        <v>3</v>
      </c>
      <c r="C118" s="8" t="s">
        <v>7</v>
      </c>
      <c r="D118" s="8" t="s">
        <v>76</v>
      </c>
      <c r="E118" s="8" t="s">
        <v>5</v>
      </c>
      <c r="F118" s="10">
        <f t="shared" si="11"/>
        <v>13.16</v>
      </c>
      <c r="G118" s="10">
        <v>6.83</v>
      </c>
      <c r="H118" s="11">
        <v>4.5199999999999996</v>
      </c>
      <c r="I118" s="11">
        <v>1.81</v>
      </c>
      <c r="J118" s="11" t="s">
        <v>100</v>
      </c>
      <c r="K118" s="10">
        <f t="shared" si="12"/>
        <v>13.04</v>
      </c>
      <c r="L118" s="10">
        <f t="shared" si="13"/>
        <v>16.41</v>
      </c>
      <c r="M118" s="11" t="s">
        <v>100</v>
      </c>
      <c r="N118" s="11">
        <v>8.2799999999999994</v>
      </c>
      <c r="O118" s="11">
        <v>4.76</v>
      </c>
      <c r="P118" s="11">
        <v>3.37</v>
      </c>
      <c r="Q118" s="11" t="s">
        <v>100</v>
      </c>
      <c r="R118" s="11" t="s">
        <v>100</v>
      </c>
      <c r="S118" s="11" t="s">
        <v>100</v>
      </c>
      <c r="T118" s="11" t="s">
        <v>100</v>
      </c>
      <c r="U118" s="11" t="s">
        <v>100</v>
      </c>
      <c r="V118"/>
      <c r="W118"/>
      <c r="X118"/>
      <c r="Y118"/>
    </row>
    <row r="119" spans="2:25" x14ac:dyDescent="0.2">
      <c r="B119" s="1">
        <v>2</v>
      </c>
      <c r="C119" s="8" t="s">
        <v>3</v>
      </c>
      <c r="D119" s="8" t="s">
        <v>76</v>
      </c>
      <c r="E119" s="8" t="s">
        <v>45</v>
      </c>
      <c r="F119" s="10">
        <f t="shared" si="11"/>
        <v>13.66</v>
      </c>
      <c r="G119" s="10">
        <v>7.08</v>
      </c>
      <c r="H119" s="11">
        <v>4.68</v>
      </c>
      <c r="I119" s="11">
        <v>1.9</v>
      </c>
      <c r="J119" s="11" t="s">
        <v>100</v>
      </c>
      <c r="K119" s="10">
        <f t="shared" si="12"/>
        <v>13.5</v>
      </c>
      <c r="L119" s="10">
        <f t="shared" si="13"/>
        <v>17.09</v>
      </c>
      <c r="M119" s="11" t="s">
        <v>100</v>
      </c>
      <c r="N119" s="11">
        <v>8.4700000000000006</v>
      </c>
      <c r="O119" s="11">
        <v>5.03</v>
      </c>
      <c r="P119" s="11">
        <v>3.59</v>
      </c>
      <c r="Q119" s="11" t="s">
        <v>100</v>
      </c>
      <c r="R119" s="11" t="s">
        <v>100</v>
      </c>
      <c r="S119" s="11" t="s">
        <v>100</v>
      </c>
      <c r="T119" s="11" t="s">
        <v>100</v>
      </c>
      <c r="U119" s="11" t="s">
        <v>100</v>
      </c>
      <c r="V119"/>
      <c r="W119"/>
      <c r="X119"/>
      <c r="Y119"/>
    </row>
    <row r="120" spans="2:25" x14ac:dyDescent="0.2">
      <c r="B120" s="1">
        <v>1</v>
      </c>
      <c r="C120" s="9" t="s">
        <v>3</v>
      </c>
      <c r="D120" s="9" t="s">
        <v>76</v>
      </c>
      <c r="E120" s="9" t="s">
        <v>82</v>
      </c>
      <c r="F120" s="10">
        <f t="shared" si="11"/>
        <v>12.39</v>
      </c>
      <c r="G120" s="10">
        <v>6.22</v>
      </c>
      <c r="H120" s="10">
        <v>4.4000000000000004</v>
      </c>
      <c r="I120" s="10">
        <v>1.77</v>
      </c>
      <c r="J120" s="11" t="s">
        <v>100</v>
      </c>
      <c r="K120" s="10">
        <f t="shared" si="12"/>
        <v>13.13</v>
      </c>
      <c r="L120" s="10">
        <f t="shared" si="13"/>
        <v>16.73</v>
      </c>
      <c r="M120" s="11" t="s">
        <v>100</v>
      </c>
      <c r="N120" s="11">
        <v>8.31</v>
      </c>
      <c r="O120" s="11">
        <v>4.82</v>
      </c>
      <c r="P120" s="11">
        <v>3.6</v>
      </c>
      <c r="Q120" s="11" t="s">
        <v>100</v>
      </c>
      <c r="R120" s="11" t="s">
        <v>100</v>
      </c>
      <c r="S120" s="11" t="s">
        <v>100</v>
      </c>
      <c r="T120" s="11" t="s">
        <v>100</v>
      </c>
      <c r="U120" s="11" t="s">
        <v>100</v>
      </c>
      <c r="V120"/>
      <c r="W120"/>
      <c r="X120"/>
      <c r="Y120"/>
    </row>
    <row r="121" spans="2:25" ht="15" x14ac:dyDescent="0.25">
      <c r="B121" s="15" t="s">
        <v>105</v>
      </c>
    </row>
    <row r="122" spans="2:25" ht="15" x14ac:dyDescent="0.25">
      <c r="B122" s="15" t="s">
        <v>106</v>
      </c>
    </row>
    <row r="123" spans="2:25" ht="15" x14ac:dyDescent="0.25">
      <c r="B123" s="15" t="s">
        <v>107</v>
      </c>
    </row>
    <row r="124" spans="2:25" ht="15" x14ac:dyDescent="0.2">
      <c r="B124" s="13" t="s">
        <v>109</v>
      </c>
    </row>
    <row r="125" spans="2:25" ht="15" x14ac:dyDescent="0.25">
      <c r="B125" s="14" t="s">
        <v>110</v>
      </c>
    </row>
    <row r="126" spans="2:25" ht="15" x14ac:dyDescent="0.25">
      <c r="B126" s="15" t="s">
        <v>111</v>
      </c>
    </row>
  </sheetData>
  <printOptions gridLines="1" gridLinesSet="0"/>
  <pageMargins left="0.75" right="0.75" top="1" bottom="1" header="0.5" footer="0.5"/>
  <pageSetup fitToWidth="0" fitToHeight="0" orientation="portrait" r:id="rId1"/>
  <headerFooter alignWithMargins="0"/>
  <customProperties>
    <customPr name="ESRI_SHEET_ID" r:id="rId2"/>
  </customProperties>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row r="1" spans="1:1" x14ac:dyDescent="0.2">
      <c r="A1" t="s">
        <v>101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Pressman, Jonathan</dc:creator>
  <cp:lastModifiedBy>Jonathan Pressman</cp:lastModifiedBy>
  <dcterms:created xsi:type="dcterms:W3CDTF">2016-05-20T13:49:51Z</dcterms:created>
  <dcterms:modified xsi:type="dcterms:W3CDTF">2016-07-08T15:32:47Z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53ee10bc6bd241de89e0b5e0910a2deb</vt:lpwstr>
  </property>
  <property fmtid="{D5CDD505-2E9C-101B-9397-08002B2CF9AE}" pid="3" name="currentMapIdIndex">
    <vt:lpwstr>4</vt:lpwstr>
  </property>
</Properties>
</file>