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726"/>
  <workbookPr/>
  <mc:AlternateContent xmlns:mc="http://schemas.openxmlformats.org/markup-compatibility/2006">
    <mc:Choice Requires="x15">
      <x15ac:absPath xmlns:x15ac="http://schemas.microsoft.com/office/spreadsheetml/2010/11/ac" url="\\nassrvr\users\mmoreau\My Documents\CAPHRA projects\CAPHRA_EPA_last submission\CAPHRA model supproting materials\"/>
    </mc:Choice>
  </mc:AlternateContent>
  <bookViews>
    <workbookView xWindow="0" yWindow="0" windowWidth="28800" windowHeight="12210" tabRatio="821" firstSheet="2" activeTab="5"/>
  </bookViews>
  <sheets>
    <sheet name="Parameters 0.5Y" sheetId="9" r:id="rId1"/>
    <sheet name="Parameters 1Y" sheetId="10" r:id="rId2"/>
    <sheet name="Parameters 1.5Y" sheetId="18" r:id="rId3"/>
    <sheet name="Parameters 2Y" sheetId="15" r:id="rId4"/>
    <sheet name="Parameters 5Y" sheetId="11" r:id="rId5"/>
    <sheet name="Parameters 10Y" sheetId="12" r:id="rId6"/>
    <sheet name="Parameters 16Y" sheetId="22" r:id="rId7"/>
    <sheet name="Parameters 19Y" sheetId="24" r:id="rId8"/>
    <sheet name="Parameters 20Y" sheetId="14" r:id="rId9"/>
    <sheet name="Parameters 25Y" sheetId="13" r:id="rId10"/>
    <sheet name="Parameters 60" sheetId="23" r:id="rId11"/>
    <sheet name="Other parameters" sheetId="21" r:id="rId1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6" i="23" l="1"/>
  <c r="E36" i="23"/>
  <c r="G36" i="23" s="1"/>
  <c r="E33" i="23"/>
  <c r="G33" i="23" s="1"/>
  <c r="G27" i="23"/>
  <c r="F27" i="23"/>
  <c r="E27" i="23"/>
  <c r="G36" i="13"/>
  <c r="E36" i="13"/>
  <c r="F36" i="13" s="1"/>
  <c r="E33" i="13"/>
  <c r="G33" i="13" s="1"/>
  <c r="E27" i="13"/>
  <c r="G27" i="13" s="1"/>
  <c r="D35" i="14"/>
  <c r="F35" i="14" s="1"/>
  <c r="F32" i="14"/>
  <c r="D32" i="14"/>
  <c r="E32" i="14" s="1"/>
  <c r="F26" i="14"/>
  <c r="E26" i="14"/>
  <c r="D26" i="14"/>
  <c r="F35" i="24"/>
  <c r="E35" i="24"/>
  <c r="D35" i="24"/>
  <c r="D32" i="24"/>
  <c r="E32" i="24" s="1"/>
  <c r="F26" i="24"/>
  <c r="E26" i="24"/>
  <c r="D26" i="24"/>
  <c r="G36" i="22"/>
  <c r="E36" i="22"/>
  <c r="F36" i="22" s="1"/>
  <c r="E33" i="22"/>
  <c r="G33" i="22" s="1"/>
  <c r="E27" i="22"/>
  <c r="G27" i="22" s="1"/>
  <c r="E36" i="12"/>
  <c r="G36" i="12" s="1"/>
  <c r="E33" i="12"/>
  <c r="G33" i="12" s="1"/>
  <c r="G27" i="12"/>
  <c r="E27" i="12"/>
  <c r="F27" i="12" s="1"/>
  <c r="E36" i="11"/>
  <c r="G36" i="11" s="1"/>
  <c r="G33" i="11"/>
  <c r="E33" i="11"/>
  <c r="F33" i="11" s="1"/>
  <c r="E27" i="11"/>
  <c r="G27" i="11" s="1"/>
  <c r="E36" i="15"/>
  <c r="G36" i="15" s="1"/>
  <c r="E33" i="15"/>
  <c r="G33" i="15" s="1"/>
  <c r="G27" i="15"/>
  <c r="F27" i="15"/>
  <c r="E27" i="15"/>
  <c r="G36" i="18"/>
  <c r="E36" i="18"/>
  <c r="F36" i="18" s="1"/>
  <c r="E33" i="18"/>
  <c r="G33" i="18" s="1"/>
  <c r="E27" i="18"/>
  <c r="G27" i="18" s="1"/>
  <c r="E36" i="10"/>
  <c r="G36" i="10" s="1"/>
  <c r="E33" i="10"/>
  <c r="F33" i="10" s="1"/>
  <c r="E36" i="9"/>
  <c r="G36" i="9" s="1"/>
  <c r="E33" i="9"/>
  <c r="G33" i="9" s="1"/>
  <c r="F33" i="23" l="1"/>
  <c r="F27" i="13"/>
  <c r="F33" i="13"/>
  <c r="E35" i="14"/>
  <c r="F32" i="24"/>
  <c r="F27" i="22"/>
  <c r="F33" i="22"/>
  <c r="F33" i="12"/>
  <c r="F36" i="12"/>
  <c r="F27" i="11"/>
  <c r="F36" i="11"/>
  <c r="F33" i="15"/>
  <c r="F36" i="15"/>
  <c r="F27" i="18"/>
  <c r="F33" i="18"/>
  <c r="F36" i="10"/>
  <c r="G33" i="10"/>
  <c r="F36" i="9"/>
  <c r="F33" i="9"/>
  <c r="D41" i="24" l="1"/>
  <c r="E41" i="24" s="1"/>
  <c r="D18" i="24"/>
  <c r="F18" i="24" s="1"/>
  <c r="D17" i="24"/>
  <c r="E17" i="24" s="1"/>
  <c r="D16" i="24"/>
  <c r="F16" i="24" s="1"/>
  <c r="D24" i="24"/>
  <c r="F24" i="24" s="1"/>
  <c r="D22" i="24"/>
  <c r="F22" i="24" s="1"/>
  <c r="D21" i="24"/>
  <c r="F21" i="24" s="1"/>
  <c r="D20" i="24"/>
  <c r="F20" i="24" s="1"/>
  <c r="D14" i="24"/>
  <c r="F14" i="24" s="1"/>
  <c r="D12" i="24"/>
  <c r="F12" i="24" s="1"/>
  <c r="D11" i="24"/>
  <c r="E11" i="24" s="1"/>
  <c r="D10" i="24"/>
  <c r="F10" i="24" s="1"/>
  <c r="D9" i="24"/>
  <c r="F9" i="24" s="1"/>
  <c r="D8" i="24"/>
  <c r="E8" i="24" s="1"/>
  <c r="D6" i="24"/>
  <c r="F6" i="24" s="1"/>
  <c r="D5" i="24"/>
  <c r="E5" i="24" s="1"/>
  <c r="D4" i="24"/>
  <c r="F4" i="24" s="1"/>
  <c r="D3" i="24"/>
  <c r="F3" i="24" s="1"/>
  <c r="D2" i="24"/>
  <c r="F2" i="24" s="1"/>
  <c r="E2" i="24" l="1"/>
  <c r="F11" i="24"/>
  <c r="F17" i="24"/>
  <c r="F8" i="24"/>
  <c r="E21" i="24"/>
  <c r="F5" i="24"/>
  <c r="E9" i="24"/>
  <c r="E14" i="24"/>
  <c r="E24" i="24"/>
  <c r="F41" i="24"/>
  <c r="E3" i="24"/>
  <c r="E12" i="24"/>
  <c r="E22" i="24"/>
  <c r="E18" i="24"/>
  <c r="E6" i="24"/>
  <c r="E10" i="24"/>
  <c r="E20" i="24"/>
  <c r="E16" i="24"/>
  <c r="E4" i="24"/>
  <c r="D13" i="24"/>
  <c r="F13" i="24" s="1"/>
  <c r="D23" i="24"/>
  <c r="F23" i="24" s="1"/>
  <c r="D24" i="21"/>
  <c r="E24" i="21"/>
  <c r="F24" i="21"/>
  <c r="G24" i="21"/>
  <c r="H24" i="21"/>
  <c r="I24" i="21"/>
  <c r="J24" i="21"/>
  <c r="K24" i="21"/>
  <c r="L24" i="21"/>
  <c r="C24" i="21"/>
  <c r="D14" i="21"/>
  <c r="E14" i="21"/>
  <c r="F14" i="21"/>
  <c r="G14" i="21"/>
  <c r="H14" i="21"/>
  <c r="I14" i="21"/>
  <c r="J14" i="21"/>
  <c r="K14" i="21"/>
  <c r="L14" i="21"/>
  <c r="C14" i="21"/>
  <c r="E42" i="23"/>
  <c r="G42" i="23" s="1"/>
  <c r="E19" i="23"/>
  <c r="F19" i="23" s="1"/>
  <c r="E18" i="23"/>
  <c r="F18" i="23" s="1"/>
  <c r="E17" i="23"/>
  <c r="G17" i="23" s="1"/>
  <c r="E25" i="23"/>
  <c r="F25" i="23" s="1"/>
  <c r="C24" i="23"/>
  <c r="E23" i="23"/>
  <c r="F23" i="23" s="1"/>
  <c r="E22" i="23"/>
  <c r="G22" i="23" s="1"/>
  <c r="E21" i="23"/>
  <c r="G21" i="23" s="1"/>
  <c r="E15" i="23"/>
  <c r="F15" i="23" s="1"/>
  <c r="C14" i="23"/>
  <c r="E13" i="23"/>
  <c r="F13" i="23" s="1"/>
  <c r="E12" i="23"/>
  <c r="G12" i="23" s="1"/>
  <c r="E11" i="23"/>
  <c r="G11" i="23" s="1"/>
  <c r="E10" i="23"/>
  <c r="F10" i="23" s="1"/>
  <c r="E9" i="23"/>
  <c r="G9" i="23" s="1"/>
  <c r="E7" i="23"/>
  <c r="G7" i="23" s="1"/>
  <c r="E6" i="23"/>
  <c r="G6" i="23" s="1"/>
  <c r="E5" i="23"/>
  <c r="G5" i="23" s="1"/>
  <c r="E4" i="23"/>
  <c r="F4" i="23" s="1"/>
  <c r="E3" i="23"/>
  <c r="G3" i="23" s="1"/>
  <c r="E42" i="22"/>
  <c r="F42" i="22" s="1"/>
  <c r="E19" i="22"/>
  <c r="G19" i="22" s="1"/>
  <c r="E18" i="22"/>
  <c r="G18" i="22" s="1"/>
  <c r="E17" i="22"/>
  <c r="G17" i="22" s="1"/>
  <c r="E25" i="22"/>
  <c r="F25" i="22" s="1"/>
  <c r="C24" i="22"/>
  <c r="E23" i="22"/>
  <c r="G23" i="22" s="1"/>
  <c r="E22" i="22"/>
  <c r="G22" i="22" s="1"/>
  <c r="E21" i="22"/>
  <c r="G21" i="22" s="1"/>
  <c r="E15" i="22"/>
  <c r="G15" i="22" s="1"/>
  <c r="C14" i="22"/>
  <c r="E13" i="22"/>
  <c r="F13" i="22" s="1"/>
  <c r="E12" i="22"/>
  <c r="G12" i="22" s="1"/>
  <c r="E11" i="22"/>
  <c r="F11" i="22" s="1"/>
  <c r="E10" i="22"/>
  <c r="F10" i="22" s="1"/>
  <c r="E9" i="22"/>
  <c r="F9" i="22" s="1"/>
  <c r="E7" i="22"/>
  <c r="F7" i="22" s="1"/>
  <c r="E6" i="22"/>
  <c r="F6" i="22" s="1"/>
  <c r="E5" i="22"/>
  <c r="G5" i="22" s="1"/>
  <c r="E4" i="22"/>
  <c r="G4" i="22" s="1"/>
  <c r="E3" i="22"/>
  <c r="G3" i="22" s="1"/>
  <c r="E42" i="18"/>
  <c r="G42" i="18" s="1"/>
  <c r="E25" i="18"/>
  <c r="G25" i="18" s="1"/>
  <c r="C24" i="18"/>
  <c r="E24" i="18" s="1"/>
  <c r="E23" i="18"/>
  <c r="G23" i="18" s="1"/>
  <c r="E22" i="18"/>
  <c r="G22" i="18" s="1"/>
  <c r="E21" i="18"/>
  <c r="G21" i="18" s="1"/>
  <c r="E19" i="18"/>
  <c r="G19" i="18" s="1"/>
  <c r="G18" i="18"/>
  <c r="F18" i="18"/>
  <c r="E18" i="18"/>
  <c r="E17" i="18"/>
  <c r="G17" i="18" s="1"/>
  <c r="E15" i="18"/>
  <c r="F15" i="18" s="1"/>
  <c r="C14" i="18"/>
  <c r="E13" i="18"/>
  <c r="G13" i="18" s="1"/>
  <c r="E12" i="18"/>
  <c r="G12" i="18" s="1"/>
  <c r="E11" i="18"/>
  <c r="G11" i="18" s="1"/>
  <c r="E10" i="18"/>
  <c r="G10" i="18" s="1"/>
  <c r="E9" i="18"/>
  <c r="F9" i="18" s="1"/>
  <c r="E7" i="18"/>
  <c r="G7" i="18" s="1"/>
  <c r="E6" i="18"/>
  <c r="G6" i="18" s="1"/>
  <c r="E5" i="18"/>
  <c r="G5" i="18" s="1"/>
  <c r="E4" i="18"/>
  <c r="G4" i="18" s="1"/>
  <c r="E3" i="18"/>
  <c r="F3" i="18" s="1"/>
  <c r="G9" i="22" l="1"/>
  <c r="F15" i="22"/>
  <c r="G19" i="23"/>
  <c r="E23" i="24"/>
  <c r="E13" i="24"/>
  <c r="G42" i="22"/>
  <c r="G23" i="23"/>
  <c r="G25" i="22"/>
  <c r="F22" i="22"/>
  <c r="F18" i="22"/>
  <c r="F12" i="22"/>
  <c r="F12" i="18"/>
  <c r="G13" i="23"/>
  <c r="G10" i="22"/>
  <c r="G9" i="18"/>
  <c r="F7" i="23"/>
  <c r="G6" i="22"/>
  <c r="G4" i="23"/>
  <c r="F3" i="22"/>
  <c r="F11" i="23"/>
  <c r="F17" i="23"/>
  <c r="F5" i="23"/>
  <c r="E14" i="23"/>
  <c r="F14" i="23" s="1"/>
  <c r="E24" i="23"/>
  <c r="F24" i="23" s="1"/>
  <c r="F12" i="23"/>
  <c r="F22" i="23"/>
  <c r="F6" i="23"/>
  <c r="G18" i="23"/>
  <c r="G10" i="23"/>
  <c r="G15" i="23"/>
  <c r="G25" i="23"/>
  <c r="F21" i="23"/>
  <c r="F9" i="23"/>
  <c r="F3" i="23"/>
  <c r="F42" i="23"/>
  <c r="G13" i="22"/>
  <c r="G7" i="22"/>
  <c r="F21" i="22"/>
  <c r="F17" i="22"/>
  <c r="F5" i="22"/>
  <c r="G11" i="22"/>
  <c r="E14" i="22"/>
  <c r="G14" i="22" s="1"/>
  <c r="E24" i="22"/>
  <c r="G24" i="22" s="1"/>
  <c r="F24" i="22"/>
  <c r="F4" i="22"/>
  <c r="F23" i="22"/>
  <c r="F19" i="22"/>
  <c r="G3" i="18"/>
  <c r="F14" i="18"/>
  <c r="G24" i="18"/>
  <c r="F24" i="18"/>
  <c r="F6" i="18"/>
  <c r="F10" i="18"/>
  <c r="F4" i="18"/>
  <c r="F13" i="18"/>
  <c r="G15" i="18"/>
  <c r="F19" i="18"/>
  <c r="F25" i="18"/>
  <c r="F7" i="18"/>
  <c r="F23" i="18"/>
  <c r="F11" i="18"/>
  <c r="F17" i="18"/>
  <c r="F5" i="18"/>
  <c r="E14" i="18"/>
  <c r="G14" i="18" s="1"/>
  <c r="F21" i="18"/>
  <c r="F22" i="18"/>
  <c r="F42" i="18"/>
  <c r="E42" i="15"/>
  <c r="F42" i="15" s="1"/>
  <c r="E25" i="15"/>
  <c r="G25" i="15" s="1"/>
  <c r="C24" i="15"/>
  <c r="E23" i="15"/>
  <c r="F23" i="15" s="1"/>
  <c r="E22" i="15"/>
  <c r="F22" i="15" s="1"/>
  <c r="E21" i="15"/>
  <c r="F21" i="15" s="1"/>
  <c r="E19" i="15"/>
  <c r="G19" i="15" s="1"/>
  <c r="E18" i="15"/>
  <c r="G18" i="15" s="1"/>
  <c r="G17" i="15"/>
  <c r="F17" i="15"/>
  <c r="E17" i="15"/>
  <c r="G15" i="15"/>
  <c r="E15" i="15"/>
  <c r="F15" i="15" s="1"/>
  <c r="C14" i="15"/>
  <c r="E13" i="15"/>
  <c r="G13" i="15" s="1"/>
  <c r="E12" i="15"/>
  <c r="G12" i="15" s="1"/>
  <c r="E11" i="15"/>
  <c r="G11" i="15" s="1"/>
  <c r="E10" i="15"/>
  <c r="F10" i="15" s="1"/>
  <c r="E9" i="15"/>
  <c r="F9" i="15" s="1"/>
  <c r="E7" i="15"/>
  <c r="F7" i="15" s="1"/>
  <c r="G6" i="15"/>
  <c r="F6" i="15"/>
  <c r="E6" i="15"/>
  <c r="E5" i="15"/>
  <c r="F5" i="15" s="1"/>
  <c r="E4" i="15"/>
  <c r="G4" i="15" s="1"/>
  <c r="E3" i="15"/>
  <c r="G3" i="15" s="1"/>
  <c r="F14" i="22" l="1"/>
  <c r="G24" i="23"/>
  <c r="G14" i="23"/>
  <c r="G42" i="15"/>
  <c r="G23" i="15"/>
  <c r="G22" i="15"/>
  <c r="F11" i="15"/>
  <c r="G10" i="15"/>
  <c r="G7" i="15"/>
  <c r="F4" i="15"/>
  <c r="F13" i="15"/>
  <c r="F19" i="15"/>
  <c r="F25" i="15"/>
  <c r="E14" i="15"/>
  <c r="F14" i="15" s="1"/>
  <c r="G5" i="15"/>
  <c r="G21" i="15"/>
  <c r="F3" i="15"/>
  <c r="G9" i="15"/>
  <c r="F12" i="15"/>
  <c r="F18" i="15"/>
  <c r="E24" i="15"/>
  <c r="F24" i="15" s="1"/>
  <c r="G14" i="15" l="1"/>
  <c r="G24" i="15"/>
  <c r="D41" i="14" l="1"/>
  <c r="E41" i="14" s="1"/>
  <c r="D18" i="14"/>
  <c r="E18" i="14" s="1"/>
  <c r="D17" i="14"/>
  <c r="F17" i="14" s="1"/>
  <c r="D16" i="14"/>
  <c r="F16" i="14" s="1"/>
  <c r="D24" i="14"/>
  <c r="F24" i="14" s="1"/>
  <c r="B23" i="14"/>
  <c r="D22" i="14"/>
  <c r="E22" i="14" s="1"/>
  <c r="D21" i="14"/>
  <c r="F21" i="14" s="1"/>
  <c r="D20" i="14"/>
  <c r="F20" i="14" s="1"/>
  <c r="D14" i="14"/>
  <c r="F14" i="14" s="1"/>
  <c r="B13" i="14"/>
  <c r="D12" i="14"/>
  <c r="E12" i="14" s="1"/>
  <c r="D11" i="14"/>
  <c r="F11" i="14" s="1"/>
  <c r="D10" i="14"/>
  <c r="F10" i="14" s="1"/>
  <c r="D9" i="14"/>
  <c r="F9" i="14" s="1"/>
  <c r="D8" i="14"/>
  <c r="F8" i="14" s="1"/>
  <c r="D6" i="14"/>
  <c r="F6" i="14" s="1"/>
  <c r="D5" i="14"/>
  <c r="E5" i="14" s="1"/>
  <c r="D4" i="14"/>
  <c r="F4" i="14" s="1"/>
  <c r="F3" i="14"/>
  <c r="D3" i="14"/>
  <c r="E3" i="14" s="1"/>
  <c r="D2" i="14"/>
  <c r="F2" i="14" s="1"/>
  <c r="F18" i="14" l="1"/>
  <c r="F41" i="14"/>
  <c r="E24" i="14"/>
  <c r="F22" i="14"/>
  <c r="F5" i="14"/>
  <c r="E14" i="14"/>
  <c r="F12" i="14"/>
  <c r="E9" i="14"/>
  <c r="E6" i="14"/>
  <c r="E4" i="14"/>
  <c r="E10" i="14"/>
  <c r="E20" i="14"/>
  <c r="E16" i="14"/>
  <c r="D13" i="14"/>
  <c r="E13" i="14" s="1"/>
  <c r="D23" i="14"/>
  <c r="F23" i="14" s="1"/>
  <c r="E8" i="14"/>
  <c r="E2" i="14"/>
  <c r="E11" i="14"/>
  <c r="E21" i="14"/>
  <c r="E17" i="14"/>
  <c r="E7" i="13"/>
  <c r="G7" i="13" s="1"/>
  <c r="E7" i="12"/>
  <c r="F7" i="12" s="1"/>
  <c r="E7" i="11"/>
  <c r="F7" i="11" s="1"/>
  <c r="E7" i="10"/>
  <c r="G7" i="10" s="1"/>
  <c r="G7" i="9"/>
  <c r="F7" i="9"/>
  <c r="E7" i="9"/>
  <c r="F13" i="14" l="1"/>
  <c r="E23" i="14"/>
  <c r="F7" i="13"/>
  <c r="G7" i="12"/>
  <c r="G7" i="11"/>
  <c r="F7" i="10"/>
  <c r="E27" i="9"/>
  <c r="G27" i="9" s="1"/>
  <c r="E27" i="10"/>
  <c r="G27" i="10" s="1"/>
  <c r="F27" i="9" l="1"/>
  <c r="F27" i="10"/>
  <c r="E42" i="13" l="1"/>
  <c r="F42" i="13" s="1"/>
  <c r="E42" i="12"/>
  <c r="F42" i="12" s="1"/>
  <c r="G42" i="13" l="1"/>
  <c r="G42" i="12"/>
  <c r="E42" i="11"/>
  <c r="G42" i="11" s="1"/>
  <c r="E42" i="10"/>
  <c r="G42" i="10" s="1"/>
  <c r="F42" i="11" l="1"/>
  <c r="F42" i="10"/>
  <c r="E17" i="13" l="1"/>
  <c r="G17" i="13" s="1"/>
  <c r="E18" i="13"/>
  <c r="G18" i="13" s="1"/>
  <c r="E19" i="13"/>
  <c r="F19" i="13" s="1"/>
  <c r="E17" i="12"/>
  <c r="F17" i="12" s="1"/>
  <c r="E18" i="12"/>
  <c r="F18" i="12" s="1"/>
  <c r="E19" i="12"/>
  <c r="F19" i="12" s="1"/>
  <c r="G18" i="11"/>
  <c r="F18" i="11"/>
  <c r="E17" i="11"/>
  <c r="G17" i="11" s="1"/>
  <c r="E18" i="11"/>
  <c r="E19" i="11"/>
  <c r="F19" i="11" s="1"/>
  <c r="E17" i="10"/>
  <c r="G17" i="10" s="1"/>
  <c r="E18" i="10"/>
  <c r="F18" i="10" s="1"/>
  <c r="E19" i="10"/>
  <c r="F19" i="10" s="1"/>
  <c r="E17" i="9"/>
  <c r="F17" i="9" s="1"/>
  <c r="E18" i="9"/>
  <c r="F18" i="9" s="1"/>
  <c r="E19" i="9"/>
  <c r="F19" i="9" s="1"/>
  <c r="G19" i="13" l="1"/>
  <c r="G19" i="10"/>
  <c r="G19" i="12"/>
  <c r="G18" i="12"/>
  <c r="G18" i="10"/>
  <c r="G17" i="12"/>
  <c r="F17" i="10"/>
  <c r="F17" i="11"/>
  <c r="G19" i="11"/>
  <c r="F18" i="13"/>
  <c r="F17" i="13"/>
  <c r="G19" i="9"/>
  <c r="G18" i="9"/>
  <c r="G17" i="9"/>
  <c r="C24" i="13"/>
  <c r="C24" i="12"/>
  <c r="C24" i="11"/>
  <c r="C24" i="10"/>
  <c r="C24" i="9"/>
  <c r="C14" i="13"/>
  <c r="C14" i="12"/>
  <c r="C14" i="11"/>
  <c r="C14" i="10"/>
  <c r="C14" i="9"/>
  <c r="E24" i="13" l="1"/>
  <c r="F24" i="13" s="1"/>
  <c r="E14" i="13"/>
  <c r="F14" i="13" s="1"/>
  <c r="E24" i="12"/>
  <c r="G24" i="12" s="1"/>
  <c r="E14" i="12"/>
  <c r="G14" i="12" s="1"/>
  <c r="E24" i="11"/>
  <c r="G24" i="11" s="1"/>
  <c r="E14" i="11"/>
  <c r="F14" i="11" s="1"/>
  <c r="E24" i="9"/>
  <c r="F24" i="9" s="1"/>
  <c r="E14" i="9"/>
  <c r="G14" i="9" s="1"/>
  <c r="E24" i="10"/>
  <c r="F24" i="10" s="1"/>
  <c r="E14" i="10"/>
  <c r="F14" i="10" s="1"/>
  <c r="F14" i="12" l="1"/>
  <c r="G24" i="13"/>
  <c r="F24" i="12"/>
  <c r="F24" i="11"/>
  <c r="G14" i="13"/>
  <c r="G14" i="11"/>
  <c r="G24" i="9"/>
  <c r="F14" i="9"/>
  <c r="G24" i="10"/>
  <c r="G14" i="10"/>
  <c r="E6" i="12"/>
  <c r="G6" i="12" s="1"/>
  <c r="E6" i="11"/>
  <c r="G6" i="11" s="1"/>
  <c r="E6" i="10"/>
  <c r="G6" i="10" s="1"/>
  <c r="E6" i="9"/>
  <c r="F6" i="9" s="1"/>
  <c r="G6" i="9"/>
  <c r="E6" i="13"/>
  <c r="G6" i="13" s="1"/>
  <c r="F6" i="13" l="1"/>
  <c r="F6" i="11"/>
  <c r="F6" i="12"/>
  <c r="F6" i="10"/>
  <c r="E25" i="13" l="1"/>
  <c r="G25" i="13" s="1"/>
  <c r="E23" i="13"/>
  <c r="G23" i="13" s="1"/>
  <c r="E22" i="13"/>
  <c r="F22" i="13" s="1"/>
  <c r="E21" i="13"/>
  <c r="F21" i="13" s="1"/>
  <c r="E15" i="13"/>
  <c r="G15" i="13" s="1"/>
  <c r="E13" i="13"/>
  <c r="G13" i="13" s="1"/>
  <c r="E12" i="13"/>
  <c r="F12" i="13" s="1"/>
  <c r="E11" i="13"/>
  <c r="F11" i="13" s="1"/>
  <c r="E10" i="13"/>
  <c r="G10" i="13" s="1"/>
  <c r="E9" i="13"/>
  <c r="G9" i="13" s="1"/>
  <c r="E5" i="13"/>
  <c r="F5" i="13" s="1"/>
  <c r="E4" i="13"/>
  <c r="F4" i="13" s="1"/>
  <c r="E3" i="13"/>
  <c r="G3" i="13" s="1"/>
  <c r="E25" i="12"/>
  <c r="F25" i="12" s="1"/>
  <c r="E23" i="12"/>
  <c r="G23" i="12" s="1"/>
  <c r="E22" i="12"/>
  <c r="G22" i="12" s="1"/>
  <c r="E21" i="12"/>
  <c r="G21" i="12" s="1"/>
  <c r="E15" i="12"/>
  <c r="E13" i="12"/>
  <c r="F13" i="12" s="1"/>
  <c r="E12" i="12"/>
  <c r="G12" i="12" s="1"/>
  <c r="E11" i="12"/>
  <c r="G11" i="12" s="1"/>
  <c r="E10" i="12"/>
  <c r="F10" i="12" s="1"/>
  <c r="E9" i="12"/>
  <c r="G9" i="12" s="1"/>
  <c r="E5" i="12"/>
  <c r="F5" i="12" s="1"/>
  <c r="E4" i="12"/>
  <c r="G4" i="12" s="1"/>
  <c r="E3" i="12"/>
  <c r="G3" i="12" s="1"/>
  <c r="G15" i="12" l="1"/>
  <c r="F15" i="12"/>
  <c r="G21" i="13"/>
  <c r="G4" i="13"/>
  <c r="F3" i="12"/>
  <c r="G11" i="13"/>
  <c r="F23" i="13"/>
  <c r="G12" i="13"/>
  <c r="F9" i="13"/>
  <c r="F10" i="13"/>
  <c r="G5" i="13"/>
  <c r="G22" i="13"/>
  <c r="F3" i="13"/>
  <c r="F15" i="13"/>
  <c r="F25" i="13"/>
  <c r="F13" i="13"/>
  <c r="G25" i="12"/>
  <c r="G13" i="12"/>
  <c r="G10" i="12"/>
  <c r="F22" i="12"/>
  <c r="G5" i="12"/>
  <c r="F11" i="12"/>
  <c r="F9" i="12"/>
  <c r="F23" i="12"/>
  <c r="F12" i="12"/>
  <c r="F4" i="12"/>
  <c r="F21" i="12"/>
  <c r="E25" i="11" l="1"/>
  <c r="F25" i="11" s="1"/>
  <c r="E23" i="11"/>
  <c r="G23" i="11" s="1"/>
  <c r="E22" i="11"/>
  <c r="F22" i="11" s="1"/>
  <c r="E21" i="11"/>
  <c r="F21" i="11" s="1"/>
  <c r="E15" i="11"/>
  <c r="G15" i="11" s="1"/>
  <c r="E13" i="11"/>
  <c r="G13" i="11" s="1"/>
  <c r="E12" i="11"/>
  <c r="G12" i="11" s="1"/>
  <c r="E11" i="11"/>
  <c r="G11" i="11" s="1"/>
  <c r="E10" i="11"/>
  <c r="G10" i="11" s="1"/>
  <c r="E9" i="11"/>
  <c r="F9" i="11" s="1"/>
  <c r="E5" i="11"/>
  <c r="F5" i="11" s="1"/>
  <c r="E4" i="11"/>
  <c r="G4" i="11" s="1"/>
  <c r="E3" i="11"/>
  <c r="G3" i="11" s="1"/>
  <c r="E25" i="10"/>
  <c r="F25" i="10" s="1"/>
  <c r="E23" i="10"/>
  <c r="G23" i="10" s="1"/>
  <c r="E22" i="10"/>
  <c r="F22" i="10" s="1"/>
  <c r="E21" i="10"/>
  <c r="G21" i="10" s="1"/>
  <c r="E15" i="10"/>
  <c r="G15" i="10" s="1"/>
  <c r="E13" i="10"/>
  <c r="G13" i="10" s="1"/>
  <c r="E12" i="10"/>
  <c r="G12" i="10" s="1"/>
  <c r="E11" i="10"/>
  <c r="G11" i="10" s="1"/>
  <c r="E10" i="10"/>
  <c r="F10" i="10" s="1"/>
  <c r="E9" i="10"/>
  <c r="G9" i="10" s="1"/>
  <c r="E5" i="10"/>
  <c r="F5" i="10" s="1"/>
  <c r="E4" i="10"/>
  <c r="G4" i="10" s="1"/>
  <c r="E3" i="10"/>
  <c r="G3" i="10" s="1"/>
  <c r="E3" i="9"/>
  <c r="G3" i="9" s="1"/>
  <c r="E4" i="9"/>
  <c r="F4" i="9" s="1"/>
  <c r="E5" i="9"/>
  <c r="G5" i="9" s="1"/>
  <c r="E25" i="9"/>
  <c r="G25" i="9" s="1"/>
  <c r="E15" i="9"/>
  <c r="G15" i="9" s="1"/>
  <c r="E13" i="9"/>
  <c r="F13" i="9" s="1"/>
  <c r="G25" i="10" l="1"/>
  <c r="F11" i="11"/>
  <c r="F23" i="11"/>
  <c r="G22" i="11"/>
  <c r="G9" i="11"/>
  <c r="G5" i="11"/>
  <c r="F3" i="11"/>
  <c r="F15" i="11"/>
  <c r="F12" i="11"/>
  <c r="F4" i="11"/>
  <c r="F10" i="11"/>
  <c r="G21" i="11"/>
  <c r="F13" i="11"/>
  <c r="G25" i="11"/>
  <c r="F13" i="10"/>
  <c r="G10" i="10"/>
  <c r="F11" i="10"/>
  <c r="G5" i="10"/>
  <c r="G22" i="10"/>
  <c r="F3" i="10"/>
  <c r="F15" i="10"/>
  <c r="F9" i="10"/>
  <c r="F23" i="10"/>
  <c r="F12" i="10"/>
  <c r="F4" i="10"/>
  <c r="F21" i="10"/>
  <c r="F25" i="9"/>
  <c r="F3" i="9"/>
  <c r="G4" i="9"/>
  <c r="F5" i="9"/>
  <c r="F15" i="9"/>
  <c r="G13" i="9"/>
  <c r="E42" i="9" l="1"/>
  <c r="G42" i="9" s="1"/>
  <c r="E23" i="9"/>
  <c r="G23" i="9" s="1"/>
  <c r="E22" i="9"/>
  <c r="F22" i="9" s="1"/>
  <c r="E21" i="9"/>
  <c r="G21" i="9" s="1"/>
  <c r="E12" i="9"/>
  <c r="G12" i="9" s="1"/>
  <c r="E11" i="9"/>
  <c r="F11" i="9" s="1"/>
  <c r="E10" i="9"/>
  <c r="G10" i="9" s="1"/>
  <c r="E9" i="9"/>
  <c r="G9" i="9" s="1"/>
  <c r="F42" i="9" l="1"/>
  <c r="G22" i="9"/>
  <c r="G11" i="9"/>
  <c r="F12" i="9"/>
  <c r="F9" i="9"/>
  <c r="F10" i="9"/>
  <c r="F21" i="9"/>
  <c r="F23" i="9"/>
</calcChain>
</file>

<file path=xl/sharedStrings.xml><?xml version="1.0" encoding="utf-8"?>
<sst xmlns="http://schemas.openxmlformats.org/spreadsheetml/2006/main" count="1557" uniqueCount="63">
  <si>
    <t>%CV</t>
  </si>
  <si>
    <t>Mean</t>
  </si>
  <si>
    <t>SD</t>
  </si>
  <si>
    <t>(-) 1.96 SD</t>
  </si>
  <si>
    <t>(+) 1.96 SD</t>
  </si>
  <si>
    <t>Distribution</t>
  </si>
  <si>
    <t>Lognormal</t>
  </si>
  <si>
    <t>Normal</t>
  </si>
  <si>
    <t>Parameter</t>
  </si>
  <si>
    <t>Source for SD</t>
  </si>
  <si>
    <t>Hematocrit fraction (HCT)</t>
  </si>
  <si>
    <t>Tissue volume, (as a fraction of BW)</t>
  </si>
  <si>
    <t>Tissue to plasma partition coefficient</t>
  </si>
  <si>
    <t>Free fraction</t>
  </si>
  <si>
    <t>Tissue permeability area product</t>
  </si>
  <si>
    <t>-</t>
  </si>
  <si>
    <t>Fixed</t>
  </si>
  <si>
    <t>Metabolic constants</t>
  </si>
  <si>
    <t>50% CV assumed</t>
  </si>
  <si>
    <t>30% CV assumed</t>
  </si>
  <si>
    <t>Water ingestion (Vw)</t>
  </si>
  <si>
    <t>Dead Space (DS)</t>
  </si>
  <si>
    <t>Pulmonary Parameters (Light excercise)</t>
  </si>
  <si>
    <t>Tidal Volume (TV)</t>
  </si>
  <si>
    <t>Other constant</t>
  </si>
  <si>
    <t>Absorption constant (Ka)</t>
  </si>
  <si>
    <t>KMF</t>
  </si>
  <si>
    <t>Breathing rate (RESPR)</t>
  </si>
  <si>
    <t>Body Surface Area (BSA)</t>
  </si>
  <si>
    <t>0.01Y</t>
  </si>
  <si>
    <t>3Y</t>
  </si>
  <si>
    <t>4.5Y</t>
  </si>
  <si>
    <t>6Y</t>
  </si>
  <si>
    <t>10.5Y</t>
  </si>
  <si>
    <t>12Y</t>
  </si>
  <si>
    <t>13Y</t>
  </si>
  <si>
    <t>17Y</t>
  </si>
  <si>
    <t>49Y</t>
  </si>
  <si>
    <t>50Y</t>
  </si>
  <si>
    <t>Fat, L/h/kg0.75  (PAFC)</t>
  </si>
  <si>
    <t>Body weight (BODYWT)</t>
  </si>
  <si>
    <t>Cardiac output (CAROUTPC)</t>
  </si>
  <si>
    <t>Brain(VOLBRAINC)</t>
  </si>
  <si>
    <t>Fat (VOLADIPC)</t>
  </si>
  <si>
    <t>Liver (VOLLIVERC)</t>
  </si>
  <si>
    <t>Blood (VOLBLOODC)</t>
  </si>
  <si>
    <t>Gut (VOLGIC)</t>
  </si>
  <si>
    <t>Slowly perfused tissue (VOLSPC)</t>
  </si>
  <si>
    <t>Rapidly perfused tissues (VOLRPC)</t>
  </si>
  <si>
    <t>Tissue blood flow (as a fraction of Cardiac output)</t>
  </si>
  <si>
    <t>Brain (FRBRNC)</t>
  </si>
  <si>
    <t>Fat (FRADIPC)</t>
  </si>
  <si>
    <t>Liver (FRLIVC)</t>
  </si>
  <si>
    <t>Slowly perfused tissues (FRSPC)</t>
  </si>
  <si>
    <t>Rapidly perfused tissues (FRRPC)</t>
  </si>
  <si>
    <t>Brain (PBRN)</t>
  </si>
  <si>
    <t>Fat (PADIP)</t>
  </si>
  <si>
    <t>Slowly perfused tissues (PSP)</t>
  </si>
  <si>
    <t>Liver (PLIV)</t>
  </si>
  <si>
    <t>Fraction unbound  (FuPLS)</t>
  </si>
  <si>
    <t>Brain, L/h/kg0.75 (PABC)</t>
  </si>
  <si>
    <t>Slowly perfused tissues, L/h/kg0.75 (PASPC)</t>
  </si>
  <si>
    <t>Total liver Clearance, L/h/kg liver (CLTC=VKM1C)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</si>
</sst>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2"/>
      <color theme="1"/>
      <name val="Times New Roman"/>
      <family val="2"/>
    </font>
    <font>
      <sz val="12"/>
      <color rgb="FFFF0000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2" fillId="0" borderId="0" xfId="0" applyFont="1"/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 wrapText="1"/>
    </xf>
    <xf numFmtId="0" fontId="0" fillId="0" borderId="9" xfId="0" applyBorder="1"/>
    <xf numFmtId="0" fontId="0" fillId="0" borderId="10" xfId="0" applyBorder="1"/>
    <xf numFmtId="0" fontId="0" fillId="0" borderId="1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2"/>
  <sheetViews>
    <sheetView topLeftCell="A16" workbookViewId="0">
      <selection activeCell="C44" sqref="C44"/>
    </sheetView>
  </sheetViews>
  <sheetFormatPr defaultRowHeight="15.75" x14ac:dyDescent="0.25"/>
  <cols>
    <col min="1" max="1" width="9" style="3"/>
    <col min="2" max="2" width="44.125" style="3" customWidth="1"/>
    <col min="3" max="3" width="10.375" style="3" bestFit="1" customWidth="1"/>
    <col min="4" max="7" width="9" style="3"/>
    <col min="8" max="8" width="12.625" style="3" customWidth="1"/>
    <col min="9" max="9" width="19.375" style="3" customWidth="1"/>
    <col min="10" max="10" width="12.625" style="3" customWidth="1"/>
    <col min="11" max="11" width="9" style="3" customWidth="1"/>
    <col min="12" max="12" width="9" style="3" hidden="1" customWidth="1"/>
    <col min="13" max="16384" width="9" style="3"/>
  </cols>
  <sheetData>
    <row r="1" spans="2:10" ht="16.5" thickBot="1" x14ac:dyDescent="0.3"/>
    <row r="2" spans="2:10" ht="32.25" thickBot="1" x14ac:dyDescent="0.3">
      <c r="B2" s="13" t="s">
        <v>8</v>
      </c>
      <c r="C2" s="4" t="s">
        <v>1</v>
      </c>
      <c r="D2" s="4" t="s">
        <v>0</v>
      </c>
      <c r="E2" s="4" t="s">
        <v>2</v>
      </c>
      <c r="F2" s="4" t="s">
        <v>3</v>
      </c>
      <c r="G2" s="4" t="s">
        <v>4</v>
      </c>
      <c r="H2" s="5" t="s">
        <v>5</v>
      </c>
      <c r="I2" s="5" t="s">
        <v>9</v>
      </c>
      <c r="J2" s="6"/>
    </row>
    <row r="3" spans="2:10" ht="16.5" thickBot="1" x14ac:dyDescent="0.3">
      <c r="B3" s="11" t="s">
        <v>40</v>
      </c>
      <c r="C3" s="1">
        <v>7.0759460000000001</v>
      </c>
      <c r="D3" s="1">
        <v>30</v>
      </c>
      <c r="E3" s="1">
        <f t="shared" ref="E3:E5" si="0">(D3*C3)/100</f>
        <v>2.1227838000000001</v>
      </c>
      <c r="F3" s="1">
        <f t="shared" ref="F3:F5" si="1">C3-(E3*1.96)</f>
        <v>2.9152897519999996</v>
      </c>
      <c r="G3" s="1">
        <f t="shared" ref="G3:G5" si="2">C3+(E3*1.96)</f>
        <v>11.236602248000001</v>
      </c>
      <c r="H3" s="2" t="s">
        <v>6</v>
      </c>
      <c r="I3" s="2" t="s">
        <v>19</v>
      </c>
      <c r="J3" s="6"/>
    </row>
    <row r="4" spans="2:10" ht="16.5" thickBot="1" x14ac:dyDescent="0.3">
      <c r="B4" s="11" t="s">
        <v>10</v>
      </c>
      <c r="C4" s="1">
        <v>0.35899999999999999</v>
      </c>
      <c r="D4" s="1">
        <v>30</v>
      </c>
      <c r="E4" s="1">
        <f t="shared" si="0"/>
        <v>0.10769999999999999</v>
      </c>
      <c r="F4" s="1">
        <f t="shared" si="1"/>
        <v>0.14790800000000001</v>
      </c>
      <c r="G4" s="1">
        <f t="shared" si="2"/>
        <v>0.57009199999999993</v>
      </c>
      <c r="H4" s="2" t="s">
        <v>6</v>
      </c>
      <c r="I4" s="2" t="s">
        <v>19</v>
      </c>
      <c r="J4" s="9"/>
    </row>
    <row r="5" spans="2:10" ht="16.5" thickBot="1" x14ac:dyDescent="0.3">
      <c r="B5" s="11" t="s">
        <v>41</v>
      </c>
      <c r="C5" s="1">
        <v>83.98</v>
      </c>
      <c r="D5" s="1">
        <v>30</v>
      </c>
      <c r="E5" s="1">
        <f t="shared" si="0"/>
        <v>25.194000000000003</v>
      </c>
      <c r="F5" s="1">
        <f t="shared" si="1"/>
        <v>34.599759999999996</v>
      </c>
      <c r="G5" s="1">
        <f t="shared" si="2"/>
        <v>133.36024</v>
      </c>
      <c r="H5" s="2" t="s">
        <v>6</v>
      </c>
      <c r="I5" s="2" t="s">
        <v>19</v>
      </c>
      <c r="J5" s="9"/>
    </row>
    <row r="6" spans="2:10" ht="16.5" thickBot="1" x14ac:dyDescent="0.3">
      <c r="B6" s="11" t="s">
        <v>20</v>
      </c>
      <c r="C6" s="1">
        <v>0.66</v>
      </c>
      <c r="D6" s="1">
        <v>30</v>
      </c>
      <c r="E6" s="1">
        <f t="shared" ref="E6:E7" si="3">(D6*C6)/100</f>
        <v>0.19800000000000001</v>
      </c>
      <c r="F6" s="1">
        <f t="shared" ref="F6:F7" si="4">C6-(E6*1.96)</f>
        <v>0.27192</v>
      </c>
      <c r="G6" s="1">
        <f t="shared" ref="G6:G7" si="5">C6+(E6*1.96)</f>
        <v>1.0480800000000001</v>
      </c>
      <c r="H6" s="2" t="s">
        <v>6</v>
      </c>
      <c r="I6" s="2" t="s">
        <v>19</v>
      </c>
      <c r="J6" s="9"/>
    </row>
    <row r="7" spans="2:10" ht="16.5" thickBot="1" x14ac:dyDescent="0.3">
      <c r="B7" s="11" t="s">
        <v>28</v>
      </c>
      <c r="C7" s="1">
        <v>0.4</v>
      </c>
      <c r="D7" s="1">
        <v>30</v>
      </c>
      <c r="E7" s="1">
        <f t="shared" si="3"/>
        <v>0.12</v>
      </c>
      <c r="F7" s="1">
        <f t="shared" si="4"/>
        <v>0.16480000000000003</v>
      </c>
      <c r="G7" s="1">
        <f t="shared" si="5"/>
        <v>0.63519999999999999</v>
      </c>
      <c r="H7" s="2" t="s">
        <v>6</v>
      </c>
      <c r="I7" s="2" t="s">
        <v>19</v>
      </c>
      <c r="J7" s="9"/>
    </row>
    <row r="8" spans="2:10" ht="16.5" thickBot="1" x14ac:dyDescent="0.3">
      <c r="B8" s="10" t="s">
        <v>11</v>
      </c>
      <c r="C8" s="7"/>
      <c r="D8" s="7"/>
      <c r="E8" s="1"/>
      <c r="F8" s="1"/>
      <c r="G8" s="1"/>
      <c r="H8" s="8"/>
      <c r="I8" s="8"/>
      <c r="J8" s="9"/>
    </row>
    <row r="9" spans="2:10" ht="16.5" thickBot="1" x14ac:dyDescent="0.3">
      <c r="B9" s="11" t="s">
        <v>42</v>
      </c>
      <c r="C9" s="1">
        <v>9.1999999999999998E-2</v>
      </c>
      <c r="D9" s="1">
        <v>30</v>
      </c>
      <c r="E9" s="1">
        <f t="shared" ref="E9:E25" si="6">(D9*C9)/100</f>
        <v>2.76E-2</v>
      </c>
      <c r="F9" s="1">
        <f t="shared" ref="F9:F25" si="7">C9-(E9*1.96)</f>
        <v>3.7904E-2</v>
      </c>
      <c r="G9" s="1">
        <f t="shared" ref="G9:G25" si="8">C9+(E9*1.96)</f>
        <v>0.146096</v>
      </c>
      <c r="H9" s="2" t="s">
        <v>7</v>
      </c>
      <c r="I9" s="2" t="s">
        <v>19</v>
      </c>
      <c r="J9" s="9"/>
    </row>
    <row r="10" spans="2:10" ht="16.5" thickBot="1" x14ac:dyDescent="0.3">
      <c r="B10" s="11" t="s">
        <v>43</v>
      </c>
      <c r="C10" s="1">
        <v>0.38</v>
      </c>
      <c r="D10" s="1">
        <v>30</v>
      </c>
      <c r="E10" s="1">
        <f t="shared" si="6"/>
        <v>0.114</v>
      </c>
      <c r="F10" s="1">
        <f t="shared" si="7"/>
        <v>0.15656</v>
      </c>
      <c r="G10" s="1">
        <f t="shared" si="8"/>
        <v>0.60343999999999998</v>
      </c>
      <c r="H10" s="2" t="s">
        <v>7</v>
      </c>
      <c r="I10" s="2" t="s">
        <v>19</v>
      </c>
      <c r="J10" s="9"/>
    </row>
    <row r="11" spans="2:10" ht="16.5" thickBot="1" x14ac:dyDescent="0.3">
      <c r="B11" s="11" t="s">
        <v>44</v>
      </c>
      <c r="C11" s="1">
        <v>3.2599999999999997E-2</v>
      </c>
      <c r="D11" s="1">
        <v>30</v>
      </c>
      <c r="E11" s="1">
        <f t="shared" si="6"/>
        <v>9.7799999999999988E-3</v>
      </c>
      <c r="F11" s="1">
        <f t="shared" si="7"/>
        <v>1.3431200000000001E-2</v>
      </c>
      <c r="G11" s="1">
        <f t="shared" si="8"/>
        <v>5.176879999999999E-2</v>
      </c>
      <c r="H11" s="2" t="s">
        <v>7</v>
      </c>
      <c r="I11" s="2" t="s">
        <v>19</v>
      </c>
      <c r="J11" s="9"/>
    </row>
    <row r="12" spans="2:10" ht="16.5" thickBot="1" x14ac:dyDescent="0.3">
      <c r="B12" s="11" t="s">
        <v>45</v>
      </c>
      <c r="C12" s="1">
        <v>9.0399999999999994E-2</v>
      </c>
      <c r="D12" s="1">
        <v>30</v>
      </c>
      <c r="E12" s="1">
        <f t="shared" si="6"/>
        <v>2.7119999999999998E-2</v>
      </c>
      <c r="F12" s="1">
        <f t="shared" si="7"/>
        <v>3.7244800000000002E-2</v>
      </c>
      <c r="G12" s="1">
        <f t="shared" si="8"/>
        <v>0.14355519999999999</v>
      </c>
      <c r="H12" s="2" t="s">
        <v>7</v>
      </c>
      <c r="I12" s="2" t="s">
        <v>19</v>
      </c>
      <c r="J12" s="9"/>
    </row>
    <row r="13" spans="2:10" ht="16.5" thickBot="1" x14ac:dyDescent="0.3">
      <c r="B13" s="11" t="s">
        <v>46</v>
      </c>
      <c r="C13" s="1">
        <v>1.2999999999999999E-2</v>
      </c>
      <c r="D13" s="1">
        <v>30</v>
      </c>
      <c r="E13" s="1">
        <f t="shared" si="6"/>
        <v>3.8999999999999994E-3</v>
      </c>
      <c r="F13" s="1">
        <f t="shared" si="7"/>
        <v>5.3560000000000005E-3</v>
      </c>
      <c r="G13" s="1">
        <f t="shared" si="8"/>
        <v>2.0643999999999999E-2</v>
      </c>
      <c r="H13" s="2" t="s">
        <v>7</v>
      </c>
      <c r="I13" s="2" t="s">
        <v>19</v>
      </c>
      <c r="J13" s="9"/>
    </row>
    <row r="14" spans="2:10" ht="16.5" thickBot="1" x14ac:dyDescent="0.3">
      <c r="B14" s="11" t="s">
        <v>47</v>
      </c>
      <c r="C14" s="1">
        <f>0.84-(C9+C10+C11+C12+C13+C15)</f>
        <v>0.19820000000000004</v>
      </c>
      <c r="D14" s="1">
        <v>30</v>
      </c>
      <c r="E14" s="1">
        <f t="shared" si="6"/>
        <v>5.9460000000000013E-2</v>
      </c>
      <c r="F14" s="1">
        <f t="shared" si="7"/>
        <v>8.165840000000002E-2</v>
      </c>
      <c r="G14" s="1">
        <f t="shared" si="8"/>
        <v>0.31474160000000007</v>
      </c>
      <c r="H14" s="2" t="s">
        <v>7</v>
      </c>
      <c r="I14" s="2" t="s">
        <v>19</v>
      </c>
      <c r="J14" s="9"/>
    </row>
    <row r="15" spans="2:10" ht="16.5" thickBot="1" x14ac:dyDescent="0.3">
      <c r="B15" s="11" t="s">
        <v>48</v>
      </c>
      <c r="C15" s="1">
        <v>3.3799999999999997E-2</v>
      </c>
      <c r="D15" s="1">
        <v>30</v>
      </c>
      <c r="E15" s="1">
        <f t="shared" si="6"/>
        <v>1.0139999999999998E-2</v>
      </c>
      <c r="F15" s="1">
        <f t="shared" si="7"/>
        <v>1.39256E-2</v>
      </c>
      <c r="G15" s="1">
        <f t="shared" si="8"/>
        <v>5.3674399999999997E-2</v>
      </c>
      <c r="H15" s="2" t="s">
        <v>7</v>
      </c>
      <c r="I15" s="2" t="s">
        <v>19</v>
      </c>
      <c r="J15" s="9"/>
    </row>
    <row r="16" spans="2:10" ht="16.5" thickBot="1" x14ac:dyDescent="0.3">
      <c r="B16" s="10" t="s">
        <v>22</v>
      </c>
      <c r="C16" s="1"/>
      <c r="D16" s="1"/>
      <c r="E16" s="1"/>
      <c r="F16" s="1"/>
      <c r="G16" s="1"/>
      <c r="H16" s="2"/>
      <c r="I16" s="2"/>
      <c r="J16" s="9"/>
    </row>
    <row r="17" spans="2:10" ht="16.5" thickBot="1" x14ac:dyDescent="0.3">
      <c r="B17" s="11" t="s">
        <v>27</v>
      </c>
      <c r="C17" s="1">
        <v>202</v>
      </c>
      <c r="D17" s="1">
        <v>30</v>
      </c>
      <c r="E17" s="1">
        <f t="shared" si="6"/>
        <v>60.6</v>
      </c>
      <c r="F17" s="1">
        <f t="shared" si="7"/>
        <v>83.224000000000004</v>
      </c>
      <c r="G17" s="1">
        <f t="shared" si="8"/>
        <v>320.77600000000001</v>
      </c>
      <c r="H17" s="2" t="s">
        <v>7</v>
      </c>
      <c r="I17" s="2" t="s">
        <v>19</v>
      </c>
      <c r="J17" s="9"/>
    </row>
    <row r="18" spans="2:10" ht="16.5" thickBot="1" x14ac:dyDescent="0.3">
      <c r="B18" s="11" t="s">
        <v>23</v>
      </c>
      <c r="C18" s="1">
        <v>8.7599999999999997E-2</v>
      </c>
      <c r="D18" s="1">
        <v>30</v>
      </c>
      <c r="E18" s="1">
        <f t="shared" si="6"/>
        <v>2.6280000000000001E-2</v>
      </c>
      <c r="F18" s="1">
        <f t="shared" si="7"/>
        <v>3.6091199999999997E-2</v>
      </c>
      <c r="G18" s="1">
        <f t="shared" si="8"/>
        <v>0.1391088</v>
      </c>
      <c r="H18" s="2" t="s">
        <v>7</v>
      </c>
      <c r="I18" s="2" t="s">
        <v>19</v>
      </c>
      <c r="J18" s="9"/>
    </row>
    <row r="19" spans="2:10" ht="16.5" thickBot="1" x14ac:dyDescent="0.3">
      <c r="B19" s="11" t="s">
        <v>21</v>
      </c>
      <c r="C19" s="1">
        <v>1.6E-2</v>
      </c>
      <c r="D19" s="1">
        <v>30</v>
      </c>
      <c r="E19" s="1">
        <f t="shared" si="6"/>
        <v>4.7999999999999996E-3</v>
      </c>
      <c r="F19" s="1">
        <f t="shared" si="7"/>
        <v>6.5920000000000006E-3</v>
      </c>
      <c r="G19" s="1">
        <f t="shared" si="8"/>
        <v>2.5408E-2</v>
      </c>
      <c r="H19" s="2" t="s">
        <v>7</v>
      </c>
      <c r="I19" s="2" t="s">
        <v>19</v>
      </c>
      <c r="J19" s="9"/>
    </row>
    <row r="20" spans="2:10" ht="16.5" thickBot="1" x14ac:dyDescent="0.3">
      <c r="B20" s="10" t="s">
        <v>49</v>
      </c>
      <c r="C20" s="7"/>
      <c r="D20" s="7"/>
      <c r="E20" s="1"/>
      <c r="F20" s="1"/>
      <c r="G20" s="1"/>
      <c r="H20" s="8"/>
      <c r="I20" s="8"/>
      <c r="J20" s="9"/>
    </row>
    <row r="21" spans="2:10" ht="16.5" thickBot="1" x14ac:dyDescent="0.3">
      <c r="B21" s="11" t="s">
        <v>50</v>
      </c>
      <c r="C21" s="1">
        <v>0.36969999999999997</v>
      </c>
      <c r="D21" s="1">
        <v>30</v>
      </c>
      <c r="E21" s="1">
        <f t="shared" si="6"/>
        <v>0.11090999999999999</v>
      </c>
      <c r="F21" s="1">
        <f t="shared" si="7"/>
        <v>0.15231639999999999</v>
      </c>
      <c r="G21" s="1">
        <f t="shared" si="8"/>
        <v>0.58708359999999993</v>
      </c>
      <c r="H21" s="2" t="s">
        <v>7</v>
      </c>
      <c r="I21" s="2" t="s">
        <v>19</v>
      </c>
      <c r="J21" s="9"/>
    </row>
    <row r="22" spans="2:10" ht="16.5" thickBot="1" x14ac:dyDescent="0.3">
      <c r="B22" s="11" t="s">
        <v>51</v>
      </c>
      <c r="C22" s="1">
        <v>0.08</v>
      </c>
      <c r="D22" s="1">
        <v>30</v>
      </c>
      <c r="E22" s="1">
        <f t="shared" si="6"/>
        <v>2.4E-2</v>
      </c>
      <c r="F22" s="1">
        <f t="shared" si="7"/>
        <v>3.2960000000000003E-2</v>
      </c>
      <c r="G22" s="1">
        <f t="shared" si="8"/>
        <v>0.12703999999999999</v>
      </c>
      <c r="H22" s="2" t="s">
        <v>7</v>
      </c>
      <c r="I22" s="2" t="s">
        <v>19</v>
      </c>
      <c r="J22" s="9"/>
    </row>
    <row r="23" spans="2:10" ht="16.5" thickBot="1" x14ac:dyDescent="0.3">
      <c r="B23" s="11" t="s">
        <v>52</v>
      </c>
      <c r="C23" s="1">
        <v>0.23400000000000001</v>
      </c>
      <c r="D23" s="1">
        <v>30</v>
      </c>
      <c r="E23" s="1">
        <f t="shared" si="6"/>
        <v>7.0199999999999999E-2</v>
      </c>
      <c r="F23" s="1">
        <f t="shared" si="7"/>
        <v>9.6408000000000021E-2</v>
      </c>
      <c r="G23" s="1">
        <f t="shared" si="8"/>
        <v>0.37159200000000003</v>
      </c>
      <c r="H23" s="2" t="s">
        <v>7</v>
      </c>
      <c r="I23" s="2" t="s">
        <v>19</v>
      </c>
      <c r="J23" s="9"/>
    </row>
    <row r="24" spans="2:10" ht="16.5" thickBot="1" x14ac:dyDescent="0.3">
      <c r="B24" s="11" t="s">
        <v>53</v>
      </c>
      <c r="C24" s="1">
        <f>1-(C25+C23+C22+C21)</f>
        <v>0.14329999999999998</v>
      </c>
      <c r="D24" s="1">
        <v>30</v>
      </c>
      <c r="E24" s="1">
        <f t="shared" si="6"/>
        <v>4.2989999999999993E-2</v>
      </c>
      <c r="F24" s="1">
        <f t="shared" si="7"/>
        <v>5.9039599999999998E-2</v>
      </c>
      <c r="G24" s="1">
        <f t="shared" si="8"/>
        <v>0.22756039999999997</v>
      </c>
      <c r="H24" s="2" t="s">
        <v>7</v>
      </c>
      <c r="I24" s="2" t="s">
        <v>19</v>
      </c>
      <c r="J24" s="9"/>
    </row>
    <row r="25" spans="2:10" ht="16.5" thickBot="1" x14ac:dyDescent="0.3">
      <c r="B25" s="11" t="s">
        <v>54</v>
      </c>
      <c r="C25" s="1">
        <v>0.17299999999999999</v>
      </c>
      <c r="D25" s="1">
        <v>30</v>
      </c>
      <c r="E25" s="1">
        <f t="shared" si="6"/>
        <v>5.1899999999999995E-2</v>
      </c>
      <c r="F25" s="1">
        <f t="shared" si="7"/>
        <v>7.1276000000000006E-2</v>
      </c>
      <c r="G25" s="1">
        <f t="shared" si="8"/>
        <v>0.27472399999999997</v>
      </c>
      <c r="H25" s="2" t="s">
        <v>7</v>
      </c>
      <c r="I25" s="2" t="s">
        <v>19</v>
      </c>
      <c r="J25" s="9"/>
    </row>
    <row r="26" spans="2:10" ht="16.5" thickBot="1" x14ac:dyDescent="0.3">
      <c r="B26" s="10" t="s">
        <v>12</v>
      </c>
      <c r="C26" s="7"/>
      <c r="D26" s="7"/>
      <c r="E26" s="7"/>
      <c r="F26" s="7"/>
      <c r="G26" s="7"/>
      <c r="H26" s="8"/>
      <c r="I26" s="8"/>
      <c r="J26" s="9"/>
    </row>
    <row r="27" spans="2:10" ht="16.5" thickBot="1" x14ac:dyDescent="0.3">
      <c r="B27" s="11" t="s">
        <v>55</v>
      </c>
      <c r="C27" s="1">
        <v>0.44</v>
      </c>
      <c r="D27" s="1">
        <v>30</v>
      </c>
      <c r="E27" s="1">
        <f t="shared" ref="E27" si="9">(D27*C27)/100</f>
        <v>0.13200000000000001</v>
      </c>
      <c r="F27" s="1">
        <f t="shared" ref="F27" si="10">C27-(E27*1.96)</f>
        <v>0.18128</v>
      </c>
      <c r="G27" s="1">
        <f t="shared" ref="G27" si="11">C27+(E27*1.96)</f>
        <v>0.69872000000000001</v>
      </c>
      <c r="H27" s="2" t="s">
        <v>6</v>
      </c>
      <c r="I27" s="2" t="s">
        <v>19</v>
      </c>
      <c r="J27" s="9"/>
    </row>
    <row r="28" spans="2:10" ht="16.5" thickBot="1" x14ac:dyDescent="0.3">
      <c r="B28" s="12" t="s">
        <v>56</v>
      </c>
      <c r="C28" s="7">
        <v>68.7</v>
      </c>
      <c r="D28" s="7" t="s">
        <v>15</v>
      </c>
      <c r="E28" s="7" t="s">
        <v>15</v>
      </c>
      <c r="F28" s="7" t="s">
        <v>15</v>
      </c>
      <c r="G28" s="7" t="s">
        <v>15</v>
      </c>
      <c r="H28" s="8" t="s">
        <v>16</v>
      </c>
      <c r="I28" s="7" t="s">
        <v>15</v>
      </c>
      <c r="J28" s="9"/>
    </row>
    <row r="29" spans="2:10" ht="16.5" thickBot="1" x14ac:dyDescent="0.3">
      <c r="B29" s="12" t="s">
        <v>57</v>
      </c>
      <c r="C29" s="7">
        <v>3.94</v>
      </c>
      <c r="D29" s="7" t="s">
        <v>15</v>
      </c>
      <c r="E29" s="7" t="s">
        <v>15</v>
      </c>
      <c r="F29" s="7" t="s">
        <v>15</v>
      </c>
      <c r="G29" s="7" t="s">
        <v>15</v>
      </c>
      <c r="H29" s="8" t="s">
        <v>16</v>
      </c>
      <c r="I29" s="7" t="s">
        <v>15</v>
      </c>
      <c r="J29" s="9"/>
    </row>
    <row r="30" spans="2:10" ht="16.5" thickBot="1" x14ac:dyDescent="0.3">
      <c r="B30" s="12" t="s">
        <v>58</v>
      </c>
      <c r="C30" s="7">
        <v>1.71</v>
      </c>
      <c r="D30" s="7" t="s">
        <v>15</v>
      </c>
      <c r="E30" s="7" t="s">
        <v>15</v>
      </c>
      <c r="F30" s="7" t="s">
        <v>15</v>
      </c>
      <c r="G30" s="7" t="s">
        <v>15</v>
      </c>
      <c r="H30" s="8" t="s">
        <v>16</v>
      </c>
      <c r="I30" s="7" t="s">
        <v>15</v>
      </c>
      <c r="J30" s="9"/>
    </row>
    <row r="31" spans="2:10" ht="16.5" thickBot="1" x14ac:dyDescent="0.3">
      <c r="B31" s="12"/>
      <c r="C31" s="7"/>
      <c r="D31" s="7"/>
      <c r="E31" s="7"/>
      <c r="F31" s="7"/>
      <c r="G31" s="7"/>
      <c r="H31" s="8"/>
      <c r="I31" s="7"/>
      <c r="J31" s="9"/>
    </row>
    <row r="32" spans="2:10" ht="16.5" thickBot="1" x14ac:dyDescent="0.3">
      <c r="B32" s="10" t="s">
        <v>13</v>
      </c>
      <c r="C32" s="7"/>
      <c r="D32" s="7"/>
      <c r="E32" s="7"/>
      <c r="F32" s="7"/>
      <c r="G32" s="7"/>
      <c r="H32" s="8"/>
      <c r="I32" s="7"/>
      <c r="J32" s="9"/>
    </row>
    <row r="33" spans="2:10" ht="16.5" thickBot="1" x14ac:dyDescent="0.3">
      <c r="B33" s="12" t="s">
        <v>59</v>
      </c>
      <c r="C33" s="7">
        <v>0.1</v>
      </c>
      <c r="D33" s="1">
        <v>30</v>
      </c>
      <c r="E33" s="1">
        <f t="shared" ref="E33" si="12">(D33*C33)/100</f>
        <v>0.03</v>
      </c>
      <c r="F33" s="1">
        <f t="shared" ref="F33" si="13">C33-(E33*1.96)</f>
        <v>4.1200000000000007E-2</v>
      </c>
      <c r="G33" s="1">
        <f t="shared" ref="G33" si="14">C33+(E33*1.96)</f>
        <v>0.1588</v>
      </c>
      <c r="H33" s="2" t="s">
        <v>6</v>
      </c>
      <c r="I33" s="2" t="s">
        <v>19</v>
      </c>
      <c r="J33" s="9"/>
    </row>
    <row r="34" spans="2:10" ht="16.5" thickBot="1" x14ac:dyDescent="0.3">
      <c r="B34" s="10" t="s">
        <v>14</v>
      </c>
      <c r="C34" s="7"/>
      <c r="D34" s="7"/>
      <c r="E34" s="7"/>
      <c r="F34" s="7"/>
      <c r="G34" s="7"/>
      <c r="H34" s="8"/>
      <c r="I34" s="7"/>
      <c r="J34" s="9"/>
    </row>
    <row r="35" spans="2:10" ht="16.5" thickBot="1" x14ac:dyDescent="0.3">
      <c r="B35" s="12" t="s">
        <v>39</v>
      </c>
      <c r="C35" s="7">
        <v>1.5</v>
      </c>
      <c r="D35" s="7" t="s">
        <v>15</v>
      </c>
      <c r="E35" s="7" t="s">
        <v>15</v>
      </c>
      <c r="F35" s="7" t="s">
        <v>15</v>
      </c>
      <c r="G35" s="7" t="s">
        <v>15</v>
      </c>
      <c r="H35" s="8" t="s">
        <v>16</v>
      </c>
      <c r="I35" s="7" t="s">
        <v>15</v>
      </c>
      <c r="J35" s="9"/>
    </row>
    <row r="36" spans="2:10" ht="16.5" thickBot="1" x14ac:dyDescent="0.3">
      <c r="B36" s="12" t="s">
        <v>60</v>
      </c>
      <c r="C36" s="7">
        <v>9.5000000000000001E-2</v>
      </c>
      <c r="D36" s="1">
        <v>30</v>
      </c>
      <c r="E36" s="1">
        <f t="shared" ref="E36" si="15">(D36*C36)/100</f>
        <v>2.8500000000000001E-2</v>
      </c>
      <c r="F36" s="1">
        <f t="shared" ref="F36" si="16">C36-(E36*1.96)</f>
        <v>3.9140000000000001E-2</v>
      </c>
      <c r="G36" s="1">
        <f t="shared" ref="G36" si="17">C36+(E36*1.96)</f>
        <v>0.15085999999999999</v>
      </c>
      <c r="H36" s="2" t="s">
        <v>6</v>
      </c>
      <c r="I36" s="2" t="s">
        <v>19</v>
      </c>
      <c r="J36" s="9"/>
    </row>
    <row r="37" spans="2:10" ht="16.5" thickBot="1" x14ac:dyDescent="0.3">
      <c r="B37" s="12" t="s">
        <v>61</v>
      </c>
      <c r="C37" s="7">
        <v>0.05</v>
      </c>
      <c r="D37" s="7" t="s">
        <v>15</v>
      </c>
      <c r="E37" s="7" t="s">
        <v>15</v>
      </c>
      <c r="F37" s="7" t="s">
        <v>15</v>
      </c>
      <c r="G37" s="7" t="s">
        <v>15</v>
      </c>
      <c r="H37" s="8" t="s">
        <v>16</v>
      </c>
      <c r="I37" s="7" t="s">
        <v>15</v>
      </c>
      <c r="J37" s="9"/>
    </row>
    <row r="38" spans="2:10" ht="16.5" thickBot="1" x14ac:dyDescent="0.3">
      <c r="B38" s="10" t="s">
        <v>24</v>
      </c>
      <c r="C38" s="7"/>
      <c r="D38" s="7"/>
      <c r="E38" s="7"/>
      <c r="F38" s="7"/>
      <c r="G38" s="7"/>
      <c r="H38" s="8"/>
      <c r="I38" s="7"/>
      <c r="J38" s="9"/>
    </row>
    <row r="39" spans="2:10" ht="16.5" thickBot="1" x14ac:dyDescent="0.3">
      <c r="B39" s="12" t="s">
        <v>25</v>
      </c>
      <c r="C39" s="7">
        <v>5</v>
      </c>
      <c r="D39" s="7" t="s">
        <v>15</v>
      </c>
      <c r="E39" s="7" t="s">
        <v>15</v>
      </c>
      <c r="F39" s="7" t="s">
        <v>15</v>
      </c>
      <c r="G39" s="7" t="s">
        <v>15</v>
      </c>
      <c r="H39" s="8" t="s">
        <v>16</v>
      </c>
      <c r="I39" s="7" t="s">
        <v>15</v>
      </c>
      <c r="J39" s="9"/>
    </row>
    <row r="40" spans="2:10" ht="16.5" thickBot="1" x14ac:dyDescent="0.3">
      <c r="B40" s="12" t="s">
        <v>26</v>
      </c>
      <c r="C40" s="7">
        <v>10</v>
      </c>
      <c r="D40" s="7" t="s">
        <v>15</v>
      </c>
      <c r="E40" s="7" t="s">
        <v>15</v>
      </c>
      <c r="F40" s="7" t="s">
        <v>15</v>
      </c>
      <c r="G40" s="7" t="s">
        <v>15</v>
      </c>
      <c r="H40" s="8" t="s">
        <v>16</v>
      </c>
      <c r="I40" s="7" t="s">
        <v>15</v>
      </c>
      <c r="J40" s="9"/>
    </row>
    <row r="41" spans="2:10" ht="16.5" thickBot="1" x14ac:dyDescent="0.3">
      <c r="B41" s="10" t="s">
        <v>17</v>
      </c>
      <c r="C41" s="7"/>
      <c r="D41" s="7"/>
      <c r="E41" s="7"/>
      <c r="F41" s="7"/>
      <c r="G41" s="7"/>
      <c r="H41" s="8"/>
      <c r="I41" s="8"/>
      <c r="J41" s="9"/>
    </row>
    <row r="42" spans="2:10" ht="16.5" thickBot="1" x14ac:dyDescent="0.3">
      <c r="B42" s="11" t="s">
        <v>62</v>
      </c>
      <c r="C42" s="1">
        <v>4226.42</v>
      </c>
      <c r="D42" s="1">
        <v>50</v>
      </c>
      <c r="E42" s="1">
        <f t="shared" ref="E42" si="18">(D42*C42)/100</f>
        <v>2113.21</v>
      </c>
      <c r="F42" s="1">
        <f t="shared" ref="F42" si="19">C42-(E42*1.96)</f>
        <v>84.528400000000147</v>
      </c>
      <c r="G42" s="1">
        <f t="shared" ref="G42" si="20">C42+(E42*1.96)</f>
        <v>8368.3116000000009</v>
      </c>
      <c r="H42" s="2" t="s">
        <v>6</v>
      </c>
      <c r="I42" s="2" t="s">
        <v>18</v>
      </c>
      <c r="J42" s="9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2"/>
  <sheetViews>
    <sheetView topLeftCell="A19" workbookViewId="0">
      <selection activeCell="C20" sqref="C20:I20"/>
    </sheetView>
  </sheetViews>
  <sheetFormatPr defaultRowHeight="15.75" x14ac:dyDescent="0.25"/>
  <cols>
    <col min="2" max="2" width="46.5" customWidth="1"/>
    <col min="9" max="9" width="18.125" customWidth="1"/>
  </cols>
  <sheetData>
    <row r="1" spans="2:9" ht="16.5" thickBot="1" x14ac:dyDescent="0.3"/>
    <row r="2" spans="2:9" ht="32.25" thickBot="1" x14ac:dyDescent="0.3">
      <c r="B2" s="13" t="s">
        <v>8</v>
      </c>
      <c r="C2" s="4" t="s">
        <v>1</v>
      </c>
      <c r="D2" s="4" t="s">
        <v>0</v>
      </c>
      <c r="E2" s="4" t="s">
        <v>2</v>
      </c>
      <c r="F2" s="4" t="s">
        <v>3</v>
      </c>
      <c r="G2" s="4" t="s">
        <v>4</v>
      </c>
      <c r="H2" s="5" t="s">
        <v>5</v>
      </c>
      <c r="I2" s="5" t="s">
        <v>9</v>
      </c>
    </row>
    <row r="3" spans="2:9" ht="16.5" thickBot="1" x14ac:dyDescent="0.3">
      <c r="B3" s="11" t="s">
        <v>40</v>
      </c>
      <c r="C3" s="1">
        <v>81.207899999999995</v>
      </c>
      <c r="D3" s="1">
        <v>30</v>
      </c>
      <c r="E3" s="1">
        <f t="shared" ref="E3:E7" si="0">(D3*C3)/100</f>
        <v>24.362370000000002</v>
      </c>
      <c r="F3" s="1">
        <f t="shared" ref="F3:F7" si="1">C3-(E3*1.96)</f>
        <v>33.457654799999993</v>
      </c>
      <c r="G3" s="1">
        <f t="shared" ref="G3:G7" si="2">C3+(E3*1.96)</f>
        <v>128.95814519999999</v>
      </c>
      <c r="H3" s="2" t="s">
        <v>6</v>
      </c>
      <c r="I3" s="2" t="s">
        <v>19</v>
      </c>
    </row>
    <row r="4" spans="2:9" ht="16.5" thickBot="1" x14ac:dyDescent="0.3">
      <c r="B4" s="11" t="s">
        <v>10</v>
      </c>
      <c r="C4" s="1">
        <v>0.441</v>
      </c>
      <c r="D4" s="1">
        <v>30</v>
      </c>
      <c r="E4" s="1">
        <f t="shared" si="0"/>
        <v>0.1323</v>
      </c>
      <c r="F4" s="1">
        <f t="shared" si="1"/>
        <v>0.18169200000000002</v>
      </c>
      <c r="G4" s="1">
        <f t="shared" si="2"/>
        <v>0.70030799999999993</v>
      </c>
      <c r="H4" s="2" t="s">
        <v>6</v>
      </c>
      <c r="I4" s="2" t="s">
        <v>19</v>
      </c>
    </row>
    <row r="5" spans="2:9" ht="16.5" thickBot="1" x14ac:dyDescent="0.3">
      <c r="B5" s="11" t="s">
        <v>41</v>
      </c>
      <c r="C5" s="1">
        <v>421.96</v>
      </c>
      <c r="D5" s="1">
        <v>30</v>
      </c>
      <c r="E5" s="1">
        <f t="shared" si="0"/>
        <v>126.58799999999999</v>
      </c>
      <c r="F5" s="1">
        <f t="shared" si="1"/>
        <v>173.84752</v>
      </c>
      <c r="G5" s="1">
        <f t="shared" si="2"/>
        <v>670.07247999999993</v>
      </c>
      <c r="H5" s="2" t="s">
        <v>6</v>
      </c>
      <c r="I5" s="2" t="s">
        <v>19</v>
      </c>
    </row>
    <row r="6" spans="2:9" ht="16.5" thickBot="1" x14ac:dyDescent="0.3">
      <c r="B6" s="11" t="s">
        <v>20</v>
      </c>
      <c r="C6" s="1">
        <v>1.712</v>
      </c>
      <c r="D6" s="1">
        <v>30</v>
      </c>
      <c r="E6" s="1">
        <f t="shared" si="0"/>
        <v>0.51359999999999995</v>
      </c>
      <c r="F6" s="1">
        <f t="shared" si="1"/>
        <v>0.70534400000000019</v>
      </c>
      <c r="G6" s="1">
        <f t="shared" si="2"/>
        <v>2.7186559999999997</v>
      </c>
      <c r="H6" s="2" t="s">
        <v>6</v>
      </c>
      <c r="I6" s="2" t="s">
        <v>19</v>
      </c>
    </row>
    <row r="7" spans="2:9" ht="16.5" thickBot="1" x14ac:dyDescent="0.3">
      <c r="B7" s="11" t="s">
        <v>28</v>
      </c>
      <c r="C7" s="1">
        <v>2.0099999999999998</v>
      </c>
      <c r="D7" s="1">
        <v>30</v>
      </c>
      <c r="E7" s="1">
        <f t="shared" si="0"/>
        <v>0.60299999999999998</v>
      </c>
      <c r="F7" s="1">
        <f t="shared" si="1"/>
        <v>0.82811999999999975</v>
      </c>
      <c r="G7" s="1">
        <f t="shared" si="2"/>
        <v>3.1918799999999998</v>
      </c>
      <c r="H7" s="2" t="s">
        <v>6</v>
      </c>
      <c r="I7" s="2" t="s">
        <v>19</v>
      </c>
    </row>
    <row r="8" spans="2:9" ht="16.5" thickBot="1" x14ac:dyDescent="0.3">
      <c r="B8" s="10" t="s">
        <v>11</v>
      </c>
      <c r="C8" s="7"/>
      <c r="D8" s="7"/>
      <c r="E8" s="1"/>
      <c r="F8" s="1"/>
      <c r="G8" s="1"/>
      <c r="H8" s="8"/>
      <c r="I8" s="8"/>
    </row>
    <row r="9" spans="2:9" ht="16.5" thickBot="1" x14ac:dyDescent="0.3">
      <c r="B9" s="11" t="s">
        <v>42</v>
      </c>
      <c r="C9" s="1">
        <v>1.7000000000000001E-2</v>
      </c>
      <c r="D9" s="1">
        <v>30</v>
      </c>
      <c r="E9" s="1">
        <f t="shared" ref="E9:E15" si="3">(D9*C9)/100</f>
        <v>5.1000000000000004E-3</v>
      </c>
      <c r="F9" s="1">
        <f t="shared" ref="F9:F15" si="4">C9-(E9*1.96)</f>
        <v>7.0040000000000015E-3</v>
      </c>
      <c r="G9" s="1">
        <f t="shared" ref="G9:G15" si="5">C9+(E9*1.96)</f>
        <v>2.6995999999999999E-2</v>
      </c>
      <c r="H9" s="2" t="s">
        <v>7</v>
      </c>
      <c r="I9" s="2" t="s">
        <v>19</v>
      </c>
    </row>
    <row r="10" spans="2:9" ht="16.5" thickBot="1" x14ac:dyDescent="0.3">
      <c r="B10" s="11" t="s">
        <v>43</v>
      </c>
      <c r="C10" s="1">
        <v>0.23799999999999999</v>
      </c>
      <c r="D10" s="1">
        <v>30</v>
      </c>
      <c r="E10" s="1">
        <f t="shared" si="3"/>
        <v>7.1399999999999991E-2</v>
      </c>
      <c r="F10" s="1">
        <f t="shared" si="4"/>
        <v>9.8056000000000004E-2</v>
      </c>
      <c r="G10" s="1">
        <f t="shared" si="5"/>
        <v>0.37794399999999995</v>
      </c>
      <c r="H10" s="2" t="s">
        <v>7</v>
      </c>
      <c r="I10" s="2" t="s">
        <v>19</v>
      </c>
    </row>
    <row r="11" spans="2:9" ht="16.5" thickBot="1" x14ac:dyDescent="0.3">
      <c r="B11" s="11" t="s">
        <v>44</v>
      </c>
      <c r="C11" s="1">
        <v>1.9E-2</v>
      </c>
      <c r="D11" s="1">
        <v>30</v>
      </c>
      <c r="E11" s="1">
        <f t="shared" si="3"/>
        <v>5.6999999999999993E-3</v>
      </c>
      <c r="F11" s="1">
        <f t="shared" si="4"/>
        <v>7.8280000000000016E-3</v>
      </c>
      <c r="G11" s="1">
        <f t="shared" si="5"/>
        <v>3.0171999999999997E-2</v>
      </c>
      <c r="H11" s="2" t="s">
        <v>7</v>
      </c>
      <c r="I11" s="2" t="s">
        <v>19</v>
      </c>
    </row>
    <row r="12" spans="2:9" ht="16.5" thickBot="1" x14ac:dyDescent="0.3">
      <c r="B12" s="11" t="s">
        <v>45</v>
      </c>
      <c r="C12" s="1">
        <v>5.5399999999999998E-2</v>
      </c>
      <c r="D12" s="1">
        <v>30</v>
      </c>
      <c r="E12" s="1">
        <f t="shared" si="3"/>
        <v>1.6619999999999999E-2</v>
      </c>
      <c r="F12" s="1">
        <f t="shared" si="4"/>
        <v>2.2824799999999999E-2</v>
      </c>
      <c r="G12" s="1">
        <f t="shared" si="5"/>
        <v>8.7975200000000003E-2</v>
      </c>
      <c r="H12" s="2" t="s">
        <v>7</v>
      </c>
      <c r="I12" s="2" t="s">
        <v>19</v>
      </c>
    </row>
    <row r="13" spans="2:9" ht="16.5" thickBot="1" x14ac:dyDescent="0.3">
      <c r="B13" s="11" t="s">
        <v>46</v>
      </c>
      <c r="C13" s="1">
        <v>1.6E-2</v>
      </c>
      <c r="D13" s="1">
        <v>30</v>
      </c>
      <c r="E13" s="1">
        <f t="shared" si="3"/>
        <v>4.7999999999999996E-3</v>
      </c>
      <c r="F13" s="1">
        <f t="shared" si="4"/>
        <v>6.5920000000000006E-3</v>
      </c>
      <c r="G13" s="1">
        <f t="shared" si="5"/>
        <v>2.5408E-2</v>
      </c>
      <c r="H13" s="2" t="s">
        <v>7</v>
      </c>
      <c r="I13" s="2" t="s">
        <v>19</v>
      </c>
    </row>
    <row r="14" spans="2:9" ht="16.5" thickBot="1" x14ac:dyDescent="0.3">
      <c r="B14" s="11" t="s">
        <v>47</v>
      </c>
      <c r="C14" s="1">
        <f>0.84-(C15+C9+C10+C11+C12+C13)</f>
        <v>0.45309999999999995</v>
      </c>
      <c r="D14" s="1">
        <v>30</v>
      </c>
      <c r="E14" s="1">
        <f t="shared" si="3"/>
        <v>0.13593</v>
      </c>
      <c r="F14" s="1">
        <f t="shared" si="4"/>
        <v>0.18667719999999999</v>
      </c>
      <c r="G14" s="1">
        <f t="shared" si="5"/>
        <v>0.71952279999999991</v>
      </c>
      <c r="H14" s="2" t="s">
        <v>7</v>
      </c>
      <c r="I14" s="2" t="s">
        <v>19</v>
      </c>
    </row>
    <row r="15" spans="2:9" ht="16.5" thickBot="1" x14ac:dyDescent="0.3">
      <c r="B15" s="11" t="s">
        <v>48</v>
      </c>
      <c r="C15" s="1">
        <v>4.1500000000000002E-2</v>
      </c>
      <c r="D15" s="1">
        <v>30</v>
      </c>
      <c r="E15" s="1">
        <f t="shared" si="3"/>
        <v>1.2450000000000001E-2</v>
      </c>
      <c r="F15" s="1">
        <f t="shared" si="4"/>
        <v>1.7098000000000002E-2</v>
      </c>
      <c r="G15" s="1">
        <f t="shared" si="5"/>
        <v>6.5902000000000002E-2</v>
      </c>
      <c r="H15" s="2" t="s">
        <v>7</v>
      </c>
      <c r="I15" s="2" t="s">
        <v>19</v>
      </c>
    </row>
    <row r="16" spans="2:9" ht="16.5" thickBot="1" x14ac:dyDescent="0.3">
      <c r="B16" s="10" t="s">
        <v>22</v>
      </c>
      <c r="C16" s="7"/>
      <c r="D16" s="7"/>
      <c r="E16" s="1"/>
      <c r="F16" s="1"/>
      <c r="G16" s="1"/>
      <c r="H16" s="8"/>
      <c r="I16" s="8"/>
    </row>
    <row r="17" spans="2:9" ht="16.5" thickBot="1" x14ac:dyDescent="0.3">
      <c r="B17" s="11" t="s">
        <v>27</v>
      </c>
      <c r="C17" s="1">
        <v>640</v>
      </c>
      <c r="D17" s="1">
        <v>30</v>
      </c>
      <c r="E17" s="1">
        <f>(D17*C17)/100</f>
        <v>192</v>
      </c>
      <c r="F17" s="1">
        <f>C17-(E17*1.96)</f>
        <v>263.68</v>
      </c>
      <c r="G17" s="1">
        <f>C17+(E17*1.96)</f>
        <v>1016.3199999999999</v>
      </c>
      <c r="H17" s="2" t="s">
        <v>7</v>
      </c>
      <c r="I17" s="2" t="s">
        <v>19</v>
      </c>
    </row>
    <row r="18" spans="2:9" ht="16.5" thickBot="1" x14ac:dyDescent="0.3">
      <c r="B18" s="11" t="s">
        <v>23</v>
      </c>
      <c r="C18" s="1">
        <v>0.75</v>
      </c>
      <c r="D18" s="1">
        <v>30</v>
      </c>
      <c r="E18" s="1">
        <f>(D18*C18)/100</f>
        <v>0.22500000000000001</v>
      </c>
      <c r="F18" s="1">
        <f>C18-(E18*1.96)</f>
        <v>0.309</v>
      </c>
      <c r="G18" s="1">
        <f>C18+(E18*1.96)</f>
        <v>1.1910000000000001</v>
      </c>
      <c r="H18" s="2" t="s">
        <v>7</v>
      </c>
      <c r="I18" s="2" t="s">
        <v>19</v>
      </c>
    </row>
    <row r="19" spans="2:9" ht="16.5" thickBot="1" x14ac:dyDescent="0.3">
      <c r="B19" s="11" t="s">
        <v>21</v>
      </c>
      <c r="C19" s="19">
        <v>0.15</v>
      </c>
      <c r="D19" s="19">
        <v>30</v>
      </c>
      <c r="E19" s="19">
        <f>(D19*C19)/100</f>
        <v>4.4999999999999998E-2</v>
      </c>
      <c r="F19" s="19">
        <f>C19-(E19*1.96)</f>
        <v>6.1799999999999994E-2</v>
      </c>
      <c r="G19" s="19">
        <f>C19+(E19*1.96)</f>
        <v>0.2382</v>
      </c>
      <c r="H19" s="20" t="s">
        <v>7</v>
      </c>
      <c r="I19" s="20" t="s">
        <v>19</v>
      </c>
    </row>
    <row r="20" spans="2:9" ht="16.5" thickBot="1" x14ac:dyDescent="0.3">
      <c r="B20" s="18" t="s">
        <v>49</v>
      </c>
      <c r="C20" s="21"/>
      <c r="D20" s="22"/>
      <c r="E20" s="22"/>
      <c r="F20" s="22"/>
      <c r="G20" s="22"/>
      <c r="H20" s="22"/>
      <c r="I20" s="23"/>
    </row>
    <row r="21" spans="2:9" ht="16.5" thickBot="1" x14ac:dyDescent="0.3">
      <c r="B21" s="11" t="s">
        <v>50</v>
      </c>
      <c r="C21" s="1">
        <v>0.11550000000000001</v>
      </c>
      <c r="D21" s="1">
        <v>30</v>
      </c>
      <c r="E21" s="1">
        <f>(D21*C21)/100</f>
        <v>3.465E-2</v>
      </c>
      <c r="F21" s="1">
        <f>C21-(E21*1.96)</f>
        <v>4.7586000000000003E-2</v>
      </c>
      <c r="G21" s="1">
        <f>C21+(E21*1.96)</f>
        <v>0.18341400000000002</v>
      </c>
      <c r="H21" s="2" t="s">
        <v>7</v>
      </c>
      <c r="I21" s="2" t="s">
        <v>19</v>
      </c>
    </row>
    <row r="22" spans="2:9" ht="20.25" customHeight="1" thickBot="1" x14ac:dyDescent="0.3">
      <c r="B22" s="11" t="s">
        <v>51</v>
      </c>
      <c r="C22" s="1">
        <v>0.05</v>
      </c>
      <c r="D22" s="1">
        <v>30</v>
      </c>
      <c r="E22" s="1">
        <f>(D22*C22)/100</f>
        <v>1.4999999999999999E-2</v>
      </c>
      <c r="F22" s="1">
        <f>C22-(E22*1.96)</f>
        <v>2.0600000000000004E-2</v>
      </c>
      <c r="G22" s="1">
        <f>C22+(E22*1.96)</f>
        <v>7.9399999999999998E-2</v>
      </c>
      <c r="H22" s="2" t="s">
        <v>7</v>
      </c>
      <c r="I22" s="2" t="s">
        <v>19</v>
      </c>
    </row>
    <row r="23" spans="2:9" ht="16.5" thickBot="1" x14ac:dyDescent="0.3">
      <c r="B23" s="11" t="s">
        <v>52</v>
      </c>
      <c r="C23" s="1">
        <v>0.215</v>
      </c>
      <c r="D23" s="1">
        <v>30</v>
      </c>
      <c r="E23" s="1">
        <f>(D23*C23)/100</f>
        <v>6.4500000000000002E-2</v>
      </c>
      <c r="F23" s="1">
        <f>C23-(E23*1.96)</f>
        <v>8.8579999999999992E-2</v>
      </c>
      <c r="G23" s="1">
        <f>C23+(E23*1.96)</f>
        <v>0.34142</v>
      </c>
      <c r="H23" s="2" t="s">
        <v>7</v>
      </c>
      <c r="I23" s="2" t="s">
        <v>19</v>
      </c>
    </row>
    <row r="24" spans="2:9" ht="16.5" thickBot="1" x14ac:dyDescent="0.3">
      <c r="B24" s="11" t="s">
        <v>53</v>
      </c>
      <c r="C24" s="1">
        <f>1-(C25+C23+C22+C21)</f>
        <v>0.40649999999999997</v>
      </c>
      <c r="D24" s="1">
        <v>30</v>
      </c>
      <c r="E24" s="1">
        <f>(D24*C24)/100</f>
        <v>0.12194999999999999</v>
      </c>
      <c r="F24" s="1">
        <f>C24-(E24*1.96)</f>
        <v>0.16747799999999999</v>
      </c>
      <c r="G24" s="1">
        <f>C24+(E24*1.96)</f>
        <v>0.64552199999999993</v>
      </c>
      <c r="H24" s="2" t="s">
        <v>7</v>
      </c>
      <c r="I24" s="2" t="s">
        <v>19</v>
      </c>
    </row>
    <row r="25" spans="2:9" ht="16.5" thickBot="1" x14ac:dyDescent="0.3">
      <c r="B25" s="11" t="s">
        <v>54</v>
      </c>
      <c r="C25" s="1">
        <v>0.21299999999999999</v>
      </c>
      <c r="D25" s="1">
        <v>30</v>
      </c>
      <c r="E25" s="1">
        <f>(D25*C25)/100</f>
        <v>6.3899999999999998E-2</v>
      </c>
      <c r="F25" s="1">
        <f>C25-(E25*1.96)</f>
        <v>8.7756000000000001E-2</v>
      </c>
      <c r="G25" s="1">
        <f>C25+(E25*1.96)</f>
        <v>0.33824399999999999</v>
      </c>
      <c r="H25" s="2" t="s">
        <v>7</v>
      </c>
      <c r="I25" s="2" t="s">
        <v>19</v>
      </c>
    </row>
    <row r="26" spans="2:9" ht="16.5" thickBot="1" x14ac:dyDescent="0.3">
      <c r="B26" s="10" t="s">
        <v>12</v>
      </c>
      <c r="C26" s="7"/>
      <c r="D26" s="7"/>
      <c r="E26" s="7"/>
      <c r="F26" s="7"/>
      <c r="G26" s="7"/>
      <c r="H26" s="8"/>
      <c r="I26" s="8"/>
    </row>
    <row r="27" spans="2:9" ht="16.5" thickBot="1" x14ac:dyDescent="0.3">
      <c r="B27" s="11" t="s">
        <v>55</v>
      </c>
      <c r="C27" s="1">
        <v>0.44</v>
      </c>
      <c r="D27" s="1">
        <v>30</v>
      </c>
      <c r="E27" s="1">
        <f t="shared" ref="E27" si="6">(D27*C27)/100</f>
        <v>0.13200000000000001</v>
      </c>
      <c r="F27" s="1">
        <f t="shared" ref="F27" si="7">C27-(E27*1.96)</f>
        <v>0.18128</v>
      </c>
      <c r="G27" s="1">
        <f t="shared" ref="G27" si="8">C27+(E27*1.96)</f>
        <v>0.69872000000000001</v>
      </c>
      <c r="H27" s="2" t="s">
        <v>6</v>
      </c>
      <c r="I27" s="2" t="s">
        <v>19</v>
      </c>
    </row>
    <row r="28" spans="2:9" ht="16.5" thickBot="1" x14ac:dyDescent="0.3">
      <c r="B28" s="12" t="s">
        <v>56</v>
      </c>
      <c r="C28" s="7">
        <v>68.7</v>
      </c>
      <c r="D28" s="7" t="s">
        <v>15</v>
      </c>
      <c r="E28" s="7" t="s">
        <v>15</v>
      </c>
      <c r="F28" s="7" t="s">
        <v>15</v>
      </c>
      <c r="G28" s="7" t="s">
        <v>15</v>
      </c>
      <c r="H28" s="8" t="s">
        <v>16</v>
      </c>
      <c r="I28" s="7" t="s">
        <v>15</v>
      </c>
    </row>
    <row r="29" spans="2:9" ht="16.5" thickBot="1" x14ac:dyDescent="0.3">
      <c r="B29" s="12" t="s">
        <v>57</v>
      </c>
      <c r="C29" s="7">
        <v>3.94</v>
      </c>
      <c r="D29" s="7" t="s">
        <v>15</v>
      </c>
      <c r="E29" s="7" t="s">
        <v>15</v>
      </c>
      <c r="F29" s="7" t="s">
        <v>15</v>
      </c>
      <c r="G29" s="7" t="s">
        <v>15</v>
      </c>
      <c r="H29" s="8" t="s">
        <v>16</v>
      </c>
      <c r="I29" s="7" t="s">
        <v>15</v>
      </c>
    </row>
    <row r="30" spans="2:9" ht="16.5" thickBot="1" x14ac:dyDescent="0.3">
      <c r="B30" s="12" t="s">
        <v>58</v>
      </c>
      <c r="C30" s="7">
        <v>1.71</v>
      </c>
      <c r="D30" s="7" t="s">
        <v>15</v>
      </c>
      <c r="E30" s="7" t="s">
        <v>15</v>
      </c>
      <c r="F30" s="7" t="s">
        <v>15</v>
      </c>
      <c r="G30" s="7" t="s">
        <v>15</v>
      </c>
      <c r="H30" s="8" t="s">
        <v>16</v>
      </c>
      <c r="I30" s="7" t="s">
        <v>15</v>
      </c>
    </row>
    <row r="31" spans="2:9" ht="16.5" thickBot="1" x14ac:dyDescent="0.3">
      <c r="B31" s="12"/>
      <c r="C31" s="7"/>
      <c r="D31" s="7"/>
      <c r="E31" s="7"/>
      <c r="F31" s="7"/>
      <c r="G31" s="7"/>
      <c r="H31" s="8"/>
      <c r="I31" s="7"/>
    </row>
    <row r="32" spans="2:9" ht="16.5" thickBot="1" x14ac:dyDescent="0.3">
      <c r="B32" s="10" t="s">
        <v>13</v>
      </c>
      <c r="C32" s="7"/>
      <c r="D32" s="7"/>
      <c r="E32" s="7"/>
      <c r="F32" s="7"/>
      <c r="G32" s="7"/>
      <c r="H32" s="8"/>
      <c r="I32" s="7"/>
    </row>
    <row r="33" spans="2:9" ht="16.5" thickBot="1" x14ac:dyDescent="0.3">
      <c r="B33" s="12" t="s">
        <v>59</v>
      </c>
      <c r="C33" s="7">
        <v>0.1</v>
      </c>
      <c r="D33" s="1">
        <v>30</v>
      </c>
      <c r="E33" s="1">
        <f t="shared" ref="E33" si="9">(D33*C33)/100</f>
        <v>0.03</v>
      </c>
      <c r="F33" s="1">
        <f t="shared" ref="F33" si="10">C33-(E33*1.96)</f>
        <v>4.1200000000000007E-2</v>
      </c>
      <c r="G33" s="1">
        <f t="shared" ref="G33" si="11">C33+(E33*1.96)</f>
        <v>0.1588</v>
      </c>
      <c r="H33" s="2" t="s">
        <v>6</v>
      </c>
      <c r="I33" s="2" t="s">
        <v>19</v>
      </c>
    </row>
    <row r="34" spans="2:9" ht="16.5" thickBot="1" x14ac:dyDescent="0.3">
      <c r="B34" s="10" t="s">
        <v>14</v>
      </c>
      <c r="C34" s="7"/>
      <c r="D34" s="7"/>
      <c r="E34" s="7"/>
      <c r="F34" s="7"/>
      <c r="G34" s="7"/>
      <c r="H34" s="8"/>
      <c r="I34" s="7"/>
    </row>
    <row r="35" spans="2:9" ht="16.5" thickBot="1" x14ac:dyDescent="0.3">
      <c r="B35" s="12" t="s">
        <v>39</v>
      </c>
      <c r="C35" s="7">
        <v>1.5</v>
      </c>
      <c r="D35" s="7" t="s">
        <v>15</v>
      </c>
      <c r="E35" s="7" t="s">
        <v>15</v>
      </c>
      <c r="F35" s="7" t="s">
        <v>15</v>
      </c>
      <c r="G35" s="7" t="s">
        <v>15</v>
      </c>
      <c r="H35" s="8" t="s">
        <v>16</v>
      </c>
      <c r="I35" s="7" t="s">
        <v>15</v>
      </c>
    </row>
    <row r="36" spans="2:9" ht="16.5" thickBot="1" x14ac:dyDescent="0.3">
      <c r="B36" s="12" t="s">
        <v>60</v>
      </c>
      <c r="C36" s="7">
        <v>9.5000000000000001E-2</v>
      </c>
      <c r="D36" s="1">
        <v>30</v>
      </c>
      <c r="E36" s="1">
        <f t="shared" ref="E36" si="12">(D36*C36)/100</f>
        <v>2.8500000000000001E-2</v>
      </c>
      <c r="F36" s="1">
        <f t="shared" ref="F36" si="13">C36-(E36*1.96)</f>
        <v>3.9140000000000001E-2</v>
      </c>
      <c r="G36" s="1">
        <f t="shared" ref="G36" si="14">C36+(E36*1.96)</f>
        <v>0.15085999999999999</v>
      </c>
      <c r="H36" s="2" t="s">
        <v>6</v>
      </c>
      <c r="I36" s="2" t="s">
        <v>19</v>
      </c>
    </row>
    <row r="37" spans="2:9" ht="16.5" thickBot="1" x14ac:dyDescent="0.3">
      <c r="B37" s="12" t="s">
        <v>61</v>
      </c>
      <c r="C37" s="7">
        <v>0.05</v>
      </c>
      <c r="D37" s="7" t="s">
        <v>15</v>
      </c>
      <c r="E37" s="7" t="s">
        <v>15</v>
      </c>
      <c r="F37" s="7" t="s">
        <v>15</v>
      </c>
      <c r="G37" s="7" t="s">
        <v>15</v>
      </c>
      <c r="H37" s="8" t="s">
        <v>16</v>
      </c>
      <c r="I37" s="7" t="s">
        <v>15</v>
      </c>
    </row>
    <row r="38" spans="2:9" ht="16.5" thickBot="1" x14ac:dyDescent="0.3">
      <c r="B38" s="10" t="s">
        <v>24</v>
      </c>
      <c r="C38" s="7"/>
      <c r="D38" s="7"/>
      <c r="E38" s="7"/>
      <c r="F38" s="7"/>
      <c r="G38" s="7"/>
      <c r="H38" s="8"/>
      <c r="I38" s="7"/>
    </row>
    <row r="39" spans="2:9" ht="16.5" thickBot="1" x14ac:dyDescent="0.3">
      <c r="B39" s="12" t="s">
        <v>25</v>
      </c>
      <c r="C39" s="7">
        <v>5</v>
      </c>
      <c r="D39" s="7" t="s">
        <v>15</v>
      </c>
      <c r="E39" s="7" t="s">
        <v>15</v>
      </c>
      <c r="F39" s="7" t="s">
        <v>15</v>
      </c>
      <c r="G39" s="7" t="s">
        <v>15</v>
      </c>
      <c r="H39" s="8" t="s">
        <v>16</v>
      </c>
      <c r="I39" s="7" t="s">
        <v>15</v>
      </c>
    </row>
    <row r="40" spans="2:9" ht="16.5" thickBot="1" x14ac:dyDescent="0.3">
      <c r="B40" s="12" t="s">
        <v>26</v>
      </c>
      <c r="C40" s="7">
        <v>10</v>
      </c>
      <c r="D40" s="7" t="s">
        <v>15</v>
      </c>
      <c r="E40" s="7" t="s">
        <v>15</v>
      </c>
      <c r="F40" s="7" t="s">
        <v>15</v>
      </c>
      <c r="G40" s="7" t="s">
        <v>15</v>
      </c>
      <c r="H40" s="8" t="s">
        <v>16</v>
      </c>
      <c r="I40" s="7" t="s">
        <v>15</v>
      </c>
    </row>
    <row r="41" spans="2:9" ht="16.5" thickBot="1" x14ac:dyDescent="0.3">
      <c r="B41" s="10" t="s">
        <v>17</v>
      </c>
      <c r="C41" s="7"/>
      <c r="D41" s="7"/>
      <c r="E41" s="7"/>
      <c r="F41" s="7"/>
      <c r="G41" s="7"/>
      <c r="H41" s="8"/>
      <c r="I41" s="8"/>
    </row>
    <row r="42" spans="2:9" ht="16.5" thickBot="1" x14ac:dyDescent="0.3">
      <c r="B42" s="11" t="s">
        <v>62</v>
      </c>
      <c r="C42" s="1">
        <v>7418.58</v>
      </c>
      <c r="D42" s="1">
        <v>50</v>
      </c>
      <c r="E42" s="1">
        <f t="shared" ref="E42" si="15">(D42*C42)/100</f>
        <v>3709.29</v>
      </c>
      <c r="F42" s="1">
        <f t="shared" ref="F42" si="16">C42-(E42*1.96)</f>
        <v>148.3716000000004</v>
      </c>
      <c r="G42" s="1">
        <f t="shared" ref="G42" si="17">C42+(E42*1.96)</f>
        <v>14688.788399999999</v>
      </c>
      <c r="H42" s="2" t="s">
        <v>6</v>
      </c>
      <c r="I42" s="2" t="s">
        <v>18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2"/>
  <sheetViews>
    <sheetView topLeftCell="A10" workbookViewId="0">
      <selection activeCell="C20" sqref="C20:I20"/>
    </sheetView>
  </sheetViews>
  <sheetFormatPr defaultRowHeight="15.75" x14ac:dyDescent="0.25"/>
  <cols>
    <col min="2" max="2" width="44.75" customWidth="1"/>
    <col min="6" max="6" width="11.875" customWidth="1"/>
    <col min="7" max="8" width="12.625" customWidth="1"/>
    <col min="9" max="9" width="17.75" customWidth="1"/>
  </cols>
  <sheetData>
    <row r="1" spans="2:9" ht="16.5" thickBot="1" x14ac:dyDescent="0.3"/>
    <row r="2" spans="2:9" ht="16.5" thickBot="1" x14ac:dyDescent="0.3">
      <c r="B2" s="13" t="s">
        <v>8</v>
      </c>
      <c r="C2" s="4" t="s">
        <v>1</v>
      </c>
      <c r="D2" s="4" t="s">
        <v>0</v>
      </c>
      <c r="E2" s="4" t="s">
        <v>2</v>
      </c>
      <c r="F2" s="4" t="s">
        <v>3</v>
      </c>
      <c r="G2" s="4" t="s">
        <v>4</v>
      </c>
      <c r="H2" s="5" t="s">
        <v>5</v>
      </c>
      <c r="I2" s="5" t="s">
        <v>9</v>
      </c>
    </row>
    <row r="3" spans="2:9" ht="16.5" thickBot="1" x14ac:dyDescent="0.3">
      <c r="B3" s="11" t="s">
        <v>40</v>
      </c>
      <c r="C3" s="1">
        <v>87.21</v>
      </c>
      <c r="D3" s="1">
        <v>30</v>
      </c>
      <c r="E3" s="1">
        <f t="shared" ref="E3:E7" si="0">(D3*C3)/100</f>
        <v>26.162999999999997</v>
      </c>
      <c r="F3" s="1">
        <f t="shared" ref="F3:F7" si="1">C3-(E3*1.96)</f>
        <v>35.930520000000001</v>
      </c>
      <c r="G3" s="1">
        <f t="shared" ref="G3:G7" si="2">C3+(E3*1.96)</f>
        <v>138.48947999999999</v>
      </c>
      <c r="H3" s="2" t="s">
        <v>6</v>
      </c>
      <c r="I3" s="2" t="s">
        <v>19</v>
      </c>
    </row>
    <row r="4" spans="2:9" ht="16.5" thickBot="1" x14ac:dyDescent="0.3">
      <c r="B4" s="11" t="s">
        <v>10</v>
      </c>
      <c r="C4" s="1">
        <v>0.44</v>
      </c>
      <c r="D4" s="1">
        <v>30</v>
      </c>
      <c r="E4" s="1">
        <f t="shared" si="0"/>
        <v>0.13200000000000001</v>
      </c>
      <c r="F4" s="1">
        <f t="shared" si="1"/>
        <v>0.18128</v>
      </c>
      <c r="G4" s="1">
        <f t="shared" si="2"/>
        <v>0.69872000000000001</v>
      </c>
      <c r="H4" s="2" t="s">
        <v>6</v>
      </c>
      <c r="I4" s="2" t="s">
        <v>19</v>
      </c>
    </row>
    <row r="5" spans="2:9" ht="16.5" thickBot="1" x14ac:dyDescent="0.3">
      <c r="B5" s="11" t="s">
        <v>41</v>
      </c>
      <c r="C5" s="1">
        <v>437.74</v>
      </c>
      <c r="D5" s="1">
        <v>30</v>
      </c>
      <c r="E5" s="1">
        <f t="shared" si="0"/>
        <v>131.322</v>
      </c>
      <c r="F5" s="1">
        <f t="shared" si="1"/>
        <v>180.34888000000001</v>
      </c>
      <c r="G5" s="1">
        <f t="shared" si="2"/>
        <v>695.13112000000001</v>
      </c>
      <c r="H5" s="2" t="s">
        <v>6</v>
      </c>
      <c r="I5" s="2" t="s">
        <v>19</v>
      </c>
    </row>
    <row r="6" spans="2:9" ht="16.5" thickBot="1" x14ac:dyDescent="0.3">
      <c r="B6" s="11" t="s">
        <v>20</v>
      </c>
      <c r="C6" s="1">
        <v>1.712</v>
      </c>
      <c r="D6" s="1">
        <v>30</v>
      </c>
      <c r="E6" s="1">
        <f t="shared" si="0"/>
        <v>0.51359999999999995</v>
      </c>
      <c r="F6" s="1">
        <f t="shared" si="1"/>
        <v>0.70534400000000019</v>
      </c>
      <c r="G6" s="1">
        <f t="shared" si="2"/>
        <v>2.7186559999999997</v>
      </c>
      <c r="H6" s="2" t="s">
        <v>6</v>
      </c>
      <c r="I6" s="2" t="s">
        <v>19</v>
      </c>
    </row>
    <row r="7" spans="2:9" ht="16.5" thickBot="1" x14ac:dyDescent="0.3">
      <c r="B7" s="11" t="s">
        <v>28</v>
      </c>
      <c r="C7" s="1">
        <v>2.08</v>
      </c>
      <c r="D7" s="1">
        <v>30</v>
      </c>
      <c r="E7" s="1">
        <f t="shared" si="0"/>
        <v>0.62400000000000011</v>
      </c>
      <c r="F7" s="1">
        <f t="shared" si="1"/>
        <v>0.85695999999999994</v>
      </c>
      <c r="G7" s="1">
        <f t="shared" si="2"/>
        <v>3.3030400000000002</v>
      </c>
      <c r="H7" s="2" t="s">
        <v>6</v>
      </c>
      <c r="I7" s="2" t="s">
        <v>19</v>
      </c>
    </row>
    <row r="8" spans="2:9" ht="16.5" thickBot="1" x14ac:dyDescent="0.3">
      <c r="B8" s="10" t="s">
        <v>11</v>
      </c>
      <c r="C8" s="7"/>
      <c r="D8" s="7"/>
      <c r="E8" s="1"/>
      <c r="F8" s="1"/>
      <c r="G8" s="1"/>
      <c r="H8" s="8"/>
      <c r="I8" s="8"/>
    </row>
    <row r="9" spans="2:9" ht="16.5" thickBot="1" x14ac:dyDescent="0.3">
      <c r="B9" s="11" t="s">
        <v>42</v>
      </c>
      <c r="C9" s="1">
        <v>1.6E-2</v>
      </c>
      <c r="D9" s="1">
        <v>30</v>
      </c>
      <c r="E9" s="1">
        <f t="shared" ref="E9:E15" si="3">(D9*C9)/100</f>
        <v>4.7999999999999996E-3</v>
      </c>
      <c r="F9" s="1">
        <f t="shared" ref="F9:F15" si="4">C9-(E9*1.96)</f>
        <v>6.5920000000000006E-3</v>
      </c>
      <c r="G9" s="1">
        <f t="shared" ref="G9:G15" si="5">C9+(E9*1.96)</f>
        <v>2.5408E-2</v>
      </c>
      <c r="H9" s="2" t="s">
        <v>7</v>
      </c>
      <c r="I9" s="2" t="s">
        <v>19</v>
      </c>
    </row>
    <row r="10" spans="2:9" ht="16.5" thickBot="1" x14ac:dyDescent="0.3">
      <c r="B10" s="11" t="s">
        <v>43</v>
      </c>
      <c r="C10" s="1">
        <v>0.28299999999999997</v>
      </c>
      <c r="D10" s="1">
        <v>30</v>
      </c>
      <c r="E10" s="1">
        <f t="shared" si="3"/>
        <v>8.4899999999999989E-2</v>
      </c>
      <c r="F10" s="1">
        <f t="shared" si="4"/>
        <v>0.11659600000000001</v>
      </c>
      <c r="G10" s="1">
        <f t="shared" si="5"/>
        <v>0.44940399999999991</v>
      </c>
      <c r="H10" s="2" t="s">
        <v>7</v>
      </c>
      <c r="I10" s="2" t="s">
        <v>19</v>
      </c>
    </row>
    <row r="11" spans="2:9" ht="16.5" thickBot="1" x14ac:dyDescent="0.3">
      <c r="B11" s="11" t="s">
        <v>44</v>
      </c>
      <c r="C11" s="1">
        <v>1.8599999999999998E-2</v>
      </c>
      <c r="D11" s="1">
        <v>30</v>
      </c>
      <c r="E11" s="1">
        <f t="shared" si="3"/>
        <v>5.579999999999999E-3</v>
      </c>
      <c r="F11" s="1">
        <f t="shared" si="4"/>
        <v>7.6632000000000002E-3</v>
      </c>
      <c r="G11" s="1">
        <f t="shared" si="5"/>
        <v>2.9536799999999995E-2</v>
      </c>
      <c r="H11" s="2" t="s">
        <v>7</v>
      </c>
      <c r="I11" s="2" t="s">
        <v>19</v>
      </c>
    </row>
    <row r="12" spans="2:9" ht="16.5" thickBot="1" x14ac:dyDescent="0.3">
      <c r="B12" s="11" t="s">
        <v>45</v>
      </c>
      <c r="C12" s="1">
        <v>5.3900000000000003E-2</v>
      </c>
      <c r="D12" s="1">
        <v>30</v>
      </c>
      <c r="E12" s="1">
        <f t="shared" si="3"/>
        <v>1.617E-2</v>
      </c>
      <c r="F12" s="1">
        <f t="shared" si="4"/>
        <v>2.2206800000000006E-2</v>
      </c>
      <c r="G12" s="1">
        <f t="shared" si="5"/>
        <v>8.5593200000000008E-2</v>
      </c>
      <c r="H12" s="2" t="s">
        <v>7</v>
      </c>
      <c r="I12" s="2" t="s">
        <v>19</v>
      </c>
    </row>
    <row r="13" spans="2:9" ht="16.5" thickBot="1" x14ac:dyDescent="0.3">
      <c r="B13" s="11" t="s">
        <v>46</v>
      </c>
      <c r="C13" s="1">
        <v>1.5100000000000001E-2</v>
      </c>
      <c r="D13" s="1">
        <v>30</v>
      </c>
      <c r="E13" s="1">
        <f t="shared" si="3"/>
        <v>4.5300000000000002E-3</v>
      </c>
      <c r="F13" s="1">
        <f t="shared" si="4"/>
        <v>6.2211999999999996E-3</v>
      </c>
      <c r="G13" s="1">
        <f t="shared" si="5"/>
        <v>2.3978800000000002E-2</v>
      </c>
      <c r="H13" s="2" t="s">
        <v>7</v>
      </c>
      <c r="I13" s="2" t="s">
        <v>19</v>
      </c>
    </row>
    <row r="14" spans="2:9" ht="16.5" thickBot="1" x14ac:dyDescent="0.3">
      <c r="B14" s="11" t="s">
        <v>47</v>
      </c>
      <c r="C14" s="1">
        <f>0.84-(C15+C9+C10+C11+C12+C13)</f>
        <v>0.41109999999999997</v>
      </c>
      <c r="D14" s="1">
        <v>30</v>
      </c>
      <c r="E14" s="1">
        <f t="shared" si="3"/>
        <v>0.12332999999999998</v>
      </c>
      <c r="F14" s="1">
        <f t="shared" si="4"/>
        <v>0.1693732</v>
      </c>
      <c r="G14" s="1">
        <f t="shared" si="5"/>
        <v>0.65282679999999993</v>
      </c>
      <c r="H14" s="2" t="s">
        <v>7</v>
      </c>
      <c r="I14" s="2" t="s">
        <v>19</v>
      </c>
    </row>
    <row r="15" spans="2:9" ht="16.5" thickBot="1" x14ac:dyDescent="0.3">
      <c r="B15" s="11" t="s">
        <v>48</v>
      </c>
      <c r="C15" s="1">
        <v>4.2299999999999997E-2</v>
      </c>
      <c r="D15" s="1">
        <v>30</v>
      </c>
      <c r="E15" s="1">
        <f t="shared" si="3"/>
        <v>1.269E-2</v>
      </c>
      <c r="F15" s="1">
        <f t="shared" si="4"/>
        <v>1.7427599999999998E-2</v>
      </c>
      <c r="G15" s="1">
        <f t="shared" si="5"/>
        <v>6.7172399999999993E-2</v>
      </c>
      <c r="H15" s="2" t="s">
        <v>7</v>
      </c>
      <c r="I15" s="2" t="s">
        <v>19</v>
      </c>
    </row>
    <row r="16" spans="2:9" ht="16.5" thickBot="1" x14ac:dyDescent="0.3">
      <c r="B16" s="10" t="s">
        <v>22</v>
      </c>
      <c r="C16" s="7"/>
      <c r="D16" s="7"/>
      <c r="E16" s="1"/>
      <c r="F16" s="1"/>
      <c r="G16" s="1"/>
      <c r="H16" s="8"/>
      <c r="I16" s="8"/>
    </row>
    <row r="17" spans="2:9" ht="16.5" thickBot="1" x14ac:dyDescent="0.3">
      <c r="B17" s="11" t="s">
        <v>27</v>
      </c>
      <c r="C17" s="1">
        <v>640</v>
      </c>
      <c r="D17" s="1">
        <v>30</v>
      </c>
      <c r="E17" s="1">
        <f>(D17*C17)/100</f>
        <v>192</v>
      </c>
      <c r="F17" s="1">
        <f>C17-(E17*1.96)</f>
        <v>263.68</v>
      </c>
      <c r="G17" s="1">
        <f>C17+(E17*1.96)</f>
        <v>1016.3199999999999</v>
      </c>
      <c r="H17" s="2" t="s">
        <v>7</v>
      </c>
      <c r="I17" s="2" t="s">
        <v>19</v>
      </c>
    </row>
    <row r="18" spans="2:9" ht="16.5" thickBot="1" x14ac:dyDescent="0.3">
      <c r="B18" s="11" t="s">
        <v>23</v>
      </c>
      <c r="C18" s="1">
        <v>0.75</v>
      </c>
      <c r="D18" s="1">
        <v>30</v>
      </c>
      <c r="E18" s="1">
        <f>(D18*C18)/100</f>
        <v>0.22500000000000001</v>
      </c>
      <c r="F18" s="1">
        <f>C18-(E18*1.96)</f>
        <v>0.309</v>
      </c>
      <c r="G18" s="1">
        <f>C18+(E18*1.96)</f>
        <v>1.1910000000000001</v>
      </c>
      <c r="H18" s="2" t="s">
        <v>7</v>
      </c>
      <c r="I18" s="2" t="s">
        <v>19</v>
      </c>
    </row>
    <row r="19" spans="2:9" ht="16.5" thickBot="1" x14ac:dyDescent="0.3">
      <c r="B19" s="11" t="s">
        <v>21</v>
      </c>
      <c r="C19" s="19">
        <v>0.15</v>
      </c>
      <c r="D19" s="19">
        <v>30</v>
      </c>
      <c r="E19" s="19">
        <f>(D19*C19)/100</f>
        <v>4.4999999999999998E-2</v>
      </c>
      <c r="F19" s="19">
        <f>C19-(E19*1.96)</f>
        <v>6.1799999999999994E-2</v>
      </c>
      <c r="G19" s="19">
        <f>C19+(E19*1.96)</f>
        <v>0.2382</v>
      </c>
      <c r="H19" s="20" t="s">
        <v>7</v>
      </c>
      <c r="I19" s="20" t="s">
        <v>19</v>
      </c>
    </row>
    <row r="20" spans="2:9" ht="16.5" thickBot="1" x14ac:dyDescent="0.3">
      <c r="B20" s="18" t="s">
        <v>49</v>
      </c>
      <c r="C20" s="21"/>
      <c r="D20" s="22"/>
      <c r="E20" s="22"/>
      <c r="F20" s="22"/>
      <c r="G20" s="22"/>
      <c r="H20" s="22"/>
      <c r="I20" s="23"/>
    </row>
    <row r="21" spans="2:9" ht="16.5" thickBot="1" x14ac:dyDescent="0.3">
      <c r="B21" s="11" t="s">
        <v>50</v>
      </c>
      <c r="C21" s="1">
        <v>0.11600000000000001</v>
      </c>
      <c r="D21" s="1">
        <v>30</v>
      </c>
      <c r="E21" s="1">
        <f>(D21*C21)/100</f>
        <v>3.4799999999999998E-2</v>
      </c>
      <c r="F21" s="1">
        <f>C21-(E21*1.96)</f>
        <v>4.7792000000000015E-2</v>
      </c>
      <c r="G21" s="1">
        <f>C21+(E21*1.96)</f>
        <v>0.18420799999999998</v>
      </c>
      <c r="H21" s="2" t="s">
        <v>7</v>
      </c>
      <c r="I21" s="2" t="s">
        <v>19</v>
      </c>
    </row>
    <row r="22" spans="2:9" ht="16.5" thickBot="1" x14ac:dyDescent="0.3">
      <c r="B22" s="11" t="s">
        <v>51</v>
      </c>
      <c r="C22" s="1">
        <v>5.8999999999999997E-2</v>
      </c>
      <c r="D22" s="1">
        <v>30</v>
      </c>
      <c r="E22" s="1">
        <f>(D22*C22)/100</f>
        <v>1.77E-2</v>
      </c>
      <c r="F22" s="1">
        <f>C22-(E22*1.96)</f>
        <v>2.4307999999999996E-2</v>
      </c>
      <c r="G22" s="1">
        <f>C22+(E22*1.96)</f>
        <v>9.3691999999999998E-2</v>
      </c>
      <c r="H22" s="2" t="s">
        <v>7</v>
      </c>
      <c r="I22" s="2" t="s">
        <v>19</v>
      </c>
    </row>
    <row r="23" spans="2:9" ht="16.5" thickBot="1" x14ac:dyDescent="0.3">
      <c r="B23" s="11" t="s">
        <v>52</v>
      </c>
      <c r="C23" s="1">
        <v>0.20499999999999999</v>
      </c>
      <c r="D23" s="1">
        <v>30</v>
      </c>
      <c r="E23" s="1">
        <f>(D23*C23)/100</f>
        <v>6.1499999999999992E-2</v>
      </c>
      <c r="F23" s="1">
        <f>C23-(E23*1.96)</f>
        <v>8.4460000000000007E-2</v>
      </c>
      <c r="G23" s="1">
        <f>C23+(E23*1.96)</f>
        <v>0.32553999999999994</v>
      </c>
      <c r="H23" s="2" t="s">
        <v>7</v>
      </c>
      <c r="I23" s="2" t="s">
        <v>19</v>
      </c>
    </row>
    <row r="24" spans="2:9" ht="16.5" thickBot="1" x14ac:dyDescent="0.3">
      <c r="B24" s="11" t="s">
        <v>53</v>
      </c>
      <c r="C24" s="1">
        <f>1-(C25+C23+C22+C21)</f>
        <v>0.41999999999999993</v>
      </c>
      <c r="D24" s="1">
        <v>30</v>
      </c>
      <c r="E24" s="1">
        <f>(D24*C24)/100</f>
        <v>0.12599999999999997</v>
      </c>
      <c r="F24" s="1">
        <f>C24-(E24*1.96)</f>
        <v>0.17304</v>
      </c>
      <c r="G24" s="1">
        <f>C24+(E24*1.96)</f>
        <v>0.66695999999999989</v>
      </c>
      <c r="H24" s="2" t="s">
        <v>7</v>
      </c>
      <c r="I24" s="2" t="s">
        <v>19</v>
      </c>
    </row>
    <row r="25" spans="2:9" ht="16.5" thickBot="1" x14ac:dyDescent="0.3">
      <c r="B25" s="11" t="s">
        <v>54</v>
      </c>
      <c r="C25" s="1">
        <v>0.2</v>
      </c>
      <c r="D25" s="1">
        <v>30</v>
      </c>
      <c r="E25" s="1">
        <f>(D25*C25)/100</f>
        <v>0.06</v>
      </c>
      <c r="F25" s="1">
        <f>C25-(E25*1.96)</f>
        <v>8.2400000000000015E-2</v>
      </c>
      <c r="G25" s="1">
        <f>C25+(E25*1.96)</f>
        <v>0.31759999999999999</v>
      </c>
      <c r="H25" s="2" t="s">
        <v>7</v>
      </c>
      <c r="I25" s="2" t="s">
        <v>19</v>
      </c>
    </row>
    <row r="26" spans="2:9" ht="16.5" thickBot="1" x14ac:dyDescent="0.3">
      <c r="B26" s="10" t="s">
        <v>12</v>
      </c>
      <c r="C26" s="7"/>
      <c r="D26" s="7"/>
      <c r="E26" s="7"/>
      <c r="F26" s="7"/>
      <c r="G26" s="7"/>
      <c r="H26" s="8"/>
      <c r="I26" s="8"/>
    </row>
    <row r="27" spans="2:9" ht="16.5" thickBot="1" x14ac:dyDescent="0.3">
      <c r="B27" s="11" t="s">
        <v>55</v>
      </c>
      <c r="C27" s="1">
        <v>0.44</v>
      </c>
      <c r="D27" s="1">
        <v>30</v>
      </c>
      <c r="E27" s="1">
        <f t="shared" ref="E27" si="6">(D27*C27)/100</f>
        <v>0.13200000000000001</v>
      </c>
      <c r="F27" s="1">
        <f t="shared" ref="F27" si="7">C27-(E27*1.96)</f>
        <v>0.18128</v>
      </c>
      <c r="G27" s="1">
        <f t="shared" ref="G27" si="8">C27+(E27*1.96)</f>
        <v>0.69872000000000001</v>
      </c>
      <c r="H27" s="2" t="s">
        <v>6</v>
      </c>
      <c r="I27" s="2" t="s">
        <v>19</v>
      </c>
    </row>
    <row r="28" spans="2:9" ht="16.5" thickBot="1" x14ac:dyDescent="0.3">
      <c r="B28" s="12" t="s">
        <v>56</v>
      </c>
      <c r="C28" s="7">
        <v>68.7</v>
      </c>
      <c r="D28" s="7" t="s">
        <v>15</v>
      </c>
      <c r="E28" s="7" t="s">
        <v>15</v>
      </c>
      <c r="F28" s="7" t="s">
        <v>15</v>
      </c>
      <c r="G28" s="7" t="s">
        <v>15</v>
      </c>
      <c r="H28" s="8" t="s">
        <v>16</v>
      </c>
      <c r="I28" s="7" t="s">
        <v>15</v>
      </c>
    </row>
    <row r="29" spans="2:9" ht="16.5" thickBot="1" x14ac:dyDescent="0.3">
      <c r="B29" s="12" t="s">
        <v>57</v>
      </c>
      <c r="C29" s="7">
        <v>3.94</v>
      </c>
      <c r="D29" s="7" t="s">
        <v>15</v>
      </c>
      <c r="E29" s="7" t="s">
        <v>15</v>
      </c>
      <c r="F29" s="7" t="s">
        <v>15</v>
      </c>
      <c r="G29" s="7" t="s">
        <v>15</v>
      </c>
      <c r="H29" s="8" t="s">
        <v>16</v>
      </c>
      <c r="I29" s="7" t="s">
        <v>15</v>
      </c>
    </row>
    <row r="30" spans="2:9" ht="16.5" thickBot="1" x14ac:dyDescent="0.3">
      <c r="B30" s="12" t="s">
        <v>58</v>
      </c>
      <c r="C30" s="7">
        <v>1.71</v>
      </c>
      <c r="D30" s="7" t="s">
        <v>15</v>
      </c>
      <c r="E30" s="7" t="s">
        <v>15</v>
      </c>
      <c r="F30" s="7" t="s">
        <v>15</v>
      </c>
      <c r="G30" s="7" t="s">
        <v>15</v>
      </c>
      <c r="H30" s="8" t="s">
        <v>16</v>
      </c>
      <c r="I30" s="7" t="s">
        <v>15</v>
      </c>
    </row>
    <row r="31" spans="2:9" ht="16.5" thickBot="1" x14ac:dyDescent="0.3">
      <c r="B31" s="12"/>
      <c r="C31" s="7"/>
      <c r="D31" s="7"/>
      <c r="E31" s="7"/>
      <c r="F31" s="7"/>
      <c r="G31" s="7"/>
      <c r="H31" s="8"/>
      <c r="I31" s="7"/>
    </row>
    <row r="32" spans="2:9" ht="16.5" thickBot="1" x14ac:dyDescent="0.3">
      <c r="B32" s="10" t="s">
        <v>13</v>
      </c>
      <c r="C32" s="7"/>
      <c r="D32" s="7"/>
      <c r="E32" s="7"/>
      <c r="F32" s="7"/>
      <c r="G32" s="7"/>
      <c r="H32" s="8"/>
      <c r="I32" s="7"/>
    </row>
    <row r="33" spans="2:9" ht="16.5" thickBot="1" x14ac:dyDescent="0.3">
      <c r="B33" s="12" t="s">
        <v>59</v>
      </c>
      <c r="C33" s="7">
        <v>0.1</v>
      </c>
      <c r="D33" s="1">
        <v>30</v>
      </c>
      <c r="E33" s="1">
        <f t="shared" ref="E33" si="9">(D33*C33)/100</f>
        <v>0.03</v>
      </c>
      <c r="F33" s="1">
        <f t="shared" ref="F33" si="10">C33-(E33*1.96)</f>
        <v>4.1200000000000007E-2</v>
      </c>
      <c r="G33" s="1">
        <f t="shared" ref="G33" si="11">C33+(E33*1.96)</f>
        <v>0.1588</v>
      </c>
      <c r="H33" s="2" t="s">
        <v>6</v>
      </c>
      <c r="I33" s="2" t="s">
        <v>19</v>
      </c>
    </row>
    <row r="34" spans="2:9" ht="16.5" thickBot="1" x14ac:dyDescent="0.3">
      <c r="B34" s="10" t="s">
        <v>14</v>
      </c>
      <c r="C34" s="7"/>
      <c r="D34" s="7"/>
      <c r="E34" s="7"/>
      <c r="F34" s="7"/>
      <c r="G34" s="7"/>
      <c r="H34" s="8"/>
      <c r="I34" s="7"/>
    </row>
    <row r="35" spans="2:9" ht="16.5" thickBot="1" x14ac:dyDescent="0.3">
      <c r="B35" s="12" t="s">
        <v>39</v>
      </c>
      <c r="C35" s="7">
        <v>1.5</v>
      </c>
      <c r="D35" s="7" t="s">
        <v>15</v>
      </c>
      <c r="E35" s="7" t="s">
        <v>15</v>
      </c>
      <c r="F35" s="7" t="s">
        <v>15</v>
      </c>
      <c r="G35" s="7" t="s">
        <v>15</v>
      </c>
      <c r="H35" s="8" t="s">
        <v>16</v>
      </c>
      <c r="I35" s="7" t="s">
        <v>15</v>
      </c>
    </row>
    <row r="36" spans="2:9" ht="16.5" thickBot="1" x14ac:dyDescent="0.3">
      <c r="B36" s="12" t="s">
        <v>60</v>
      </c>
      <c r="C36" s="7">
        <v>9.5000000000000001E-2</v>
      </c>
      <c r="D36" s="1">
        <v>30</v>
      </c>
      <c r="E36" s="1">
        <f t="shared" ref="E36" si="12">(D36*C36)/100</f>
        <v>2.8500000000000001E-2</v>
      </c>
      <c r="F36" s="1">
        <f t="shared" ref="F36" si="13">C36-(E36*1.96)</f>
        <v>3.9140000000000001E-2</v>
      </c>
      <c r="G36" s="1">
        <f t="shared" ref="G36" si="14">C36+(E36*1.96)</f>
        <v>0.15085999999999999</v>
      </c>
      <c r="H36" s="2" t="s">
        <v>6</v>
      </c>
      <c r="I36" s="2" t="s">
        <v>19</v>
      </c>
    </row>
    <row r="37" spans="2:9" ht="16.5" thickBot="1" x14ac:dyDescent="0.3">
      <c r="B37" s="12" t="s">
        <v>61</v>
      </c>
      <c r="C37" s="7">
        <v>0.05</v>
      </c>
      <c r="D37" s="7" t="s">
        <v>15</v>
      </c>
      <c r="E37" s="7" t="s">
        <v>15</v>
      </c>
      <c r="F37" s="7" t="s">
        <v>15</v>
      </c>
      <c r="G37" s="7" t="s">
        <v>15</v>
      </c>
      <c r="H37" s="8" t="s">
        <v>16</v>
      </c>
      <c r="I37" s="7" t="s">
        <v>15</v>
      </c>
    </row>
    <row r="38" spans="2:9" ht="16.5" thickBot="1" x14ac:dyDescent="0.3">
      <c r="B38" s="10" t="s">
        <v>24</v>
      </c>
      <c r="C38" s="7"/>
      <c r="D38" s="7"/>
      <c r="E38" s="7"/>
      <c r="F38" s="7"/>
      <c r="G38" s="7"/>
      <c r="H38" s="8"/>
      <c r="I38" s="7"/>
    </row>
    <row r="39" spans="2:9" ht="16.5" thickBot="1" x14ac:dyDescent="0.3">
      <c r="B39" s="12" t="s">
        <v>25</v>
      </c>
      <c r="C39" s="7">
        <v>5</v>
      </c>
      <c r="D39" s="7" t="s">
        <v>15</v>
      </c>
      <c r="E39" s="7" t="s">
        <v>15</v>
      </c>
      <c r="F39" s="7" t="s">
        <v>15</v>
      </c>
      <c r="G39" s="7" t="s">
        <v>15</v>
      </c>
      <c r="H39" s="8" t="s">
        <v>16</v>
      </c>
      <c r="I39" s="7" t="s">
        <v>15</v>
      </c>
    </row>
    <row r="40" spans="2:9" ht="16.5" thickBot="1" x14ac:dyDescent="0.3">
      <c r="B40" s="12" t="s">
        <v>26</v>
      </c>
      <c r="C40" s="7">
        <v>10</v>
      </c>
      <c r="D40" s="7" t="s">
        <v>15</v>
      </c>
      <c r="E40" s="7" t="s">
        <v>15</v>
      </c>
      <c r="F40" s="7" t="s">
        <v>15</v>
      </c>
      <c r="G40" s="7" t="s">
        <v>15</v>
      </c>
      <c r="H40" s="8" t="s">
        <v>16</v>
      </c>
      <c r="I40" s="7" t="s">
        <v>15</v>
      </c>
    </row>
    <row r="41" spans="2:9" ht="16.5" thickBot="1" x14ac:dyDescent="0.3">
      <c r="B41" s="10" t="s">
        <v>17</v>
      </c>
      <c r="C41" s="7"/>
      <c r="D41" s="7"/>
      <c r="E41" s="7"/>
      <c r="F41" s="7"/>
      <c r="G41" s="7"/>
      <c r="H41" s="8"/>
      <c r="I41" s="8"/>
    </row>
    <row r="42" spans="2:9" ht="16.5" thickBot="1" x14ac:dyDescent="0.3">
      <c r="B42" s="11" t="s">
        <v>62</v>
      </c>
      <c r="C42" s="1">
        <v>5938.24</v>
      </c>
      <c r="D42" s="1">
        <v>50</v>
      </c>
      <c r="E42" s="1">
        <f t="shared" ref="E42" si="15">(D42*C42)/100</f>
        <v>2969.12</v>
      </c>
      <c r="F42" s="1">
        <f t="shared" ref="F42" si="16">C42-(E42*1.96)</f>
        <v>118.76479999999992</v>
      </c>
      <c r="G42" s="1">
        <f t="shared" ref="G42" si="17">C42+(E42*1.96)</f>
        <v>11757.715199999999</v>
      </c>
      <c r="H42" s="2" t="s">
        <v>6</v>
      </c>
      <c r="I42" s="2" t="s">
        <v>18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2"/>
  <sheetViews>
    <sheetView topLeftCell="A13" zoomScale="90" zoomScaleNormal="90" workbookViewId="0">
      <selection activeCell="H42" sqref="H42"/>
    </sheetView>
  </sheetViews>
  <sheetFormatPr defaultRowHeight="15.75" x14ac:dyDescent="0.25"/>
  <cols>
    <col min="2" max="2" width="45.375" customWidth="1"/>
    <col min="6" max="6" width="11.875" customWidth="1"/>
    <col min="7" max="7" width="10.25" customWidth="1"/>
    <col min="8" max="8" width="11.875" customWidth="1"/>
  </cols>
  <sheetData>
    <row r="1" spans="2:12" ht="16.5" thickBot="1" x14ac:dyDescent="0.3"/>
    <row r="2" spans="2:12" ht="16.5" thickBot="1" x14ac:dyDescent="0.3">
      <c r="B2" s="13" t="s">
        <v>8</v>
      </c>
      <c r="C2" s="14" t="s">
        <v>29</v>
      </c>
      <c r="D2" s="14" t="s">
        <v>30</v>
      </c>
      <c r="E2" s="14" t="s">
        <v>31</v>
      </c>
      <c r="F2" s="14" t="s">
        <v>32</v>
      </c>
      <c r="G2" s="14" t="s">
        <v>33</v>
      </c>
      <c r="H2" s="14" t="s">
        <v>34</v>
      </c>
      <c r="I2" s="14" t="s">
        <v>35</v>
      </c>
      <c r="J2" s="14" t="s">
        <v>36</v>
      </c>
      <c r="K2" s="14" t="s">
        <v>37</v>
      </c>
      <c r="L2" s="16" t="s">
        <v>38</v>
      </c>
    </row>
    <row r="3" spans="2:12" ht="16.5" thickBot="1" x14ac:dyDescent="0.3">
      <c r="B3" s="11" t="s">
        <v>40</v>
      </c>
      <c r="C3" s="15">
        <v>4.8377999999999997</v>
      </c>
      <c r="D3" s="15">
        <v>15.33</v>
      </c>
      <c r="E3" s="15">
        <v>19.149999999999999</v>
      </c>
      <c r="F3" s="15">
        <v>22.9</v>
      </c>
      <c r="G3" s="15">
        <v>37.81</v>
      </c>
      <c r="H3" s="15">
        <v>44.59</v>
      </c>
      <c r="I3" s="15">
        <v>49.43</v>
      </c>
      <c r="J3" s="15">
        <v>67.180000000000007</v>
      </c>
      <c r="K3" s="15">
        <v>88.8</v>
      </c>
      <c r="L3" s="17">
        <v>88.78</v>
      </c>
    </row>
    <row r="4" spans="2:12" ht="16.5" thickBot="1" x14ac:dyDescent="0.3">
      <c r="B4" s="11" t="s">
        <v>10</v>
      </c>
      <c r="C4" s="15">
        <v>0.35899999999999999</v>
      </c>
      <c r="D4" s="15">
        <v>0.35</v>
      </c>
      <c r="E4" s="15">
        <v>0.36099999999999999</v>
      </c>
      <c r="F4" s="15">
        <v>0.37</v>
      </c>
      <c r="G4" s="15">
        <v>0.39500000000000002</v>
      </c>
      <c r="H4" s="15">
        <v>0.40200000000000002</v>
      </c>
      <c r="I4" s="15">
        <v>0.40699999999999997</v>
      </c>
      <c r="J4" s="15">
        <v>0.42199999999999999</v>
      </c>
      <c r="K4" s="15">
        <v>0.44600000000000001</v>
      </c>
      <c r="L4" s="17">
        <v>0.44600000000000001</v>
      </c>
    </row>
    <row r="5" spans="2:12" ht="16.5" thickBot="1" x14ac:dyDescent="0.3">
      <c r="B5" s="11" t="s">
        <v>41</v>
      </c>
      <c r="C5" s="15">
        <v>64.569999999999993</v>
      </c>
      <c r="D5" s="15">
        <v>136.79</v>
      </c>
      <c r="E5" s="15">
        <v>163.44</v>
      </c>
      <c r="F5" s="15">
        <v>187.59</v>
      </c>
      <c r="G5" s="15">
        <v>263.07</v>
      </c>
      <c r="H5" s="15">
        <v>291.24</v>
      </c>
      <c r="I5" s="15">
        <v>310.66000000000003</v>
      </c>
      <c r="J5" s="15">
        <v>382.12</v>
      </c>
      <c r="K5" s="15">
        <v>441.84</v>
      </c>
      <c r="L5" s="17">
        <v>441.79</v>
      </c>
    </row>
    <row r="6" spans="2:12" ht="16.5" thickBot="1" x14ac:dyDescent="0.3">
      <c r="B6" s="11" t="s">
        <v>20</v>
      </c>
      <c r="C6" s="15">
        <v>0.48099999999999998</v>
      </c>
      <c r="D6" s="15">
        <v>0.441</v>
      </c>
      <c r="E6" s="15">
        <v>0.50600000000000001</v>
      </c>
      <c r="F6" s="15">
        <v>0.50600000000000001</v>
      </c>
      <c r="G6" s="15">
        <v>0.66600000000000004</v>
      </c>
      <c r="H6" s="15">
        <v>0.89800000000000002</v>
      </c>
      <c r="I6" s="15">
        <v>0.89800000000000002</v>
      </c>
      <c r="J6" s="15">
        <v>1.1379999999999999</v>
      </c>
      <c r="K6" s="15">
        <v>1.712</v>
      </c>
      <c r="L6" s="17">
        <v>1.712</v>
      </c>
    </row>
    <row r="7" spans="2:12" ht="16.5" thickBot="1" x14ac:dyDescent="0.3">
      <c r="B7" s="11" t="s">
        <v>28</v>
      </c>
      <c r="C7" s="15">
        <v>0.24</v>
      </c>
      <c r="D7" s="15">
        <v>0.65</v>
      </c>
      <c r="E7" s="15">
        <v>0.78</v>
      </c>
      <c r="F7" s="15">
        <v>0.89</v>
      </c>
      <c r="G7" s="15">
        <v>1.25</v>
      </c>
      <c r="H7" s="15">
        <v>1.39</v>
      </c>
      <c r="I7" s="15">
        <v>1.48</v>
      </c>
      <c r="J7" s="15">
        <v>1.82</v>
      </c>
      <c r="K7" s="15">
        <v>2.1</v>
      </c>
      <c r="L7" s="17">
        <v>2.1</v>
      </c>
    </row>
    <row r="8" spans="2:12" ht="16.5" thickBot="1" x14ac:dyDescent="0.3">
      <c r="B8" s="10" t="s">
        <v>11</v>
      </c>
      <c r="C8" s="15"/>
      <c r="D8" s="15"/>
      <c r="E8" s="15"/>
      <c r="F8" s="15"/>
      <c r="G8" s="15"/>
      <c r="H8" s="15"/>
      <c r="I8" s="15"/>
      <c r="J8" s="15"/>
      <c r="K8" s="15"/>
      <c r="L8" s="17"/>
    </row>
    <row r="9" spans="2:12" ht="16.5" thickBot="1" x14ac:dyDescent="0.3">
      <c r="B9" s="11" t="s">
        <v>42</v>
      </c>
      <c r="C9" s="15">
        <v>7.3999999999999996E-2</v>
      </c>
      <c r="D9" s="15">
        <v>7.2999999999999995E-2</v>
      </c>
      <c r="E9" s="15">
        <v>6.3E-2</v>
      </c>
      <c r="F9" s="15">
        <v>5.5E-2</v>
      </c>
      <c r="G9" s="15">
        <v>3.5000000000000003E-2</v>
      </c>
      <c r="H9" s="15">
        <v>0.03</v>
      </c>
      <c r="I9" s="15">
        <v>2.7E-2</v>
      </c>
      <c r="J9" s="15">
        <v>0.02</v>
      </c>
      <c r="K9" s="15">
        <v>1.6E-2</v>
      </c>
      <c r="L9" s="17">
        <v>1.6E-2</v>
      </c>
    </row>
    <row r="10" spans="2:12" ht="16.5" thickBot="1" x14ac:dyDescent="0.3">
      <c r="B10" s="11" t="s">
        <v>43</v>
      </c>
      <c r="C10" s="15">
        <v>0.374</v>
      </c>
      <c r="D10" s="15">
        <v>0.43</v>
      </c>
      <c r="E10" s="15">
        <v>0.34</v>
      </c>
      <c r="F10" s="15">
        <v>0.28499999999999998</v>
      </c>
      <c r="G10" s="15">
        <v>0.23200000000000001</v>
      </c>
      <c r="H10" s="15">
        <v>0.23200000000000001</v>
      </c>
      <c r="I10" s="15">
        <v>0.23200000000000001</v>
      </c>
      <c r="J10" s="15">
        <v>0.21299999999999999</v>
      </c>
      <c r="K10" s="15">
        <v>0.27700000000000002</v>
      </c>
      <c r="L10" s="17">
        <v>0.27800000000000002</v>
      </c>
    </row>
    <row r="11" spans="2:12" ht="16.5" thickBot="1" x14ac:dyDescent="0.3">
      <c r="B11" s="11" t="s">
        <v>44</v>
      </c>
      <c r="C11" s="15">
        <v>3.5400000000000001E-2</v>
      </c>
      <c r="D11" s="15">
        <v>2.75E-2</v>
      </c>
      <c r="E11" s="15">
        <v>2.6200000000000001E-2</v>
      </c>
      <c r="F11" s="15">
        <v>2.52E-2</v>
      </c>
      <c r="G11" s="15">
        <v>2.2499999999999999E-2</v>
      </c>
      <c r="H11" s="15">
        <v>2.1700000000000001E-2</v>
      </c>
      <c r="I11" s="15">
        <v>2.12E-2</v>
      </c>
      <c r="J11" s="15">
        <v>1.9900000000000001E-2</v>
      </c>
      <c r="K11" s="15">
        <v>1.84E-2</v>
      </c>
      <c r="L11" s="17">
        <v>1.84E-2</v>
      </c>
    </row>
    <row r="12" spans="2:12" ht="16.5" thickBot="1" x14ac:dyDescent="0.3">
      <c r="B12" s="11" t="s">
        <v>45</v>
      </c>
      <c r="C12" s="15">
        <v>9.6299999999999997E-2</v>
      </c>
      <c r="D12" s="15">
        <v>7.5200000000000003E-2</v>
      </c>
      <c r="E12" s="15">
        <v>7.4700000000000003E-2</v>
      </c>
      <c r="F12" s="15">
        <v>7.3800000000000004E-2</v>
      </c>
      <c r="G12" s="15">
        <v>6.7199999999999996E-2</v>
      </c>
      <c r="H12" s="15">
        <v>6.4500000000000002E-2</v>
      </c>
      <c r="I12" s="15">
        <v>6.2899999999999998E-2</v>
      </c>
      <c r="J12" s="15">
        <v>5.9400000000000001E-2</v>
      </c>
      <c r="K12" s="15">
        <v>5.3600000000000002E-2</v>
      </c>
      <c r="L12" s="17">
        <v>5.3600000000000002E-2</v>
      </c>
    </row>
    <row r="13" spans="2:12" ht="16.5" thickBot="1" x14ac:dyDescent="0.3">
      <c r="B13" s="11" t="s">
        <v>46</v>
      </c>
      <c r="C13" s="15">
        <v>1.32E-2</v>
      </c>
      <c r="D13" s="15">
        <v>1.2E-2</v>
      </c>
      <c r="E13" s="15">
        <v>1.3899999999999999E-2</v>
      </c>
      <c r="F13" s="15">
        <v>1.4999999999999999E-2</v>
      </c>
      <c r="G13" s="15">
        <v>1.61E-2</v>
      </c>
      <c r="H13" s="15">
        <v>1.61E-2</v>
      </c>
      <c r="I13" s="15">
        <v>1.61E-2</v>
      </c>
      <c r="J13" s="15">
        <v>1.6500000000000001E-2</v>
      </c>
      <c r="K13" s="15">
        <v>1.52E-2</v>
      </c>
      <c r="L13" s="17">
        <v>1.52E-2</v>
      </c>
    </row>
    <row r="14" spans="2:12" ht="16.5" thickBot="1" x14ac:dyDescent="0.3">
      <c r="B14" s="11" t="s">
        <v>47</v>
      </c>
      <c r="C14" s="15">
        <f>0.84-(C9+C10+C11+C12+C13+C15)</f>
        <v>0.21299999999999997</v>
      </c>
      <c r="D14" s="15">
        <f t="shared" ref="D14:L14" si="0">0.84-(D9+D10+D11+D12+D13+D15)</f>
        <v>0.19119999999999993</v>
      </c>
      <c r="E14" s="15">
        <f t="shared" si="0"/>
        <v>0.2861999999999999</v>
      </c>
      <c r="F14" s="15">
        <f t="shared" si="0"/>
        <v>0.34700000000000003</v>
      </c>
      <c r="G14" s="15">
        <f t="shared" si="0"/>
        <v>0.42529999999999996</v>
      </c>
      <c r="H14" s="15">
        <f t="shared" si="0"/>
        <v>0.43389999999999995</v>
      </c>
      <c r="I14" s="15">
        <f t="shared" si="0"/>
        <v>0.43889999999999996</v>
      </c>
      <c r="J14" s="15">
        <f t="shared" si="0"/>
        <v>0.46829999999999994</v>
      </c>
      <c r="K14" s="15">
        <f t="shared" si="0"/>
        <v>0.42049999999999998</v>
      </c>
      <c r="L14" s="17">
        <f t="shared" si="0"/>
        <v>0.41949999999999998</v>
      </c>
    </row>
    <row r="15" spans="2:12" ht="16.5" thickBot="1" x14ac:dyDescent="0.3">
      <c r="B15" s="11" t="s">
        <v>48</v>
      </c>
      <c r="C15" s="15">
        <v>3.4099999999999998E-2</v>
      </c>
      <c r="D15" s="15">
        <v>3.1099999999999999E-2</v>
      </c>
      <c r="E15" s="15">
        <v>3.5999999999999997E-2</v>
      </c>
      <c r="F15" s="15">
        <v>3.9E-2</v>
      </c>
      <c r="G15" s="15">
        <v>4.19E-2</v>
      </c>
      <c r="H15" s="15">
        <v>4.1799999999999997E-2</v>
      </c>
      <c r="I15" s="15">
        <v>4.19E-2</v>
      </c>
      <c r="J15" s="15">
        <v>4.2900000000000001E-2</v>
      </c>
      <c r="K15" s="15">
        <v>3.9300000000000002E-2</v>
      </c>
      <c r="L15" s="17">
        <v>3.9300000000000002E-2</v>
      </c>
    </row>
    <row r="16" spans="2:12" ht="16.5" thickBot="1" x14ac:dyDescent="0.3">
      <c r="B16" s="10" t="s">
        <v>22</v>
      </c>
      <c r="C16" s="15"/>
      <c r="D16" s="15"/>
      <c r="E16" s="15"/>
      <c r="F16" s="15"/>
      <c r="G16" s="15"/>
      <c r="H16" s="15"/>
      <c r="I16" s="15"/>
      <c r="J16" s="15"/>
      <c r="K16" s="15"/>
      <c r="L16" s="17"/>
    </row>
    <row r="17" spans="2:12" ht="16.5" thickBot="1" x14ac:dyDescent="0.3">
      <c r="B17" s="11" t="s">
        <v>27</v>
      </c>
      <c r="C17" s="15"/>
      <c r="D17" s="15">
        <v>420</v>
      </c>
      <c r="E17" s="15">
        <v>420</v>
      </c>
      <c r="F17" s="15">
        <v>420</v>
      </c>
      <c r="G17" s="15"/>
      <c r="H17" s="15"/>
      <c r="I17" s="15"/>
      <c r="J17" s="15"/>
      <c r="K17" s="15"/>
      <c r="L17" s="17"/>
    </row>
    <row r="18" spans="2:12" ht="16.5" thickBot="1" x14ac:dyDescent="0.3">
      <c r="B18" s="11" t="s">
        <v>23</v>
      </c>
      <c r="C18" s="15"/>
      <c r="D18" s="15">
        <v>0.13</v>
      </c>
      <c r="E18" s="15">
        <v>0.19</v>
      </c>
      <c r="F18" s="15">
        <v>0.28000000000000003</v>
      </c>
      <c r="G18" s="15"/>
      <c r="H18" s="15"/>
      <c r="I18" s="15"/>
      <c r="J18" s="15"/>
      <c r="K18" s="15"/>
      <c r="L18" s="17"/>
    </row>
    <row r="19" spans="2:12" ht="16.5" thickBot="1" x14ac:dyDescent="0.3">
      <c r="B19" s="11" t="s">
        <v>21</v>
      </c>
      <c r="C19" s="15"/>
      <c r="D19" s="15">
        <v>3.1E-2</v>
      </c>
      <c r="E19" s="15">
        <v>4.2000000000000003E-2</v>
      </c>
      <c r="F19" s="15">
        <v>5.3999999999999999E-2</v>
      </c>
      <c r="G19" s="15"/>
      <c r="H19" s="15"/>
      <c r="I19" s="15"/>
      <c r="J19" s="15"/>
      <c r="K19" s="15"/>
      <c r="L19" s="17"/>
    </row>
    <row r="20" spans="2:12" ht="16.5" thickBot="1" x14ac:dyDescent="0.3">
      <c r="B20" s="10" t="s">
        <v>49</v>
      </c>
      <c r="C20" s="15"/>
      <c r="D20" s="15"/>
      <c r="E20" s="15"/>
      <c r="F20" s="15"/>
      <c r="G20" s="15"/>
      <c r="H20" s="15"/>
      <c r="I20" s="15"/>
      <c r="J20" s="15"/>
      <c r="K20" s="15"/>
      <c r="L20" s="17"/>
    </row>
    <row r="21" spans="2:12" ht="16.5" thickBot="1" x14ac:dyDescent="0.3">
      <c r="B21" s="11" t="s">
        <v>50</v>
      </c>
      <c r="C21" s="15">
        <v>0.3</v>
      </c>
      <c r="D21" s="15">
        <v>0.372</v>
      </c>
      <c r="E21" s="15">
        <v>0.32900000000000001</v>
      </c>
      <c r="F21" s="15">
        <v>0.29199999999999998</v>
      </c>
      <c r="G21" s="15">
        <v>0.218</v>
      </c>
      <c r="H21" s="15">
        <v>0.2</v>
      </c>
      <c r="I21" s="15">
        <v>0.19</v>
      </c>
      <c r="J21" s="15">
        <v>0.157</v>
      </c>
      <c r="K21" s="15">
        <v>0.11600000000000001</v>
      </c>
      <c r="L21" s="17">
        <v>0.11600000000000001</v>
      </c>
    </row>
    <row r="22" spans="2:12" ht="16.5" thickBot="1" x14ac:dyDescent="0.3">
      <c r="B22" s="11" t="s">
        <v>51</v>
      </c>
      <c r="C22" s="15">
        <v>7.8E-2</v>
      </c>
      <c r="D22" s="15">
        <v>0.09</v>
      </c>
      <c r="E22" s="15">
        <v>7.1999999999999995E-2</v>
      </c>
      <c r="F22" s="15">
        <v>0.06</v>
      </c>
      <c r="G22" s="15">
        <v>4.9000000000000002E-2</v>
      </c>
      <c r="H22" s="15">
        <v>4.9000000000000002E-2</v>
      </c>
      <c r="I22" s="15">
        <v>4.9000000000000002E-2</v>
      </c>
      <c r="J22" s="15">
        <v>4.4999999999999998E-2</v>
      </c>
      <c r="K22" s="15">
        <v>5.8000000000000003E-2</v>
      </c>
      <c r="L22" s="17">
        <v>5.8000000000000003E-2</v>
      </c>
    </row>
    <row r="23" spans="2:12" ht="16.5" thickBot="1" x14ac:dyDescent="0.3">
      <c r="B23" s="11" t="s">
        <v>52</v>
      </c>
      <c r="C23" s="15">
        <v>0.245</v>
      </c>
      <c r="D23" s="15">
        <v>0.20599999999999999</v>
      </c>
      <c r="E23" s="15">
        <v>0.219</v>
      </c>
      <c r="F23" s="15">
        <v>0.22700000000000001</v>
      </c>
      <c r="G23" s="15">
        <v>0.22800000000000001</v>
      </c>
      <c r="H23" s="15">
        <v>0.22500000000000001</v>
      </c>
      <c r="I23" s="15">
        <v>0.224</v>
      </c>
      <c r="J23" s="15">
        <v>0.223</v>
      </c>
      <c r="K23" s="15">
        <v>0.20499999999999999</v>
      </c>
      <c r="L23" s="17">
        <v>0.20499999999999999</v>
      </c>
    </row>
    <row r="24" spans="2:12" ht="16.5" thickBot="1" x14ac:dyDescent="0.3">
      <c r="B24" s="11" t="s">
        <v>53</v>
      </c>
      <c r="C24" s="15">
        <f>1-(C25+C21+C22+C23)</f>
        <v>0.20200000000000007</v>
      </c>
      <c r="D24" s="15">
        <f t="shared" ref="D24:L24" si="1">1-(D25+D21+D22+D23)</f>
        <v>0.17300000000000004</v>
      </c>
      <c r="E24" s="15">
        <f t="shared" si="1"/>
        <v>0.19600000000000006</v>
      </c>
      <c r="F24" s="15">
        <f t="shared" si="1"/>
        <v>0.22099999999999997</v>
      </c>
      <c r="G24" s="15">
        <f t="shared" si="1"/>
        <v>0.29100000000000004</v>
      </c>
      <c r="H24" s="15">
        <f t="shared" si="1"/>
        <v>0.31199999999999994</v>
      </c>
      <c r="I24" s="15">
        <f t="shared" si="1"/>
        <v>0.32299999999999995</v>
      </c>
      <c r="J24" s="15">
        <f t="shared" si="1"/>
        <v>0.35499999999999998</v>
      </c>
      <c r="K24" s="15">
        <f t="shared" si="1"/>
        <v>0.41900000000000004</v>
      </c>
      <c r="L24" s="17">
        <f t="shared" si="1"/>
        <v>0.42000000000000004</v>
      </c>
    </row>
    <row r="25" spans="2:12" ht="16.5" thickBot="1" x14ac:dyDescent="0.3">
      <c r="B25" s="11" t="s">
        <v>54</v>
      </c>
      <c r="C25" s="15">
        <v>0.17499999999999999</v>
      </c>
      <c r="D25" s="15">
        <v>0.159</v>
      </c>
      <c r="E25" s="15">
        <v>0.184</v>
      </c>
      <c r="F25" s="15">
        <v>0.2</v>
      </c>
      <c r="G25" s="15">
        <v>0.214</v>
      </c>
      <c r="H25" s="15">
        <v>0.214</v>
      </c>
      <c r="I25" s="15">
        <v>0.214</v>
      </c>
      <c r="J25" s="15">
        <v>0.22</v>
      </c>
      <c r="K25" s="15">
        <v>0.20200000000000001</v>
      </c>
      <c r="L25" s="17">
        <v>0.20100000000000001</v>
      </c>
    </row>
    <row r="26" spans="2:12" ht="16.5" thickBot="1" x14ac:dyDescent="0.3">
      <c r="B26" s="10" t="s">
        <v>12</v>
      </c>
      <c r="C26" s="15"/>
      <c r="D26" s="15"/>
      <c r="E26" s="15"/>
      <c r="F26" s="15"/>
      <c r="G26" s="15"/>
      <c r="H26" s="15"/>
      <c r="I26" s="15"/>
      <c r="J26" s="15"/>
      <c r="K26" s="15"/>
      <c r="L26" s="17"/>
    </row>
    <row r="27" spans="2:12" ht="16.5" thickBot="1" x14ac:dyDescent="0.3">
      <c r="B27" s="11" t="s">
        <v>55</v>
      </c>
      <c r="C27" s="15">
        <v>0.44</v>
      </c>
      <c r="D27" s="15">
        <v>0.44</v>
      </c>
      <c r="E27" s="15">
        <v>0.44</v>
      </c>
      <c r="F27" s="15">
        <v>0.44</v>
      </c>
      <c r="G27" s="15">
        <v>0.44</v>
      </c>
      <c r="H27" s="15">
        <v>0.44</v>
      </c>
      <c r="I27" s="15">
        <v>0.44</v>
      </c>
      <c r="J27" s="15">
        <v>0.44</v>
      </c>
      <c r="K27" s="15">
        <v>0.44</v>
      </c>
      <c r="L27" s="17">
        <v>0.44</v>
      </c>
    </row>
    <row r="28" spans="2:12" ht="16.5" thickBot="1" x14ac:dyDescent="0.3">
      <c r="B28" s="12" t="s">
        <v>56</v>
      </c>
      <c r="C28" s="15">
        <v>68.7</v>
      </c>
      <c r="D28" s="15">
        <v>68.7</v>
      </c>
      <c r="E28" s="15">
        <v>68.7</v>
      </c>
      <c r="F28" s="15">
        <v>68.7</v>
      </c>
      <c r="G28" s="15">
        <v>68.7</v>
      </c>
      <c r="H28" s="15">
        <v>68.7</v>
      </c>
      <c r="I28" s="15">
        <v>68.7</v>
      </c>
      <c r="J28" s="15">
        <v>68.7</v>
      </c>
      <c r="K28" s="15">
        <v>68.7</v>
      </c>
      <c r="L28" s="17">
        <v>68.7</v>
      </c>
    </row>
    <row r="29" spans="2:12" ht="16.5" thickBot="1" x14ac:dyDescent="0.3">
      <c r="B29" s="12" t="s">
        <v>57</v>
      </c>
      <c r="C29" s="15">
        <v>3.94</v>
      </c>
      <c r="D29" s="15">
        <v>3.94</v>
      </c>
      <c r="E29" s="15">
        <v>3.94</v>
      </c>
      <c r="F29" s="15">
        <v>3.94</v>
      </c>
      <c r="G29" s="15">
        <v>3.94</v>
      </c>
      <c r="H29" s="15">
        <v>3.94</v>
      </c>
      <c r="I29" s="15">
        <v>3.94</v>
      </c>
      <c r="J29" s="15">
        <v>3.94</v>
      </c>
      <c r="K29" s="15">
        <v>3.94</v>
      </c>
      <c r="L29" s="17">
        <v>3.94</v>
      </c>
    </row>
    <row r="30" spans="2:12" ht="16.5" thickBot="1" x14ac:dyDescent="0.3">
      <c r="B30" s="12" t="s">
        <v>58</v>
      </c>
      <c r="C30" s="15">
        <v>1.71</v>
      </c>
      <c r="D30" s="15">
        <v>1.71</v>
      </c>
      <c r="E30" s="15">
        <v>1.71</v>
      </c>
      <c r="F30" s="15">
        <v>1.71</v>
      </c>
      <c r="G30" s="15">
        <v>1.71</v>
      </c>
      <c r="H30" s="15">
        <v>1.71</v>
      </c>
      <c r="I30" s="15">
        <v>1.71</v>
      </c>
      <c r="J30" s="15">
        <v>1.71</v>
      </c>
      <c r="K30" s="15">
        <v>1.71</v>
      </c>
      <c r="L30" s="17">
        <v>1.71</v>
      </c>
    </row>
    <row r="31" spans="2:12" ht="16.5" thickBot="1" x14ac:dyDescent="0.3">
      <c r="B31" s="12"/>
      <c r="C31" s="15"/>
      <c r="D31" s="15"/>
      <c r="E31" s="15"/>
      <c r="F31" s="15"/>
      <c r="G31" s="15"/>
      <c r="H31" s="15"/>
      <c r="I31" s="15"/>
      <c r="J31" s="15"/>
      <c r="K31" s="15"/>
      <c r="L31" s="17"/>
    </row>
    <row r="32" spans="2:12" ht="16.5" thickBot="1" x14ac:dyDescent="0.3">
      <c r="B32" s="10" t="s">
        <v>13</v>
      </c>
      <c r="C32" s="15"/>
      <c r="D32" s="15"/>
      <c r="E32" s="15"/>
      <c r="F32" s="15"/>
      <c r="G32" s="15"/>
      <c r="H32" s="15"/>
      <c r="I32" s="15"/>
      <c r="J32" s="15"/>
      <c r="K32" s="15"/>
      <c r="L32" s="17"/>
    </row>
    <row r="33" spans="2:12" ht="16.5" thickBot="1" x14ac:dyDescent="0.3">
      <c r="B33" s="12" t="s">
        <v>59</v>
      </c>
      <c r="C33" s="15">
        <v>0.1</v>
      </c>
      <c r="D33" s="15">
        <v>0.1</v>
      </c>
      <c r="E33" s="15">
        <v>0.1</v>
      </c>
      <c r="F33" s="15">
        <v>0.1</v>
      </c>
      <c r="G33" s="15">
        <v>0.1</v>
      </c>
      <c r="H33" s="15">
        <v>0.1</v>
      </c>
      <c r="I33" s="15">
        <v>0.1</v>
      </c>
      <c r="J33" s="15">
        <v>0.1</v>
      </c>
      <c r="K33" s="15">
        <v>0.1</v>
      </c>
      <c r="L33" s="15">
        <v>0.1</v>
      </c>
    </row>
    <row r="34" spans="2:12" ht="16.5" thickBot="1" x14ac:dyDescent="0.3">
      <c r="B34" s="10" t="s">
        <v>14</v>
      </c>
      <c r="C34" s="15"/>
      <c r="D34" s="15"/>
      <c r="E34" s="15"/>
      <c r="F34" s="15"/>
      <c r="G34" s="15"/>
      <c r="H34" s="15"/>
      <c r="I34" s="15"/>
      <c r="J34" s="15"/>
      <c r="K34" s="15"/>
      <c r="L34" s="17"/>
    </row>
    <row r="35" spans="2:12" ht="16.5" thickBot="1" x14ac:dyDescent="0.3">
      <c r="B35" s="12" t="s">
        <v>39</v>
      </c>
      <c r="C35" s="15">
        <v>1.5</v>
      </c>
      <c r="D35" s="15">
        <v>1.5</v>
      </c>
      <c r="E35" s="15">
        <v>1.5</v>
      </c>
      <c r="F35" s="15">
        <v>1.5</v>
      </c>
      <c r="G35" s="15">
        <v>1.5</v>
      </c>
      <c r="H35" s="15">
        <v>1.5</v>
      </c>
      <c r="I35" s="15">
        <v>1.5</v>
      </c>
      <c r="J35" s="15">
        <v>1.5</v>
      </c>
      <c r="K35" s="15">
        <v>1.5</v>
      </c>
      <c r="L35" s="17">
        <v>1.5</v>
      </c>
    </row>
    <row r="36" spans="2:12" ht="16.5" thickBot="1" x14ac:dyDescent="0.3">
      <c r="B36" s="12" t="s">
        <v>60</v>
      </c>
      <c r="C36" s="15">
        <v>9.5000000000000001E-2</v>
      </c>
      <c r="D36" s="15">
        <v>9.5000000000000001E-2</v>
      </c>
      <c r="E36" s="15">
        <v>9.5000000000000001E-2</v>
      </c>
      <c r="F36" s="15">
        <v>9.5000000000000001E-2</v>
      </c>
      <c r="G36" s="15">
        <v>9.5000000000000001E-2</v>
      </c>
      <c r="H36" s="15">
        <v>9.5000000000000001E-2</v>
      </c>
      <c r="I36" s="15">
        <v>9.5000000000000001E-2</v>
      </c>
      <c r="J36" s="15">
        <v>9.5000000000000001E-2</v>
      </c>
      <c r="K36" s="15">
        <v>9.5000000000000001E-2</v>
      </c>
      <c r="L36" s="17">
        <v>9.5000000000000001E-2</v>
      </c>
    </row>
    <row r="37" spans="2:12" ht="21.75" customHeight="1" thickBot="1" x14ac:dyDescent="0.3">
      <c r="B37" s="12" t="s">
        <v>61</v>
      </c>
      <c r="C37" s="15">
        <v>0.05</v>
      </c>
      <c r="D37" s="15">
        <v>0.05</v>
      </c>
      <c r="E37" s="15">
        <v>0.05</v>
      </c>
      <c r="F37" s="15">
        <v>0.05</v>
      </c>
      <c r="G37" s="15">
        <v>0.05</v>
      </c>
      <c r="H37" s="15">
        <v>0.05</v>
      </c>
      <c r="I37" s="15">
        <v>0.05</v>
      </c>
      <c r="J37" s="15">
        <v>0.05</v>
      </c>
      <c r="K37" s="15">
        <v>0.05</v>
      </c>
      <c r="L37" s="17">
        <v>0.05</v>
      </c>
    </row>
    <row r="38" spans="2:12" ht="16.5" thickBot="1" x14ac:dyDescent="0.3">
      <c r="B38" s="10" t="s">
        <v>24</v>
      </c>
      <c r="C38" s="15"/>
      <c r="D38" s="15"/>
      <c r="E38" s="15"/>
      <c r="F38" s="15"/>
      <c r="G38" s="15"/>
      <c r="H38" s="15"/>
      <c r="I38" s="15"/>
      <c r="J38" s="15"/>
      <c r="K38" s="15"/>
      <c r="L38" s="17"/>
    </row>
    <row r="39" spans="2:12" ht="16.5" thickBot="1" x14ac:dyDescent="0.3">
      <c r="B39" s="12" t="s">
        <v>25</v>
      </c>
      <c r="C39" s="15">
        <v>5</v>
      </c>
      <c r="D39" s="15">
        <v>5</v>
      </c>
      <c r="E39" s="15">
        <v>5</v>
      </c>
      <c r="F39" s="15">
        <v>5</v>
      </c>
      <c r="G39" s="15">
        <v>5</v>
      </c>
      <c r="H39" s="15">
        <v>5</v>
      </c>
      <c r="I39" s="15">
        <v>5</v>
      </c>
      <c r="J39" s="15">
        <v>5</v>
      </c>
      <c r="K39" s="15">
        <v>5</v>
      </c>
      <c r="L39" s="17">
        <v>5</v>
      </c>
    </row>
    <row r="40" spans="2:12" ht="16.5" thickBot="1" x14ac:dyDescent="0.3">
      <c r="B40" s="12" t="s">
        <v>26</v>
      </c>
      <c r="C40" s="15">
        <v>10</v>
      </c>
      <c r="D40" s="15">
        <v>10</v>
      </c>
      <c r="E40" s="15">
        <v>10</v>
      </c>
      <c r="F40" s="15">
        <v>10</v>
      </c>
      <c r="G40" s="15">
        <v>10</v>
      </c>
      <c r="H40" s="15">
        <v>10</v>
      </c>
      <c r="I40" s="15">
        <v>10</v>
      </c>
      <c r="J40" s="15">
        <v>10</v>
      </c>
      <c r="K40" s="15">
        <v>10</v>
      </c>
      <c r="L40" s="17">
        <v>10</v>
      </c>
    </row>
    <row r="41" spans="2:12" ht="16.5" thickBot="1" x14ac:dyDescent="0.3">
      <c r="B41" s="10" t="s">
        <v>17</v>
      </c>
      <c r="C41" s="15"/>
      <c r="D41" s="15"/>
      <c r="E41" s="15"/>
      <c r="F41" s="15"/>
      <c r="G41" s="15"/>
      <c r="H41" s="15"/>
      <c r="I41" s="15"/>
      <c r="J41" s="15"/>
      <c r="K41" s="15"/>
      <c r="L41" s="17"/>
    </row>
    <row r="42" spans="2:12" ht="16.5" thickBot="1" x14ac:dyDescent="0.3">
      <c r="B42" s="11" t="s">
        <v>62</v>
      </c>
      <c r="C42" s="15"/>
      <c r="D42" s="15">
        <v>5052.21</v>
      </c>
      <c r="E42" s="15">
        <v>5356.55</v>
      </c>
      <c r="F42" s="15">
        <v>5622.43</v>
      </c>
      <c r="G42" s="15">
        <v>6291.01</v>
      </c>
      <c r="H42" s="15">
        <v>6480.82</v>
      </c>
      <c r="I42" s="15">
        <v>6597.16</v>
      </c>
      <c r="J42" s="15">
        <v>6992.49</v>
      </c>
      <c r="K42" s="15">
        <v>6598.35</v>
      </c>
      <c r="L42" s="17">
        <v>6535.17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2"/>
  <sheetViews>
    <sheetView topLeftCell="A13" workbookViewId="0">
      <selection activeCell="C44" sqref="C44"/>
    </sheetView>
  </sheetViews>
  <sheetFormatPr defaultRowHeight="15.75" x14ac:dyDescent="0.25"/>
  <cols>
    <col min="2" max="2" width="48.375" customWidth="1"/>
    <col min="3" max="3" width="9.375" bestFit="1" customWidth="1"/>
    <col min="9" max="9" width="17.25" customWidth="1"/>
  </cols>
  <sheetData>
    <row r="1" spans="2:9" ht="16.5" thickBot="1" x14ac:dyDescent="0.3"/>
    <row r="2" spans="2:9" ht="32.25" thickBot="1" x14ac:dyDescent="0.3">
      <c r="B2" s="13" t="s">
        <v>8</v>
      </c>
      <c r="C2" s="4" t="s">
        <v>1</v>
      </c>
      <c r="D2" s="4" t="s">
        <v>0</v>
      </c>
      <c r="E2" s="4" t="s">
        <v>2</v>
      </c>
      <c r="F2" s="4" t="s">
        <v>3</v>
      </c>
      <c r="G2" s="4" t="s">
        <v>4</v>
      </c>
      <c r="H2" s="5" t="s">
        <v>5</v>
      </c>
      <c r="I2" s="5" t="s">
        <v>9</v>
      </c>
    </row>
    <row r="3" spans="2:9" ht="16.5" thickBot="1" x14ac:dyDescent="0.3">
      <c r="B3" s="11" t="s">
        <v>40</v>
      </c>
      <c r="C3" s="1">
        <v>9.0775769999999998</v>
      </c>
      <c r="D3" s="1">
        <v>30</v>
      </c>
      <c r="E3" s="1">
        <f t="shared" ref="E3:E5" si="0">(D3*C3)/100</f>
        <v>2.7232731000000001</v>
      </c>
      <c r="F3" s="1">
        <f t="shared" ref="F3:F5" si="1">C3-(E3*1.96)</f>
        <v>3.7399617239999996</v>
      </c>
      <c r="G3" s="1">
        <f t="shared" ref="G3:G5" si="2">C3+(E3*1.96)</f>
        <v>14.415192275999999</v>
      </c>
      <c r="H3" s="2" t="s">
        <v>6</v>
      </c>
      <c r="I3" s="2" t="s">
        <v>19</v>
      </c>
    </row>
    <row r="4" spans="2:9" ht="16.5" thickBot="1" x14ac:dyDescent="0.3">
      <c r="B4" s="11" t="s">
        <v>10</v>
      </c>
      <c r="C4" s="1">
        <v>0.35899999999999999</v>
      </c>
      <c r="D4" s="1">
        <v>30</v>
      </c>
      <c r="E4" s="1">
        <f t="shared" si="0"/>
        <v>0.10769999999999999</v>
      </c>
      <c r="F4" s="1">
        <f t="shared" si="1"/>
        <v>0.14790800000000001</v>
      </c>
      <c r="G4" s="1">
        <f t="shared" si="2"/>
        <v>0.57009199999999993</v>
      </c>
      <c r="H4" s="2" t="s">
        <v>6</v>
      </c>
      <c r="I4" s="2" t="s">
        <v>19</v>
      </c>
    </row>
    <row r="5" spans="2:9" ht="16.5" thickBot="1" x14ac:dyDescent="0.3">
      <c r="B5" s="11" t="s">
        <v>41</v>
      </c>
      <c r="C5" s="1">
        <v>98.88</v>
      </c>
      <c r="D5" s="1">
        <v>30</v>
      </c>
      <c r="E5" s="1">
        <f t="shared" si="0"/>
        <v>29.663999999999998</v>
      </c>
      <c r="F5" s="1">
        <f t="shared" si="1"/>
        <v>40.73856</v>
      </c>
      <c r="G5" s="1">
        <f t="shared" si="2"/>
        <v>157.02143999999998</v>
      </c>
      <c r="H5" s="2" t="s">
        <v>6</v>
      </c>
      <c r="I5" s="2" t="s">
        <v>19</v>
      </c>
    </row>
    <row r="6" spans="2:9" ht="16.5" thickBot="1" x14ac:dyDescent="0.3">
      <c r="B6" s="11" t="s">
        <v>20</v>
      </c>
      <c r="C6" s="1">
        <v>0.378</v>
      </c>
      <c r="D6" s="1">
        <v>30</v>
      </c>
      <c r="E6" s="1">
        <f t="shared" ref="E6:E7" si="3">(D6*C6)/100</f>
        <v>0.1134</v>
      </c>
      <c r="F6" s="1">
        <f t="shared" ref="F6:F7" si="4">C6-(E6*1.96)</f>
        <v>0.15573600000000001</v>
      </c>
      <c r="G6" s="1">
        <f t="shared" ref="G6:G7" si="5">C6+(E6*1.96)</f>
        <v>0.60026400000000002</v>
      </c>
      <c r="H6" s="2" t="s">
        <v>6</v>
      </c>
      <c r="I6" s="2" t="s">
        <v>19</v>
      </c>
    </row>
    <row r="7" spans="2:9" ht="16.5" thickBot="1" x14ac:dyDescent="0.3">
      <c r="B7" s="11" t="s">
        <v>28</v>
      </c>
      <c r="C7" s="1">
        <v>0.47</v>
      </c>
      <c r="D7" s="1">
        <v>30</v>
      </c>
      <c r="E7" s="1">
        <f t="shared" si="3"/>
        <v>0.14099999999999999</v>
      </c>
      <c r="F7" s="1">
        <f t="shared" si="4"/>
        <v>0.19363999999999998</v>
      </c>
      <c r="G7" s="1">
        <f t="shared" si="5"/>
        <v>0.74635999999999991</v>
      </c>
      <c r="H7" s="2" t="s">
        <v>6</v>
      </c>
      <c r="I7" s="2" t="s">
        <v>19</v>
      </c>
    </row>
    <row r="8" spans="2:9" ht="16.5" thickBot="1" x14ac:dyDescent="0.3">
      <c r="B8" s="10" t="s">
        <v>11</v>
      </c>
      <c r="C8" s="7"/>
      <c r="D8" s="7"/>
      <c r="E8" s="1"/>
      <c r="F8" s="1"/>
      <c r="G8" s="1"/>
      <c r="H8" s="8"/>
      <c r="I8" s="8"/>
    </row>
    <row r="9" spans="2:9" ht="16.5" thickBot="1" x14ac:dyDescent="0.3">
      <c r="B9" s="11" t="s">
        <v>42</v>
      </c>
      <c r="C9" s="1">
        <v>9.0999999999999998E-2</v>
      </c>
      <c r="D9" s="1">
        <v>30</v>
      </c>
      <c r="E9" s="1">
        <f t="shared" ref="E9:E25" si="6">(D9*C9)/100</f>
        <v>2.7300000000000001E-2</v>
      </c>
      <c r="F9" s="1">
        <f t="shared" ref="F9:F25" si="7">C9-(E9*1.96)</f>
        <v>3.7491999999999998E-2</v>
      </c>
      <c r="G9" s="1">
        <f t="shared" ref="G9:G25" si="8">C9+(E9*1.96)</f>
        <v>0.144508</v>
      </c>
      <c r="H9" s="2" t="s">
        <v>7</v>
      </c>
      <c r="I9" s="2" t="s">
        <v>19</v>
      </c>
    </row>
    <row r="10" spans="2:9" ht="16.5" thickBot="1" x14ac:dyDescent="0.3">
      <c r="B10" s="11" t="s">
        <v>43</v>
      </c>
      <c r="C10" s="1">
        <v>0.39500000000000002</v>
      </c>
      <c r="D10" s="1">
        <v>30</v>
      </c>
      <c r="E10" s="1">
        <f t="shared" si="6"/>
        <v>0.11850000000000001</v>
      </c>
      <c r="F10" s="1">
        <f t="shared" si="7"/>
        <v>0.16274</v>
      </c>
      <c r="G10" s="1">
        <f t="shared" si="8"/>
        <v>0.62726000000000004</v>
      </c>
      <c r="H10" s="2" t="s">
        <v>7</v>
      </c>
      <c r="I10" s="2" t="s">
        <v>19</v>
      </c>
    </row>
    <row r="11" spans="2:9" ht="16.5" thickBot="1" x14ac:dyDescent="0.3">
      <c r="B11" s="11" t="s">
        <v>44</v>
      </c>
      <c r="C11" s="1">
        <v>3.09E-2</v>
      </c>
      <c r="D11" s="1">
        <v>30</v>
      </c>
      <c r="E11" s="1">
        <f t="shared" si="6"/>
        <v>9.2700000000000005E-3</v>
      </c>
      <c r="F11" s="1">
        <f t="shared" si="7"/>
        <v>1.27308E-2</v>
      </c>
      <c r="G11" s="1">
        <f t="shared" si="8"/>
        <v>4.90692E-2</v>
      </c>
      <c r="H11" s="2" t="s">
        <v>7</v>
      </c>
      <c r="I11" s="2" t="s">
        <v>19</v>
      </c>
    </row>
    <row r="12" spans="2:9" ht="16.5" thickBot="1" x14ac:dyDescent="0.3">
      <c r="B12" s="11" t="s">
        <v>45</v>
      </c>
      <c r="C12" s="1">
        <v>8.5800000000000001E-2</v>
      </c>
      <c r="D12" s="1">
        <v>30</v>
      </c>
      <c r="E12" s="1">
        <f t="shared" si="6"/>
        <v>2.5739999999999999E-2</v>
      </c>
      <c r="F12" s="1">
        <f t="shared" si="7"/>
        <v>3.5349600000000002E-2</v>
      </c>
      <c r="G12" s="1">
        <f t="shared" si="8"/>
        <v>0.13625039999999999</v>
      </c>
      <c r="H12" s="2" t="s">
        <v>7</v>
      </c>
      <c r="I12" s="2" t="s">
        <v>19</v>
      </c>
    </row>
    <row r="13" spans="2:9" ht="16.5" thickBot="1" x14ac:dyDescent="0.3">
      <c r="B13" s="11" t="s">
        <v>46</v>
      </c>
      <c r="C13" s="1">
        <v>1.2699999999999999E-2</v>
      </c>
      <c r="D13" s="1">
        <v>30</v>
      </c>
      <c r="E13" s="1">
        <f t="shared" si="6"/>
        <v>3.81E-3</v>
      </c>
      <c r="F13" s="1">
        <f t="shared" si="7"/>
        <v>5.2323999999999999E-3</v>
      </c>
      <c r="G13" s="1">
        <f t="shared" si="8"/>
        <v>2.0167600000000001E-2</v>
      </c>
      <c r="H13" s="2" t="s">
        <v>7</v>
      </c>
      <c r="I13" s="2" t="s">
        <v>19</v>
      </c>
    </row>
    <row r="14" spans="2:9" ht="16.5" thickBot="1" x14ac:dyDescent="0.3">
      <c r="B14" s="11" t="s">
        <v>47</v>
      </c>
      <c r="C14" s="1">
        <f>0.84-(C15+C9+C10+C11+C12+C13)</f>
        <v>0.19159999999999988</v>
      </c>
      <c r="D14" s="1">
        <v>30</v>
      </c>
      <c r="E14" s="1">
        <f t="shared" si="6"/>
        <v>5.7479999999999969E-2</v>
      </c>
      <c r="F14" s="1">
        <f t="shared" si="7"/>
        <v>7.8939199999999946E-2</v>
      </c>
      <c r="G14" s="1">
        <f t="shared" si="8"/>
        <v>0.30426079999999983</v>
      </c>
      <c r="H14" s="2" t="s">
        <v>7</v>
      </c>
      <c r="I14" s="2" t="s">
        <v>19</v>
      </c>
    </row>
    <row r="15" spans="2:9" ht="16.5" thickBot="1" x14ac:dyDescent="0.3">
      <c r="B15" s="11" t="s">
        <v>48</v>
      </c>
      <c r="C15" s="1">
        <v>3.3000000000000002E-2</v>
      </c>
      <c r="D15" s="1">
        <v>30</v>
      </c>
      <c r="E15" s="1">
        <f t="shared" si="6"/>
        <v>9.8999999999999991E-3</v>
      </c>
      <c r="F15" s="1">
        <f t="shared" si="7"/>
        <v>1.3596000000000004E-2</v>
      </c>
      <c r="G15" s="1">
        <f t="shared" si="8"/>
        <v>5.2403999999999999E-2</v>
      </c>
      <c r="H15" s="2" t="s">
        <v>7</v>
      </c>
      <c r="I15" s="2" t="s">
        <v>19</v>
      </c>
    </row>
    <row r="16" spans="2:9" ht="16.5" thickBot="1" x14ac:dyDescent="0.3">
      <c r="B16" s="10" t="s">
        <v>22</v>
      </c>
      <c r="C16" s="1"/>
      <c r="D16" s="1"/>
      <c r="E16" s="1"/>
      <c r="F16" s="1"/>
      <c r="G16" s="1"/>
      <c r="H16" s="2"/>
      <c r="I16" s="2"/>
    </row>
    <row r="17" spans="2:9" ht="16.5" thickBot="1" x14ac:dyDescent="0.3">
      <c r="B17" s="11" t="s">
        <v>27</v>
      </c>
      <c r="C17" s="1">
        <v>330</v>
      </c>
      <c r="D17" s="1">
        <v>30</v>
      </c>
      <c r="E17" s="1">
        <f t="shared" si="6"/>
        <v>99</v>
      </c>
      <c r="F17" s="1">
        <f t="shared" si="7"/>
        <v>135.96</v>
      </c>
      <c r="G17" s="1">
        <f t="shared" si="8"/>
        <v>524.04</v>
      </c>
      <c r="H17" s="2" t="s">
        <v>7</v>
      </c>
      <c r="I17" s="2" t="s">
        <v>19</v>
      </c>
    </row>
    <row r="18" spans="2:9" ht="16.5" thickBot="1" x14ac:dyDescent="0.3">
      <c r="B18" s="11" t="s">
        <v>23</v>
      </c>
      <c r="C18" s="1">
        <v>0.13</v>
      </c>
      <c r="D18" s="1">
        <v>30</v>
      </c>
      <c r="E18" s="1">
        <f t="shared" si="6"/>
        <v>3.9000000000000007E-2</v>
      </c>
      <c r="F18" s="1">
        <f t="shared" si="7"/>
        <v>5.3559999999999997E-2</v>
      </c>
      <c r="G18" s="1">
        <f t="shared" si="8"/>
        <v>0.20644000000000001</v>
      </c>
      <c r="H18" s="2" t="s">
        <v>7</v>
      </c>
      <c r="I18" s="2" t="s">
        <v>19</v>
      </c>
    </row>
    <row r="19" spans="2:9" ht="16.5" thickBot="1" x14ac:dyDescent="0.3">
      <c r="B19" s="11" t="s">
        <v>21</v>
      </c>
      <c r="C19" s="1">
        <v>0.02</v>
      </c>
      <c r="D19" s="1">
        <v>30</v>
      </c>
      <c r="E19" s="1">
        <f t="shared" si="6"/>
        <v>6.0000000000000001E-3</v>
      </c>
      <c r="F19" s="1">
        <f t="shared" si="7"/>
        <v>8.2400000000000008E-3</v>
      </c>
      <c r="G19" s="1">
        <f t="shared" si="8"/>
        <v>3.1759999999999997E-2</v>
      </c>
      <c r="H19" s="2" t="s">
        <v>7</v>
      </c>
      <c r="I19" s="2" t="s">
        <v>19</v>
      </c>
    </row>
    <row r="20" spans="2:9" ht="16.5" thickBot="1" x14ac:dyDescent="0.3">
      <c r="B20" s="10" t="s">
        <v>49</v>
      </c>
      <c r="C20" s="7"/>
      <c r="D20" s="7"/>
      <c r="E20" s="1"/>
      <c r="F20" s="1"/>
      <c r="G20" s="1"/>
      <c r="H20" s="8"/>
      <c r="I20" s="8"/>
    </row>
    <row r="21" spans="2:9" ht="16.5" thickBot="1" x14ac:dyDescent="0.3">
      <c r="B21" s="11" t="s">
        <v>50</v>
      </c>
      <c r="C21" s="1">
        <v>0.41310000000000002</v>
      </c>
      <c r="D21" s="1">
        <v>30</v>
      </c>
      <c r="E21" s="1">
        <f t="shared" si="6"/>
        <v>0.12393000000000001</v>
      </c>
      <c r="F21" s="1">
        <f t="shared" si="7"/>
        <v>0.17019719999999999</v>
      </c>
      <c r="G21" s="1">
        <f t="shared" si="8"/>
        <v>0.6560028</v>
      </c>
      <c r="H21" s="2" t="s">
        <v>7</v>
      </c>
      <c r="I21" s="2" t="s">
        <v>19</v>
      </c>
    </row>
    <row r="22" spans="2:9" ht="16.5" thickBot="1" x14ac:dyDescent="0.3">
      <c r="B22" s="11" t="s">
        <v>51</v>
      </c>
      <c r="C22" s="1">
        <v>8.3000000000000004E-2</v>
      </c>
      <c r="D22" s="1">
        <v>30</v>
      </c>
      <c r="E22" s="1">
        <f t="shared" si="6"/>
        <v>2.4900000000000002E-2</v>
      </c>
      <c r="F22" s="1">
        <f t="shared" si="7"/>
        <v>3.4196000000000004E-2</v>
      </c>
      <c r="G22" s="1">
        <f t="shared" si="8"/>
        <v>0.131804</v>
      </c>
      <c r="H22" s="2" t="s">
        <v>7</v>
      </c>
      <c r="I22" s="2" t="s">
        <v>19</v>
      </c>
    </row>
    <row r="23" spans="2:9" ht="16.5" thickBot="1" x14ac:dyDescent="0.3">
      <c r="B23" s="11" t="s">
        <v>52</v>
      </c>
      <c r="C23" s="1">
        <v>0.22500000000000001</v>
      </c>
      <c r="D23" s="1">
        <v>30</v>
      </c>
      <c r="E23" s="1">
        <f t="shared" si="6"/>
        <v>6.7500000000000004E-2</v>
      </c>
      <c r="F23" s="1">
        <f t="shared" si="7"/>
        <v>9.2700000000000005E-2</v>
      </c>
      <c r="G23" s="1">
        <f t="shared" si="8"/>
        <v>0.35730000000000001</v>
      </c>
      <c r="H23" s="2" t="s">
        <v>7</v>
      </c>
      <c r="I23" s="2" t="s">
        <v>19</v>
      </c>
    </row>
    <row r="24" spans="2:9" ht="16.5" thickBot="1" x14ac:dyDescent="0.3">
      <c r="B24" s="11" t="s">
        <v>53</v>
      </c>
      <c r="C24" s="1">
        <f>1-(C25+C23+C22+C21)</f>
        <v>0.10989999999999989</v>
      </c>
      <c r="D24" s="1">
        <v>30</v>
      </c>
      <c r="E24" s="1">
        <f t="shared" si="6"/>
        <v>3.2969999999999965E-2</v>
      </c>
      <c r="F24" s="1">
        <f t="shared" si="7"/>
        <v>4.5278799999999952E-2</v>
      </c>
      <c r="G24" s="1">
        <f t="shared" si="8"/>
        <v>0.17452119999999982</v>
      </c>
      <c r="H24" s="2" t="s">
        <v>7</v>
      </c>
      <c r="I24" s="2" t="s">
        <v>19</v>
      </c>
    </row>
    <row r="25" spans="2:9" ht="16.5" thickBot="1" x14ac:dyDescent="0.3">
      <c r="B25" s="11" t="s">
        <v>54</v>
      </c>
      <c r="C25" s="1">
        <v>0.16900000000000001</v>
      </c>
      <c r="D25" s="1">
        <v>30</v>
      </c>
      <c r="E25" s="1">
        <f t="shared" si="6"/>
        <v>5.0700000000000002E-2</v>
      </c>
      <c r="F25" s="1">
        <f t="shared" si="7"/>
        <v>6.9628000000000009E-2</v>
      </c>
      <c r="G25" s="1">
        <f t="shared" si="8"/>
        <v>0.268372</v>
      </c>
      <c r="H25" s="2" t="s">
        <v>7</v>
      </c>
      <c r="I25" s="2" t="s">
        <v>19</v>
      </c>
    </row>
    <row r="26" spans="2:9" ht="16.5" thickBot="1" x14ac:dyDescent="0.3">
      <c r="B26" s="10" t="s">
        <v>12</v>
      </c>
      <c r="C26" s="7"/>
      <c r="D26" s="7"/>
      <c r="E26" s="7"/>
      <c r="F26" s="7"/>
      <c r="G26" s="7"/>
      <c r="H26" s="8"/>
      <c r="I26" s="8"/>
    </row>
    <row r="27" spans="2:9" ht="16.5" thickBot="1" x14ac:dyDescent="0.3">
      <c r="B27" s="11" t="s">
        <v>55</v>
      </c>
      <c r="C27" s="1">
        <v>0.44</v>
      </c>
      <c r="D27" s="1">
        <v>30</v>
      </c>
      <c r="E27" s="1">
        <f t="shared" ref="E27" si="9">(D27*C27)/100</f>
        <v>0.13200000000000001</v>
      </c>
      <c r="F27" s="1">
        <f t="shared" ref="F27" si="10">C27-(E27*1.96)</f>
        <v>0.18128</v>
      </c>
      <c r="G27" s="1">
        <f t="shared" ref="G27" si="11">C27+(E27*1.96)</f>
        <v>0.69872000000000001</v>
      </c>
      <c r="H27" s="2" t="s">
        <v>6</v>
      </c>
      <c r="I27" s="2" t="s">
        <v>19</v>
      </c>
    </row>
    <row r="28" spans="2:9" ht="16.5" thickBot="1" x14ac:dyDescent="0.3">
      <c r="B28" s="12" t="s">
        <v>56</v>
      </c>
      <c r="C28" s="7">
        <v>68.7</v>
      </c>
      <c r="D28" s="7" t="s">
        <v>15</v>
      </c>
      <c r="E28" s="7" t="s">
        <v>15</v>
      </c>
      <c r="F28" s="7" t="s">
        <v>15</v>
      </c>
      <c r="G28" s="7" t="s">
        <v>15</v>
      </c>
      <c r="H28" s="8" t="s">
        <v>16</v>
      </c>
      <c r="I28" s="7" t="s">
        <v>15</v>
      </c>
    </row>
    <row r="29" spans="2:9" ht="16.5" thickBot="1" x14ac:dyDescent="0.3">
      <c r="B29" s="12" t="s">
        <v>57</v>
      </c>
      <c r="C29" s="7">
        <v>3.94</v>
      </c>
      <c r="D29" s="7" t="s">
        <v>15</v>
      </c>
      <c r="E29" s="7" t="s">
        <v>15</v>
      </c>
      <c r="F29" s="7" t="s">
        <v>15</v>
      </c>
      <c r="G29" s="7" t="s">
        <v>15</v>
      </c>
      <c r="H29" s="8" t="s">
        <v>16</v>
      </c>
      <c r="I29" s="7" t="s">
        <v>15</v>
      </c>
    </row>
    <row r="30" spans="2:9" ht="16.5" thickBot="1" x14ac:dyDescent="0.3">
      <c r="B30" s="12" t="s">
        <v>58</v>
      </c>
      <c r="C30" s="7">
        <v>1.71</v>
      </c>
      <c r="D30" s="7" t="s">
        <v>15</v>
      </c>
      <c r="E30" s="7" t="s">
        <v>15</v>
      </c>
      <c r="F30" s="7" t="s">
        <v>15</v>
      </c>
      <c r="G30" s="7" t="s">
        <v>15</v>
      </c>
      <c r="H30" s="8" t="s">
        <v>16</v>
      </c>
      <c r="I30" s="7" t="s">
        <v>15</v>
      </c>
    </row>
    <row r="31" spans="2:9" ht="16.5" thickBot="1" x14ac:dyDescent="0.3">
      <c r="B31" s="12"/>
      <c r="C31" s="7"/>
      <c r="D31" s="7"/>
      <c r="E31" s="7"/>
      <c r="F31" s="7"/>
      <c r="G31" s="7"/>
      <c r="H31" s="8"/>
      <c r="I31" s="7"/>
    </row>
    <row r="32" spans="2:9" ht="16.5" thickBot="1" x14ac:dyDescent="0.3">
      <c r="B32" s="10" t="s">
        <v>13</v>
      </c>
      <c r="C32" s="7"/>
      <c r="D32" s="7"/>
      <c r="E32" s="7"/>
      <c r="F32" s="7"/>
      <c r="G32" s="7"/>
      <c r="H32" s="8"/>
      <c r="I32" s="7"/>
    </row>
    <row r="33" spans="2:9" ht="16.5" thickBot="1" x14ac:dyDescent="0.3">
      <c r="B33" s="12" t="s">
        <v>59</v>
      </c>
      <c r="C33" s="7">
        <v>0.1</v>
      </c>
      <c r="D33" s="1">
        <v>30</v>
      </c>
      <c r="E33" s="1">
        <f t="shared" ref="E33" si="12">(D33*C33)/100</f>
        <v>0.03</v>
      </c>
      <c r="F33" s="1">
        <f t="shared" ref="F33" si="13">C33-(E33*1.96)</f>
        <v>4.1200000000000007E-2</v>
      </c>
      <c r="G33" s="1">
        <f t="shared" ref="G33" si="14">C33+(E33*1.96)</f>
        <v>0.1588</v>
      </c>
      <c r="H33" s="2" t="s">
        <v>6</v>
      </c>
      <c r="I33" s="2" t="s">
        <v>19</v>
      </c>
    </row>
    <row r="34" spans="2:9" ht="16.5" thickBot="1" x14ac:dyDescent="0.3">
      <c r="B34" s="10" t="s">
        <v>14</v>
      </c>
      <c r="C34" s="7"/>
      <c r="D34" s="7"/>
      <c r="E34" s="7"/>
      <c r="F34" s="7"/>
      <c r="G34" s="7"/>
      <c r="H34" s="8"/>
      <c r="I34" s="7"/>
    </row>
    <row r="35" spans="2:9" ht="16.5" thickBot="1" x14ac:dyDescent="0.3">
      <c r="B35" s="12" t="s">
        <v>39</v>
      </c>
      <c r="C35" s="7">
        <v>1.5</v>
      </c>
      <c r="D35" s="7" t="s">
        <v>15</v>
      </c>
      <c r="E35" s="7" t="s">
        <v>15</v>
      </c>
      <c r="F35" s="7" t="s">
        <v>15</v>
      </c>
      <c r="G35" s="7" t="s">
        <v>15</v>
      </c>
      <c r="H35" s="8" t="s">
        <v>16</v>
      </c>
      <c r="I35" s="7" t="s">
        <v>15</v>
      </c>
    </row>
    <row r="36" spans="2:9" ht="16.5" thickBot="1" x14ac:dyDescent="0.3">
      <c r="B36" s="12" t="s">
        <v>60</v>
      </c>
      <c r="C36" s="7">
        <v>9.5000000000000001E-2</v>
      </c>
      <c r="D36" s="1">
        <v>30</v>
      </c>
      <c r="E36" s="1">
        <f t="shared" ref="E36" si="15">(D36*C36)/100</f>
        <v>2.8500000000000001E-2</v>
      </c>
      <c r="F36" s="1">
        <f t="shared" ref="F36" si="16">C36-(E36*1.96)</f>
        <v>3.9140000000000001E-2</v>
      </c>
      <c r="G36" s="1">
        <f t="shared" ref="G36" si="17">C36+(E36*1.96)</f>
        <v>0.15085999999999999</v>
      </c>
      <c r="H36" s="2" t="s">
        <v>6</v>
      </c>
      <c r="I36" s="2" t="s">
        <v>19</v>
      </c>
    </row>
    <row r="37" spans="2:9" ht="16.5" thickBot="1" x14ac:dyDescent="0.3">
      <c r="B37" s="12" t="s">
        <v>61</v>
      </c>
      <c r="C37" s="7">
        <v>0.05</v>
      </c>
      <c r="D37" s="7" t="s">
        <v>15</v>
      </c>
      <c r="E37" s="7" t="s">
        <v>15</v>
      </c>
      <c r="F37" s="7" t="s">
        <v>15</v>
      </c>
      <c r="G37" s="7" t="s">
        <v>15</v>
      </c>
      <c r="H37" s="8" t="s">
        <v>16</v>
      </c>
      <c r="I37" s="7" t="s">
        <v>15</v>
      </c>
    </row>
    <row r="38" spans="2:9" ht="16.5" thickBot="1" x14ac:dyDescent="0.3">
      <c r="B38" s="10" t="s">
        <v>24</v>
      </c>
      <c r="C38" s="7"/>
      <c r="D38" s="7"/>
      <c r="E38" s="7"/>
      <c r="F38" s="7"/>
      <c r="G38" s="7"/>
      <c r="H38" s="8"/>
      <c r="I38" s="7"/>
    </row>
    <row r="39" spans="2:9" ht="16.5" thickBot="1" x14ac:dyDescent="0.3">
      <c r="B39" s="12" t="s">
        <v>25</v>
      </c>
      <c r="C39" s="7">
        <v>5</v>
      </c>
      <c r="D39" s="7" t="s">
        <v>15</v>
      </c>
      <c r="E39" s="7" t="s">
        <v>15</v>
      </c>
      <c r="F39" s="7" t="s">
        <v>15</v>
      </c>
      <c r="G39" s="7" t="s">
        <v>15</v>
      </c>
      <c r="H39" s="8" t="s">
        <v>16</v>
      </c>
      <c r="I39" s="7" t="s">
        <v>15</v>
      </c>
    </row>
    <row r="40" spans="2:9" ht="16.5" thickBot="1" x14ac:dyDescent="0.3">
      <c r="B40" s="12" t="s">
        <v>26</v>
      </c>
      <c r="C40" s="7">
        <v>10</v>
      </c>
      <c r="D40" s="7" t="s">
        <v>15</v>
      </c>
      <c r="E40" s="7" t="s">
        <v>15</v>
      </c>
      <c r="F40" s="7" t="s">
        <v>15</v>
      </c>
      <c r="G40" s="7" t="s">
        <v>15</v>
      </c>
      <c r="H40" s="8" t="s">
        <v>16</v>
      </c>
      <c r="I40" s="7" t="s">
        <v>15</v>
      </c>
    </row>
    <row r="41" spans="2:9" ht="16.5" thickBot="1" x14ac:dyDescent="0.3">
      <c r="B41" s="10" t="s">
        <v>17</v>
      </c>
      <c r="C41" s="7"/>
      <c r="D41" s="7"/>
      <c r="E41" s="7"/>
      <c r="F41" s="7"/>
      <c r="G41" s="7"/>
      <c r="H41" s="8"/>
      <c r="I41" s="8"/>
    </row>
    <row r="42" spans="2:9" ht="16.5" thickBot="1" x14ac:dyDescent="0.3">
      <c r="B42" s="11" t="s">
        <v>62</v>
      </c>
      <c r="C42" s="1">
        <v>4478.28</v>
      </c>
      <c r="D42" s="1">
        <v>50</v>
      </c>
      <c r="E42" s="1">
        <f t="shared" ref="E42" si="18">(D42*C42)/100</f>
        <v>2239.14</v>
      </c>
      <c r="F42" s="1">
        <f t="shared" ref="F42" si="19">C42-(E42*1.96)</f>
        <v>89.565599999999904</v>
      </c>
      <c r="G42" s="1">
        <f t="shared" ref="G42" si="20">C42+(E42*1.96)</f>
        <v>8866.9943999999996</v>
      </c>
      <c r="H42" s="2" t="s">
        <v>6</v>
      </c>
      <c r="I42" s="2" t="s">
        <v>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2"/>
  <sheetViews>
    <sheetView topLeftCell="A10" workbookViewId="0">
      <selection activeCell="C43" sqref="C43"/>
    </sheetView>
  </sheetViews>
  <sheetFormatPr defaultRowHeight="15.75" x14ac:dyDescent="0.25"/>
  <cols>
    <col min="2" max="2" width="51.375" customWidth="1"/>
    <col min="6" max="6" width="11" customWidth="1"/>
    <col min="7" max="8" width="11.25" customWidth="1"/>
    <col min="9" max="9" width="20.875" customWidth="1"/>
  </cols>
  <sheetData>
    <row r="1" spans="2:9" ht="16.5" thickBot="1" x14ac:dyDescent="0.3"/>
    <row r="2" spans="2:9" ht="16.5" thickBot="1" x14ac:dyDescent="0.3">
      <c r="B2" s="13" t="s">
        <v>8</v>
      </c>
      <c r="C2" s="4" t="s">
        <v>1</v>
      </c>
      <c r="D2" s="4" t="s">
        <v>0</v>
      </c>
      <c r="E2" s="4" t="s">
        <v>2</v>
      </c>
      <c r="F2" s="4" t="s">
        <v>3</v>
      </c>
      <c r="G2" s="4" t="s">
        <v>4</v>
      </c>
      <c r="H2" s="5" t="s">
        <v>5</v>
      </c>
      <c r="I2" s="5" t="s">
        <v>9</v>
      </c>
    </row>
    <row r="3" spans="2:9" ht="16.5" thickBot="1" x14ac:dyDescent="0.3">
      <c r="B3" s="11" t="s">
        <v>40</v>
      </c>
      <c r="C3" s="1">
        <v>10.858700000000001</v>
      </c>
      <c r="D3" s="1">
        <v>30</v>
      </c>
      <c r="E3" s="1">
        <f t="shared" ref="E3:E7" si="0">(D3*C3)/100</f>
        <v>3.2576100000000001</v>
      </c>
      <c r="F3" s="1">
        <f t="shared" ref="F3:F7" si="1">C3-(E3*1.96)</f>
        <v>4.4737844000000004</v>
      </c>
      <c r="G3" s="1">
        <f t="shared" ref="G3:G7" si="2">C3+(E3*1.96)</f>
        <v>17.243615600000002</v>
      </c>
      <c r="H3" s="2" t="s">
        <v>6</v>
      </c>
      <c r="I3" s="2" t="s">
        <v>19</v>
      </c>
    </row>
    <row r="4" spans="2:9" ht="16.5" thickBot="1" x14ac:dyDescent="0.3">
      <c r="B4" s="11" t="s">
        <v>10</v>
      </c>
      <c r="C4" s="1">
        <v>0.35899999999999999</v>
      </c>
      <c r="D4" s="1">
        <v>30</v>
      </c>
      <c r="E4" s="1">
        <f t="shared" si="0"/>
        <v>0.10769999999999999</v>
      </c>
      <c r="F4" s="1">
        <f t="shared" si="1"/>
        <v>0.14790800000000001</v>
      </c>
      <c r="G4" s="1">
        <f t="shared" si="2"/>
        <v>0.57009199999999993</v>
      </c>
      <c r="H4" s="2" t="s">
        <v>6</v>
      </c>
      <c r="I4" s="2" t="s">
        <v>19</v>
      </c>
    </row>
    <row r="5" spans="2:9" ht="16.5" thickBot="1" x14ac:dyDescent="0.3">
      <c r="B5" s="11" t="s">
        <v>41</v>
      </c>
      <c r="C5" s="1">
        <v>110.78</v>
      </c>
      <c r="D5" s="1">
        <v>30</v>
      </c>
      <c r="E5" s="1">
        <f t="shared" si="0"/>
        <v>33.234000000000002</v>
      </c>
      <c r="F5" s="1">
        <f t="shared" si="1"/>
        <v>45.641360000000006</v>
      </c>
      <c r="G5" s="1">
        <f t="shared" si="2"/>
        <v>175.91863999999998</v>
      </c>
      <c r="H5" s="2" t="s">
        <v>6</v>
      </c>
      <c r="I5" s="2" t="s">
        <v>19</v>
      </c>
    </row>
    <row r="6" spans="2:9" ht="16.5" thickBot="1" x14ac:dyDescent="0.3">
      <c r="B6" s="11" t="s">
        <v>20</v>
      </c>
      <c r="C6" s="1">
        <v>0.378</v>
      </c>
      <c r="D6" s="1">
        <v>30</v>
      </c>
      <c r="E6" s="1">
        <f t="shared" si="0"/>
        <v>0.1134</v>
      </c>
      <c r="F6" s="1">
        <f t="shared" si="1"/>
        <v>0.15573600000000001</v>
      </c>
      <c r="G6" s="1">
        <f t="shared" si="2"/>
        <v>0.60026400000000002</v>
      </c>
      <c r="H6" s="2" t="s">
        <v>6</v>
      </c>
      <c r="I6" s="2" t="s">
        <v>19</v>
      </c>
    </row>
    <row r="7" spans="2:9" ht="16.5" thickBot="1" x14ac:dyDescent="0.3">
      <c r="B7" s="11" t="s">
        <v>28</v>
      </c>
      <c r="C7" s="1">
        <v>0.53</v>
      </c>
      <c r="D7" s="1">
        <v>30</v>
      </c>
      <c r="E7" s="1">
        <f t="shared" si="0"/>
        <v>0.159</v>
      </c>
      <c r="F7" s="1">
        <f t="shared" si="1"/>
        <v>0.21836000000000005</v>
      </c>
      <c r="G7" s="1">
        <f t="shared" si="2"/>
        <v>0.84163999999999994</v>
      </c>
      <c r="H7" s="2" t="s">
        <v>6</v>
      </c>
      <c r="I7" s="2" t="s">
        <v>19</v>
      </c>
    </row>
    <row r="8" spans="2:9" ht="16.5" thickBot="1" x14ac:dyDescent="0.3">
      <c r="B8" s="10" t="s">
        <v>11</v>
      </c>
      <c r="C8" s="7"/>
      <c r="D8" s="7"/>
      <c r="E8" s="1"/>
      <c r="F8" s="1"/>
      <c r="G8" s="1"/>
      <c r="H8" s="8"/>
      <c r="I8" s="8"/>
    </row>
    <row r="9" spans="2:9" ht="16.5" thickBot="1" x14ac:dyDescent="0.3">
      <c r="B9" s="11" t="s">
        <v>42</v>
      </c>
      <c r="C9" s="1">
        <v>8.5999999999999993E-2</v>
      </c>
      <c r="D9" s="1">
        <v>30</v>
      </c>
      <c r="E9" s="1">
        <f t="shared" ref="E9:E25" si="3">(D9*C9)/100</f>
        <v>2.5799999999999997E-2</v>
      </c>
      <c r="F9" s="1">
        <f t="shared" ref="F9:F25" si="4">C9-(E9*1.96)</f>
        <v>3.5431999999999998E-2</v>
      </c>
      <c r="G9" s="1">
        <f t="shared" ref="G9:G25" si="5">C9+(E9*1.96)</f>
        <v>0.13656799999999999</v>
      </c>
      <c r="H9" s="2" t="s">
        <v>7</v>
      </c>
      <c r="I9" s="2" t="s">
        <v>19</v>
      </c>
    </row>
    <row r="10" spans="2:9" ht="16.5" thickBot="1" x14ac:dyDescent="0.3">
      <c r="B10" s="11" t="s">
        <v>43</v>
      </c>
      <c r="C10" s="1">
        <v>0.40799999999999997</v>
      </c>
      <c r="D10" s="1">
        <v>30</v>
      </c>
      <c r="E10" s="1">
        <f t="shared" si="3"/>
        <v>0.12239999999999998</v>
      </c>
      <c r="F10" s="1">
        <f t="shared" si="4"/>
        <v>0.16809600000000002</v>
      </c>
      <c r="G10" s="1">
        <f t="shared" si="5"/>
        <v>0.64790399999999992</v>
      </c>
      <c r="H10" s="2" t="s">
        <v>7</v>
      </c>
      <c r="I10" s="2" t="s">
        <v>19</v>
      </c>
    </row>
    <row r="11" spans="2:9" ht="16.5" thickBot="1" x14ac:dyDescent="0.3">
      <c r="B11" s="11" t="s">
        <v>44</v>
      </c>
      <c r="C11" s="1">
        <v>2.9700000000000001E-2</v>
      </c>
      <c r="D11" s="1">
        <v>30</v>
      </c>
      <c r="E11" s="1">
        <f t="shared" si="3"/>
        <v>8.9099999999999995E-3</v>
      </c>
      <c r="F11" s="1">
        <f t="shared" si="4"/>
        <v>1.2236400000000001E-2</v>
      </c>
      <c r="G11" s="1">
        <f t="shared" si="5"/>
        <v>4.71636E-2</v>
      </c>
      <c r="H11" s="2" t="s">
        <v>7</v>
      </c>
      <c r="I11" s="2" t="s">
        <v>19</v>
      </c>
    </row>
    <row r="12" spans="2:9" ht="16.5" thickBot="1" x14ac:dyDescent="0.3">
      <c r="B12" s="11" t="s">
        <v>45</v>
      </c>
      <c r="C12" s="1">
        <v>8.2299999999999998E-2</v>
      </c>
      <c r="D12" s="1">
        <v>30</v>
      </c>
      <c r="E12" s="1">
        <f t="shared" si="3"/>
        <v>2.469E-2</v>
      </c>
      <c r="F12" s="1">
        <f t="shared" si="4"/>
        <v>3.3907599999999996E-2</v>
      </c>
      <c r="G12" s="1">
        <f t="shared" si="5"/>
        <v>0.13069239999999999</v>
      </c>
      <c r="H12" s="2" t="s">
        <v>7</v>
      </c>
      <c r="I12" s="2" t="s">
        <v>19</v>
      </c>
    </row>
    <row r="13" spans="2:9" ht="16.5" thickBot="1" x14ac:dyDescent="0.3">
      <c r="B13" s="11" t="s">
        <v>46</v>
      </c>
      <c r="C13" s="1">
        <v>1.24E-2</v>
      </c>
      <c r="D13" s="1">
        <v>30</v>
      </c>
      <c r="E13" s="1">
        <f t="shared" si="3"/>
        <v>3.7199999999999998E-3</v>
      </c>
      <c r="F13" s="1">
        <f t="shared" si="4"/>
        <v>5.1088000000000001E-3</v>
      </c>
      <c r="G13" s="1">
        <f t="shared" si="5"/>
        <v>1.9691199999999999E-2</v>
      </c>
      <c r="H13" s="2" t="s">
        <v>7</v>
      </c>
      <c r="I13" s="2" t="s">
        <v>19</v>
      </c>
    </row>
    <row r="14" spans="2:9" ht="16.5" thickBot="1" x14ac:dyDescent="0.3">
      <c r="B14" s="11" t="s">
        <v>47</v>
      </c>
      <c r="C14" s="1">
        <f>0.84-(C15+C9+C10+C11+C12+C13)</f>
        <v>0.18930000000000002</v>
      </c>
      <c r="D14" s="1">
        <v>30</v>
      </c>
      <c r="E14" s="1">
        <f t="shared" si="3"/>
        <v>5.679E-2</v>
      </c>
      <c r="F14" s="1">
        <f t="shared" si="4"/>
        <v>7.7991600000000022E-2</v>
      </c>
      <c r="G14" s="1">
        <f t="shared" si="5"/>
        <v>0.3006084</v>
      </c>
      <c r="H14" s="2" t="s">
        <v>7</v>
      </c>
      <c r="I14" s="2" t="s">
        <v>19</v>
      </c>
    </row>
    <row r="15" spans="2:9" ht="16.5" thickBot="1" x14ac:dyDescent="0.3">
      <c r="B15" s="11" t="s">
        <v>48</v>
      </c>
      <c r="C15" s="1">
        <v>3.2300000000000002E-2</v>
      </c>
      <c r="D15" s="1">
        <v>30</v>
      </c>
      <c r="E15" s="1">
        <f t="shared" si="3"/>
        <v>9.6900000000000007E-3</v>
      </c>
      <c r="F15" s="1">
        <f t="shared" si="4"/>
        <v>1.3307600000000003E-2</v>
      </c>
      <c r="G15" s="1">
        <f t="shared" si="5"/>
        <v>5.1292400000000002E-2</v>
      </c>
      <c r="H15" s="2" t="s">
        <v>7</v>
      </c>
      <c r="I15" s="2" t="s">
        <v>19</v>
      </c>
    </row>
    <row r="16" spans="2:9" ht="16.5" thickBot="1" x14ac:dyDescent="0.3">
      <c r="B16" s="10" t="s">
        <v>22</v>
      </c>
      <c r="C16" s="1"/>
      <c r="D16" s="1"/>
      <c r="E16" s="1"/>
      <c r="F16" s="1"/>
      <c r="G16" s="1"/>
      <c r="H16" s="2"/>
      <c r="I16" s="2"/>
    </row>
    <row r="17" spans="2:9" ht="16.5" thickBot="1" x14ac:dyDescent="0.3">
      <c r="B17" s="11" t="s">
        <v>27</v>
      </c>
      <c r="C17" s="1">
        <v>330</v>
      </c>
      <c r="D17" s="1">
        <v>30</v>
      </c>
      <c r="E17" s="1">
        <f t="shared" si="3"/>
        <v>99</v>
      </c>
      <c r="F17" s="1">
        <f t="shared" si="4"/>
        <v>135.96</v>
      </c>
      <c r="G17" s="1">
        <f t="shared" si="5"/>
        <v>524.04</v>
      </c>
      <c r="H17" s="2" t="s">
        <v>7</v>
      </c>
      <c r="I17" s="2" t="s">
        <v>19</v>
      </c>
    </row>
    <row r="18" spans="2:9" ht="16.5" thickBot="1" x14ac:dyDescent="0.3">
      <c r="B18" s="11" t="s">
        <v>23</v>
      </c>
      <c r="C18" s="1">
        <v>0.13</v>
      </c>
      <c r="D18" s="1">
        <v>30</v>
      </c>
      <c r="E18" s="1">
        <f t="shared" si="3"/>
        <v>3.9000000000000007E-2</v>
      </c>
      <c r="F18" s="1">
        <f t="shared" si="4"/>
        <v>5.3559999999999997E-2</v>
      </c>
      <c r="G18" s="1">
        <f t="shared" si="5"/>
        <v>0.20644000000000001</v>
      </c>
      <c r="H18" s="2" t="s">
        <v>7</v>
      </c>
      <c r="I18" s="2" t="s">
        <v>19</v>
      </c>
    </row>
    <row r="19" spans="2:9" ht="16.5" thickBot="1" x14ac:dyDescent="0.3">
      <c r="B19" s="11" t="s">
        <v>21</v>
      </c>
      <c r="C19" s="1">
        <v>0.02</v>
      </c>
      <c r="D19" s="1">
        <v>30</v>
      </c>
      <c r="E19" s="1">
        <f t="shared" si="3"/>
        <v>6.0000000000000001E-3</v>
      </c>
      <c r="F19" s="1">
        <f t="shared" si="4"/>
        <v>8.2400000000000008E-3</v>
      </c>
      <c r="G19" s="1">
        <f t="shared" si="5"/>
        <v>3.1759999999999997E-2</v>
      </c>
      <c r="H19" s="2" t="s">
        <v>7</v>
      </c>
      <c r="I19" s="2" t="s">
        <v>19</v>
      </c>
    </row>
    <row r="20" spans="2:9" ht="16.5" thickBot="1" x14ac:dyDescent="0.3">
      <c r="B20" s="10" t="s">
        <v>49</v>
      </c>
      <c r="C20" s="7"/>
      <c r="D20" s="7"/>
      <c r="E20" s="1"/>
      <c r="F20" s="1"/>
      <c r="G20" s="1"/>
      <c r="H20" s="8"/>
      <c r="I20" s="8"/>
    </row>
    <row r="21" spans="2:9" ht="16.5" thickBot="1" x14ac:dyDescent="0.3">
      <c r="B21" s="11" t="s">
        <v>50</v>
      </c>
      <c r="C21" s="1">
        <v>0.41399999999999998</v>
      </c>
      <c r="D21" s="1">
        <v>30</v>
      </c>
      <c r="E21" s="1">
        <f t="shared" si="3"/>
        <v>0.1242</v>
      </c>
      <c r="F21" s="1">
        <f t="shared" si="4"/>
        <v>0.17056799999999997</v>
      </c>
      <c r="G21" s="1">
        <f t="shared" si="5"/>
        <v>0.65743200000000002</v>
      </c>
      <c r="H21" s="2" t="s">
        <v>7</v>
      </c>
      <c r="I21" s="2" t="s">
        <v>19</v>
      </c>
    </row>
    <row r="22" spans="2:9" ht="16.5" thickBot="1" x14ac:dyDescent="0.3">
      <c r="B22" s="11" t="s">
        <v>51</v>
      </c>
      <c r="C22" s="1">
        <v>8.5999999999999993E-2</v>
      </c>
      <c r="D22" s="1">
        <v>30</v>
      </c>
      <c r="E22" s="1">
        <f t="shared" si="3"/>
        <v>2.5799999999999997E-2</v>
      </c>
      <c r="F22" s="1">
        <f t="shared" si="4"/>
        <v>3.5431999999999998E-2</v>
      </c>
      <c r="G22" s="1">
        <f t="shared" si="5"/>
        <v>0.13656799999999999</v>
      </c>
      <c r="H22" s="2" t="s">
        <v>7</v>
      </c>
      <c r="I22" s="2" t="s">
        <v>19</v>
      </c>
    </row>
    <row r="23" spans="2:9" ht="16.5" thickBot="1" x14ac:dyDescent="0.3">
      <c r="B23" s="11" t="s">
        <v>52</v>
      </c>
      <c r="C23" s="1">
        <v>0.218</v>
      </c>
      <c r="D23" s="1">
        <v>30</v>
      </c>
      <c r="E23" s="1">
        <f t="shared" si="3"/>
        <v>6.54E-2</v>
      </c>
      <c r="F23" s="1">
        <f t="shared" si="4"/>
        <v>8.9816000000000007E-2</v>
      </c>
      <c r="G23" s="1">
        <f t="shared" si="5"/>
        <v>0.34618399999999999</v>
      </c>
      <c r="H23" s="2" t="s">
        <v>7</v>
      </c>
      <c r="I23" s="2" t="s">
        <v>19</v>
      </c>
    </row>
    <row r="24" spans="2:9" ht="16.5" thickBot="1" x14ac:dyDescent="0.3">
      <c r="B24" s="11" t="s">
        <v>53</v>
      </c>
      <c r="C24" s="1">
        <f>1-(C25+C23+C22+C21)</f>
        <v>0.11699999999999999</v>
      </c>
      <c r="D24" s="1">
        <v>30</v>
      </c>
      <c r="E24" s="1">
        <f t="shared" si="3"/>
        <v>3.5099999999999999E-2</v>
      </c>
      <c r="F24" s="1">
        <f t="shared" si="4"/>
        <v>4.8203999999999997E-2</v>
      </c>
      <c r="G24" s="1">
        <f t="shared" si="5"/>
        <v>0.18579599999999999</v>
      </c>
      <c r="H24" s="2" t="s">
        <v>7</v>
      </c>
      <c r="I24" s="2" t="s">
        <v>19</v>
      </c>
    </row>
    <row r="25" spans="2:9" ht="16.5" thickBot="1" x14ac:dyDescent="0.3">
      <c r="B25" s="11" t="s">
        <v>54</v>
      </c>
      <c r="C25" s="1">
        <v>0.16500000000000001</v>
      </c>
      <c r="D25" s="1">
        <v>30</v>
      </c>
      <c r="E25" s="1">
        <f t="shared" si="3"/>
        <v>4.9500000000000002E-2</v>
      </c>
      <c r="F25" s="1">
        <f t="shared" si="4"/>
        <v>6.7979999999999999E-2</v>
      </c>
      <c r="G25" s="1">
        <f t="shared" si="5"/>
        <v>0.26202000000000003</v>
      </c>
      <c r="H25" s="2" t="s">
        <v>7</v>
      </c>
      <c r="I25" s="2" t="s">
        <v>19</v>
      </c>
    </row>
    <row r="26" spans="2:9" ht="16.5" thickBot="1" x14ac:dyDescent="0.3">
      <c r="B26" s="10" t="s">
        <v>12</v>
      </c>
      <c r="C26" s="7"/>
      <c r="D26" s="7"/>
      <c r="E26" s="7"/>
      <c r="F26" s="7"/>
      <c r="G26" s="7"/>
      <c r="H26" s="8"/>
      <c r="I26" s="8"/>
    </row>
    <row r="27" spans="2:9" ht="16.5" thickBot="1" x14ac:dyDescent="0.3">
      <c r="B27" s="11" t="s">
        <v>55</v>
      </c>
      <c r="C27" s="1">
        <v>0.44</v>
      </c>
      <c r="D27" s="1">
        <v>30</v>
      </c>
      <c r="E27" s="1">
        <f t="shared" ref="E27" si="6">(D27*C27)/100</f>
        <v>0.13200000000000001</v>
      </c>
      <c r="F27" s="1">
        <f t="shared" ref="F27" si="7">C27-(E27*1.96)</f>
        <v>0.18128</v>
      </c>
      <c r="G27" s="1">
        <f t="shared" ref="G27" si="8">C27+(E27*1.96)</f>
        <v>0.69872000000000001</v>
      </c>
      <c r="H27" s="2" t="s">
        <v>6</v>
      </c>
      <c r="I27" s="2" t="s">
        <v>19</v>
      </c>
    </row>
    <row r="28" spans="2:9" ht="16.5" thickBot="1" x14ac:dyDescent="0.3">
      <c r="B28" s="12" t="s">
        <v>56</v>
      </c>
      <c r="C28" s="7">
        <v>68.7</v>
      </c>
      <c r="D28" s="7" t="s">
        <v>15</v>
      </c>
      <c r="E28" s="7" t="s">
        <v>15</v>
      </c>
      <c r="F28" s="7" t="s">
        <v>15</v>
      </c>
      <c r="G28" s="7" t="s">
        <v>15</v>
      </c>
      <c r="H28" s="8" t="s">
        <v>16</v>
      </c>
      <c r="I28" s="7" t="s">
        <v>15</v>
      </c>
    </row>
    <row r="29" spans="2:9" ht="16.5" thickBot="1" x14ac:dyDescent="0.3">
      <c r="B29" s="12" t="s">
        <v>57</v>
      </c>
      <c r="C29" s="7">
        <v>3.94</v>
      </c>
      <c r="D29" s="7" t="s">
        <v>15</v>
      </c>
      <c r="E29" s="7" t="s">
        <v>15</v>
      </c>
      <c r="F29" s="7" t="s">
        <v>15</v>
      </c>
      <c r="G29" s="7" t="s">
        <v>15</v>
      </c>
      <c r="H29" s="8" t="s">
        <v>16</v>
      </c>
      <c r="I29" s="7" t="s">
        <v>15</v>
      </c>
    </row>
    <row r="30" spans="2:9" ht="16.5" thickBot="1" x14ac:dyDescent="0.3">
      <c r="B30" s="12" t="s">
        <v>58</v>
      </c>
      <c r="C30" s="7">
        <v>1.71</v>
      </c>
      <c r="D30" s="7" t="s">
        <v>15</v>
      </c>
      <c r="E30" s="7" t="s">
        <v>15</v>
      </c>
      <c r="F30" s="7" t="s">
        <v>15</v>
      </c>
      <c r="G30" s="7" t="s">
        <v>15</v>
      </c>
      <c r="H30" s="8" t="s">
        <v>16</v>
      </c>
      <c r="I30" s="7" t="s">
        <v>15</v>
      </c>
    </row>
    <row r="31" spans="2:9" ht="16.5" thickBot="1" x14ac:dyDescent="0.3">
      <c r="B31" s="12"/>
      <c r="C31" s="7"/>
      <c r="D31" s="7"/>
      <c r="E31" s="7"/>
      <c r="F31" s="7"/>
      <c r="G31" s="7"/>
      <c r="H31" s="8"/>
      <c r="I31" s="7"/>
    </row>
    <row r="32" spans="2:9" ht="16.5" thickBot="1" x14ac:dyDescent="0.3">
      <c r="B32" s="10" t="s">
        <v>13</v>
      </c>
      <c r="C32" s="7"/>
      <c r="D32" s="7"/>
      <c r="E32" s="7"/>
      <c r="F32" s="7"/>
      <c r="G32" s="7"/>
      <c r="H32" s="8"/>
      <c r="I32" s="7"/>
    </row>
    <row r="33" spans="2:9" ht="16.5" thickBot="1" x14ac:dyDescent="0.3">
      <c r="B33" s="12" t="s">
        <v>59</v>
      </c>
      <c r="C33" s="7">
        <v>0.1</v>
      </c>
      <c r="D33" s="1">
        <v>30</v>
      </c>
      <c r="E33" s="1">
        <f t="shared" ref="E33" si="9">(D33*C33)/100</f>
        <v>0.03</v>
      </c>
      <c r="F33" s="1">
        <f t="shared" ref="F33" si="10">C33-(E33*1.96)</f>
        <v>4.1200000000000007E-2</v>
      </c>
      <c r="G33" s="1">
        <f t="shared" ref="G33" si="11">C33+(E33*1.96)</f>
        <v>0.1588</v>
      </c>
      <c r="H33" s="2" t="s">
        <v>6</v>
      </c>
      <c r="I33" s="2" t="s">
        <v>19</v>
      </c>
    </row>
    <row r="34" spans="2:9" ht="16.5" thickBot="1" x14ac:dyDescent="0.3">
      <c r="B34" s="10" t="s">
        <v>14</v>
      </c>
      <c r="C34" s="7"/>
      <c r="D34" s="7"/>
      <c r="E34" s="7"/>
      <c r="F34" s="7"/>
      <c r="G34" s="7"/>
      <c r="H34" s="8"/>
      <c r="I34" s="7"/>
    </row>
    <row r="35" spans="2:9" ht="16.5" thickBot="1" x14ac:dyDescent="0.3">
      <c r="B35" s="12" t="s">
        <v>39</v>
      </c>
      <c r="C35" s="7">
        <v>1.5</v>
      </c>
      <c r="D35" s="7" t="s">
        <v>15</v>
      </c>
      <c r="E35" s="7" t="s">
        <v>15</v>
      </c>
      <c r="F35" s="7" t="s">
        <v>15</v>
      </c>
      <c r="G35" s="7" t="s">
        <v>15</v>
      </c>
      <c r="H35" s="8" t="s">
        <v>16</v>
      </c>
      <c r="I35" s="7" t="s">
        <v>15</v>
      </c>
    </row>
    <row r="36" spans="2:9" ht="16.5" thickBot="1" x14ac:dyDescent="0.3">
      <c r="B36" s="12" t="s">
        <v>60</v>
      </c>
      <c r="C36" s="7">
        <v>9.5000000000000001E-2</v>
      </c>
      <c r="D36" s="1">
        <v>30</v>
      </c>
      <c r="E36" s="1">
        <f t="shared" ref="E36" si="12">(D36*C36)/100</f>
        <v>2.8500000000000001E-2</v>
      </c>
      <c r="F36" s="1">
        <f t="shared" ref="F36" si="13">C36-(E36*1.96)</f>
        <v>3.9140000000000001E-2</v>
      </c>
      <c r="G36" s="1">
        <f t="shared" ref="G36" si="14">C36+(E36*1.96)</f>
        <v>0.15085999999999999</v>
      </c>
      <c r="H36" s="2" t="s">
        <v>6</v>
      </c>
      <c r="I36" s="2" t="s">
        <v>19</v>
      </c>
    </row>
    <row r="37" spans="2:9" ht="16.5" thickBot="1" x14ac:dyDescent="0.3">
      <c r="B37" s="12" t="s">
        <v>61</v>
      </c>
      <c r="C37" s="7">
        <v>0.05</v>
      </c>
      <c r="D37" s="7" t="s">
        <v>15</v>
      </c>
      <c r="E37" s="7" t="s">
        <v>15</v>
      </c>
      <c r="F37" s="7" t="s">
        <v>15</v>
      </c>
      <c r="G37" s="7" t="s">
        <v>15</v>
      </c>
      <c r="H37" s="8" t="s">
        <v>16</v>
      </c>
      <c r="I37" s="7" t="s">
        <v>15</v>
      </c>
    </row>
    <row r="38" spans="2:9" ht="16.5" thickBot="1" x14ac:dyDescent="0.3">
      <c r="B38" s="10" t="s">
        <v>24</v>
      </c>
      <c r="C38" s="7"/>
      <c r="D38" s="7"/>
      <c r="E38" s="7"/>
      <c r="F38" s="7"/>
      <c r="G38" s="7"/>
      <c r="H38" s="8"/>
      <c r="I38" s="7"/>
    </row>
    <row r="39" spans="2:9" ht="16.5" thickBot="1" x14ac:dyDescent="0.3">
      <c r="B39" s="12" t="s">
        <v>25</v>
      </c>
      <c r="C39" s="7">
        <v>5</v>
      </c>
      <c r="D39" s="7" t="s">
        <v>15</v>
      </c>
      <c r="E39" s="7" t="s">
        <v>15</v>
      </c>
      <c r="F39" s="7" t="s">
        <v>15</v>
      </c>
      <c r="G39" s="7" t="s">
        <v>15</v>
      </c>
      <c r="H39" s="8" t="s">
        <v>16</v>
      </c>
      <c r="I39" s="7" t="s">
        <v>15</v>
      </c>
    </row>
    <row r="40" spans="2:9" ht="16.5" thickBot="1" x14ac:dyDescent="0.3">
      <c r="B40" s="12" t="s">
        <v>26</v>
      </c>
      <c r="C40" s="7">
        <v>10</v>
      </c>
      <c r="D40" s="7" t="s">
        <v>15</v>
      </c>
      <c r="E40" s="7" t="s">
        <v>15</v>
      </c>
      <c r="F40" s="7" t="s">
        <v>15</v>
      </c>
      <c r="G40" s="7" t="s">
        <v>15</v>
      </c>
      <c r="H40" s="8" t="s">
        <v>16</v>
      </c>
      <c r="I40" s="7" t="s">
        <v>15</v>
      </c>
    </row>
    <row r="41" spans="2:9" ht="16.5" thickBot="1" x14ac:dyDescent="0.3">
      <c r="B41" s="10" t="s">
        <v>17</v>
      </c>
      <c r="C41" s="7"/>
      <c r="D41" s="7"/>
      <c r="E41" s="7"/>
      <c r="F41" s="7"/>
      <c r="G41" s="7"/>
      <c r="H41" s="8"/>
      <c r="I41" s="8"/>
    </row>
    <row r="42" spans="2:9" ht="16.5" thickBot="1" x14ac:dyDescent="0.3">
      <c r="B42" s="11" t="s">
        <v>62</v>
      </c>
      <c r="C42" s="1">
        <v>4659.1899999999996</v>
      </c>
      <c r="D42" s="1">
        <v>50</v>
      </c>
      <c r="E42" s="1">
        <f t="shared" ref="E42" si="15">(D42*C42)/100</f>
        <v>2329.5949999999998</v>
      </c>
      <c r="F42" s="1">
        <f t="shared" ref="F42" si="16">C42-(E42*1.96)</f>
        <v>93.183799999999792</v>
      </c>
      <c r="G42" s="1">
        <f t="shared" ref="G42" si="17">C42+(E42*1.96)</f>
        <v>9225.1961999999985</v>
      </c>
      <c r="H42" s="2" t="s">
        <v>6</v>
      </c>
      <c r="I42" s="2" t="s">
        <v>18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2"/>
  <sheetViews>
    <sheetView topLeftCell="A13" workbookViewId="0">
      <selection activeCell="C43" sqref="C43"/>
    </sheetView>
  </sheetViews>
  <sheetFormatPr defaultRowHeight="15.75" x14ac:dyDescent="0.25"/>
  <cols>
    <col min="2" max="2" width="47.25" customWidth="1"/>
    <col min="7" max="7" width="11.5" customWidth="1"/>
    <col min="8" max="8" width="14.875" customWidth="1"/>
    <col min="9" max="9" width="21.375" customWidth="1"/>
  </cols>
  <sheetData>
    <row r="1" spans="2:9" ht="16.5" thickBot="1" x14ac:dyDescent="0.3"/>
    <row r="2" spans="2:9" ht="32.25" thickBot="1" x14ac:dyDescent="0.3">
      <c r="B2" s="13" t="s">
        <v>8</v>
      </c>
      <c r="C2" s="4" t="s">
        <v>1</v>
      </c>
      <c r="D2" s="4" t="s">
        <v>0</v>
      </c>
      <c r="E2" s="4" t="s">
        <v>2</v>
      </c>
      <c r="F2" s="4" t="s">
        <v>3</v>
      </c>
      <c r="G2" s="4" t="s">
        <v>4</v>
      </c>
      <c r="H2" s="5" t="s">
        <v>5</v>
      </c>
      <c r="I2" s="5" t="s">
        <v>9</v>
      </c>
    </row>
    <row r="3" spans="2:9" ht="16.5" thickBot="1" x14ac:dyDescent="0.3">
      <c r="B3" s="11" t="s">
        <v>40</v>
      </c>
      <c r="C3" s="1">
        <v>12.4694</v>
      </c>
      <c r="D3" s="1">
        <v>30</v>
      </c>
      <c r="E3" s="1">
        <f t="shared" ref="E3:E7" si="0">(D3*C3)/100</f>
        <v>3.7408199999999998</v>
      </c>
      <c r="F3" s="1">
        <f t="shared" ref="F3:F7" si="1">C3-(E3*1.96)</f>
        <v>5.1373928000000006</v>
      </c>
      <c r="G3" s="1">
        <f t="shared" ref="G3:G7" si="2">C3+(E3*1.96)</f>
        <v>19.8014072</v>
      </c>
      <c r="H3" s="2" t="s">
        <v>6</v>
      </c>
      <c r="I3" s="2" t="s">
        <v>19</v>
      </c>
    </row>
    <row r="4" spans="2:9" ht="16.5" thickBot="1" x14ac:dyDescent="0.3">
      <c r="B4" s="11" t="s">
        <v>10</v>
      </c>
      <c r="C4" s="1">
        <v>0.34300000000000003</v>
      </c>
      <c r="D4" s="1">
        <v>30</v>
      </c>
      <c r="E4" s="1">
        <f t="shared" si="0"/>
        <v>0.10290000000000001</v>
      </c>
      <c r="F4" s="1">
        <f t="shared" si="1"/>
        <v>0.14131600000000002</v>
      </c>
      <c r="G4" s="1">
        <f t="shared" si="2"/>
        <v>0.54468400000000006</v>
      </c>
      <c r="H4" s="2" t="s">
        <v>6</v>
      </c>
      <c r="I4" s="2" t="s">
        <v>19</v>
      </c>
    </row>
    <row r="5" spans="2:9" ht="16.5" thickBot="1" x14ac:dyDescent="0.3">
      <c r="B5" s="11" t="s">
        <v>41</v>
      </c>
      <c r="C5" s="1">
        <v>120.71</v>
      </c>
      <c r="D5" s="1">
        <v>30</v>
      </c>
      <c r="E5" s="1">
        <f t="shared" si="0"/>
        <v>36.212999999999994</v>
      </c>
      <c r="F5" s="1">
        <f t="shared" si="1"/>
        <v>49.732520000000008</v>
      </c>
      <c r="G5" s="1">
        <f t="shared" si="2"/>
        <v>191.68747999999999</v>
      </c>
      <c r="H5" s="2" t="s">
        <v>6</v>
      </c>
      <c r="I5" s="2" t="s">
        <v>19</v>
      </c>
    </row>
    <row r="6" spans="2:9" ht="16.5" thickBot="1" x14ac:dyDescent="0.3">
      <c r="B6" s="11" t="s">
        <v>20</v>
      </c>
      <c r="C6" s="1">
        <v>0.378</v>
      </c>
      <c r="D6" s="1">
        <v>30</v>
      </c>
      <c r="E6" s="1">
        <f t="shared" si="0"/>
        <v>0.1134</v>
      </c>
      <c r="F6" s="1">
        <f t="shared" si="1"/>
        <v>0.15573600000000001</v>
      </c>
      <c r="G6" s="1">
        <f t="shared" si="2"/>
        <v>0.60026400000000002</v>
      </c>
      <c r="H6" s="2" t="s">
        <v>6</v>
      </c>
      <c r="I6" s="2" t="s">
        <v>19</v>
      </c>
    </row>
    <row r="7" spans="2:9" ht="16.5" thickBot="1" x14ac:dyDescent="0.3">
      <c r="B7" s="11" t="s">
        <v>28</v>
      </c>
      <c r="C7" s="1">
        <v>0.56999999999999995</v>
      </c>
      <c r="D7" s="1">
        <v>30</v>
      </c>
      <c r="E7" s="1">
        <f t="shared" si="0"/>
        <v>0.17099999999999999</v>
      </c>
      <c r="F7" s="1">
        <f t="shared" si="1"/>
        <v>0.23483999999999999</v>
      </c>
      <c r="G7" s="1">
        <f t="shared" si="2"/>
        <v>0.90515999999999996</v>
      </c>
      <c r="H7" s="2" t="s">
        <v>6</v>
      </c>
      <c r="I7" s="2" t="s">
        <v>19</v>
      </c>
    </row>
    <row r="8" spans="2:9" ht="16.5" thickBot="1" x14ac:dyDescent="0.3">
      <c r="B8" s="10" t="s">
        <v>11</v>
      </c>
      <c r="C8" s="7"/>
      <c r="D8" s="7"/>
      <c r="E8" s="1"/>
      <c r="F8" s="1"/>
      <c r="G8" s="1"/>
      <c r="H8" s="8"/>
      <c r="I8" s="8"/>
    </row>
    <row r="9" spans="2:9" ht="16.5" thickBot="1" x14ac:dyDescent="0.3">
      <c r="B9" s="11" t="s">
        <v>42</v>
      </c>
      <c r="C9" s="1">
        <v>8.1000000000000003E-2</v>
      </c>
      <c r="D9" s="1">
        <v>30</v>
      </c>
      <c r="E9" s="1">
        <f t="shared" ref="E9:E25" si="3">(D9*C9)/100</f>
        <v>2.4300000000000002E-2</v>
      </c>
      <c r="F9" s="1">
        <f t="shared" ref="F9:F25" si="4">C9-(E9*1.96)</f>
        <v>3.3371999999999999E-2</v>
      </c>
      <c r="G9" s="1">
        <f t="shared" ref="G9:G25" si="5">C9+(E9*1.96)</f>
        <v>0.12862800000000002</v>
      </c>
      <c r="H9" s="2" t="s">
        <v>7</v>
      </c>
      <c r="I9" s="2" t="s">
        <v>19</v>
      </c>
    </row>
    <row r="10" spans="2:9" ht="16.5" thickBot="1" x14ac:dyDescent="0.3">
      <c r="B10" s="11" t="s">
        <v>43</v>
      </c>
      <c r="C10" s="1">
        <v>0.41799999999999998</v>
      </c>
      <c r="D10" s="1">
        <v>30</v>
      </c>
      <c r="E10" s="1">
        <f t="shared" si="3"/>
        <v>0.12539999999999998</v>
      </c>
      <c r="F10" s="1">
        <f t="shared" si="4"/>
        <v>0.17221600000000001</v>
      </c>
      <c r="G10" s="1">
        <f t="shared" si="5"/>
        <v>0.66378399999999993</v>
      </c>
      <c r="H10" s="2" t="s">
        <v>7</v>
      </c>
      <c r="I10" s="2" t="s">
        <v>19</v>
      </c>
    </row>
    <row r="11" spans="2:9" ht="16.5" thickBot="1" x14ac:dyDescent="0.3">
      <c r="B11" s="11" t="s">
        <v>44</v>
      </c>
      <c r="C11" s="1">
        <v>2.8799999999999999E-2</v>
      </c>
      <c r="D11" s="1">
        <v>30</v>
      </c>
      <c r="E11" s="1">
        <f t="shared" si="3"/>
        <v>8.6400000000000001E-3</v>
      </c>
      <c r="F11" s="1">
        <f t="shared" si="4"/>
        <v>1.18656E-2</v>
      </c>
      <c r="G11" s="1">
        <f t="shared" si="5"/>
        <v>4.5734399999999995E-2</v>
      </c>
      <c r="H11" s="2" t="s">
        <v>7</v>
      </c>
      <c r="I11" s="2" t="s">
        <v>19</v>
      </c>
    </row>
    <row r="12" spans="2:9" ht="16.5" thickBot="1" x14ac:dyDescent="0.3">
      <c r="B12" s="11" t="s">
        <v>45</v>
      </c>
      <c r="C12" s="1">
        <v>7.9500000000000001E-2</v>
      </c>
      <c r="D12" s="1">
        <v>30</v>
      </c>
      <c r="E12" s="1">
        <f t="shared" si="3"/>
        <v>2.3850000000000003E-2</v>
      </c>
      <c r="F12" s="1">
        <f t="shared" si="4"/>
        <v>3.2753999999999998E-2</v>
      </c>
      <c r="G12" s="1">
        <f t="shared" si="5"/>
        <v>0.126246</v>
      </c>
      <c r="H12" s="2" t="s">
        <v>7</v>
      </c>
      <c r="I12" s="2" t="s">
        <v>19</v>
      </c>
    </row>
    <row r="13" spans="2:9" ht="16.5" thickBot="1" x14ac:dyDescent="0.3">
      <c r="B13" s="11" t="s">
        <v>46</v>
      </c>
      <c r="C13" s="1">
        <v>1.2200000000000001E-2</v>
      </c>
      <c r="D13" s="1">
        <v>30</v>
      </c>
      <c r="E13" s="1">
        <f t="shared" si="3"/>
        <v>3.6600000000000005E-3</v>
      </c>
      <c r="F13" s="1">
        <f t="shared" si="4"/>
        <v>5.0264000000000003E-3</v>
      </c>
      <c r="G13" s="1">
        <f t="shared" si="5"/>
        <v>1.9373600000000001E-2</v>
      </c>
      <c r="H13" s="2" t="s">
        <v>7</v>
      </c>
      <c r="I13" s="2" t="s">
        <v>19</v>
      </c>
    </row>
    <row r="14" spans="2:9" ht="16.5" thickBot="1" x14ac:dyDescent="0.3">
      <c r="B14" s="11" t="s">
        <v>47</v>
      </c>
      <c r="C14" s="1">
        <f>0.84-(C15+C9+C10+C11+C12+C13)</f>
        <v>0.18879999999999997</v>
      </c>
      <c r="D14" s="1">
        <v>30</v>
      </c>
      <c r="E14" s="1">
        <f t="shared" si="3"/>
        <v>5.6639999999999989E-2</v>
      </c>
      <c r="F14" s="1">
        <f t="shared" si="4"/>
        <v>7.7785599999999996E-2</v>
      </c>
      <c r="G14" s="1">
        <f t="shared" si="5"/>
        <v>0.29981439999999993</v>
      </c>
      <c r="H14" s="2" t="s">
        <v>7</v>
      </c>
      <c r="I14" s="2" t="s">
        <v>19</v>
      </c>
    </row>
    <row r="15" spans="2:9" ht="16.5" thickBot="1" x14ac:dyDescent="0.3">
      <c r="B15" s="11" t="s">
        <v>48</v>
      </c>
      <c r="C15" s="1">
        <v>3.1699999999999999E-2</v>
      </c>
      <c r="D15" s="1">
        <v>30</v>
      </c>
      <c r="E15" s="1">
        <f t="shared" si="3"/>
        <v>9.5099999999999994E-3</v>
      </c>
      <c r="F15" s="1">
        <f t="shared" si="4"/>
        <v>1.30604E-2</v>
      </c>
      <c r="G15" s="1">
        <f t="shared" si="5"/>
        <v>5.0339599999999998E-2</v>
      </c>
      <c r="H15" s="2" t="s">
        <v>7</v>
      </c>
      <c r="I15" s="2" t="s">
        <v>19</v>
      </c>
    </row>
    <row r="16" spans="2:9" ht="16.5" thickBot="1" x14ac:dyDescent="0.3">
      <c r="B16" s="10" t="s">
        <v>22</v>
      </c>
      <c r="C16" s="1"/>
      <c r="D16" s="1"/>
      <c r="E16" s="1"/>
      <c r="F16" s="1"/>
      <c r="G16" s="1"/>
      <c r="H16" s="2"/>
      <c r="I16" s="2"/>
    </row>
    <row r="17" spans="2:9" ht="16.5" thickBot="1" x14ac:dyDescent="0.3">
      <c r="B17" s="11" t="s">
        <v>27</v>
      </c>
      <c r="C17" s="1">
        <v>330</v>
      </c>
      <c r="D17" s="1">
        <v>30</v>
      </c>
      <c r="E17" s="1">
        <f t="shared" si="3"/>
        <v>99</v>
      </c>
      <c r="F17" s="1">
        <f t="shared" si="4"/>
        <v>135.96</v>
      </c>
      <c r="G17" s="1">
        <f t="shared" si="5"/>
        <v>524.04</v>
      </c>
      <c r="H17" s="2" t="s">
        <v>7</v>
      </c>
      <c r="I17" s="2" t="s">
        <v>19</v>
      </c>
    </row>
    <row r="18" spans="2:9" ht="16.5" thickBot="1" x14ac:dyDescent="0.3">
      <c r="B18" s="11" t="s">
        <v>23</v>
      </c>
      <c r="C18" s="1">
        <v>0.13</v>
      </c>
      <c r="D18" s="1">
        <v>30</v>
      </c>
      <c r="E18" s="1">
        <f t="shared" si="3"/>
        <v>3.9000000000000007E-2</v>
      </c>
      <c r="F18" s="1">
        <f t="shared" si="4"/>
        <v>5.3559999999999997E-2</v>
      </c>
      <c r="G18" s="1">
        <f t="shared" si="5"/>
        <v>0.20644000000000001</v>
      </c>
      <c r="H18" s="2" t="s">
        <v>7</v>
      </c>
      <c r="I18" s="2" t="s">
        <v>19</v>
      </c>
    </row>
    <row r="19" spans="2:9" ht="16.5" thickBot="1" x14ac:dyDescent="0.3">
      <c r="B19" s="11" t="s">
        <v>21</v>
      </c>
      <c r="C19" s="1">
        <v>0.02</v>
      </c>
      <c r="D19" s="1">
        <v>30</v>
      </c>
      <c r="E19" s="1">
        <f t="shared" si="3"/>
        <v>6.0000000000000001E-3</v>
      </c>
      <c r="F19" s="1">
        <f t="shared" si="4"/>
        <v>8.2400000000000008E-3</v>
      </c>
      <c r="G19" s="1">
        <f t="shared" si="5"/>
        <v>3.1759999999999997E-2</v>
      </c>
      <c r="H19" s="2" t="s">
        <v>7</v>
      </c>
      <c r="I19" s="2" t="s">
        <v>19</v>
      </c>
    </row>
    <row r="20" spans="2:9" ht="16.5" thickBot="1" x14ac:dyDescent="0.3">
      <c r="B20" s="10" t="s">
        <v>49</v>
      </c>
      <c r="C20" s="7"/>
      <c r="D20" s="7"/>
      <c r="E20" s="1"/>
      <c r="F20" s="1"/>
      <c r="G20" s="1"/>
      <c r="H20" s="8"/>
      <c r="I20" s="8"/>
    </row>
    <row r="21" spans="2:9" ht="16.5" thickBot="1" x14ac:dyDescent="0.3">
      <c r="B21" s="11" t="s">
        <v>50</v>
      </c>
      <c r="C21" s="1">
        <v>0.40260000000000001</v>
      </c>
      <c r="D21" s="1">
        <v>30</v>
      </c>
      <c r="E21" s="1">
        <f t="shared" si="3"/>
        <v>0.12078000000000001</v>
      </c>
      <c r="F21" s="1">
        <f t="shared" si="4"/>
        <v>0.1658712</v>
      </c>
      <c r="G21" s="1">
        <f t="shared" si="5"/>
        <v>0.63932880000000003</v>
      </c>
      <c r="H21" s="2" t="s">
        <v>7</v>
      </c>
      <c r="I21" s="2" t="s">
        <v>19</v>
      </c>
    </row>
    <row r="22" spans="2:9" ht="16.5" thickBot="1" x14ac:dyDescent="0.3">
      <c r="B22" s="11" t="s">
        <v>51</v>
      </c>
      <c r="C22" s="1">
        <v>8.7999999999999995E-2</v>
      </c>
      <c r="D22" s="1">
        <v>30</v>
      </c>
      <c r="E22" s="1">
        <f t="shared" si="3"/>
        <v>2.6399999999999996E-2</v>
      </c>
      <c r="F22" s="1">
        <f t="shared" si="4"/>
        <v>3.6256000000000004E-2</v>
      </c>
      <c r="G22" s="1">
        <f t="shared" si="5"/>
        <v>0.13974399999999998</v>
      </c>
      <c r="H22" s="2" t="s">
        <v>7</v>
      </c>
      <c r="I22" s="2" t="s">
        <v>19</v>
      </c>
    </row>
    <row r="23" spans="2:9" ht="16.5" thickBot="1" x14ac:dyDescent="0.3">
      <c r="B23" s="11" t="s">
        <v>52</v>
      </c>
      <c r="C23" s="1">
        <v>0.21299999999999999</v>
      </c>
      <c r="D23" s="1">
        <v>30</v>
      </c>
      <c r="E23" s="1">
        <f t="shared" si="3"/>
        <v>6.3899999999999998E-2</v>
      </c>
      <c r="F23" s="1">
        <f t="shared" si="4"/>
        <v>8.7756000000000001E-2</v>
      </c>
      <c r="G23" s="1">
        <f t="shared" si="5"/>
        <v>0.33824399999999999</v>
      </c>
      <c r="H23" s="2" t="s">
        <v>7</v>
      </c>
      <c r="I23" s="2" t="s">
        <v>19</v>
      </c>
    </row>
    <row r="24" spans="2:9" ht="16.5" thickBot="1" x14ac:dyDescent="0.3">
      <c r="B24" s="11" t="s">
        <v>53</v>
      </c>
      <c r="C24" s="1">
        <f>1-(C25+C23+C22+C21)</f>
        <v>0.13440000000000007</v>
      </c>
      <c r="D24" s="1">
        <v>30</v>
      </c>
      <c r="E24" s="1">
        <f t="shared" si="3"/>
        <v>4.0320000000000016E-2</v>
      </c>
      <c r="F24" s="1">
        <f t="shared" si="4"/>
        <v>5.5372800000000041E-2</v>
      </c>
      <c r="G24" s="1">
        <f t="shared" si="5"/>
        <v>0.21342720000000009</v>
      </c>
      <c r="H24" s="2" t="s">
        <v>7</v>
      </c>
      <c r="I24" s="2" t="s">
        <v>19</v>
      </c>
    </row>
    <row r="25" spans="2:9" ht="16.5" thickBot="1" x14ac:dyDescent="0.3">
      <c r="B25" s="11" t="s">
        <v>54</v>
      </c>
      <c r="C25" s="1">
        <v>0.16200000000000001</v>
      </c>
      <c r="D25" s="1">
        <v>30</v>
      </c>
      <c r="E25" s="1">
        <f t="shared" si="3"/>
        <v>4.8600000000000004E-2</v>
      </c>
      <c r="F25" s="1">
        <f t="shared" si="4"/>
        <v>6.6743999999999998E-2</v>
      </c>
      <c r="G25" s="1">
        <f t="shared" si="5"/>
        <v>0.25725600000000004</v>
      </c>
      <c r="H25" s="2" t="s">
        <v>7</v>
      </c>
      <c r="I25" s="2" t="s">
        <v>19</v>
      </c>
    </row>
    <row r="26" spans="2:9" ht="16.5" thickBot="1" x14ac:dyDescent="0.3">
      <c r="B26" s="10" t="s">
        <v>12</v>
      </c>
      <c r="C26" s="7"/>
      <c r="D26" s="7"/>
      <c r="E26" s="7"/>
      <c r="F26" s="7"/>
      <c r="G26" s="7"/>
      <c r="H26" s="8"/>
      <c r="I26" s="8"/>
    </row>
    <row r="27" spans="2:9" ht="16.5" thickBot="1" x14ac:dyDescent="0.3">
      <c r="B27" s="11" t="s">
        <v>55</v>
      </c>
      <c r="C27" s="1">
        <v>0.44</v>
      </c>
      <c r="D27" s="1">
        <v>30</v>
      </c>
      <c r="E27" s="1">
        <f t="shared" ref="E27" si="6">(D27*C27)/100</f>
        <v>0.13200000000000001</v>
      </c>
      <c r="F27" s="1">
        <f t="shared" ref="F27" si="7">C27-(E27*1.96)</f>
        <v>0.18128</v>
      </c>
      <c r="G27" s="1">
        <f t="shared" ref="G27" si="8">C27+(E27*1.96)</f>
        <v>0.69872000000000001</v>
      </c>
      <c r="H27" s="2" t="s">
        <v>6</v>
      </c>
      <c r="I27" s="2" t="s">
        <v>19</v>
      </c>
    </row>
    <row r="28" spans="2:9" ht="16.5" thickBot="1" x14ac:dyDescent="0.3">
      <c r="B28" s="12" t="s">
        <v>56</v>
      </c>
      <c r="C28" s="7">
        <v>68.7</v>
      </c>
      <c r="D28" s="7" t="s">
        <v>15</v>
      </c>
      <c r="E28" s="7" t="s">
        <v>15</v>
      </c>
      <c r="F28" s="7" t="s">
        <v>15</v>
      </c>
      <c r="G28" s="7" t="s">
        <v>15</v>
      </c>
      <c r="H28" s="8" t="s">
        <v>16</v>
      </c>
      <c r="I28" s="7" t="s">
        <v>15</v>
      </c>
    </row>
    <row r="29" spans="2:9" ht="16.5" thickBot="1" x14ac:dyDescent="0.3">
      <c r="B29" s="12" t="s">
        <v>57</v>
      </c>
      <c r="C29" s="7">
        <v>3.94</v>
      </c>
      <c r="D29" s="7" t="s">
        <v>15</v>
      </c>
      <c r="E29" s="7" t="s">
        <v>15</v>
      </c>
      <c r="F29" s="7" t="s">
        <v>15</v>
      </c>
      <c r="G29" s="7" t="s">
        <v>15</v>
      </c>
      <c r="H29" s="8" t="s">
        <v>16</v>
      </c>
      <c r="I29" s="7" t="s">
        <v>15</v>
      </c>
    </row>
    <row r="30" spans="2:9" ht="16.5" thickBot="1" x14ac:dyDescent="0.3">
      <c r="B30" s="12" t="s">
        <v>58</v>
      </c>
      <c r="C30" s="7">
        <v>1.71</v>
      </c>
      <c r="D30" s="7" t="s">
        <v>15</v>
      </c>
      <c r="E30" s="7" t="s">
        <v>15</v>
      </c>
      <c r="F30" s="7" t="s">
        <v>15</v>
      </c>
      <c r="G30" s="7" t="s">
        <v>15</v>
      </c>
      <c r="H30" s="8" t="s">
        <v>16</v>
      </c>
      <c r="I30" s="7" t="s">
        <v>15</v>
      </c>
    </row>
    <row r="31" spans="2:9" ht="16.5" thickBot="1" x14ac:dyDescent="0.3">
      <c r="B31" s="12"/>
      <c r="C31" s="7"/>
      <c r="D31" s="7"/>
      <c r="E31" s="7"/>
      <c r="F31" s="7"/>
      <c r="G31" s="7"/>
      <c r="H31" s="8"/>
      <c r="I31" s="7"/>
    </row>
    <row r="32" spans="2:9" ht="16.5" thickBot="1" x14ac:dyDescent="0.3">
      <c r="B32" s="10" t="s">
        <v>13</v>
      </c>
      <c r="C32" s="7"/>
      <c r="D32" s="7"/>
      <c r="E32" s="7"/>
      <c r="F32" s="7"/>
      <c r="G32" s="7"/>
      <c r="H32" s="8"/>
      <c r="I32" s="7"/>
    </row>
    <row r="33" spans="2:9" ht="16.5" thickBot="1" x14ac:dyDescent="0.3">
      <c r="B33" s="12" t="s">
        <v>59</v>
      </c>
      <c r="C33" s="7">
        <v>0.1</v>
      </c>
      <c r="D33" s="1">
        <v>30</v>
      </c>
      <c r="E33" s="1">
        <f t="shared" ref="E33" si="9">(D33*C33)/100</f>
        <v>0.03</v>
      </c>
      <c r="F33" s="1">
        <f t="shared" ref="F33" si="10">C33-(E33*1.96)</f>
        <v>4.1200000000000007E-2</v>
      </c>
      <c r="G33" s="1">
        <f t="shared" ref="G33" si="11">C33+(E33*1.96)</f>
        <v>0.1588</v>
      </c>
      <c r="H33" s="2" t="s">
        <v>6</v>
      </c>
      <c r="I33" s="2" t="s">
        <v>19</v>
      </c>
    </row>
    <row r="34" spans="2:9" ht="16.5" thickBot="1" x14ac:dyDescent="0.3">
      <c r="B34" s="10" t="s">
        <v>14</v>
      </c>
      <c r="C34" s="7"/>
      <c r="D34" s="7"/>
      <c r="E34" s="7"/>
      <c r="F34" s="7"/>
      <c r="G34" s="7"/>
      <c r="H34" s="8"/>
      <c r="I34" s="7"/>
    </row>
    <row r="35" spans="2:9" ht="16.5" thickBot="1" x14ac:dyDescent="0.3">
      <c r="B35" s="12" t="s">
        <v>39</v>
      </c>
      <c r="C35" s="7">
        <v>1.5</v>
      </c>
      <c r="D35" s="7" t="s">
        <v>15</v>
      </c>
      <c r="E35" s="7" t="s">
        <v>15</v>
      </c>
      <c r="F35" s="7" t="s">
        <v>15</v>
      </c>
      <c r="G35" s="7" t="s">
        <v>15</v>
      </c>
      <c r="H35" s="8" t="s">
        <v>16</v>
      </c>
      <c r="I35" s="7" t="s">
        <v>15</v>
      </c>
    </row>
    <row r="36" spans="2:9" ht="16.5" thickBot="1" x14ac:dyDescent="0.3">
      <c r="B36" s="12" t="s">
        <v>60</v>
      </c>
      <c r="C36" s="7">
        <v>9.5000000000000001E-2</v>
      </c>
      <c r="D36" s="1">
        <v>30</v>
      </c>
      <c r="E36" s="1">
        <f t="shared" ref="E36" si="12">(D36*C36)/100</f>
        <v>2.8500000000000001E-2</v>
      </c>
      <c r="F36" s="1">
        <f t="shared" ref="F36" si="13">C36-(E36*1.96)</f>
        <v>3.9140000000000001E-2</v>
      </c>
      <c r="G36" s="1">
        <f t="shared" ref="G36" si="14">C36+(E36*1.96)</f>
        <v>0.15085999999999999</v>
      </c>
      <c r="H36" s="2" t="s">
        <v>6</v>
      </c>
      <c r="I36" s="2" t="s">
        <v>19</v>
      </c>
    </row>
    <row r="37" spans="2:9" ht="16.5" thickBot="1" x14ac:dyDescent="0.3">
      <c r="B37" s="12" t="s">
        <v>61</v>
      </c>
      <c r="C37" s="7">
        <v>0.05</v>
      </c>
      <c r="D37" s="7" t="s">
        <v>15</v>
      </c>
      <c r="E37" s="7" t="s">
        <v>15</v>
      </c>
      <c r="F37" s="7" t="s">
        <v>15</v>
      </c>
      <c r="G37" s="7" t="s">
        <v>15</v>
      </c>
      <c r="H37" s="8" t="s">
        <v>16</v>
      </c>
      <c r="I37" s="7" t="s">
        <v>15</v>
      </c>
    </row>
    <row r="38" spans="2:9" ht="16.5" thickBot="1" x14ac:dyDescent="0.3">
      <c r="B38" s="10" t="s">
        <v>24</v>
      </c>
      <c r="C38" s="7"/>
      <c r="D38" s="7"/>
      <c r="E38" s="7"/>
      <c r="F38" s="7"/>
      <c r="G38" s="7"/>
      <c r="H38" s="8"/>
      <c r="I38" s="7"/>
    </row>
    <row r="39" spans="2:9" ht="16.5" thickBot="1" x14ac:dyDescent="0.3">
      <c r="B39" s="12" t="s">
        <v>25</v>
      </c>
      <c r="C39" s="7">
        <v>5</v>
      </c>
      <c r="D39" s="7" t="s">
        <v>15</v>
      </c>
      <c r="E39" s="7" t="s">
        <v>15</v>
      </c>
      <c r="F39" s="7" t="s">
        <v>15</v>
      </c>
      <c r="G39" s="7" t="s">
        <v>15</v>
      </c>
      <c r="H39" s="8" t="s">
        <v>16</v>
      </c>
      <c r="I39" s="7" t="s">
        <v>15</v>
      </c>
    </row>
    <row r="40" spans="2:9" ht="16.5" thickBot="1" x14ac:dyDescent="0.3">
      <c r="B40" s="12" t="s">
        <v>26</v>
      </c>
      <c r="C40" s="7">
        <v>10</v>
      </c>
      <c r="D40" s="7" t="s">
        <v>15</v>
      </c>
      <c r="E40" s="7" t="s">
        <v>15</v>
      </c>
      <c r="F40" s="7" t="s">
        <v>15</v>
      </c>
      <c r="G40" s="7" t="s">
        <v>15</v>
      </c>
      <c r="H40" s="8" t="s">
        <v>16</v>
      </c>
      <c r="I40" s="7" t="s">
        <v>15</v>
      </c>
    </row>
    <row r="41" spans="2:9" ht="16.5" thickBot="1" x14ac:dyDescent="0.3">
      <c r="B41" s="10" t="s">
        <v>17</v>
      </c>
      <c r="C41" s="7"/>
      <c r="D41" s="7"/>
      <c r="E41" s="7"/>
      <c r="F41" s="7"/>
      <c r="G41" s="7"/>
      <c r="H41" s="8"/>
      <c r="I41" s="8"/>
    </row>
    <row r="42" spans="2:9" ht="16.5" thickBot="1" x14ac:dyDescent="0.3">
      <c r="B42" s="11" t="s">
        <v>62</v>
      </c>
      <c r="C42" s="1">
        <v>4802.3599999999997</v>
      </c>
      <c r="D42" s="1">
        <v>50</v>
      </c>
      <c r="E42" s="1">
        <f t="shared" ref="E42" si="15">(D42*C42)/100</f>
        <v>2401.1799999999998</v>
      </c>
      <c r="F42" s="1">
        <f t="shared" ref="F42" si="16">C42-(E42*1.96)</f>
        <v>96.047199999999975</v>
      </c>
      <c r="G42" s="1">
        <f t="shared" ref="G42" si="17">C42+(E42*1.96)</f>
        <v>9508.6728000000003</v>
      </c>
      <c r="H42" s="2" t="s">
        <v>6</v>
      </c>
      <c r="I42" s="2" t="s">
        <v>18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2"/>
  <sheetViews>
    <sheetView topLeftCell="A13" workbookViewId="0">
      <selection activeCell="C44" sqref="C44"/>
    </sheetView>
  </sheetViews>
  <sheetFormatPr defaultRowHeight="15.75" x14ac:dyDescent="0.25"/>
  <cols>
    <col min="2" max="2" width="44.5" customWidth="1"/>
    <col min="3" max="3" width="10.375" bestFit="1" customWidth="1"/>
    <col min="9" max="9" width="17.75" customWidth="1"/>
  </cols>
  <sheetData>
    <row r="1" spans="2:9" ht="16.5" thickBot="1" x14ac:dyDescent="0.3"/>
    <row r="2" spans="2:9" ht="32.25" thickBot="1" x14ac:dyDescent="0.3">
      <c r="B2" s="13" t="s">
        <v>8</v>
      </c>
      <c r="C2" s="4" t="s">
        <v>1</v>
      </c>
      <c r="D2" s="4" t="s">
        <v>0</v>
      </c>
      <c r="E2" s="4" t="s">
        <v>2</v>
      </c>
      <c r="F2" s="4" t="s">
        <v>3</v>
      </c>
      <c r="G2" s="4" t="s">
        <v>4</v>
      </c>
      <c r="H2" s="5" t="s">
        <v>5</v>
      </c>
      <c r="I2" s="5" t="s">
        <v>9</v>
      </c>
    </row>
    <row r="3" spans="2:9" ht="16.5" thickBot="1" x14ac:dyDescent="0.3">
      <c r="B3" s="11" t="s">
        <v>40</v>
      </c>
      <c r="C3" s="1">
        <v>20.381277000000001</v>
      </c>
      <c r="D3" s="1">
        <v>30</v>
      </c>
      <c r="E3" s="1">
        <f t="shared" ref="E3:E5" si="0">(D3*C3)/100</f>
        <v>6.1143831000000004</v>
      </c>
      <c r="F3" s="1">
        <f t="shared" ref="F3:F5" si="1">C3-(E3*1.96)</f>
        <v>8.3970861239999994</v>
      </c>
      <c r="G3" s="1">
        <f t="shared" ref="G3:G5" si="2">C3+(E3*1.96)</f>
        <v>32.365467876000004</v>
      </c>
      <c r="H3" s="2" t="s">
        <v>6</v>
      </c>
      <c r="I3" s="2" t="s">
        <v>19</v>
      </c>
    </row>
    <row r="4" spans="2:9" ht="16.5" thickBot="1" x14ac:dyDescent="0.3">
      <c r="B4" s="11" t="s">
        <v>10</v>
      </c>
      <c r="C4" s="1">
        <v>0.36399999999999999</v>
      </c>
      <c r="D4" s="1">
        <v>30</v>
      </c>
      <c r="E4" s="1">
        <f t="shared" si="0"/>
        <v>0.10920000000000001</v>
      </c>
      <c r="F4" s="1">
        <f t="shared" si="1"/>
        <v>0.14996799999999999</v>
      </c>
      <c r="G4" s="1">
        <f t="shared" si="2"/>
        <v>0.57803199999999999</v>
      </c>
      <c r="H4" s="2" t="s">
        <v>6</v>
      </c>
      <c r="I4" s="2" t="s">
        <v>19</v>
      </c>
    </row>
    <row r="5" spans="2:9" ht="16.5" thickBot="1" x14ac:dyDescent="0.3">
      <c r="B5" s="11" t="s">
        <v>41</v>
      </c>
      <c r="C5" s="1">
        <v>171.65</v>
      </c>
      <c r="D5" s="1">
        <v>30</v>
      </c>
      <c r="E5" s="1">
        <f t="shared" si="0"/>
        <v>51.494999999999997</v>
      </c>
      <c r="F5" s="1">
        <f t="shared" si="1"/>
        <v>70.719800000000006</v>
      </c>
      <c r="G5" s="1">
        <f t="shared" si="2"/>
        <v>272.58019999999999</v>
      </c>
      <c r="H5" s="2" t="s">
        <v>6</v>
      </c>
      <c r="I5" s="2" t="s">
        <v>19</v>
      </c>
    </row>
    <row r="6" spans="2:9" ht="16.5" thickBot="1" x14ac:dyDescent="0.3">
      <c r="B6" s="11" t="s">
        <v>20</v>
      </c>
      <c r="C6" s="1">
        <v>0.50600000000000001</v>
      </c>
      <c r="D6" s="1">
        <v>30</v>
      </c>
      <c r="E6" s="1">
        <f t="shared" ref="E6:E7" si="3">(D6*C6)/100</f>
        <v>0.15179999999999999</v>
      </c>
      <c r="F6" s="1">
        <f t="shared" ref="F6:F7" si="4">C6-(E6*1.96)</f>
        <v>0.20847200000000005</v>
      </c>
      <c r="G6" s="1">
        <f t="shared" ref="G6:G7" si="5">C6+(E6*1.96)</f>
        <v>0.80352800000000002</v>
      </c>
      <c r="H6" s="2" t="s">
        <v>6</v>
      </c>
      <c r="I6" s="2" t="s">
        <v>19</v>
      </c>
    </row>
    <row r="7" spans="2:9" ht="16.5" thickBot="1" x14ac:dyDescent="0.3">
      <c r="B7" s="11" t="s">
        <v>28</v>
      </c>
      <c r="C7" s="1">
        <v>0.82</v>
      </c>
      <c r="D7" s="1">
        <v>30</v>
      </c>
      <c r="E7" s="1">
        <f t="shared" si="3"/>
        <v>0.24599999999999997</v>
      </c>
      <c r="F7" s="1">
        <f t="shared" si="4"/>
        <v>0.33784000000000003</v>
      </c>
      <c r="G7" s="1">
        <f t="shared" si="5"/>
        <v>1.3021599999999998</v>
      </c>
      <c r="H7" s="2" t="s">
        <v>6</v>
      </c>
      <c r="I7" s="2" t="s">
        <v>19</v>
      </c>
    </row>
    <row r="8" spans="2:9" ht="16.5" thickBot="1" x14ac:dyDescent="0.3">
      <c r="B8" s="10" t="s">
        <v>11</v>
      </c>
      <c r="C8" s="7"/>
      <c r="D8" s="7"/>
      <c r="E8" s="1"/>
      <c r="F8" s="1"/>
      <c r="G8" s="1"/>
      <c r="H8" s="8"/>
      <c r="I8" s="8"/>
    </row>
    <row r="9" spans="2:9" ht="16.5" thickBot="1" x14ac:dyDescent="0.3">
      <c r="B9" s="11" t="s">
        <v>42</v>
      </c>
      <c r="C9" s="1">
        <v>0.06</v>
      </c>
      <c r="D9" s="1">
        <v>30</v>
      </c>
      <c r="E9" s="1">
        <f t="shared" ref="E9:E25" si="6">(D9*C9)/100</f>
        <v>1.7999999999999999E-2</v>
      </c>
      <c r="F9" s="1">
        <f t="shared" ref="F9:F25" si="7">C9-(E9*1.96)</f>
        <v>2.4719999999999999E-2</v>
      </c>
      <c r="G9" s="1">
        <f t="shared" ref="G9:G25" si="8">C9+(E9*1.96)</f>
        <v>9.5280000000000004E-2</v>
      </c>
      <c r="H9" s="2" t="s">
        <v>7</v>
      </c>
      <c r="I9" s="2" t="s">
        <v>19</v>
      </c>
    </row>
    <row r="10" spans="2:9" ht="16.5" thickBot="1" x14ac:dyDescent="0.3">
      <c r="B10" s="11" t="s">
        <v>43</v>
      </c>
      <c r="C10" s="1">
        <v>0.31900000000000001</v>
      </c>
      <c r="D10" s="1">
        <v>30</v>
      </c>
      <c r="E10" s="1">
        <f t="shared" si="6"/>
        <v>9.5700000000000007E-2</v>
      </c>
      <c r="F10" s="1">
        <f t="shared" si="7"/>
        <v>0.13142799999999999</v>
      </c>
      <c r="G10" s="1">
        <f t="shared" si="8"/>
        <v>0.50657200000000002</v>
      </c>
      <c r="H10" s="2" t="s">
        <v>7</v>
      </c>
      <c r="I10" s="2" t="s">
        <v>19</v>
      </c>
    </row>
    <row r="11" spans="2:9" ht="16.5" thickBot="1" x14ac:dyDescent="0.3">
      <c r="B11" s="11" t="s">
        <v>44</v>
      </c>
      <c r="C11" s="1">
        <v>2.58E-2</v>
      </c>
      <c r="D11" s="1">
        <v>30</v>
      </c>
      <c r="E11" s="1">
        <f t="shared" si="6"/>
        <v>7.7400000000000004E-3</v>
      </c>
      <c r="F11" s="1">
        <f t="shared" si="7"/>
        <v>1.0629599999999999E-2</v>
      </c>
      <c r="G11" s="1">
        <f t="shared" si="8"/>
        <v>4.0970400000000004E-2</v>
      </c>
      <c r="H11" s="2" t="s">
        <v>7</v>
      </c>
      <c r="I11" s="2" t="s">
        <v>19</v>
      </c>
    </row>
    <row r="12" spans="2:9" ht="16.5" thickBot="1" x14ac:dyDescent="0.3">
      <c r="B12" s="11" t="s">
        <v>45</v>
      </c>
      <c r="C12" s="1">
        <v>7.4399999999999994E-2</v>
      </c>
      <c r="D12" s="1">
        <v>30</v>
      </c>
      <c r="E12" s="1">
        <f t="shared" si="6"/>
        <v>2.2319999999999996E-2</v>
      </c>
      <c r="F12" s="1">
        <f t="shared" si="7"/>
        <v>3.0652800000000001E-2</v>
      </c>
      <c r="G12" s="1">
        <f t="shared" si="8"/>
        <v>0.11814719999999998</v>
      </c>
      <c r="H12" s="2" t="s">
        <v>7</v>
      </c>
      <c r="I12" s="2" t="s">
        <v>19</v>
      </c>
    </row>
    <row r="13" spans="2:9" ht="16.5" thickBot="1" x14ac:dyDescent="0.3">
      <c r="B13" s="11" t="s">
        <v>46</v>
      </c>
      <c r="C13" s="1">
        <v>1.43E-2</v>
      </c>
      <c r="D13" s="1">
        <v>30</v>
      </c>
      <c r="E13" s="1">
        <f t="shared" si="6"/>
        <v>4.2899999999999995E-3</v>
      </c>
      <c r="F13" s="1">
        <f t="shared" si="7"/>
        <v>5.891600000000002E-3</v>
      </c>
      <c r="G13" s="1">
        <f t="shared" si="8"/>
        <v>2.2708399999999997E-2</v>
      </c>
      <c r="H13" s="2" t="s">
        <v>7</v>
      </c>
      <c r="I13" s="2" t="s">
        <v>19</v>
      </c>
    </row>
    <row r="14" spans="2:9" ht="16.5" thickBot="1" x14ac:dyDescent="0.3">
      <c r="B14" s="11" t="s">
        <v>47</v>
      </c>
      <c r="C14" s="1">
        <f>0.84-(C15+C9+C10+C11+C12+C13)</f>
        <v>0.30940000000000001</v>
      </c>
      <c r="D14" s="1">
        <v>30</v>
      </c>
      <c r="E14" s="1">
        <f t="shared" si="6"/>
        <v>9.282E-2</v>
      </c>
      <c r="F14" s="1">
        <f t="shared" si="7"/>
        <v>0.12747280000000002</v>
      </c>
      <c r="G14" s="1">
        <f t="shared" si="8"/>
        <v>0.49132719999999996</v>
      </c>
      <c r="H14" s="2" t="s">
        <v>7</v>
      </c>
      <c r="I14" s="2" t="s">
        <v>19</v>
      </c>
    </row>
    <row r="15" spans="2:9" ht="16.5" thickBot="1" x14ac:dyDescent="0.3">
      <c r="B15" s="11" t="s">
        <v>48</v>
      </c>
      <c r="C15" s="1">
        <v>3.7100000000000001E-2</v>
      </c>
      <c r="D15" s="1">
        <v>30</v>
      </c>
      <c r="E15" s="1">
        <f t="shared" si="6"/>
        <v>1.1129999999999999E-2</v>
      </c>
      <c r="F15" s="1">
        <f t="shared" si="7"/>
        <v>1.5285200000000002E-2</v>
      </c>
      <c r="G15" s="1">
        <f t="shared" si="8"/>
        <v>5.8914800000000003E-2</v>
      </c>
      <c r="H15" s="2" t="s">
        <v>7</v>
      </c>
      <c r="I15" s="2" t="s">
        <v>19</v>
      </c>
    </row>
    <row r="16" spans="2:9" ht="16.5" thickBot="1" x14ac:dyDescent="0.3">
      <c r="B16" s="10" t="s">
        <v>22</v>
      </c>
      <c r="C16" s="1"/>
      <c r="D16" s="1"/>
      <c r="E16" s="1"/>
      <c r="F16" s="1"/>
      <c r="G16" s="1"/>
      <c r="H16" s="2"/>
      <c r="I16" s="2"/>
    </row>
    <row r="17" spans="2:9" ht="16.5" thickBot="1" x14ac:dyDescent="0.3">
      <c r="B17" s="11" t="s">
        <v>27</v>
      </c>
      <c r="C17" s="1">
        <v>570</v>
      </c>
      <c r="D17" s="1">
        <v>30</v>
      </c>
      <c r="E17" s="1">
        <f t="shared" si="6"/>
        <v>171</v>
      </c>
      <c r="F17" s="1">
        <f t="shared" si="7"/>
        <v>234.84000000000003</v>
      </c>
      <c r="G17" s="1">
        <f t="shared" si="8"/>
        <v>905.16</v>
      </c>
      <c r="H17" s="2" t="s">
        <v>7</v>
      </c>
      <c r="I17" s="2" t="s">
        <v>19</v>
      </c>
    </row>
    <row r="18" spans="2:9" ht="16.5" thickBot="1" x14ac:dyDescent="0.3">
      <c r="B18" s="11" t="s">
        <v>23</v>
      </c>
      <c r="C18" s="1">
        <v>0.24</v>
      </c>
      <c r="D18" s="1">
        <v>30</v>
      </c>
      <c r="E18" s="1">
        <f t="shared" si="6"/>
        <v>7.1999999999999995E-2</v>
      </c>
      <c r="F18" s="1">
        <f t="shared" si="7"/>
        <v>9.8879999999999996E-2</v>
      </c>
      <c r="G18" s="1">
        <f t="shared" si="8"/>
        <v>0.38112000000000001</v>
      </c>
      <c r="H18" s="2" t="s">
        <v>7</v>
      </c>
      <c r="I18" s="2" t="s">
        <v>19</v>
      </c>
    </row>
    <row r="19" spans="2:9" ht="16.5" thickBot="1" x14ac:dyDescent="0.3">
      <c r="B19" s="11" t="s">
        <v>21</v>
      </c>
      <c r="C19" s="1">
        <v>4.5999999999999999E-2</v>
      </c>
      <c r="D19" s="1">
        <v>30</v>
      </c>
      <c r="E19" s="1">
        <f t="shared" si="6"/>
        <v>1.38E-2</v>
      </c>
      <c r="F19" s="1">
        <f t="shared" si="7"/>
        <v>1.8952E-2</v>
      </c>
      <c r="G19" s="1">
        <f t="shared" si="8"/>
        <v>7.3048000000000002E-2</v>
      </c>
      <c r="H19" s="2" t="s">
        <v>7</v>
      </c>
      <c r="I19" s="2" t="s">
        <v>19</v>
      </c>
    </row>
    <row r="20" spans="2:9" ht="16.5" thickBot="1" x14ac:dyDescent="0.3">
      <c r="B20" s="10" t="s">
        <v>49</v>
      </c>
      <c r="C20" s="7"/>
      <c r="D20" s="7"/>
      <c r="E20" s="1"/>
      <c r="F20" s="1"/>
      <c r="G20" s="1"/>
      <c r="H20" s="8"/>
      <c r="I20" s="8"/>
    </row>
    <row r="21" spans="2:9" ht="16.5" thickBot="1" x14ac:dyDescent="0.3">
      <c r="B21" s="11" t="s">
        <v>50</v>
      </c>
      <c r="C21" s="1">
        <v>0.31559999999999999</v>
      </c>
      <c r="D21" s="1">
        <v>30</v>
      </c>
      <c r="E21" s="1">
        <f t="shared" si="6"/>
        <v>9.468E-2</v>
      </c>
      <c r="F21" s="1">
        <f t="shared" si="7"/>
        <v>0.13002719999999998</v>
      </c>
      <c r="G21" s="1">
        <f t="shared" si="8"/>
        <v>0.50117279999999997</v>
      </c>
      <c r="H21" s="2" t="s">
        <v>7</v>
      </c>
      <c r="I21" s="2" t="s">
        <v>19</v>
      </c>
    </row>
    <row r="22" spans="2:9" ht="16.5" thickBot="1" x14ac:dyDescent="0.3">
      <c r="B22" s="11" t="s">
        <v>51</v>
      </c>
      <c r="C22" s="1">
        <v>6.7000000000000004E-2</v>
      </c>
      <c r="D22" s="1">
        <v>30</v>
      </c>
      <c r="E22" s="1">
        <f t="shared" si="6"/>
        <v>2.0100000000000003E-2</v>
      </c>
      <c r="F22" s="1">
        <f t="shared" si="7"/>
        <v>2.7603999999999997E-2</v>
      </c>
      <c r="G22" s="1">
        <f t="shared" si="8"/>
        <v>0.10639600000000002</v>
      </c>
      <c r="H22" s="2" t="s">
        <v>7</v>
      </c>
      <c r="I22" s="2" t="s">
        <v>19</v>
      </c>
    </row>
    <row r="23" spans="2:9" ht="16.5" thickBot="1" x14ac:dyDescent="0.3">
      <c r="B23" s="11" t="s">
        <v>52</v>
      </c>
      <c r="C23" s="1">
        <v>0.222</v>
      </c>
      <c r="D23" s="1">
        <v>30</v>
      </c>
      <c r="E23" s="1">
        <f t="shared" si="6"/>
        <v>6.6600000000000006E-2</v>
      </c>
      <c r="F23" s="1">
        <f t="shared" si="7"/>
        <v>9.146399999999999E-2</v>
      </c>
      <c r="G23" s="1">
        <f t="shared" si="8"/>
        <v>0.35253600000000002</v>
      </c>
      <c r="H23" s="2" t="s">
        <v>7</v>
      </c>
      <c r="I23" s="2" t="s">
        <v>19</v>
      </c>
    </row>
    <row r="24" spans="2:9" ht="16.5" thickBot="1" x14ac:dyDescent="0.3">
      <c r="B24" s="11" t="s">
        <v>53</v>
      </c>
      <c r="C24" s="1">
        <f>1-(C25+C23+C22+C21)</f>
        <v>0.20540000000000003</v>
      </c>
      <c r="D24" s="1">
        <v>30</v>
      </c>
      <c r="E24" s="1">
        <f t="shared" si="6"/>
        <v>6.1620000000000008E-2</v>
      </c>
      <c r="F24" s="1">
        <f t="shared" si="7"/>
        <v>8.4624800000000014E-2</v>
      </c>
      <c r="G24" s="1">
        <f t="shared" si="8"/>
        <v>0.32617520000000005</v>
      </c>
      <c r="H24" s="2" t="s">
        <v>7</v>
      </c>
      <c r="I24" s="2" t="s">
        <v>19</v>
      </c>
    </row>
    <row r="25" spans="2:9" ht="16.5" thickBot="1" x14ac:dyDescent="0.3">
      <c r="B25" s="11" t="s">
        <v>54</v>
      </c>
      <c r="C25" s="1">
        <v>0.19</v>
      </c>
      <c r="D25" s="1">
        <v>30</v>
      </c>
      <c r="E25" s="1">
        <f t="shared" si="6"/>
        <v>5.7000000000000002E-2</v>
      </c>
      <c r="F25" s="1">
        <f t="shared" si="7"/>
        <v>7.8280000000000002E-2</v>
      </c>
      <c r="G25" s="1">
        <f t="shared" si="8"/>
        <v>0.30171999999999999</v>
      </c>
      <c r="H25" s="2" t="s">
        <v>7</v>
      </c>
      <c r="I25" s="2" t="s">
        <v>19</v>
      </c>
    </row>
    <row r="26" spans="2:9" ht="16.5" thickBot="1" x14ac:dyDescent="0.3">
      <c r="B26" s="10" t="s">
        <v>12</v>
      </c>
      <c r="C26" s="7"/>
      <c r="D26" s="7"/>
      <c r="E26" s="7"/>
      <c r="F26" s="7"/>
      <c r="G26" s="7"/>
      <c r="H26" s="8"/>
      <c r="I26" s="8"/>
    </row>
    <row r="27" spans="2:9" ht="16.5" thickBot="1" x14ac:dyDescent="0.3">
      <c r="B27" s="11" t="s">
        <v>55</v>
      </c>
      <c r="C27" s="1">
        <v>0.44</v>
      </c>
      <c r="D27" s="1">
        <v>30</v>
      </c>
      <c r="E27" s="1">
        <f t="shared" ref="E27" si="9">(D27*C27)/100</f>
        <v>0.13200000000000001</v>
      </c>
      <c r="F27" s="1">
        <f t="shared" ref="F27" si="10">C27-(E27*1.96)</f>
        <v>0.18128</v>
      </c>
      <c r="G27" s="1">
        <f t="shared" ref="G27" si="11">C27+(E27*1.96)</f>
        <v>0.69872000000000001</v>
      </c>
      <c r="H27" s="2" t="s">
        <v>6</v>
      </c>
      <c r="I27" s="2" t="s">
        <v>19</v>
      </c>
    </row>
    <row r="28" spans="2:9" ht="16.5" thickBot="1" x14ac:dyDescent="0.3">
      <c r="B28" s="12" t="s">
        <v>56</v>
      </c>
      <c r="C28" s="7">
        <v>68.7</v>
      </c>
      <c r="D28" s="7" t="s">
        <v>15</v>
      </c>
      <c r="E28" s="7" t="s">
        <v>15</v>
      </c>
      <c r="F28" s="7" t="s">
        <v>15</v>
      </c>
      <c r="G28" s="7" t="s">
        <v>15</v>
      </c>
      <c r="H28" s="8" t="s">
        <v>16</v>
      </c>
      <c r="I28" s="7" t="s">
        <v>15</v>
      </c>
    </row>
    <row r="29" spans="2:9" ht="16.5" thickBot="1" x14ac:dyDescent="0.3">
      <c r="B29" s="12" t="s">
        <v>57</v>
      </c>
      <c r="C29" s="7">
        <v>3.94</v>
      </c>
      <c r="D29" s="7" t="s">
        <v>15</v>
      </c>
      <c r="E29" s="7" t="s">
        <v>15</v>
      </c>
      <c r="F29" s="7" t="s">
        <v>15</v>
      </c>
      <c r="G29" s="7" t="s">
        <v>15</v>
      </c>
      <c r="H29" s="8" t="s">
        <v>16</v>
      </c>
      <c r="I29" s="7" t="s">
        <v>15</v>
      </c>
    </row>
    <row r="30" spans="2:9" ht="16.5" thickBot="1" x14ac:dyDescent="0.3">
      <c r="B30" s="12" t="s">
        <v>58</v>
      </c>
      <c r="C30" s="7">
        <v>1.71</v>
      </c>
      <c r="D30" s="7" t="s">
        <v>15</v>
      </c>
      <c r="E30" s="7" t="s">
        <v>15</v>
      </c>
      <c r="F30" s="7" t="s">
        <v>15</v>
      </c>
      <c r="G30" s="7" t="s">
        <v>15</v>
      </c>
      <c r="H30" s="8" t="s">
        <v>16</v>
      </c>
      <c r="I30" s="7" t="s">
        <v>15</v>
      </c>
    </row>
    <row r="31" spans="2:9" ht="16.5" thickBot="1" x14ac:dyDescent="0.3">
      <c r="B31" s="12"/>
      <c r="C31" s="7"/>
      <c r="D31" s="7"/>
      <c r="E31" s="7"/>
      <c r="F31" s="7"/>
      <c r="G31" s="7"/>
      <c r="H31" s="8"/>
      <c r="I31" s="7"/>
    </row>
    <row r="32" spans="2:9" ht="16.5" thickBot="1" x14ac:dyDescent="0.3">
      <c r="B32" s="10" t="s">
        <v>13</v>
      </c>
      <c r="C32" s="7"/>
      <c r="D32" s="7"/>
      <c r="E32" s="7"/>
      <c r="F32" s="7"/>
      <c r="G32" s="7"/>
      <c r="H32" s="8"/>
      <c r="I32" s="7"/>
    </row>
    <row r="33" spans="2:9" ht="16.5" thickBot="1" x14ac:dyDescent="0.3">
      <c r="B33" s="12" t="s">
        <v>59</v>
      </c>
      <c r="C33" s="7">
        <v>0.1</v>
      </c>
      <c r="D33" s="1">
        <v>30</v>
      </c>
      <c r="E33" s="1">
        <f t="shared" ref="E33" si="12">(D33*C33)/100</f>
        <v>0.03</v>
      </c>
      <c r="F33" s="1">
        <f t="shared" ref="F33" si="13">C33-(E33*1.96)</f>
        <v>4.1200000000000007E-2</v>
      </c>
      <c r="G33" s="1">
        <f t="shared" ref="G33" si="14">C33+(E33*1.96)</f>
        <v>0.1588</v>
      </c>
      <c r="H33" s="2" t="s">
        <v>6</v>
      </c>
      <c r="I33" s="2" t="s">
        <v>19</v>
      </c>
    </row>
    <row r="34" spans="2:9" ht="16.5" thickBot="1" x14ac:dyDescent="0.3">
      <c r="B34" s="10" t="s">
        <v>14</v>
      </c>
      <c r="C34" s="7"/>
      <c r="D34" s="7"/>
      <c r="E34" s="7"/>
      <c r="F34" s="7"/>
      <c r="G34" s="7"/>
      <c r="H34" s="8"/>
      <c r="I34" s="7"/>
    </row>
    <row r="35" spans="2:9" ht="16.5" thickBot="1" x14ac:dyDescent="0.3">
      <c r="B35" s="12" t="s">
        <v>39</v>
      </c>
      <c r="C35" s="7">
        <v>1.5</v>
      </c>
      <c r="D35" s="7" t="s">
        <v>15</v>
      </c>
      <c r="E35" s="7" t="s">
        <v>15</v>
      </c>
      <c r="F35" s="7" t="s">
        <v>15</v>
      </c>
      <c r="G35" s="7" t="s">
        <v>15</v>
      </c>
      <c r="H35" s="8" t="s">
        <v>16</v>
      </c>
      <c r="I35" s="7" t="s">
        <v>15</v>
      </c>
    </row>
    <row r="36" spans="2:9" ht="16.5" thickBot="1" x14ac:dyDescent="0.3">
      <c r="B36" s="12" t="s">
        <v>60</v>
      </c>
      <c r="C36" s="7">
        <v>9.5000000000000001E-2</v>
      </c>
      <c r="D36" s="1">
        <v>30</v>
      </c>
      <c r="E36" s="1">
        <f t="shared" ref="E36" si="15">(D36*C36)/100</f>
        <v>2.8500000000000001E-2</v>
      </c>
      <c r="F36" s="1">
        <f t="shared" ref="F36" si="16">C36-(E36*1.96)</f>
        <v>3.9140000000000001E-2</v>
      </c>
      <c r="G36" s="1">
        <f t="shared" ref="G36" si="17">C36+(E36*1.96)</f>
        <v>0.15085999999999999</v>
      </c>
      <c r="H36" s="2" t="s">
        <v>6</v>
      </c>
      <c r="I36" s="2" t="s">
        <v>19</v>
      </c>
    </row>
    <row r="37" spans="2:9" ht="16.5" thickBot="1" x14ac:dyDescent="0.3">
      <c r="B37" s="12" t="s">
        <v>61</v>
      </c>
      <c r="C37" s="7">
        <v>0.05</v>
      </c>
      <c r="D37" s="7" t="s">
        <v>15</v>
      </c>
      <c r="E37" s="7" t="s">
        <v>15</v>
      </c>
      <c r="F37" s="7" t="s">
        <v>15</v>
      </c>
      <c r="G37" s="7" t="s">
        <v>15</v>
      </c>
      <c r="H37" s="8" t="s">
        <v>16</v>
      </c>
      <c r="I37" s="7" t="s">
        <v>15</v>
      </c>
    </row>
    <row r="38" spans="2:9" ht="16.5" thickBot="1" x14ac:dyDescent="0.3">
      <c r="B38" s="10" t="s">
        <v>24</v>
      </c>
      <c r="C38" s="7"/>
      <c r="D38" s="7"/>
      <c r="E38" s="7"/>
      <c r="F38" s="7"/>
      <c r="G38" s="7"/>
      <c r="H38" s="8"/>
      <c r="I38" s="7"/>
    </row>
    <row r="39" spans="2:9" ht="16.5" thickBot="1" x14ac:dyDescent="0.3">
      <c r="B39" s="12" t="s">
        <v>25</v>
      </c>
      <c r="C39" s="7">
        <v>5</v>
      </c>
      <c r="D39" s="7" t="s">
        <v>15</v>
      </c>
      <c r="E39" s="7" t="s">
        <v>15</v>
      </c>
      <c r="F39" s="7" t="s">
        <v>15</v>
      </c>
      <c r="G39" s="7" t="s">
        <v>15</v>
      </c>
      <c r="H39" s="8" t="s">
        <v>16</v>
      </c>
      <c r="I39" s="7" t="s">
        <v>15</v>
      </c>
    </row>
    <row r="40" spans="2:9" ht="16.5" thickBot="1" x14ac:dyDescent="0.3">
      <c r="B40" s="12" t="s">
        <v>26</v>
      </c>
      <c r="C40" s="7">
        <v>10</v>
      </c>
      <c r="D40" s="7" t="s">
        <v>15</v>
      </c>
      <c r="E40" s="7" t="s">
        <v>15</v>
      </c>
      <c r="F40" s="7" t="s">
        <v>15</v>
      </c>
      <c r="G40" s="7" t="s">
        <v>15</v>
      </c>
      <c r="H40" s="8" t="s">
        <v>16</v>
      </c>
      <c r="I40" s="7" t="s">
        <v>15</v>
      </c>
    </row>
    <row r="41" spans="2:9" ht="16.5" thickBot="1" x14ac:dyDescent="0.3">
      <c r="B41" s="10" t="s">
        <v>17</v>
      </c>
      <c r="C41" s="7"/>
      <c r="D41" s="7"/>
      <c r="E41" s="7"/>
      <c r="F41" s="7"/>
      <c r="G41" s="7"/>
      <c r="H41" s="8"/>
      <c r="I41" s="8"/>
    </row>
    <row r="42" spans="2:9" ht="16.5" thickBot="1" x14ac:dyDescent="0.3">
      <c r="B42" s="11" t="s">
        <v>62</v>
      </c>
      <c r="C42" s="1">
        <v>5448.87</v>
      </c>
      <c r="D42" s="1">
        <v>50</v>
      </c>
      <c r="E42" s="1">
        <f t="shared" ref="E42" si="18">(D42*C42)/100</f>
        <v>2724.4349999999999</v>
      </c>
      <c r="F42" s="1">
        <f t="shared" ref="F42" si="19">C42-(E42*1.96)</f>
        <v>108.97739999999976</v>
      </c>
      <c r="G42" s="1">
        <f t="shared" ref="G42" si="20">C42+(E42*1.96)</f>
        <v>10788.7626</v>
      </c>
      <c r="H42" s="2" t="s">
        <v>6</v>
      </c>
      <c r="I42" s="2" t="s">
        <v>18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2"/>
  <sheetViews>
    <sheetView tabSelected="1" topLeftCell="A13" workbookViewId="0">
      <selection activeCell="B44" sqref="B44"/>
    </sheetView>
  </sheetViews>
  <sheetFormatPr defaultRowHeight="15.75" x14ac:dyDescent="0.25"/>
  <cols>
    <col min="2" max="2" width="49.125" customWidth="1"/>
    <col min="3" max="3" width="10.375" bestFit="1" customWidth="1"/>
    <col min="9" max="9" width="18.125" customWidth="1"/>
  </cols>
  <sheetData>
    <row r="1" spans="2:9" ht="16.5" thickBot="1" x14ac:dyDescent="0.3"/>
    <row r="2" spans="2:9" ht="32.25" thickBot="1" x14ac:dyDescent="0.3">
      <c r="B2" s="13" t="s">
        <v>8</v>
      </c>
      <c r="C2" s="4" t="s">
        <v>1</v>
      </c>
      <c r="D2" s="4" t="s">
        <v>0</v>
      </c>
      <c r="E2" s="4" t="s">
        <v>2</v>
      </c>
      <c r="F2" s="4" t="s">
        <v>3</v>
      </c>
      <c r="G2" s="4" t="s">
        <v>4</v>
      </c>
      <c r="H2" s="5" t="s">
        <v>5</v>
      </c>
      <c r="I2" s="5" t="s">
        <v>9</v>
      </c>
    </row>
    <row r="3" spans="2:9" ht="16.5" thickBot="1" x14ac:dyDescent="0.3">
      <c r="B3" s="11" t="s">
        <v>40</v>
      </c>
      <c r="C3" s="1">
        <v>35.742925</v>
      </c>
      <c r="D3" s="1">
        <v>30</v>
      </c>
      <c r="E3" s="1">
        <f t="shared" ref="E3:E5" si="0">(D3*C3)/100</f>
        <v>10.722877499999999</v>
      </c>
      <c r="F3" s="1">
        <f t="shared" ref="F3:F5" si="1">C3-(E3*1.96)</f>
        <v>14.726085100000002</v>
      </c>
      <c r="G3" s="1">
        <f t="shared" ref="G3:G5" si="2">C3+(E3*1.96)</f>
        <v>56.759764899999993</v>
      </c>
      <c r="H3" s="2" t="s">
        <v>6</v>
      </c>
      <c r="I3" s="2" t="s">
        <v>19</v>
      </c>
    </row>
    <row r="4" spans="2:9" ht="16.5" thickBot="1" x14ac:dyDescent="0.3">
      <c r="B4" s="11" t="s">
        <v>10</v>
      </c>
      <c r="C4" s="1">
        <v>0.39300000000000002</v>
      </c>
      <c r="D4" s="1">
        <v>30</v>
      </c>
      <c r="E4" s="1">
        <f t="shared" si="0"/>
        <v>0.1179</v>
      </c>
      <c r="F4" s="1">
        <f t="shared" si="1"/>
        <v>0.161916</v>
      </c>
      <c r="G4" s="1">
        <f t="shared" si="2"/>
        <v>0.62408400000000008</v>
      </c>
      <c r="H4" s="2" t="s">
        <v>6</v>
      </c>
      <c r="I4" s="2" t="s">
        <v>19</v>
      </c>
    </row>
    <row r="5" spans="2:9" ht="16.5" thickBot="1" x14ac:dyDescent="0.3">
      <c r="B5" s="11" t="s">
        <v>41</v>
      </c>
      <c r="C5" s="1">
        <v>253.98</v>
      </c>
      <c r="D5" s="1">
        <v>30</v>
      </c>
      <c r="E5" s="1">
        <f t="shared" si="0"/>
        <v>76.194000000000003</v>
      </c>
      <c r="F5" s="1">
        <f t="shared" si="1"/>
        <v>104.63976</v>
      </c>
      <c r="G5" s="1">
        <f t="shared" si="2"/>
        <v>403.32024000000001</v>
      </c>
      <c r="H5" s="2" t="s">
        <v>6</v>
      </c>
      <c r="I5" s="2" t="s">
        <v>19</v>
      </c>
    </row>
    <row r="6" spans="2:9" ht="16.5" thickBot="1" x14ac:dyDescent="0.3">
      <c r="B6" s="11" t="s">
        <v>20</v>
      </c>
      <c r="C6" s="1">
        <v>0.66600000000000004</v>
      </c>
      <c r="D6" s="1">
        <v>30</v>
      </c>
      <c r="E6" s="1">
        <f t="shared" ref="E6:E7" si="3">(D6*C6)/100</f>
        <v>0.19980000000000001</v>
      </c>
      <c r="F6" s="1">
        <f t="shared" ref="F6:F7" si="4">C6-(E6*1.96)</f>
        <v>0.27439200000000002</v>
      </c>
      <c r="G6" s="1">
        <f t="shared" ref="G6:G7" si="5">C6+(E6*1.96)</f>
        <v>1.0576080000000001</v>
      </c>
      <c r="H6" s="2" t="s">
        <v>6</v>
      </c>
      <c r="I6" s="2" t="s">
        <v>19</v>
      </c>
    </row>
    <row r="7" spans="2:9" ht="16.5" thickBot="1" x14ac:dyDescent="0.3">
      <c r="B7" s="11" t="s">
        <v>28</v>
      </c>
      <c r="C7" s="1">
        <v>1.21</v>
      </c>
      <c r="D7" s="1">
        <v>30</v>
      </c>
      <c r="E7" s="1">
        <f t="shared" si="3"/>
        <v>0.36299999999999999</v>
      </c>
      <c r="F7" s="1">
        <f t="shared" si="4"/>
        <v>0.49851999999999996</v>
      </c>
      <c r="G7" s="1">
        <f t="shared" si="5"/>
        <v>1.9214799999999999</v>
      </c>
      <c r="H7" s="2" t="s">
        <v>6</v>
      </c>
      <c r="I7" s="2" t="s">
        <v>19</v>
      </c>
    </row>
    <row r="8" spans="2:9" ht="16.5" thickBot="1" x14ac:dyDescent="0.3">
      <c r="B8" s="10" t="s">
        <v>11</v>
      </c>
      <c r="C8" s="7"/>
      <c r="D8" s="7"/>
      <c r="E8" s="1"/>
      <c r="F8" s="1"/>
      <c r="G8" s="1"/>
      <c r="H8" s="8"/>
      <c r="I8" s="8"/>
    </row>
    <row r="9" spans="2:9" ht="16.5" thickBot="1" x14ac:dyDescent="0.3">
      <c r="B9" s="11" t="s">
        <v>42</v>
      </c>
      <c r="C9" s="1">
        <v>3.6999999999999998E-2</v>
      </c>
      <c r="D9" s="1">
        <v>30</v>
      </c>
      <c r="E9" s="1">
        <f t="shared" ref="E9:E25" si="6">(D9*C9)/100</f>
        <v>1.1099999999999999E-2</v>
      </c>
      <c r="F9" s="1">
        <f t="shared" ref="F9:F25" si="7">C9-(E9*1.96)</f>
        <v>1.5244000000000001E-2</v>
      </c>
      <c r="G9" s="1">
        <f t="shared" ref="G9:G25" si="8">C9+(E9*1.96)</f>
        <v>5.8755999999999996E-2</v>
      </c>
      <c r="H9" s="2" t="s">
        <v>7</v>
      </c>
      <c r="I9" s="2" t="s">
        <v>19</v>
      </c>
    </row>
    <row r="10" spans="2:9" ht="16.5" thickBot="1" x14ac:dyDescent="0.3">
      <c r="B10" s="11" t="s">
        <v>43</v>
      </c>
      <c r="C10" s="1">
        <v>0.23300000000000001</v>
      </c>
      <c r="D10" s="1">
        <v>30</v>
      </c>
      <c r="E10" s="1">
        <f t="shared" si="6"/>
        <v>6.9900000000000004E-2</v>
      </c>
      <c r="F10" s="1">
        <f t="shared" si="7"/>
        <v>9.5995999999999998E-2</v>
      </c>
      <c r="G10" s="1">
        <f t="shared" si="8"/>
        <v>0.370004</v>
      </c>
      <c r="H10" s="2" t="s">
        <v>7</v>
      </c>
      <c r="I10" s="2" t="s">
        <v>19</v>
      </c>
    </row>
    <row r="11" spans="2:9" ht="16.5" thickBot="1" x14ac:dyDescent="0.3">
      <c r="B11" s="11" t="s">
        <v>44</v>
      </c>
      <c r="C11" s="1">
        <v>2.2800000000000001E-2</v>
      </c>
      <c r="D11" s="1">
        <v>30</v>
      </c>
      <c r="E11" s="1">
        <f t="shared" si="6"/>
        <v>6.8400000000000006E-3</v>
      </c>
      <c r="F11" s="1">
        <f t="shared" si="7"/>
        <v>9.3936000000000002E-3</v>
      </c>
      <c r="G11" s="1">
        <f t="shared" si="8"/>
        <v>3.62064E-2</v>
      </c>
      <c r="H11" s="2" t="s">
        <v>7</v>
      </c>
      <c r="I11" s="2" t="s">
        <v>19</v>
      </c>
    </row>
    <row r="12" spans="2:9" ht="16.5" thickBot="1" x14ac:dyDescent="0.3">
      <c r="B12" s="11" t="s">
        <v>45</v>
      </c>
      <c r="C12" s="1">
        <v>6.8199999999999997E-2</v>
      </c>
      <c r="D12" s="1">
        <v>30</v>
      </c>
      <c r="E12" s="1">
        <f t="shared" si="6"/>
        <v>2.0459999999999999E-2</v>
      </c>
      <c r="F12" s="1">
        <f t="shared" si="7"/>
        <v>2.8098400000000003E-2</v>
      </c>
      <c r="G12" s="1">
        <f t="shared" si="8"/>
        <v>0.1083016</v>
      </c>
      <c r="H12" s="2" t="s">
        <v>7</v>
      </c>
      <c r="I12" s="2" t="s">
        <v>19</v>
      </c>
    </row>
    <row r="13" spans="2:9" ht="16.5" thickBot="1" x14ac:dyDescent="0.3">
      <c r="B13" s="11" t="s">
        <v>46</v>
      </c>
      <c r="C13" s="1">
        <v>1.61E-2</v>
      </c>
      <c r="D13" s="1">
        <v>30</v>
      </c>
      <c r="E13" s="1">
        <f t="shared" si="6"/>
        <v>4.8300000000000001E-3</v>
      </c>
      <c r="F13" s="1">
        <f t="shared" si="7"/>
        <v>6.6332000000000006E-3</v>
      </c>
      <c r="G13" s="1">
        <f t="shared" si="8"/>
        <v>2.5566800000000001E-2</v>
      </c>
      <c r="H13" s="2" t="s">
        <v>7</v>
      </c>
      <c r="I13" s="2" t="s">
        <v>19</v>
      </c>
    </row>
    <row r="14" spans="2:9" ht="16.5" thickBot="1" x14ac:dyDescent="0.3">
      <c r="B14" s="11" t="s">
        <v>47</v>
      </c>
      <c r="C14" s="1">
        <f>0.84-(C15+C9+C10+C11+C12+C13)</f>
        <v>0.42109999999999997</v>
      </c>
      <c r="D14" s="1">
        <v>30</v>
      </c>
      <c r="E14" s="1">
        <f t="shared" si="6"/>
        <v>0.12633</v>
      </c>
      <c r="F14" s="1">
        <f t="shared" si="7"/>
        <v>0.17349319999999999</v>
      </c>
      <c r="G14" s="1">
        <f t="shared" si="8"/>
        <v>0.66870679999999993</v>
      </c>
      <c r="H14" s="2" t="s">
        <v>7</v>
      </c>
      <c r="I14" s="2" t="s">
        <v>19</v>
      </c>
    </row>
    <row r="15" spans="2:9" ht="16.5" thickBot="1" x14ac:dyDescent="0.3">
      <c r="B15" s="11" t="s">
        <v>48</v>
      </c>
      <c r="C15" s="1">
        <v>4.1799999999999997E-2</v>
      </c>
      <c r="D15" s="1">
        <v>30</v>
      </c>
      <c r="E15" s="1">
        <f t="shared" si="6"/>
        <v>1.2540000000000001E-2</v>
      </c>
      <c r="F15" s="1">
        <f t="shared" si="7"/>
        <v>1.7221599999999997E-2</v>
      </c>
      <c r="G15" s="1">
        <f t="shared" si="8"/>
        <v>6.6378400000000004E-2</v>
      </c>
      <c r="H15" s="2" t="s">
        <v>7</v>
      </c>
      <c r="I15" s="2" t="s">
        <v>19</v>
      </c>
    </row>
    <row r="16" spans="2:9" ht="16.5" thickBot="1" x14ac:dyDescent="0.3">
      <c r="B16" s="10" t="s">
        <v>22</v>
      </c>
      <c r="C16" s="1"/>
      <c r="D16" s="1"/>
      <c r="E16" s="1"/>
      <c r="F16" s="1"/>
      <c r="G16" s="1"/>
      <c r="H16" s="2"/>
      <c r="I16" s="2"/>
    </row>
    <row r="17" spans="2:9" ht="16.5" thickBot="1" x14ac:dyDescent="0.3">
      <c r="B17" s="11" t="s">
        <v>27</v>
      </c>
      <c r="C17" s="1">
        <v>1100</v>
      </c>
      <c r="D17" s="1">
        <v>30</v>
      </c>
      <c r="E17" s="1">
        <f t="shared" si="6"/>
        <v>330</v>
      </c>
      <c r="F17" s="1">
        <f t="shared" si="7"/>
        <v>453.20000000000005</v>
      </c>
      <c r="G17" s="1">
        <f t="shared" si="8"/>
        <v>1746.8</v>
      </c>
      <c r="H17" s="2" t="s">
        <v>7</v>
      </c>
      <c r="I17" s="2" t="s">
        <v>19</v>
      </c>
    </row>
    <row r="18" spans="2:9" ht="16.5" thickBot="1" x14ac:dyDescent="0.3">
      <c r="B18" s="11" t="s">
        <v>23</v>
      </c>
      <c r="C18" s="1">
        <v>0.57999999999999996</v>
      </c>
      <c r="D18" s="1">
        <v>30</v>
      </c>
      <c r="E18" s="1">
        <f t="shared" si="6"/>
        <v>0.17399999999999999</v>
      </c>
      <c r="F18" s="1">
        <f t="shared" si="7"/>
        <v>0.23896000000000001</v>
      </c>
      <c r="G18" s="1">
        <f t="shared" si="8"/>
        <v>0.92103999999999986</v>
      </c>
      <c r="H18" s="2" t="s">
        <v>7</v>
      </c>
      <c r="I18" s="2" t="s">
        <v>19</v>
      </c>
    </row>
    <row r="19" spans="2:9" ht="16.5" thickBot="1" x14ac:dyDescent="0.3">
      <c r="B19" s="11" t="s">
        <v>21</v>
      </c>
      <c r="C19" s="1">
        <v>7.8E-2</v>
      </c>
      <c r="D19" s="1">
        <v>30</v>
      </c>
      <c r="E19" s="1">
        <f t="shared" si="6"/>
        <v>2.3399999999999997E-2</v>
      </c>
      <c r="F19" s="1">
        <f t="shared" si="7"/>
        <v>3.2136000000000005E-2</v>
      </c>
      <c r="G19" s="1">
        <f t="shared" si="8"/>
        <v>0.123864</v>
      </c>
      <c r="H19" s="2" t="s">
        <v>7</v>
      </c>
      <c r="I19" s="2" t="s">
        <v>19</v>
      </c>
    </row>
    <row r="20" spans="2:9" ht="16.5" thickBot="1" x14ac:dyDescent="0.3">
      <c r="B20" s="10" t="s">
        <v>49</v>
      </c>
      <c r="C20" s="7"/>
      <c r="D20" s="7"/>
      <c r="E20" s="1"/>
      <c r="F20" s="1"/>
      <c r="G20" s="1"/>
      <c r="H20" s="8"/>
      <c r="I20" s="8"/>
    </row>
    <row r="21" spans="2:9" ht="16.5" thickBot="1" x14ac:dyDescent="0.3">
      <c r="B21" s="11" t="s">
        <v>50</v>
      </c>
      <c r="C21" s="1">
        <v>0.224</v>
      </c>
      <c r="D21" s="1">
        <v>30</v>
      </c>
      <c r="E21" s="1">
        <f t="shared" si="6"/>
        <v>6.7199999999999996E-2</v>
      </c>
      <c r="F21" s="1">
        <f t="shared" si="7"/>
        <v>9.2288000000000009E-2</v>
      </c>
      <c r="G21" s="1">
        <f t="shared" si="8"/>
        <v>0.35571200000000003</v>
      </c>
      <c r="H21" s="2" t="s">
        <v>7</v>
      </c>
      <c r="I21" s="2" t="s">
        <v>19</v>
      </c>
    </row>
    <row r="22" spans="2:9" ht="16.5" thickBot="1" x14ac:dyDescent="0.3">
      <c r="B22" s="11" t="s">
        <v>51</v>
      </c>
      <c r="C22" s="1">
        <v>4.9000000000000002E-2</v>
      </c>
      <c r="D22" s="1">
        <v>30</v>
      </c>
      <c r="E22" s="1">
        <f t="shared" si="6"/>
        <v>1.47E-2</v>
      </c>
      <c r="F22" s="1">
        <f t="shared" si="7"/>
        <v>2.0188000000000005E-2</v>
      </c>
      <c r="G22" s="1">
        <f t="shared" si="8"/>
        <v>7.7811999999999992E-2</v>
      </c>
      <c r="H22" s="2" t="s">
        <v>7</v>
      </c>
      <c r="I22" s="2" t="s">
        <v>19</v>
      </c>
    </row>
    <row r="23" spans="2:9" ht="16.5" thickBot="1" x14ac:dyDescent="0.3">
      <c r="B23" s="11" t="s">
        <v>52</v>
      </c>
      <c r="C23" s="1">
        <v>0.22900000000000001</v>
      </c>
      <c r="D23" s="1">
        <v>30</v>
      </c>
      <c r="E23" s="1">
        <f t="shared" si="6"/>
        <v>6.8699999999999997E-2</v>
      </c>
      <c r="F23" s="1">
        <f t="shared" si="7"/>
        <v>9.4348000000000015E-2</v>
      </c>
      <c r="G23" s="1">
        <f t="shared" si="8"/>
        <v>0.36365199999999998</v>
      </c>
      <c r="H23" s="2" t="s">
        <v>7</v>
      </c>
      <c r="I23" s="2" t="s">
        <v>19</v>
      </c>
    </row>
    <row r="24" spans="2:9" ht="16.5" thickBot="1" x14ac:dyDescent="0.3">
      <c r="B24" s="11" t="s">
        <v>53</v>
      </c>
      <c r="C24" s="1">
        <f>1-(C25+C23+C22+C21)</f>
        <v>0.28400000000000003</v>
      </c>
      <c r="D24" s="1">
        <v>30</v>
      </c>
      <c r="E24" s="1">
        <f t="shared" si="6"/>
        <v>8.5200000000000012E-2</v>
      </c>
      <c r="F24" s="1">
        <f t="shared" si="7"/>
        <v>0.117008</v>
      </c>
      <c r="G24" s="1">
        <f t="shared" si="8"/>
        <v>0.45099200000000006</v>
      </c>
      <c r="H24" s="2" t="s">
        <v>7</v>
      </c>
      <c r="I24" s="2" t="s">
        <v>19</v>
      </c>
    </row>
    <row r="25" spans="2:9" ht="16.5" thickBot="1" x14ac:dyDescent="0.3">
      <c r="B25" s="11" t="s">
        <v>54</v>
      </c>
      <c r="C25" s="1">
        <v>0.214</v>
      </c>
      <c r="D25" s="1">
        <v>30</v>
      </c>
      <c r="E25" s="1">
        <f t="shared" si="6"/>
        <v>6.4199999999999993E-2</v>
      </c>
      <c r="F25" s="1">
        <f t="shared" si="7"/>
        <v>8.8168000000000024E-2</v>
      </c>
      <c r="G25" s="1">
        <f t="shared" si="8"/>
        <v>0.33983199999999997</v>
      </c>
      <c r="H25" s="2" t="s">
        <v>7</v>
      </c>
      <c r="I25" s="2" t="s">
        <v>19</v>
      </c>
    </row>
    <row r="26" spans="2:9" ht="16.5" thickBot="1" x14ac:dyDescent="0.3">
      <c r="B26" s="10" t="s">
        <v>12</v>
      </c>
      <c r="C26" s="7"/>
      <c r="D26" s="7"/>
      <c r="E26" s="7"/>
      <c r="F26" s="7"/>
      <c r="G26" s="7"/>
      <c r="H26" s="8"/>
      <c r="I26" s="8"/>
    </row>
    <row r="27" spans="2:9" ht="16.5" thickBot="1" x14ac:dyDescent="0.3">
      <c r="B27" s="11" t="s">
        <v>55</v>
      </c>
      <c r="C27" s="1">
        <v>0.44</v>
      </c>
      <c r="D27" s="1">
        <v>30</v>
      </c>
      <c r="E27" s="1">
        <f t="shared" ref="E27" si="9">(D27*C27)/100</f>
        <v>0.13200000000000001</v>
      </c>
      <c r="F27" s="1">
        <f t="shared" ref="F27" si="10">C27-(E27*1.96)</f>
        <v>0.18128</v>
      </c>
      <c r="G27" s="1">
        <f t="shared" ref="G27" si="11">C27+(E27*1.96)</f>
        <v>0.69872000000000001</v>
      </c>
      <c r="H27" s="2" t="s">
        <v>6</v>
      </c>
      <c r="I27" s="2" t="s">
        <v>19</v>
      </c>
    </row>
    <row r="28" spans="2:9" ht="16.5" thickBot="1" x14ac:dyDescent="0.3">
      <c r="B28" s="12" t="s">
        <v>56</v>
      </c>
      <c r="C28" s="7">
        <v>68.7</v>
      </c>
      <c r="D28" s="7" t="s">
        <v>15</v>
      </c>
      <c r="E28" s="7" t="s">
        <v>15</v>
      </c>
      <c r="F28" s="7" t="s">
        <v>15</v>
      </c>
      <c r="G28" s="7" t="s">
        <v>15</v>
      </c>
      <c r="H28" s="8" t="s">
        <v>16</v>
      </c>
      <c r="I28" s="7" t="s">
        <v>15</v>
      </c>
    </row>
    <row r="29" spans="2:9" ht="16.5" thickBot="1" x14ac:dyDescent="0.3">
      <c r="B29" s="12" t="s">
        <v>57</v>
      </c>
      <c r="C29" s="7">
        <v>3.94</v>
      </c>
      <c r="D29" s="7" t="s">
        <v>15</v>
      </c>
      <c r="E29" s="7" t="s">
        <v>15</v>
      </c>
      <c r="F29" s="7" t="s">
        <v>15</v>
      </c>
      <c r="G29" s="7" t="s">
        <v>15</v>
      </c>
      <c r="H29" s="8" t="s">
        <v>16</v>
      </c>
      <c r="I29" s="7" t="s">
        <v>15</v>
      </c>
    </row>
    <row r="30" spans="2:9" ht="16.5" thickBot="1" x14ac:dyDescent="0.3">
      <c r="B30" s="12" t="s">
        <v>58</v>
      </c>
      <c r="C30" s="7">
        <v>1.71</v>
      </c>
      <c r="D30" s="7" t="s">
        <v>15</v>
      </c>
      <c r="E30" s="7" t="s">
        <v>15</v>
      </c>
      <c r="F30" s="7" t="s">
        <v>15</v>
      </c>
      <c r="G30" s="7" t="s">
        <v>15</v>
      </c>
      <c r="H30" s="8" t="s">
        <v>16</v>
      </c>
      <c r="I30" s="7" t="s">
        <v>15</v>
      </c>
    </row>
    <row r="31" spans="2:9" ht="16.5" thickBot="1" x14ac:dyDescent="0.3">
      <c r="B31" s="12"/>
      <c r="C31" s="7"/>
      <c r="D31" s="7"/>
      <c r="E31" s="7"/>
      <c r="F31" s="7"/>
      <c r="G31" s="7"/>
      <c r="H31" s="8"/>
      <c r="I31" s="7"/>
    </row>
    <row r="32" spans="2:9" ht="16.5" thickBot="1" x14ac:dyDescent="0.3">
      <c r="B32" s="10" t="s">
        <v>13</v>
      </c>
      <c r="C32" s="7"/>
      <c r="D32" s="7"/>
      <c r="E32" s="7"/>
      <c r="F32" s="7"/>
      <c r="G32" s="7"/>
      <c r="H32" s="8"/>
      <c r="I32" s="7"/>
    </row>
    <row r="33" spans="2:9" ht="16.5" thickBot="1" x14ac:dyDescent="0.3">
      <c r="B33" s="12" t="s">
        <v>59</v>
      </c>
      <c r="C33" s="7">
        <v>0.1</v>
      </c>
      <c r="D33" s="1">
        <v>30</v>
      </c>
      <c r="E33" s="1">
        <f t="shared" ref="E33" si="12">(D33*C33)/100</f>
        <v>0.03</v>
      </c>
      <c r="F33" s="1">
        <f t="shared" ref="F33" si="13">C33-(E33*1.96)</f>
        <v>4.1200000000000007E-2</v>
      </c>
      <c r="G33" s="1">
        <f t="shared" ref="G33" si="14">C33+(E33*1.96)</f>
        <v>0.1588</v>
      </c>
      <c r="H33" s="2" t="s">
        <v>6</v>
      </c>
      <c r="I33" s="2" t="s">
        <v>19</v>
      </c>
    </row>
    <row r="34" spans="2:9" ht="16.5" thickBot="1" x14ac:dyDescent="0.3">
      <c r="B34" s="10" t="s">
        <v>14</v>
      </c>
      <c r="C34" s="7"/>
      <c r="D34" s="7"/>
      <c r="E34" s="7"/>
      <c r="F34" s="7"/>
      <c r="G34" s="7"/>
      <c r="H34" s="8"/>
      <c r="I34" s="7"/>
    </row>
    <row r="35" spans="2:9" ht="16.5" thickBot="1" x14ac:dyDescent="0.3">
      <c r="B35" s="12" t="s">
        <v>39</v>
      </c>
      <c r="C35" s="7">
        <v>1.5</v>
      </c>
      <c r="D35" s="7" t="s">
        <v>15</v>
      </c>
      <c r="E35" s="7" t="s">
        <v>15</v>
      </c>
      <c r="F35" s="7" t="s">
        <v>15</v>
      </c>
      <c r="G35" s="7" t="s">
        <v>15</v>
      </c>
      <c r="H35" s="8" t="s">
        <v>16</v>
      </c>
      <c r="I35" s="7" t="s">
        <v>15</v>
      </c>
    </row>
    <row r="36" spans="2:9" ht="16.5" thickBot="1" x14ac:dyDescent="0.3">
      <c r="B36" s="12" t="s">
        <v>60</v>
      </c>
      <c r="C36" s="7">
        <v>9.5000000000000001E-2</v>
      </c>
      <c r="D36" s="1">
        <v>30</v>
      </c>
      <c r="E36" s="1">
        <f t="shared" ref="E36" si="15">(D36*C36)/100</f>
        <v>2.8500000000000001E-2</v>
      </c>
      <c r="F36" s="1">
        <f t="shared" ref="F36" si="16">C36-(E36*1.96)</f>
        <v>3.9140000000000001E-2</v>
      </c>
      <c r="G36" s="1">
        <f t="shared" ref="G36" si="17">C36+(E36*1.96)</f>
        <v>0.15085999999999999</v>
      </c>
      <c r="H36" s="2" t="s">
        <v>6</v>
      </c>
      <c r="I36" s="2" t="s">
        <v>19</v>
      </c>
    </row>
    <row r="37" spans="2:9" ht="16.5" thickBot="1" x14ac:dyDescent="0.3">
      <c r="B37" s="12" t="s">
        <v>61</v>
      </c>
      <c r="C37" s="7">
        <v>0.05</v>
      </c>
      <c r="D37" s="7" t="s">
        <v>15</v>
      </c>
      <c r="E37" s="7" t="s">
        <v>15</v>
      </c>
      <c r="F37" s="7" t="s">
        <v>15</v>
      </c>
      <c r="G37" s="7" t="s">
        <v>15</v>
      </c>
      <c r="H37" s="8" t="s">
        <v>16</v>
      </c>
      <c r="I37" s="7" t="s">
        <v>15</v>
      </c>
    </row>
    <row r="38" spans="2:9" ht="16.5" thickBot="1" x14ac:dyDescent="0.3">
      <c r="B38" s="10" t="s">
        <v>24</v>
      </c>
      <c r="C38" s="7"/>
      <c r="D38" s="7"/>
      <c r="E38" s="7"/>
      <c r="F38" s="7"/>
      <c r="G38" s="7"/>
      <c r="H38" s="8"/>
      <c r="I38" s="7"/>
    </row>
    <row r="39" spans="2:9" ht="16.5" thickBot="1" x14ac:dyDescent="0.3">
      <c r="B39" s="12" t="s">
        <v>25</v>
      </c>
      <c r="C39" s="7">
        <v>5</v>
      </c>
      <c r="D39" s="7" t="s">
        <v>15</v>
      </c>
      <c r="E39" s="7" t="s">
        <v>15</v>
      </c>
      <c r="F39" s="7" t="s">
        <v>15</v>
      </c>
      <c r="G39" s="7" t="s">
        <v>15</v>
      </c>
      <c r="H39" s="8" t="s">
        <v>16</v>
      </c>
      <c r="I39" s="7" t="s">
        <v>15</v>
      </c>
    </row>
    <row r="40" spans="2:9" ht="16.5" thickBot="1" x14ac:dyDescent="0.3">
      <c r="B40" s="12" t="s">
        <v>26</v>
      </c>
      <c r="C40" s="7">
        <v>10</v>
      </c>
      <c r="D40" s="7" t="s">
        <v>15</v>
      </c>
      <c r="E40" s="7" t="s">
        <v>15</v>
      </c>
      <c r="F40" s="7" t="s">
        <v>15</v>
      </c>
      <c r="G40" s="7" t="s">
        <v>15</v>
      </c>
      <c r="H40" s="8" t="s">
        <v>16</v>
      </c>
      <c r="I40" s="7" t="s">
        <v>15</v>
      </c>
    </row>
    <row r="41" spans="2:9" ht="16.5" thickBot="1" x14ac:dyDescent="0.3">
      <c r="B41" s="10" t="s">
        <v>17</v>
      </c>
      <c r="C41" s="7"/>
      <c r="D41" s="7"/>
      <c r="E41" s="7"/>
      <c r="F41" s="7"/>
      <c r="G41" s="7"/>
      <c r="H41" s="8"/>
      <c r="I41" s="8"/>
    </row>
    <row r="42" spans="2:9" ht="16.5" thickBot="1" x14ac:dyDescent="0.3">
      <c r="B42" s="11" t="s">
        <v>62</v>
      </c>
      <c r="C42" s="1">
        <v>6224.44</v>
      </c>
      <c r="D42" s="1">
        <v>50</v>
      </c>
      <c r="E42" s="1">
        <f>(D42*C42)/100</f>
        <v>3112.22</v>
      </c>
      <c r="F42" s="1">
        <f>C42-(E42*1.96)</f>
        <v>124.48880000000008</v>
      </c>
      <c r="G42" s="1">
        <f>C42+(E42*1.96)</f>
        <v>12324.391199999998</v>
      </c>
      <c r="H42" s="2" t="s">
        <v>6</v>
      </c>
      <c r="I42" s="2" t="s">
        <v>18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2"/>
  <sheetViews>
    <sheetView topLeftCell="A10" workbookViewId="0">
      <selection activeCell="C20" sqref="C20:I20"/>
    </sheetView>
  </sheetViews>
  <sheetFormatPr defaultRowHeight="15.75" x14ac:dyDescent="0.25"/>
  <cols>
    <col min="2" max="2" width="47.125" customWidth="1"/>
    <col min="6" max="6" width="11" customWidth="1"/>
    <col min="7" max="7" width="11.375" customWidth="1"/>
    <col min="8" max="8" width="11.625" customWidth="1"/>
    <col min="9" max="9" width="18.5" customWidth="1"/>
  </cols>
  <sheetData>
    <row r="1" spans="2:9" ht="16.5" thickBot="1" x14ac:dyDescent="0.3"/>
    <row r="2" spans="2:9" ht="16.5" thickBot="1" x14ac:dyDescent="0.3">
      <c r="B2" s="13" t="s">
        <v>8</v>
      </c>
      <c r="C2" s="4" t="s">
        <v>1</v>
      </c>
      <c r="D2" s="4" t="s">
        <v>0</v>
      </c>
      <c r="E2" s="4" t="s">
        <v>2</v>
      </c>
      <c r="F2" s="4" t="s">
        <v>3</v>
      </c>
      <c r="G2" s="4" t="s">
        <v>4</v>
      </c>
      <c r="H2" s="5" t="s">
        <v>5</v>
      </c>
      <c r="I2" s="5" t="s">
        <v>9</v>
      </c>
    </row>
    <row r="3" spans="2:9" ht="16.5" thickBot="1" x14ac:dyDescent="0.3">
      <c r="B3" s="11" t="s">
        <v>40</v>
      </c>
      <c r="C3" s="1">
        <v>63.34</v>
      </c>
      <c r="D3" s="1">
        <v>30</v>
      </c>
      <c r="E3" s="1">
        <f t="shared" ref="E3:E7" si="0">(D3*C3)/100</f>
        <v>19.001999999999999</v>
      </c>
      <c r="F3" s="1">
        <f t="shared" ref="F3:F7" si="1">C3-(E3*1.96)</f>
        <v>26.096080000000008</v>
      </c>
      <c r="G3" s="1">
        <f t="shared" ref="G3:G7" si="2">C3+(E3*1.96)</f>
        <v>100.58392000000001</v>
      </c>
      <c r="H3" s="2" t="s">
        <v>6</v>
      </c>
      <c r="I3" s="2" t="s">
        <v>19</v>
      </c>
    </row>
    <row r="4" spans="2:9" ht="16.5" thickBot="1" x14ac:dyDescent="0.3">
      <c r="B4" s="11" t="s">
        <v>10</v>
      </c>
      <c r="C4" s="1">
        <v>0.41799999999999998</v>
      </c>
      <c r="D4" s="1">
        <v>30</v>
      </c>
      <c r="E4" s="1">
        <f t="shared" si="0"/>
        <v>0.12539999999999998</v>
      </c>
      <c r="F4" s="1">
        <f t="shared" si="1"/>
        <v>0.17221600000000001</v>
      </c>
      <c r="G4" s="1">
        <f t="shared" si="2"/>
        <v>0.66378399999999993</v>
      </c>
      <c r="H4" s="2" t="s">
        <v>6</v>
      </c>
      <c r="I4" s="2" t="s">
        <v>19</v>
      </c>
    </row>
    <row r="5" spans="2:9" ht="16.5" thickBot="1" x14ac:dyDescent="0.3">
      <c r="B5" s="11" t="s">
        <v>41</v>
      </c>
      <c r="C5" s="1">
        <v>369.06</v>
      </c>
      <c r="D5" s="1">
        <v>30</v>
      </c>
      <c r="E5" s="1">
        <f t="shared" si="0"/>
        <v>110.71799999999999</v>
      </c>
      <c r="F5" s="1">
        <f t="shared" si="1"/>
        <v>152.05272000000002</v>
      </c>
      <c r="G5" s="1">
        <f t="shared" si="2"/>
        <v>586.06727999999998</v>
      </c>
      <c r="H5" s="2" t="s">
        <v>6</v>
      </c>
      <c r="I5" s="2" t="s">
        <v>19</v>
      </c>
    </row>
    <row r="6" spans="2:9" ht="16.5" thickBot="1" x14ac:dyDescent="0.3">
      <c r="B6" s="11" t="s">
        <v>20</v>
      </c>
      <c r="C6" s="1">
        <v>0.89800000000000002</v>
      </c>
      <c r="D6" s="1">
        <v>30</v>
      </c>
      <c r="E6" s="1">
        <f t="shared" si="0"/>
        <v>0.26940000000000003</v>
      </c>
      <c r="F6" s="1">
        <f t="shared" si="1"/>
        <v>0.36997599999999997</v>
      </c>
      <c r="G6" s="1">
        <f t="shared" si="2"/>
        <v>1.426024</v>
      </c>
      <c r="H6" s="2" t="s">
        <v>6</v>
      </c>
      <c r="I6" s="2" t="s">
        <v>19</v>
      </c>
    </row>
    <row r="7" spans="2:9" ht="16.5" thickBot="1" x14ac:dyDescent="0.3">
      <c r="B7" s="11" t="s">
        <v>28</v>
      </c>
      <c r="C7" s="1">
        <v>1.76</v>
      </c>
      <c r="D7" s="1">
        <v>30</v>
      </c>
      <c r="E7" s="1">
        <f t="shared" si="0"/>
        <v>0.52800000000000002</v>
      </c>
      <c r="F7" s="1">
        <f t="shared" si="1"/>
        <v>0.72511999999999999</v>
      </c>
      <c r="G7" s="1">
        <f t="shared" si="2"/>
        <v>2.79488</v>
      </c>
      <c r="H7" s="2" t="s">
        <v>6</v>
      </c>
      <c r="I7" s="2" t="s">
        <v>19</v>
      </c>
    </row>
    <row r="8" spans="2:9" ht="16.5" thickBot="1" x14ac:dyDescent="0.3">
      <c r="B8" s="10" t="s">
        <v>11</v>
      </c>
      <c r="C8" s="7"/>
      <c r="D8" s="7"/>
      <c r="E8" s="1"/>
      <c r="F8" s="1"/>
      <c r="G8" s="1"/>
      <c r="H8" s="8"/>
      <c r="I8" s="8"/>
    </row>
    <row r="9" spans="2:9" ht="16.5" thickBot="1" x14ac:dyDescent="0.3">
      <c r="B9" s="11" t="s">
        <v>42</v>
      </c>
      <c r="C9" s="1">
        <v>2.1999999999999999E-2</v>
      </c>
      <c r="D9" s="1">
        <v>30</v>
      </c>
      <c r="E9" s="1">
        <f t="shared" ref="E9:E15" si="3">(D9*C9)/100</f>
        <v>6.5999999999999991E-3</v>
      </c>
      <c r="F9" s="1">
        <f t="shared" ref="F9:F15" si="4">C9-(E9*1.96)</f>
        <v>9.0640000000000009E-3</v>
      </c>
      <c r="G9" s="1">
        <f t="shared" ref="G9:G15" si="5">C9+(E9*1.96)</f>
        <v>3.4935999999999995E-2</v>
      </c>
      <c r="H9" s="2" t="s">
        <v>7</v>
      </c>
      <c r="I9" s="2" t="s">
        <v>19</v>
      </c>
    </row>
    <row r="10" spans="2:9" ht="16.5" thickBot="1" x14ac:dyDescent="0.3">
      <c r="B10" s="11" t="s">
        <v>43</v>
      </c>
      <c r="C10" s="1">
        <v>0.21199999999999999</v>
      </c>
      <c r="D10" s="1">
        <v>30</v>
      </c>
      <c r="E10" s="1">
        <f t="shared" si="3"/>
        <v>6.359999999999999E-2</v>
      </c>
      <c r="F10" s="1">
        <f t="shared" si="4"/>
        <v>8.7344000000000019E-2</v>
      </c>
      <c r="G10" s="1">
        <f t="shared" si="5"/>
        <v>0.33665599999999996</v>
      </c>
      <c r="H10" s="2" t="s">
        <v>7</v>
      </c>
      <c r="I10" s="2" t="s">
        <v>19</v>
      </c>
    </row>
    <row r="11" spans="2:9" ht="16.5" thickBot="1" x14ac:dyDescent="0.3">
      <c r="B11" s="11" t="s">
        <v>44</v>
      </c>
      <c r="C11" s="1">
        <v>2.01E-2</v>
      </c>
      <c r="D11" s="1">
        <v>30</v>
      </c>
      <c r="E11" s="1">
        <f t="shared" si="3"/>
        <v>6.0299999999999998E-3</v>
      </c>
      <c r="F11" s="1">
        <f t="shared" si="4"/>
        <v>8.2812000000000007E-3</v>
      </c>
      <c r="G11" s="1">
        <f t="shared" si="5"/>
        <v>3.1918799999999997E-2</v>
      </c>
      <c r="H11" s="2" t="s">
        <v>7</v>
      </c>
      <c r="I11" s="2" t="s">
        <v>19</v>
      </c>
    </row>
    <row r="12" spans="2:9" ht="16.5" thickBot="1" x14ac:dyDescent="0.3">
      <c r="B12" s="11" t="s">
        <v>45</v>
      </c>
      <c r="C12" s="1">
        <v>6.0400000000000002E-2</v>
      </c>
      <c r="D12" s="1">
        <v>30</v>
      </c>
      <c r="E12" s="1">
        <f t="shared" si="3"/>
        <v>1.8120000000000001E-2</v>
      </c>
      <c r="F12" s="1">
        <f t="shared" si="4"/>
        <v>2.4884799999999999E-2</v>
      </c>
      <c r="G12" s="1">
        <f t="shared" si="5"/>
        <v>9.5915200000000006E-2</v>
      </c>
      <c r="H12" s="2" t="s">
        <v>7</v>
      </c>
      <c r="I12" s="2" t="s">
        <v>19</v>
      </c>
    </row>
    <row r="13" spans="2:9" ht="16.5" thickBot="1" x14ac:dyDescent="0.3">
      <c r="B13" s="11" t="s">
        <v>46</v>
      </c>
      <c r="C13" s="1">
        <v>1.6500000000000001E-2</v>
      </c>
      <c r="D13" s="1">
        <v>30</v>
      </c>
      <c r="E13" s="1">
        <f t="shared" si="3"/>
        <v>4.9499999999999995E-3</v>
      </c>
      <c r="F13" s="1">
        <f t="shared" si="4"/>
        <v>6.798000000000002E-3</v>
      </c>
      <c r="G13" s="1">
        <f t="shared" si="5"/>
        <v>2.6202E-2</v>
      </c>
      <c r="H13" s="2" t="s">
        <v>7</v>
      </c>
      <c r="I13" s="2" t="s">
        <v>19</v>
      </c>
    </row>
    <row r="14" spans="2:9" ht="16.5" thickBot="1" x14ac:dyDescent="0.3">
      <c r="B14" s="11" t="s">
        <v>47</v>
      </c>
      <c r="C14" s="1">
        <f>0.84-(C15+C9+C10+C11+C12+C13)</f>
        <v>0.46599999999999991</v>
      </c>
      <c r="D14" s="1">
        <v>30</v>
      </c>
      <c r="E14" s="1">
        <f t="shared" si="3"/>
        <v>0.13979999999999998</v>
      </c>
      <c r="F14" s="1">
        <f t="shared" si="4"/>
        <v>0.19199199999999994</v>
      </c>
      <c r="G14" s="1">
        <f t="shared" si="5"/>
        <v>0.74000799999999989</v>
      </c>
      <c r="H14" s="2" t="s">
        <v>7</v>
      </c>
      <c r="I14" s="2" t="s">
        <v>19</v>
      </c>
    </row>
    <row r="15" spans="2:9" ht="16.5" thickBot="1" x14ac:dyDescent="0.3">
      <c r="B15" s="11" t="s">
        <v>48</v>
      </c>
      <c r="C15" s="1">
        <v>4.2999999999999997E-2</v>
      </c>
      <c r="D15" s="1">
        <v>30</v>
      </c>
      <c r="E15" s="1">
        <f t="shared" si="3"/>
        <v>1.2899999999999998E-2</v>
      </c>
      <c r="F15" s="1">
        <f t="shared" si="4"/>
        <v>1.7715999999999999E-2</v>
      </c>
      <c r="G15" s="1">
        <f t="shared" si="5"/>
        <v>6.8283999999999997E-2</v>
      </c>
      <c r="H15" s="2" t="s">
        <v>7</v>
      </c>
      <c r="I15" s="2" t="s">
        <v>19</v>
      </c>
    </row>
    <row r="16" spans="2:9" ht="16.5" thickBot="1" x14ac:dyDescent="0.3">
      <c r="B16" s="10" t="s">
        <v>22</v>
      </c>
      <c r="C16" s="7"/>
      <c r="D16" s="7"/>
      <c r="E16" s="1"/>
      <c r="F16" s="1"/>
      <c r="G16" s="1"/>
      <c r="H16" s="8"/>
      <c r="I16" s="8"/>
    </row>
    <row r="17" spans="2:9" ht="16.5" thickBot="1" x14ac:dyDescent="0.3">
      <c r="B17" s="11" t="s">
        <v>27</v>
      </c>
      <c r="C17" s="1">
        <v>480</v>
      </c>
      <c r="D17" s="1">
        <v>30</v>
      </c>
      <c r="E17" s="1">
        <f>(D17*C17)/100</f>
        <v>144</v>
      </c>
      <c r="F17" s="1">
        <f>C17-(E17*1.96)</f>
        <v>197.76</v>
      </c>
      <c r="G17" s="1">
        <f>C17+(E17*1.96)</f>
        <v>762.24</v>
      </c>
      <c r="H17" s="2" t="s">
        <v>7</v>
      </c>
      <c r="I17" s="2" t="s">
        <v>19</v>
      </c>
    </row>
    <row r="18" spans="2:9" ht="16.5" thickBot="1" x14ac:dyDescent="0.3">
      <c r="B18" s="11" t="s">
        <v>23</v>
      </c>
      <c r="C18" s="1">
        <v>0.53</v>
      </c>
      <c r="D18" s="1">
        <v>30</v>
      </c>
      <c r="E18" s="1">
        <f>(D18*C18)/100</f>
        <v>0.159</v>
      </c>
      <c r="F18" s="1">
        <f>C18-(E18*1.96)</f>
        <v>0.21836000000000005</v>
      </c>
      <c r="G18" s="1">
        <f>C18+(E18*1.96)</f>
        <v>0.84163999999999994</v>
      </c>
      <c r="H18" s="2" t="s">
        <v>7</v>
      </c>
      <c r="I18" s="2" t="s">
        <v>19</v>
      </c>
    </row>
    <row r="19" spans="2:9" ht="16.5" thickBot="1" x14ac:dyDescent="0.3">
      <c r="B19" s="11" t="s">
        <v>21</v>
      </c>
      <c r="C19" s="19">
        <v>0.13</v>
      </c>
      <c r="D19" s="19">
        <v>30</v>
      </c>
      <c r="E19" s="19">
        <f>(D19*C19)/100</f>
        <v>3.9000000000000007E-2</v>
      </c>
      <c r="F19" s="19">
        <f>C19-(E19*1.96)</f>
        <v>5.3559999999999997E-2</v>
      </c>
      <c r="G19" s="19">
        <f>C19+(E19*1.96)</f>
        <v>0.20644000000000001</v>
      </c>
      <c r="H19" s="20" t="s">
        <v>7</v>
      </c>
      <c r="I19" s="20" t="s">
        <v>19</v>
      </c>
    </row>
    <row r="20" spans="2:9" ht="16.5" thickBot="1" x14ac:dyDescent="0.3">
      <c r="B20" s="18" t="s">
        <v>49</v>
      </c>
      <c r="C20" s="21"/>
      <c r="D20" s="22"/>
      <c r="E20" s="22"/>
      <c r="F20" s="22"/>
      <c r="G20" s="22"/>
      <c r="H20" s="22"/>
      <c r="I20" s="23"/>
    </row>
    <row r="21" spans="2:9" ht="16.5" thickBot="1" x14ac:dyDescent="0.3">
      <c r="B21" s="11" t="s">
        <v>50</v>
      </c>
      <c r="C21" s="1">
        <v>0.16400000000000001</v>
      </c>
      <c r="D21" s="1">
        <v>30</v>
      </c>
      <c r="E21" s="1">
        <f>(D21*C21)/100</f>
        <v>4.9200000000000001E-2</v>
      </c>
      <c r="F21" s="1">
        <f>C21-(E21*1.96)</f>
        <v>6.7568000000000003E-2</v>
      </c>
      <c r="G21" s="1">
        <f>C21+(E21*1.96)</f>
        <v>0.260432</v>
      </c>
      <c r="H21" s="2" t="s">
        <v>7</v>
      </c>
      <c r="I21" s="2" t="s">
        <v>19</v>
      </c>
    </row>
    <row r="22" spans="2:9" ht="16.5" thickBot="1" x14ac:dyDescent="0.3">
      <c r="B22" s="11" t="s">
        <v>51</v>
      </c>
      <c r="C22" s="1">
        <v>4.4999999999999998E-2</v>
      </c>
      <c r="D22" s="1">
        <v>30</v>
      </c>
      <c r="E22" s="1">
        <f>(D22*C22)/100</f>
        <v>1.3499999999999998E-2</v>
      </c>
      <c r="F22" s="1">
        <f>C22-(E22*1.96)</f>
        <v>1.8540000000000001E-2</v>
      </c>
      <c r="G22" s="1">
        <f>C22+(E22*1.96)</f>
        <v>7.1459999999999996E-2</v>
      </c>
      <c r="H22" s="2" t="s">
        <v>7</v>
      </c>
      <c r="I22" s="2" t="s">
        <v>19</v>
      </c>
    </row>
    <row r="23" spans="2:9" ht="16.5" thickBot="1" x14ac:dyDescent="0.3">
      <c r="B23" s="11" t="s">
        <v>52</v>
      </c>
      <c r="C23" s="1">
        <v>0.224</v>
      </c>
      <c r="D23" s="1">
        <v>30</v>
      </c>
      <c r="E23" s="1">
        <f>(D23*C23)/100</f>
        <v>6.7199999999999996E-2</v>
      </c>
      <c r="F23" s="1">
        <f>C23-(E23*1.96)</f>
        <v>9.2288000000000009E-2</v>
      </c>
      <c r="G23" s="1">
        <f>C23+(E23*1.96)</f>
        <v>0.35571200000000003</v>
      </c>
      <c r="H23" s="2" t="s">
        <v>7</v>
      </c>
      <c r="I23" s="2" t="s">
        <v>19</v>
      </c>
    </row>
    <row r="24" spans="2:9" ht="16.5" thickBot="1" x14ac:dyDescent="0.3">
      <c r="B24" s="11" t="s">
        <v>53</v>
      </c>
      <c r="C24" s="1">
        <f>1-(C25+C23+C22+C21)</f>
        <v>0.34499999999999997</v>
      </c>
      <c r="D24" s="1">
        <v>30</v>
      </c>
      <c r="E24" s="1">
        <f>(D24*C24)/100</f>
        <v>0.10349999999999999</v>
      </c>
      <c r="F24" s="1">
        <f>C24-(E24*1.96)</f>
        <v>0.14213999999999999</v>
      </c>
      <c r="G24" s="1">
        <f>C24+(E24*1.96)</f>
        <v>0.54786000000000001</v>
      </c>
      <c r="H24" s="2" t="s">
        <v>7</v>
      </c>
      <c r="I24" s="2" t="s">
        <v>19</v>
      </c>
    </row>
    <row r="25" spans="2:9" ht="16.5" thickBot="1" x14ac:dyDescent="0.3">
      <c r="B25" s="11" t="s">
        <v>54</v>
      </c>
      <c r="C25" s="1">
        <v>0.222</v>
      </c>
      <c r="D25" s="1">
        <v>30</v>
      </c>
      <c r="E25" s="1">
        <f>(D25*C25)/100</f>
        <v>6.6600000000000006E-2</v>
      </c>
      <c r="F25" s="1">
        <f>C25-(E25*1.96)</f>
        <v>9.146399999999999E-2</v>
      </c>
      <c r="G25" s="1">
        <f>C25+(E25*1.96)</f>
        <v>0.35253600000000002</v>
      </c>
      <c r="H25" s="2" t="s">
        <v>7</v>
      </c>
      <c r="I25" s="2" t="s">
        <v>19</v>
      </c>
    </row>
    <row r="26" spans="2:9" ht="16.5" thickBot="1" x14ac:dyDescent="0.3">
      <c r="B26" s="10" t="s">
        <v>12</v>
      </c>
      <c r="C26" s="7"/>
      <c r="D26" s="7"/>
      <c r="E26" s="7"/>
      <c r="F26" s="7"/>
      <c r="G26" s="7"/>
      <c r="H26" s="8"/>
      <c r="I26" s="8"/>
    </row>
    <row r="27" spans="2:9" ht="16.5" thickBot="1" x14ac:dyDescent="0.3">
      <c r="B27" s="11" t="s">
        <v>55</v>
      </c>
      <c r="C27" s="1">
        <v>0.44</v>
      </c>
      <c r="D27" s="1">
        <v>30</v>
      </c>
      <c r="E27" s="1">
        <f t="shared" ref="E27" si="6">(D27*C27)/100</f>
        <v>0.13200000000000001</v>
      </c>
      <c r="F27" s="1">
        <f t="shared" ref="F27" si="7">C27-(E27*1.96)</f>
        <v>0.18128</v>
      </c>
      <c r="G27" s="1">
        <f t="shared" ref="G27" si="8">C27+(E27*1.96)</f>
        <v>0.69872000000000001</v>
      </c>
      <c r="H27" s="2" t="s">
        <v>6</v>
      </c>
      <c r="I27" s="2" t="s">
        <v>19</v>
      </c>
    </row>
    <row r="28" spans="2:9" ht="16.5" thickBot="1" x14ac:dyDescent="0.3">
      <c r="B28" s="12" t="s">
        <v>56</v>
      </c>
      <c r="C28" s="7">
        <v>68.7</v>
      </c>
      <c r="D28" s="7" t="s">
        <v>15</v>
      </c>
      <c r="E28" s="7" t="s">
        <v>15</v>
      </c>
      <c r="F28" s="7" t="s">
        <v>15</v>
      </c>
      <c r="G28" s="7" t="s">
        <v>15</v>
      </c>
      <c r="H28" s="8" t="s">
        <v>16</v>
      </c>
      <c r="I28" s="7" t="s">
        <v>15</v>
      </c>
    </row>
    <row r="29" spans="2:9" ht="16.5" thickBot="1" x14ac:dyDescent="0.3">
      <c r="B29" s="12" t="s">
        <v>57</v>
      </c>
      <c r="C29" s="7">
        <v>3.94</v>
      </c>
      <c r="D29" s="7" t="s">
        <v>15</v>
      </c>
      <c r="E29" s="7" t="s">
        <v>15</v>
      </c>
      <c r="F29" s="7" t="s">
        <v>15</v>
      </c>
      <c r="G29" s="7" t="s">
        <v>15</v>
      </c>
      <c r="H29" s="8" t="s">
        <v>16</v>
      </c>
      <c r="I29" s="7" t="s">
        <v>15</v>
      </c>
    </row>
    <row r="30" spans="2:9" ht="16.5" thickBot="1" x14ac:dyDescent="0.3">
      <c r="B30" s="12" t="s">
        <v>58</v>
      </c>
      <c r="C30" s="7">
        <v>1.71</v>
      </c>
      <c r="D30" s="7" t="s">
        <v>15</v>
      </c>
      <c r="E30" s="7" t="s">
        <v>15</v>
      </c>
      <c r="F30" s="7" t="s">
        <v>15</v>
      </c>
      <c r="G30" s="7" t="s">
        <v>15</v>
      </c>
      <c r="H30" s="8" t="s">
        <v>16</v>
      </c>
      <c r="I30" s="7" t="s">
        <v>15</v>
      </c>
    </row>
    <row r="31" spans="2:9" ht="16.5" thickBot="1" x14ac:dyDescent="0.3">
      <c r="B31" s="12"/>
      <c r="C31" s="7"/>
      <c r="D31" s="7"/>
      <c r="E31" s="7"/>
      <c r="F31" s="7"/>
      <c r="G31" s="7"/>
      <c r="H31" s="8"/>
      <c r="I31" s="7"/>
    </row>
    <row r="32" spans="2:9" ht="16.5" thickBot="1" x14ac:dyDescent="0.3">
      <c r="B32" s="10" t="s">
        <v>13</v>
      </c>
      <c r="C32" s="7"/>
      <c r="D32" s="7"/>
      <c r="E32" s="7"/>
      <c r="F32" s="7"/>
      <c r="G32" s="7"/>
      <c r="H32" s="8"/>
      <c r="I32" s="7"/>
    </row>
    <row r="33" spans="2:9" ht="16.5" thickBot="1" x14ac:dyDescent="0.3">
      <c r="B33" s="12" t="s">
        <v>59</v>
      </c>
      <c r="C33" s="7">
        <v>0.1</v>
      </c>
      <c r="D33" s="1">
        <v>30</v>
      </c>
      <c r="E33" s="1">
        <f t="shared" ref="E33" si="9">(D33*C33)/100</f>
        <v>0.03</v>
      </c>
      <c r="F33" s="1">
        <f t="shared" ref="F33" si="10">C33-(E33*1.96)</f>
        <v>4.1200000000000007E-2</v>
      </c>
      <c r="G33" s="1">
        <f t="shared" ref="G33" si="11">C33+(E33*1.96)</f>
        <v>0.1588</v>
      </c>
      <c r="H33" s="2" t="s">
        <v>6</v>
      </c>
      <c r="I33" s="2" t="s">
        <v>19</v>
      </c>
    </row>
    <row r="34" spans="2:9" ht="16.5" thickBot="1" x14ac:dyDescent="0.3">
      <c r="B34" s="10" t="s">
        <v>14</v>
      </c>
      <c r="C34" s="7"/>
      <c r="D34" s="7"/>
      <c r="E34" s="7"/>
      <c r="F34" s="7"/>
      <c r="G34" s="7"/>
      <c r="H34" s="8"/>
      <c r="I34" s="7"/>
    </row>
    <row r="35" spans="2:9" ht="16.5" thickBot="1" x14ac:dyDescent="0.3">
      <c r="B35" s="12" t="s">
        <v>39</v>
      </c>
      <c r="C35" s="7">
        <v>1.5</v>
      </c>
      <c r="D35" s="7" t="s">
        <v>15</v>
      </c>
      <c r="E35" s="7" t="s">
        <v>15</v>
      </c>
      <c r="F35" s="7" t="s">
        <v>15</v>
      </c>
      <c r="G35" s="7" t="s">
        <v>15</v>
      </c>
      <c r="H35" s="8" t="s">
        <v>16</v>
      </c>
      <c r="I35" s="7" t="s">
        <v>15</v>
      </c>
    </row>
    <row r="36" spans="2:9" ht="16.5" thickBot="1" x14ac:dyDescent="0.3">
      <c r="B36" s="12" t="s">
        <v>60</v>
      </c>
      <c r="C36" s="7">
        <v>9.5000000000000001E-2</v>
      </c>
      <c r="D36" s="1">
        <v>30</v>
      </c>
      <c r="E36" s="1">
        <f t="shared" ref="E36" si="12">(D36*C36)/100</f>
        <v>2.8500000000000001E-2</v>
      </c>
      <c r="F36" s="1">
        <f t="shared" ref="F36" si="13">C36-(E36*1.96)</f>
        <v>3.9140000000000001E-2</v>
      </c>
      <c r="G36" s="1">
        <f t="shared" ref="G36" si="14">C36+(E36*1.96)</f>
        <v>0.15085999999999999</v>
      </c>
      <c r="H36" s="2" t="s">
        <v>6</v>
      </c>
      <c r="I36" s="2" t="s">
        <v>19</v>
      </c>
    </row>
    <row r="37" spans="2:9" ht="16.5" thickBot="1" x14ac:dyDescent="0.3">
      <c r="B37" s="12" t="s">
        <v>61</v>
      </c>
      <c r="C37" s="7">
        <v>0.05</v>
      </c>
      <c r="D37" s="7" t="s">
        <v>15</v>
      </c>
      <c r="E37" s="7" t="s">
        <v>15</v>
      </c>
      <c r="F37" s="7" t="s">
        <v>15</v>
      </c>
      <c r="G37" s="7" t="s">
        <v>15</v>
      </c>
      <c r="H37" s="8" t="s">
        <v>16</v>
      </c>
      <c r="I37" s="7" t="s">
        <v>15</v>
      </c>
    </row>
    <row r="38" spans="2:9" ht="16.5" thickBot="1" x14ac:dyDescent="0.3">
      <c r="B38" s="10" t="s">
        <v>24</v>
      </c>
      <c r="C38" s="7"/>
      <c r="D38" s="7"/>
      <c r="E38" s="7"/>
      <c r="F38" s="7"/>
      <c r="G38" s="7"/>
      <c r="H38" s="8"/>
      <c r="I38" s="7"/>
    </row>
    <row r="39" spans="2:9" ht="16.5" thickBot="1" x14ac:dyDescent="0.3">
      <c r="B39" s="12" t="s">
        <v>25</v>
      </c>
      <c r="C39" s="7">
        <v>5</v>
      </c>
      <c r="D39" s="7" t="s">
        <v>15</v>
      </c>
      <c r="E39" s="7" t="s">
        <v>15</v>
      </c>
      <c r="F39" s="7" t="s">
        <v>15</v>
      </c>
      <c r="G39" s="7" t="s">
        <v>15</v>
      </c>
      <c r="H39" s="8" t="s">
        <v>16</v>
      </c>
      <c r="I39" s="7" t="s">
        <v>15</v>
      </c>
    </row>
    <row r="40" spans="2:9" ht="16.5" thickBot="1" x14ac:dyDescent="0.3">
      <c r="B40" s="12" t="s">
        <v>26</v>
      </c>
      <c r="C40" s="7">
        <v>10</v>
      </c>
      <c r="D40" s="7" t="s">
        <v>15</v>
      </c>
      <c r="E40" s="7" t="s">
        <v>15</v>
      </c>
      <c r="F40" s="7" t="s">
        <v>15</v>
      </c>
      <c r="G40" s="7" t="s">
        <v>15</v>
      </c>
      <c r="H40" s="8" t="s">
        <v>16</v>
      </c>
      <c r="I40" s="7" t="s">
        <v>15</v>
      </c>
    </row>
    <row r="41" spans="2:9" ht="16.5" thickBot="1" x14ac:dyDescent="0.3">
      <c r="B41" s="10" t="s">
        <v>17</v>
      </c>
      <c r="C41" s="7"/>
      <c r="D41" s="7"/>
      <c r="E41" s="7"/>
      <c r="F41" s="7"/>
      <c r="G41" s="7"/>
      <c r="H41" s="8"/>
      <c r="I41" s="8"/>
    </row>
    <row r="42" spans="2:9" ht="16.5" thickBot="1" x14ac:dyDescent="0.3">
      <c r="B42" s="11" t="s">
        <v>62</v>
      </c>
      <c r="C42" s="1">
        <v>6891.77</v>
      </c>
      <c r="D42" s="1">
        <v>50</v>
      </c>
      <c r="E42" s="1">
        <f t="shared" ref="E42" si="15">(D42*C42)/100</f>
        <v>3445.8850000000002</v>
      </c>
      <c r="F42" s="1">
        <f t="shared" ref="F42" si="16">C42-(E42*1.96)</f>
        <v>137.83539999999994</v>
      </c>
      <c r="G42" s="1">
        <f t="shared" ref="G42" si="17">C42+(E42*1.96)</f>
        <v>13645.704600000001</v>
      </c>
      <c r="H42" s="2" t="s">
        <v>6</v>
      </c>
      <c r="I42" s="2" t="s">
        <v>18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topLeftCell="A13" workbookViewId="0">
      <selection activeCell="B19" sqref="B19:H19"/>
    </sheetView>
  </sheetViews>
  <sheetFormatPr defaultRowHeight="15.75" x14ac:dyDescent="0.25"/>
  <cols>
    <col min="1" max="1" width="48" customWidth="1"/>
    <col min="5" max="6" width="11.875" customWidth="1"/>
    <col min="7" max="7" width="14" customWidth="1"/>
    <col min="8" max="8" width="21" customWidth="1"/>
  </cols>
  <sheetData>
    <row r="1" spans="1:8" ht="16.5" thickBot="1" x14ac:dyDescent="0.3">
      <c r="A1" s="13" t="s">
        <v>8</v>
      </c>
      <c r="B1" s="4" t="s">
        <v>1</v>
      </c>
      <c r="C1" s="4" t="s">
        <v>0</v>
      </c>
      <c r="D1" s="4" t="s">
        <v>2</v>
      </c>
      <c r="E1" s="4" t="s">
        <v>3</v>
      </c>
      <c r="F1" s="4" t="s">
        <v>4</v>
      </c>
      <c r="G1" s="5" t="s">
        <v>5</v>
      </c>
      <c r="H1" s="5" t="s">
        <v>9</v>
      </c>
    </row>
    <row r="2" spans="1:8" ht="16.5" thickBot="1" x14ac:dyDescent="0.3">
      <c r="A2" s="11" t="s">
        <v>40</v>
      </c>
      <c r="B2" s="1">
        <v>73.2</v>
      </c>
      <c r="C2" s="1">
        <v>30</v>
      </c>
      <c r="D2" s="1">
        <f t="shared" ref="D2:D6" si="0">(C2*B2)/100</f>
        <v>21.96</v>
      </c>
      <c r="E2" s="1">
        <f t="shared" ref="E2:E6" si="1">B2-(D2*1.96)</f>
        <v>30.1584</v>
      </c>
      <c r="F2" s="1">
        <f t="shared" ref="F2:F6" si="2">B2+(D2*1.96)</f>
        <v>116.24160000000001</v>
      </c>
      <c r="G2" s="2" t="s">
        <v>6</v>
      </c>
      <c r="H2" s="2" t="s">
        <v>19</v>
      </c>
    </row>
    <row r="3" spans="1:8" ht="16.5" thickBot="1" x14ac:dyDescent="0.3">
      <c r="A3" s="11" t="s">
        <v>10</v>
      </c>
      <c r="B3" s="1">
        <v>0.42799999999999999</v>
      </c>
      <c r="C3" s="1">
        <v>30</v>
      </c>
      <c r="D3" s="1">
        <f t="shared" si="0"/>
        <v>0.12839999999999999</v>
      </c>
      <c r="E3" s="1">
        <f t="shared" si="1"/>
        <v>0.17633600000000005</v>
      </c>
      <c r="F3" s="1">
        <f t="shared" si="2"/>
        <v>0.67966399999999993</v>
      </c>
      <c r="G3" s="2" t="s">
        <v>6</v>
      </c>
      <c r="H3" s="2" t="s">
        <v>19</v>
      </c>
    </row>
    <row r="4" spans="1:8" ht="16.5" thickBot="1" x14ac:dyDescent="0.3">
      <c r="A4" s="11" t="s">
        <v>41</v>
      </c>
      <c r="B4" s="1">
        <v>399.95</v>
      </c>
      <c r="C4" s="1">
        <v>30</v>
      </c>
      <c r="D4" s="1">
        <f t="shared" si="0"/>
        <v>119.985</v>
      </c>
      <c r="E4" s="1">
        <f t="shared" si="1"/>
        <v>164.77939999999998</v>
      </c>
      <c r="F4" s="1">
        <f t="shared" si="2"/>
        <v>635.12059999999997</v>
      </c>
      <c r="G4" s="2" t="s">
        <v>6</v>
      </c>
      <c r="H4" s="2" t="s">
        <v>19</v>
      </c>
    </row>
    <row r="5" spans="1:8" ht="16.5" thickBot="1" x14ac:dyDescent="0.3">
      <c r="A5" s="11" t="s">
        <v>20</v>
      </c>
      <c r="B5" s="1">
        <v>1.2769999999999999</v>
      </c>
      <c r="C5" s="1">
        <v>30</v>
      </c>
      <c r="D5" s="1">
        <f t="shared" si="0"/>
        <v>0.38309999999999994</v>
      </c>
      <c r="E5" s="1">
        <f t="shared" si="1"/>
        <v>0.52612400000000004</v>
      </c>
      <c r="F5" s="1">
        <f t="shared" si="2"/>
        <v>2.027876</v>
      </c>
      <c r="G5" s="2" t="s">
        <v>6</v>
      </c>
      <c r="H5" s="2" t="s">
        <v>19</v>
      </c>
    </row>
    <row r="6" spans="1:8" ht="16.5" thickBot="1" x14ac:dyDescent="0.3">
      <c r="A6" s="11" t="s">
        <v>28</v>
      </c>
      <c r="B6" s="1">
        <v>1.9</v>
      </c>
      <c r="C6" s="1">
        <v>30</v>
      </c>
      <c r="D6" s="1">
        <f t="shared" si="0"/>
        <v>0.56999999999999995</v>
      </c>
      <c r="E6" s="1">
        <f t="shared" si="1"/>
        <v>0.78279999999999994</v>
      </c>
      <c r="F6" s="1">
        <f t="shared" si="2"/>
        <v>3.0171999999999999</v>
      </c>
      <c r="G6" s="2" t="s">
        <v>6</v>
      </c>
      <c r="H6" s="2" t="s">
        <v>19</v>
      </c>
    </row>
    <row r="7" spans="1:8" ht="16.5" thickBot="1" x14ac:dyDescent="0.3">
      <c r="A7" s="10" t="s">
        <v>11</v>
      </c>
      <c r="B7" s="7"/>
      <c r="C7" s="7"/>
      <c r="D7" s="1"/>
      <c r="E7" s="1"/>
      <c r="F7" s="1"/>
      <c r="G7" s="8"/>
      <c r="H7" s="8"/>
    </row>
    <row r="8" spans="1:8" ht="16.5" thickBot="1" x14ac:dyDescent="0.3">
      <c r="A8" s="11" t="s">
        <v>42</v>
      </c>
      <c r="B8" s="1">
        <v>1.9E-2</v>
      </c>
      <c r="C8" s="1">
        <v>30</v>
      </c>
      <c r="D8" s="1">
        <f t="shared" ref="D8:D14" si="3">(C8*B8)/100</f>
        <v>5.6999999999999993E-3</v>
      </c>
      <c r="E8" s="1">
        <f t="shared" ref="E8:E14" si="4">B8-(D8*1.96)</f>
        <v>7.8280000000000016E-3</v>
      </c>
      <c r="F8" s="1">
        <f t="shared" ref="F8:F14" si="5">B8+(D8*1.96)</f>
        <v>3.0171999999999997E-2</v>
      </c>
      <c r="G8" s="2" t="s">
        <v>7</v>
      </c>
      <c r="H8" s="2" t="s">
        <v>19</v>
      </c>
    </row>
    <row r="9" spans="1:8" ht="16.5" thickBot="1" x14ac:dyDescent="0.3">
      <c r="A9" s="11" t="s">
        <v>43</v>
      </c>
      <c r="B9" s="1">
        <v>0.218</v>
      </c>
      <c r="C9" s="1">
        <v>30</v>
      </c>
      <c r="D9" s="1">
        <f t="shared" si="3"/>
        <v>6.54E-2</v>
      </c>
      <c r="E9" s="1">
        <f t="shared" si="4"/>
        <v>8.9816000000000007E-2</v>
      </c>
      <c r="F9" s="1">
        <f t="shared" si="5"/>
        <v>0.34618399999999999</v>
      </c>
      <c r="G9" s="2" t="s">
        <v>7</v>
      </c>
      <c r="H9" s="2" t="s">
        <v>19</v>
      </c>
    </row>
    <row r="10" spans="1:8" ht="16.5" thickBot="1" x14ac:dyDescent="0.3">
      <c r="A10" s="11" t="s">
        <v>44</v>
      </c>
      <c r="B10" s="1">
        <v>1.95E-2</v>
      </c>
      <c r="C10" s="1">
        <v>30</v>
      </c>
      <c r="D10" s="1">
        <f t="shared" si="3"/>
        <v>5.8499999999999993E-3</v>
      </c>
      <c r="E10" s="1">
        <f t="shared" si="4"/>
        <v>8.0340000000000012E-3</v>
      </c>
      <c r="F10" s="1">
        <f t="shared" si="5"/>
        <v>3.0966E-2</v>
      </c>
      <c r="G10" s="2" t="s">
        <v>7</v>
      </c>
      <c r="H10" s="2" t="s">
        <v>19</v>
      </c>
    </row>
    <row r="11" spans="1:8" ht="16.5" thickBot="1" x14ac:dyDescent="0.3">
      <c r="A11" s="11" t="s">
        <v>45</v>
      </c>
      <c r="B11" s="1">
        <v>5.7599999999999998E-2</v>
      </c>
      <c r="C11" s="1">
        <v>30</v>
      </c>
      <c r="D11" s="1">
        <f t="shared" si="3"/>
        <v>1.728E-2</v>
      </c>
      <c r="E11" s="1">
        <f t="shared" si="4"/>
        <v>2.3731200000000001E-2</v>
      </c>
      <c r="F11" s="1">
        <f t="shared" si="5"/>
        <v>9.1468799999999989E-2</v>
      </c>
      <c r="G11" s="2" t="s">
        <v>7</v>
      </c>
      <c r="H11" s="2" t="s">
        <v>19</v>
      </c>
    </row>
    <row r="12" spans="1:8" ht="16.5" thickBot="1" x14ac:dyDescent="0.3">
      <c r="A12" s="11" t="s">
        <v>46</v>
      </c>
      <c r="B12" s="1">
        <v>1.6400000000000001E-2</v>
      </c>
      <c r="C12" s="1">
        <v>30</v>
      </c>
      <c r="D12" s="1">
        <f t="shared" si="3"/>
        <v>4.9200000000000008E-3</v>
      </c>
      <c r="E12" s="1">
        <f t="shared" si="4"/>
        <v>6.7568000000000003E-3</v>
      </c>
      <c r="F12" s="1">
        <f t="shared" si="5"/>
        <v>2.6043200000000002E-2</v>
      </c>
      <c r="G12" s="2" t="s">
        <v>7</v>
      </c>
      <c r="H12" s="2" t="s">
        <v>19</v>
      </c>
    </row>
    <row r="13" spans="1:8" ht="16.5" thickBot="1" x14ac:dyDescent="0.3">
      <c r="A13" s="11" t="s">
        <v>47</v>
      </c>
      <c r="B13" s="1">
        <v>0.46689999999999998</v>
      </c>
      <c r="C13" s="1">
        <v>30</v>
      </c>
      <c r="D13" s="1">
        <f t="shared" si="3"/>
        <v>0.14007</v>
      </c>
      <c r="E13" s="1">
        <f t="shared" si="4"/>
        <v>0.1923628</v>
      </c>
      <c r="F13" s="1">
        <f t="shared" si="5"/>
        <v>0.74143720000000002</v>
      </c>
      <c r="G13" s="2" t="s">
        <v>7</v>
      </c>
      <c r="H13" s="2" t="s">
        <v>19</v>
      </c>
    </row>
    <row r="14" spans="1:8" ht="16.5" thickBot="1" x14ac:dyDescent="0.3">
      <c r="A14" s="11" t="s">
        <v>48</v>
      </c>
      <c r="B14" s="1">
        <v>4.2599999999999999E-2</v>
      </c>
      <c r="C14" s="1">
        <v>30</v>
      </c>
      <c r="D14" s="1">
        <f t="shared" si="3"/>
        <v>1.278E-2</v>
      </c>
      <c r="E14" s="1">
        <f t="shared" si="4"/>
        <v>1.7551199999999999E-2</v>
      </c>
      <c r="F14" s="1">
        <f t="shared" si="5"/>
        <v>6.7648799999999995E-2</v>
      </c>
      <c r="G14" s="2" t="s">
        <v>7</v>
      </c>
      <c r="H14" s="2" t="s">
        <v>19</v>
      </c>
    </row>
    <row r="15" spans="1:8" ht="16.5" thickBot="1" x14ac:dyDescent="0.3">
      <c r="A15" s="10" t="s">
        <v>22</v>
      </c>
      <c r="B15" s="7"/>
      <c r="C15" s="7"/>
      <c r="D15" s="1"/>
      <c r="E15" s="1"/>
      <c r="F15" s="1"/>
      <c r="G15" s="8"/>
      <c r="H15" s="8"/>
    </row>
    <row r="16" spans="1:8" ht="16.5" thickBot="1" x14ac:dyDescent="0.3">
      <c r="A16" s="11" t="s">
        <v>27</v>
      </c>
      <c r="B16" s="1">
        <v>640</v>
      </c>
      <c r="C16" s="1">
        <v>30</v>
      </c>
      <c r="D16" s="1">
        <f>(C16*B16)/100</f>
        <v>192</v>
      </c>
      <c r="E16" s="1">
        <f>B16-(D16*1.96)</f>
        <v>263.68</v>
      </c>
      <c r="F16" s="1">
        <f>B16+(D16*1.96)</f>
        <v>1016.3199999999999</v>
      </c>
      <c r="G16" s="2" t="s">
        <v>7</v>
      </c>
      <c r="H16" s="2" t="s">
        <v>19</v>
      </c>
    </row>
    <row r="17" spans="1:8" ht="16.5" thickBot="1" x14ac:dyDescent="0.3">
      <c r="A17" s="11" t="s">
        <v>23</v>
      </c>
      <c r="B17" s="1">
        <v>0.75</v>
      </c>
      <c r="C17" s="1">
        <v>30</v>
      </c>
      <c r="D17" s="1">
        <f>(C17*B17)/100</f>
        <v>0.22500000000000001</v>
      </c>
      <c r="E17" s="1">
        <f>B17-(D17*1.96)</f>
        <v>0.309</v>
      </c>
      <c r="F17" s="1">
        <f>B17+(D17*1.96)</f>
        <v>1.1910000000000001</v>
      </c>
      <c r="G17" s="2" t="s">
        <v>7</v>
      </c>
      <c r="H17" s="2" t="s">
        <v>19</v>
      </c>
    </row>
    <row r="18" spans="1:8" ht="16.5" thickBot="1" x14ac:dyDescent="0.3">
      <c r="A18" s="11" t="s">
        <v>21</v>
      </c>
      <c r="B18" s="19">
        <v>0.15</v>
      </c>
      <c r="C18" s="19">
        <v>30</v>
      </c>
      <c r="D18" s="19">
        <f>(C18*B18)/100</f>
        <v>4.4999999999999998E-2</v>
      </c>
      <c r="E18" s="19">
        <f>B18-(D18*1.96)</f>
        <v>6.1799999999999994E-2</v>
      </c>
      <c r="F18" s="19">
        <f>B18+(D18*1.96)</f>
        <v>0.2382</v>
      </c>
      <c r="G18" s="20" t="s">
        <v>7</v>
      </c>
      <c r="H18" s="20" t="s">
        <v>19</v>
      </c>
    </row>
    <row r="19" spans="1:8" ht="16.5" thickBot="1" x14ac:dyDescent="0.3">
      <c r="A19" s="18" t="s">
        <v>49</v>
      </c>
      <c r="B19" s="21"/>
      <c r="C19" s="22"/>
      <c r="D19" s="22"/>
      <c r="E19" s="22"/>
      <c r="F19" s="22"/>
      <c r="G19" s="22"/>
      <c r="H19" s="23"/>
    </row>
    <row r="20" spans="1:8" ht="16.5" thickBot="1" x14ac:dyDescent="0.3">
      <c r="A20" s="11" t="s">
        <v>50</v>
      </c>
      <c r="B20" s="1">
        <v>0.14399999999999999</v>
      </c>
      <c r="C20" s="1">
        <v>30</v>
      </c>
      <c r="D20" s="1">
        <f>(C20*B20)/100</f>
        <v>4.3199999999999995E-2</v>
      </c>
      <c r="E20" s="1">
        <f>B20-(D20*1.96)</f>
        <v>5.9328000000000006E-2</v>
      </c>
      <c r="F20" s="1">
        <f>B20+(D20*1.96)</f>
        <v>0.22867199999999999</v>
      </c>
      <c r="G20" s="2" t="s">
        <v>7</v>
      </c>
      <c r="H20" s="2" t="s">
        <v>19</v>
      </c>
    </row>
    <row r="21" spans="1:8" ht="16.5" thickBot="1" x14ac:dyDescent="0.3">
      <c r="A21" s="11" t="s">
        <v>51</v>
      </c>
      <c r="B21" s="1">
        <v>4.5999999999999999E-2</v>
      </c>
      <c r="C21" s="1">
        <v>30</v>
      </c>
      <c r="D21" s="1">
        <f>(C21*B21)/100</f>
        <v>1.38E-2</v>
      </c>
      <c r="E21" s="1">
        <f>B21-(D21*1.96)</f>
        <v>1.8952E-2</v>
      </c>
      <c r="F21" s="1">
        <f>B21+(D21*1.96)</f>
        <v>7.3048000000000002E-2</v>
      </c>
      <c r="G21" s="2" t="s">
        <v>7</v>
      </c>
      <c r="H21" s="2" t="s">
        <v>19</v>
      </c>
    </row>
    <row r="22" spans="1:8" ht="16.5" thickBot="1" x14ac:dyDescent="0.3">
      <c r="A22" s="11" t="s">
        <v>52</v>
      </c>
      <c r="B22" s="1">
        <v>0.221</v>
      </c>
      <c r="C22" s="1">
        <v>30</v>
      </c>
      <c r="D22" s="1">
        <f>(C22*B22)/100</f>
        <v>6.6299999999999998E-2</v>
      </c>
      <c r="E22" s="1">
        <f>B22-(D22*1.96)</f>
        <v>9.1052000000000022E-2</v>
      </c>
      <c r="F22" s="1">
        <f>B22+(D22*1.96)</f>
        <v>0.35094799999999998</v>
      </c>
      <c r="G22" s="2" t="s">
        <v>7</v>
      </c>
      <c r="H22" s="2" t="s">
        <v>19</v>
      </c>
    </row>
    <row r="23" spans="1:8" ht="16.5" thickBot="1" x14ac:dyDescent="0.3">
      <c r="A23" s="11" t="s">
        <v>53</v>
      </c>
      <c r="B23" s="1">
        <v>0.371</v>
      </c>
      <c r="C23" s="1">
        <v>30</v>
      </c>
      <c r="D23" s="1">
        <f>(C23*B23)/100</f>
        <v>0.1113</v>
      </c>
      <c r="E23" s="1">
        <f>B23-(D23*1.96)</f>
        <v>0.15285200000000002</v>
      </c>
      <c r="F23" s="1">
        <f>B23+(D23*1.96)</f>
        <v>0.58914800000000001</v>
      </c>
      <c r="G23" s="2" t="s">
        <v>7</v>
      </c>
      <c r="H23" s="2" t="s">
        <v>19</v>
      </c>
    </row>
    <row r="24" spans="1:8" ht="16.5" thickBot="1" x14ac:dyDescent="0.3">
      <c r="A24" s="11" t="s">
        <v>54</v>
      </c>
      <c r="B24" s="1">
        <v>0.218</v>
      </c>
      <c r="C24" s="1">
        <v>30</v>
      </c>
      <c r="D24" s="1">
        <f>(C24*B24)/100</f>
        <v>6.54E-2</v>
      </c>
      <c r="E24" s="1">
        <f>B24-(D24*1.96)</f>
        <v>8.9816000000000007E-2</v>
      </c>
      <c r="F24" s="1">
        <f>B24+(D24*1.96)</f>
        <v>0.34618399999999999</v>
      </c>
      <c r="G24" s="2" t="s">
        <v>7</v>
      </c>
      <c r="H24" s="2" t="s">
        <v>19</v>
      </c>
    </row>
    <row r="25" spans="1:8" ht="16.5" thickBot="1" x14ac:dyDescent="0.3">
      <c r="A25" s="10" t="s">
        <v>12</v>
      </c>
      <c r="B25" s="7"/>
      <c r="C25" s="7"/>
      <c r="D25" s="7"/>
      <c r="E25" s="7"/>
      <c r="F25" s="7"/>
      <c r="G25" s="8"/>
      <c r="H25" s="8"/>
    </row>
    <row r="26" spans="1:8" ht="16.5" thickBot="1" x14ac:dyDescent="0.3">
      <c r="A26" s="11" t="s">
        <v>55</v>
      </c>
      <c r="B26" s="1">
        <v>0.44</v>
      </c>
      <c r="C26" s="1">
        <v>30</v>
      </c>
      <c r="D26" s="1">
        <f t="shared" ref="D26" si="6">(C26*B26)/100</f>
        <v>0.13200000000000001</v>
      </c>
      <c r="E26" s="1">
        <f t="shared" ref="E26" si="7">B26-(D26*1.96)</f>
        <v>0.18128</v>
      </c>
      <c r="F26" s="1">
        <f t="shared" ref="F26" si="8">B26+(D26*1.96)</f>
        <v>0.69872000000000001</v>
      </c>
      <c r="G26" s="2" t="s">
        <v>6</v>
      </c>
      <c r="H26" s="2" t="s">
        <v>19</v>
      </c>
    </row>
    <row r="27" spans="1:8" ht="16.5" thickBot="1" x14ac:dyDescent="0.3">
      <c r="A27" s="12" t="s">
        <v>56</v>
      </c>
      <c r="B27" s="7">
        <v>68.7</v>
      </c>
      <c r="C27" s="7" t="s">
        <v>15</v>
      </c>
      <c r="D27" s="7" t="s">
        <v>15</v>
      </c>
      <c r="E27" s="7" t="s">
        <v>15</v>
      </c>
      <c r="F27" s="7" t="s">
        <v>15</v>
      </c>
      <c r="G27" s="8" t="s">
        <v>16</v>
      </c>
      <c r="H27" s="7" t="s">
        <v>15</v>
      </c>
    </row>
    <row r="28" spans="1:8" ht="16.5" thickBot="1" x14ac:dyDescent="0.3">
      <c r="A28" s="12" t="s">
        <v>57</v>
      </c>
      <c r="B28" s="7">
        <v>3.94</v>
      </c>
      <c r="C28" s="7" t="s">
        <v>15</v>
      </c>
      <c r="D28" s="7" t="s">
        <v>15</v>
      </c>
      <c r="E28" s="7" t="s">
        <v>15</v>
      </c>
      <c r="F28" s="7" t="s">
        <v>15</v>
      </c>
      <c r="G28" s="8" t="s">
        <v>16</v>
      </c>
      <c r="H28" s="7" t="s">
        <v>15</v>
      </c>
    </row>
    <row r="29" spans="1:8" ht="16.5" thickBot="1" x14ac:dyDescent="0.3">
      <c r="A29" s="12" t="s">
        <v>58</v>
      </c>
      <c r="B29" s="7">
        <v>1.71</v>
      </c>
      <c r="C29" s="7" t="s">
        <v>15</v>
      </c>
      <c r="D29" s="7" t="s">
        <v>15</v>
      </c>
      <c r="E29" s="7" t="s">
        <v>15</v>
      </c>
      <c r="F29" s="7" t="s">
        <v>15</v>
      </c>
      <c r="G29" s="8" t="s">
        <v>16</v>
      </c>
      <c r="H29" s="7" t="s">
        <v>15</v>
      </c>
    </row>
    <row r="30" spans="1:8" ht="16.5" thickBot="1" x14ac:dyDescent="0.3">
      <c r="A30" s="12"/>
      <c r="B30" s="7"/>
      <c r="C30" s="7"/>
      <c r="D30" s="7"/>
      <c r="E30" s="7"/>
      <c r="F30" s="7"/>
      <c r="G30" s="8"/>
      <c r="H30" s="7"/>
    </row>
    <row r="31" spans="1:8" ht="16.5" thickBot="1" x14ac:dyDescent="0.3">
      <c r="A31" s="10" t="s">
        <v>13</v>
      </c>
      <c r="B31" s="7"/>
      <c r="C31" s="7"/>
      <c r="D31" s="7"/>
      <c r="E31" s="7"/>
      <c r="F31" s="7"/>
      <c r="G31" s="8"/>
      <c r="H31" s="7"/>
    </row>
    <row r="32" spans="1:8" ht="16.5" thickBot="1" x14ac:dyDescent="0.3">
      <c r="A32" s="12" t="s">
        <v>59</v>
      </c>
      <c r="B32" s="7">
        <v>0.1</v>
      </c>
      <c r="C32" s="1">
        <v>30</v>
      </c>
      <c r="D32" s="1">
        <f t="shared" ref="D32" si="9">(C32*B32)/100</f>
        <v>0.03</v>
      </c>
      <c r="E32" s="1">
        <f t="shared" ref="E32" si="10">B32-(D32*1.96)</f>
        <v>4.1200000000000007E-2</v>
      </c>
      <c r="F32" s="1">
        <f t="shared" ref="F32" si="11">B32+(D32*1.96)</f>
        <v>0.1588</v>
      </c>
      <c r="G32" s="2" t="s">
        <v>6</v>
      </c>
      <c r="H32" s="2" t="s">
        <v>19</v>
      </c>
    </row>
    <row r="33" spans="1:8" ht="16.5" thickBot="1" x14ac:dyDescent="0.3">
      <c r="A33" s="10" t="s">
        <v>14</v>
      </c>
      <c r="B33" s="7"/>
      <c r="C33" s="7"/>
      <c r="D33" s="7"/>
      <c r="E33" s="7"/>
      <c r="F33" s="7"/>
      <c r="G33" s="8"/>
      <c r="H33" s="7"/>
    </row>
    <row r="34" spans="1:8" ht="16.5" thickBot="1" x14ac:dyDescent="0.3">
      <c r="A34" s="12" t="s">
        <v>39</v>
      </c>
      <c r="B34" s="7">
        <v>1.5</v>
      </c>
      <c r="C34" s="7" t="s">
        <v>15</v>
      </c>
      <c r="D34" s="7" t="s">
        <v>15</v>
      </c>
      <c r="E34" s="7" t="s">
        <v>15</v>
      </c>
      <c r="F34" s="7" t="s">
        <v>15</v>
      </c>
      <c r="G34" s="8" t="s">
        <v>16</v>
      </c>
      <c r="H34" s="7" t="s">
        <v>15</v>
      </c>
    </row>
    <row r="35" spans="1:8" ht="16.5" thickBot="1" x14ac:dyDescent="0.3">
      <c r="A35" s="12" t="s">
        <v>60</v>
      </c>
      <c r="B35" s="7">
        <v>9.5000000000000001E-2</v>
      </c>
      <c r="C35" s="1">
        <v>30</v>
      </c>
      <c r="D35" s="1">
        <f t="shared" ref="D35" si="12">(C35*B35)/100</f>
        <v>2.8500000000000001E-2</v>
      </c>
      <c r="E35" s="1">
        <f t="shared" ref="E35" si="13">B35-(D35*1.96)</f>
        <v>3.9140000000000001E-2</v>
      </c>
      <c r="F35" s="1">
        <f t="shared" ref="F35" si="14">B35+(D35*1.96)</f>
        <v>0.15085999999999999</v>
      </c>
      <c r="G35" s="2" t="s">
        <v>6</v>
      </c>
      <c r="H35" s="2" t="s">
        <v>19</v>
      </c>
    </row>
    <row r="36" spans="1:8" ht="16.5" thickBot="1" x14ac:dyDescent="0.3">
      <c r="A36" s="12" t="s">
        <v>61</v>
      </c>
      <c r="B36" s="7">
        <v>0.05</v>
      </c>
      <c r="C36" s="7" t="s">
        <v>15</v>
      </c>
      <c r="D36" s="7" t="s">
        <v>15</v>
      </c>
      <c r="E36" s="7" t="s">
        <v>15</v>
      </c>
      <c r="F36" s="7" t="s">
        <v>15</v>
      </c>
      <c r="G36" s="8" t="s">
        <v>16</v>
      </c>
      <c r="H36" s="7" t="s">
        <v>15</v>
      </c>
    </row>
    <row r="37" spans="1:8" ht="16.5" thickBot="1" x14ac:dyDescent="0.3">
      <c r="A37" s="10" t="s">
        <v>24</v>
      </c>
      <c r="B37" s="7"/>
      <c r="C37" s="7"/>
      <c r="D37" s="7"/>
      <c r="E37" s="7"/>
      <c r="F37" s="7"/>
      <c r="G37" s="8"/>
      <c r="H37" s="7"/>
    </row>
    <row r="38" spans="1:8" ht="16.5" thickBot="1" x14ac:dyDescent="0.3">
      <c r="A38" s="12" t="s">
        <v>25</v>
      </c>
      <c r="B38" s="7">
        <v>5</v>
      </c>
      <c r="C38" s="7" t="s">
        <v>15</v>
      </c>
      <c r="D38" s="7" t="s">
        <v>15</v>
      </c>
      <c r="E38" s="7" t="s">
        <v>15</v>
      </c>
      <c r="F38" s="7" t="s">
        <v>15</v>
      </c>
      <c r="G38" s="8" t="s">
        <v>16</v>
      </c>
      <c r="H38" s="7" t="s">
        <v>15</v>
      </c>
    </row>
    <row r="39" spans="1:8" ht="16.5" thickBot="1" x14ac:dyDescent="0.3">
      <c r="A39" s="12" t="s">
        <v>26</v>
      </c>
      <c r="B39" s="7">
        <v>10</v>
      </c>
      <c r="C39" s="7" t="s">
        <v>15</v>
      </c>
      <c r="D39" s="7" t="s">
        <v>15</v>
      </c>
      <c r="E39" s="7" t="s">
        <v>15</v>
      </c>
      <c r="F39" s="7" t="s">
        <v>15</v>
      </c>
      <c r="G39" s="8" t="s">
        <v>16</v>
      </c>
      <c r="H39" s="7" t="s">
        <v>15</v>
      </c>
    </row>
    <row r="40" spans="1:8" ht="16.5" thickBot="1" x14ac:dyDescent="0.3">
      <c r="A40" s="10" t="s">
        <v>17</v>
      </c>
      <c r="B40" s="7"/>
      <c r="C40" s="7"/>
      <c r="D40" s="7"/>
      <c r="E40" s="7"/>
      <c r="F40" s="7"/>
      <c r="G40" s="8"/>
      <c r="H40" s="8"/>
    </row>
    <row r="41" spans="1:8" ht="16.5" thickBot="1" x14ac:dyDescent="0.3">
      <c r="A41" s="11" t="s">
        <v>62</v>
      </c>
      <c r="B41" s="1">
        <v>7136.93</v>
      </c>
      <c r="C41" s="1">
        <v>50</v>
      </c>
      <c r="D41" s="1">
        <f t="shared" ref="D41" si="15">(C41*B41)/100</f>
        <v>3568.4650000000001</v>
      </c>
      <c r="E41" s="1">
        <f t="shared" ref="E41" si="16">B41-(D41*1.96)</f>
        <v>142.73859999999968</v>
      </c>
      <c r="F41" s="1">
        <f t="shared" ref="F41" si="17">B41+(D41*1.96)</f>
        <v>14131.1214</v>
      </c>
      <c r="G41" s="2" t="s">
        <v>6</v>
      </c>
      <c r="H41" s="2" t="s">
        <v>18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topLeftCell="A10" workbookViewId="0">
      <selection activeCell="B19" sqref="B19:H19"/>
    </sheetView>
  </sheetViews>
  <sheetFormatPr defaultRowHeight="15.75" x14ac:dyDescent="0.25"/>
  <cols>
    <col min="1" max="1" width="51.25" customWidth="1"/>
    <col min="2" max="2" width="9.125" customWidth="1"/>
    <col min="3" max="3" width="7.625" customWidth="1"/>
    <col min="4" max="4" width="11.75" customWidth="1"/>
    <col min="5" max="5" width="13.75" customWidth="1"/>
    <col min="6" max="6" width="14.125" customWidth="1"/>
    <col min="7" max="7" width="12.375" customWidth="1"/>
    <col min="8" max="8" width="19.75" customWidth="1"/>
  </cols>
  <sheetData>
    <row r="1" spans="1:8" ht="16.5" thickBot="1" x14ac:dyDescent="0.3">
      <c r="A1" s="13" t="s">
        <v>8</v>
      </c>
      <c r="B1" s="4" t="s">
        <v>1</v>
      </c>
      <c r="C1" s="4" t="s">
        <v>0</v>
      </c>
      <c r="D1" s="4" t="s">
        <v>2</v>
      </c>
      <c r="E1" s="4" t="s">
        <v>3</v>
      </c>
      <c r="F1" s="4" t="s">
        <v>4</v>
      </c>
      <c r="G1" s="5" t="s">
        <v>5</v>
      </c>
      <c r="H1" s="5" t="s">
        <v>9</v>
      </c>
    </row>
    <row r="2" spans="1:8" ht="16.5" thickBot="1" x14ac:dyDescent="0.3">
      <c r="A2" s="11" t="s">
        <v>40</v>
      </c>
      <c r="B2" s="1">
        <v>75.41</v>
      </c>
      <c r="C2" s="1">
        <v>30</v>
      </c>
      <c r="D2" s="1">
        <f t="shared" ref="D2:D6" si="0">(C2*B2)/100</f>
        <v>22.622999999999998</v>
      </c>
      <c r="E2" s="1">
        <f t="shared" ref="E2:E6" si="1">B2-(D2*1.96)</f>
        <v>31.068920000000006</v>
      </c>
      <c r="F2" s="1">
        <f t="shared" ref="F2:F6" si="2">B2+(D2*1.96)</f>
        <v>119.75107999999999</v>
      </c>
      <c r="G2" s="2" t="s">
        <v>6</v>
      </c>
      <c r="H2" s="2" t="s">
        <v>19</v>
      </c>
    </row>
    <row r="3" spans="1:8" ht="16.5" thickBot="1" x14ac:dyDescent="0.3">
      <c r="A3" s="11" t="s">
        <v>10</v>
      </c>
      <c r="B3" s="1">
        <v>0.43</v>
      </c>
      <c r="C3" s="1">
        <v>30</v>
      </c>
      <c r="D3" s="1">
        <f t="shared" si="0"/>
        <v>0.129</v>
      </c>
      <c r="E3" s="1">
        <f t="shared" si="1"/>
        <v>0.17715999999999998</v>
      </c>
      <c r="F3" s="1">
        <f t="shared" si="2"/>
        <v>0.68284</v>
      </c>
      <c r="G3" s="2" t="s">
        <v>6</v>
      </c>
      <c r="H3" s="2" t="s">
        <v>19</v>
      </c>
    </row>
    <row r="4" spans="1:8" ht="16.5" thickBot="1" x14ac:dyDescent="0.3">
      <c r="A4" s="11" t="s">
        <v>41</v>
      </c>
      <c r="B4" s="1">
        <v>406.17</v>
      </c>
      <c r="C4" s="1">
        <v>30</v>
      </c>
      <c r="D4" s="1">
        <f t="shared" si="0"/>
        <v>121.851</v>
      </c>
      <c r="E4" s="1">
        <f t="shared" si="1"/>
        <v>167.34204000000003</v>
      </c>
      <c r="F4" s="1">
        <f t="shared" si="2"/>
        <v>644.99796000000003</v>
      </c>
      <c r="G4" s="2" t="s">
        <v>6</v>
      </c>
      <c r="H4" s="2" t="s">
        <v>19</v>
      </c>
    </row>
    <row r="5" spans="1:8" ht="16.5" thickBot="1" x14ac:dyDescent="0.3">
      <c r="A5" s="11" t="s">
        <v>20</v>
      </c>
      <c r="B5" s="1">
        <v>1.2769999999999999</v>
      </c>
      <c r="C5" s="1">
        <v>30</v>
      </c>
      <c r="D5" s="1">
        <f t="shared" si="0"/>
        <v>0.38309999999999994</v>
      </c>
      <c r="E5" s="1">
        <f t="shared" si="1"/>
        <v>0.52612400000000004</v>
      </c>
      <c r="F5" s="1">
        <f t="shared" si="2"/>
        <v>2.027876</v>
      </c>
      <c r="G5" s="2" t="s">
        <v>6</v>
      </c>
      <c r="H5" s="2" t="s">
        <v>19</v>
      </c>
    </row>
    <row r="6" spans="1:8" ht="16.5" thickBot="1" x14ac:dyDescent="0.3">
      <c r="A6" s="11" t="s">
        <v>28</v>
      </c>
      <c r="B6" s="1">
        <v>1.93</v>
      </c>
      <c r="C6" s="1">
        <v>30</v>
      </c>
      <c r="D6" s="1">
        <f t="shared" si="0"/>
        <v>0.57899999999999996</v>
      </c>
      <c r="E6" s="1">
        <f t="shared" si="1"/>
        <v>0.79516000000000009</v>
      </c>
      <c r="F6" s="1">
        <f t="shared" si="2"/>
        <v>3.0648399999999998</v>
      </c>
      <c r="G6" s="2" t="s">
        <v>6</v>
      </c>
      <c r="H6" s="2" t="s">
        <v>19</v>
      </c>
    </row>
    <row r="7" spans="1:8" ht="16.5" thickBot="1" x14ac:dyDescent="0.3">
      <c r="A7" s="10" t="s">
        <v>11</v>
      </c>
      <c r="B7" s="7"/>
      <c r="C7" s="7"/>
      <c r="D7" s="1"/>
      <c r="E7" s="1"/>
      <c r="F7" s="1"/>
      <c r="G7" s="8"/>
      <c r="H7" s="8"/>
    </row>
    <row r="8" spans="1:8" ht="16.5" thickBot="1" x14ac:dyDescent="0.3">
      <c r="A8" s="11" t="s">
        <v>42</v>
      </c>
      <c r="B8" s="1">
        <v>1.7999999999999999E-2</v>
      </c>
      <c r="C8" s="1">
        <v>30</v>
      </c>
      <c r="D8" s="1">
        <f t="shared" ref="D8:D14" si="3">(C8*B8)/100</f>
        <v>5.3999999999999994E-3</v>
      </c>
      <c r="E8" s="1">
        <f t="shared" ref="E8:E14" si="4">B8-(D8*1.96)</f>
        <v>7.4160000000000007E-3</v>
      </c>
      <c r="F8" s="1">
        <f t="shared" ref="F8:F14" si="5">B8+(D8*1.96)</f>
        <v>2.8583999999999998E-2</v>
      </c>
      <c r="G8" s="2" t="s">
        <v>7</v>
      </c>
      <c r="H8" s="2" t="s">
        <v>19</v>
      </c>
    </row>
    <row r="9" spans="1:8" ht="16.5" thickBot="1" x14ac:dyDescent="0.3">
      <c r="A9" s="11" t="s">
        <v>43</v>
      </c>
      <c r="B9" s="1">
        <v>0.224</v>
      </c>
      <c r="C9" s="1">
        <v>30</v>
      </c>
      <c r="D9" s="1">
        <f t="shared" si="3"/>
        <v>6.7199999999999996E-2</v>
      </c>
      <c r="E9" s="1">
        <f t="shared" si="4"/>
        <v>9.2288000000000009E-2</v>
      </c>
      <c r="F9" s="1">
        <f t="shared" si="5"/>
        <v>0.35571200000000003</v>
      </c>
      <c r="G9" s="2" t="s">
        <v>7</v>
      </c>
      <c r="H9" s="2" t="s">
        <v>19</v>
      </c>
    </row>
    <row r="10" spans="1:8" ht="16.5" thickBot="1" x14ac:dyDescent="0.3">
      <c r="A10" s="11" t="s">
        <v>44</v>
      </c>
      <c r="B10" s="1">
        <v>1.9400000000000001E-2</v>
      </c>
      <c r="C10" s="1">
        <v>30</v>
      </c>
      <c r="D10" s="1">
        <f t="shared" si="3"/>
        <v>5.8200000000000005E-3</v>
      </c>
      <c r="E10" s="1">
        <f t="shared" si="4"/>
        <v>7.9927999999999996E-3</v>
      </c>
      <c r="F10" s="1">
        <f t="shared" si="5"/>
        <v>3.08072E-2</v>
      </c>
      <c r="G10" s="2" t="s">
        <v>7</v>
      </c>
      <c r="H10" s="2" t="s">
        <v>19</v>
      </c>
    </row>
    <row r="11" spans="1:8" ht="16.5" thickBot="1" x14ac:dyDescent="0.3">
      <c r="A11" s="11" t="s">
        <v>45</v>
      </c>
      <c r="B11" s="1">
        <v>5.7000000000000002E-2</v>
      </c>
      <c r="C11" s="1">
        <v>30</v>
      </c>
      <c r="D11" s="1">
        <f t="shared" si="3"/>
        <v>1.7100000000000001E-2</v>
      </c>
      <c r="E11" s="1">
        <f t="shared" si="4"/>
        <v>2.3484000000000005E-2</v>
      </c>
      <c r="F11" s="1">
        <f t="shared" si="5"/>
        <v>9.0515999999999999E-2</v>
      </c>
      <c r="G11" s="2" t="s">
        <v>7</v>
      </c>
      <c r="H11" s="2" t="s">
        <v>19</v>
      </c>
    </row>
    <row r="12" spans="1:8" ht="16.5" thickBot="1" x14ac:dyDescent="0.3">
      <c r="A12" s="11" t="s">
        <v>46</v>
      </c>
      <c r="B12" s="1">
        <v>1.6299999999999999E-2</v>
      </c>
      <c r="C12" s="1">
        <v>30</v>
      </c>
      <c r="D12" s="1">
        <f t="shared" si="3"/>
        <v>4.8899999999999994E-3</v>
      </c>
      <c r="E12" s="1">
        <f t="shared" si="4"/>
        <v>6.7156000000000004E-3</v>
      </c>
      <c r="F12" s="1">
        <f t="shared" si="5"/>
        <v>2.5884399999999995E-2</v>
      </c>
      <c r="G12" s="2" t="s">
        <v>7</v>
      </c>
      <c r="H12" s="2" t="s">
        <v>19</v>
      </c>
    </row>
    <row r="13" spans="1:8" ht="16.5" thickBot="1" x14ac:dyDescent="0.3">
      <c r="A13" s="11" t="s">
        <v>47</v>
      </c>
      <c r="B13" s="1">
        <f>0.84-(B14+B8+B9+B10+B11+B12)</f>
        <v>0.46300000000000002</v>
      </c>
      <c r="C13" s="1">
        <v>30</v>
      </c>
      <c r="D13" s="1">
        <f t="shared" si="3"/>
        <v>0.1389</v>
      </c>
      <c r="E13" s="1">
        <f t="shared" si="4"/>
        <v>0.19075600000000004</v>
      </c>
      <c r="F13" s="1">
        <f t="shared" si="5"/>
        <v>0.73524400000000001</v>
      </c>
      <c r="G13" s="2" t="s">
        <v>7</v>
      </c>
      <c r="H13" s="2" t="s">
        <v>19</v>
      </c>
    </row>
    <row r="14" spans="1:8" ht="16.5" thickBot="1" x14ac:dyDescent="0.3">
      <c r="A14" s="11" t="s">
        <v>48</v>
      </c>
      <c r="B14" s="1">
        <v>4.2299999999999997E-2</v>
      </c>
      <c r="C14" s="1">
        <v>30</v>
      </c>
      <c r="D14" s="1">
        <f t="shared" si="3"/>
        <v>1.269E-2</v>
      </c>
      <c r="E14" s="1">
        <f t="shared" si="4"/>
        <v>1.7427599999999998E-2</v>
      </c>
      <c r="F14" s="1">
        <f t="shared" si="5"/>
        <v>6.7172399999999993E-2</v>
      </c>
      <c r="G14" s="2" t="s">
        <v>7</v>
      </c>
      <c r="H14" s="2" t="s">
        <v>19</v>
      </c>
    </row>
    <row r="15" spans="1:8" ht="16.5" thickBot="1" x14ac:dyDescent="0.3">
      <c r="A15" s="10" t="s">
        <v>22</v>
      </c>
      <c r="B15" s="7"/>
      <c r="C15" s="7"/>
      <c r="D15" s="1"/>
      <c r="E15" s="1"/>
      <c r="F15" s="1"/>
      <c r="G15" s="8"/>
      <c r="H15" s="8"/>
    </row>
    <row r="16" spans="1:8" ht="16.5" thickBot="1" x14ac:dyDescent="0.3">
      <c r="A16" s="11" t="s">
        <v>27</v>
      </c>
      <c r="B16" s="1">
        <v>640</v>
      </c>
      <c r="C16" s="1">
        <v>30</v>
      </c>
      <c r="D16" s="1">
        <f>(C16*B16)/100</f>
        <v>192</v>
      </c>
      <c r="E16" s="1">
        <f>B16-(D16*1.96)</f>
        <v>263.68</v>
      </c>
      <c r="F16" s="1">
        <f>B16+(D16*1.96)</f>
        <v>1016.3199999999999</v>
      </c>
      <c r="G16" s="2" t="s">
        <v>7</v>
      </c>
      <c r="H16" s="2" t="s">
        <v>19</v>
      </c>
    </row>
    <row r="17" spans="1:8" ht="16.5" thickBot="1" x14ac:dyDescent="0.3">
      <c r="A17" s="11" t="s">
        <v>23</v>
      </c>
      <c r="B17" s="1">
        <v>0.75</v>
      </c>
      <c r="C17" s="1">
        <v>30</v>
      </c>
      <c r="D17" s="1">
        <f>(C17*B17)/100</f>
        <v>0.22500000000000001</v>
      </c>
      <c r="E17" s="1">
        <f>B17-(D17*1.96)</f>
        <v>0.309</v>
      </c>
      <c r="F17" s="1">
        <f>B17+(D17*1.96)</f>
        <v>1.1910000000000001</v>
      </c>
      <c r="G17" s="2" t="s">
        <v>7</v>
      </c>
      <c r="H17" s="2" t="s">
        <v>19</v>
      </c>
    </row>
    <row r="18" spans="1:8" ht="16.5" thickBot="1" x14ac:dyDescent="0.3">
      <c r="A18" s="11" t="s">
        <v>21</v>
      </c>
      <c r="B18" s="19">
        <v>0.15</v>
      </c>
      <c r="C18" s="19">
        <v>30</v>
      </c>
      <c r="D18" s="19">
        <f>(C18*B18)/100</f>
        <v>4.4999999999999998E-2</v>
      </c>
      <c r="E18" s="19">
        <f>B18-(D18*1.96)</f>
        <v>6.1799999999999994E-2</v>
      </c>
      <c r="F18" s="19">
        <f>B18+(D18*1.96)</f>
        <v>0.2382</v>
      </c>
      <c r="G18" s="20" t="s">
        <v>7</v>
      </c>
      <c r="H18" s="20" t="s">
        <v>19</v>
      </c>
    </row>
    <row r="19" spans="1:8" ht="16.5" thickBot="1" x14ac:dyDescent="0.3">
      <c r="A19" s="18" t="s">
        <v>49</v>
      </c>
      <c r="B19" s="21"/>
      <c r="C19" s="22"/>
      <c r="D19" s="22"/>
      <c r="E19" s="22"/>
      <c r="F19" s="22"/>
      <c r="G19" s="22"/>
      <c r="H19" s="23"/>
    </row>
    <row r="20" spans="1:8" ht="16.5" thickBot="1" x14ac:dyDescent="0.3">
      <c r="A20" s="11" t="s">
        <v>50</v>
      </c>
      <c r="B20" s="1">
        <v>0.13880000000000001</v>
      </c>
      <c r="C20" s="1">
        <v>30</v>
      </c>
      <c r="D20" s="1">
        <f>(C20*B20)/100</f>
        <v>4.1640000000000003E-2</v>
      </c>
      <c r="E20" s="1">
        <f>B20-(D20*1.96)</f>
        <v>5.7185600000000003E-2</v>
      </c>
      <c r="F20" s="1">
        <f>B20+(D20*1.96)</f>
        <v>0.22041440000000001</v>
      </c>
      <c r="G20" s="2" t="s">
        <v>7</v>
      </c>
      <c r="H20" s="2" t="s">
        <v>19</v>
      </c>
    </row>
    <row r="21" spans="1:8" ht="16.5" thickBot="1" x14ac:dyDescent="0.3">
      <c r="A21" s="11" t="s">
        <v>51</v>
      </c>
      <c r="B21" s="1">
        <v>4.7E-2</v>
      </c>
      <c r="C21" s="1">
        <v>30</v>
      </c>
      <c r="D21" s="1">
        <f>(C21*B21)/100</f>
        <v>1.41E-2</v>
      </c>
      <c r="E21" s="1">
        <f>B21-(D21*1.96)</f>
        <v>1.9364000000000003E-2</v>
      </c>
      <c r="F21" s="1">
        <f>B21+(D21*1.96)</f>
        <v>7.4635999999999994E-2</v>
      </c>
      <c r="G21" s="2" t="s">
        <v>7</v>
      </c>
      <c r="H21" s="2" t="s">
        <v>19</v>
      </c>
    </row>
    <row r="22" spans="1:8" ht="16.5" thickBot="1" x14ac:dyDescent="0.3">
      <c r="A22" s="11" t="s">
        <v>52</v>
      </c>
      <c r="B22" s="1">
        <v>0.219</v>
      </c>
      <c r="C22" s="1">
        <v>30</v>
      </c>
      <c r="D22" s="1">
        <f>(C22*B22)/100</f>
        <v>6.5700000000000008E-2</v>
      </c>
      <c r="E22" s="1">
        <f>B22-(D22*1.96)</f>
        <v>9.0227999999999975E-2</v>
      </c>
      <c r="F22" s="1">
        <f>B22+(D22*1.96)</f>
        <v>0.34777200000000003</v>
      </c>
      <c r="G22" s="2" t="s">
        <v>7</v>
      </c>
      <c r="H22" s="2" t="s">
        <v>19</v>
      </c>
    </row>
    <row r="23" spans="1:8" ht="16.5" thickBot="1" x14ac:dyDescent="0.3">
      <c r="A23" s="11" t="s">
        <v>53</v>
      </c>
      <c r="B23" s="1">
        <f>1-(B24+B22+B21+B20)</f>
        <v>0.37819999999999998</v>
      </c>
      <c r="C23" s="1">
        <v>30</v>
      </c>
      <c r="D23" s="1">
        <f>(C23*B23)/100</f>
        <v>0.11346000000000001</v>
      </c>
      <c r="E23" s="1">
        <f>B23-(D23*1.96)</f>
        <v>0.15581839999999997</v>
      </c>
      <c r="F23" s="1">
        <f>B23+(D23*1.96)</f>
        <v>0.60058159999999994</v>
      </c>
      <c r="G23" s="2" t="s">
        <v>7</v>
      </c>
      <c r="H23" s="2" t="s">
        <v>19</v>
      </c>
    </row>
    <row r="24" spans="1:8" ht="16.5" thickBot="1" x14ac:dyDescent="0.3">
      <c r="A24" s="11" t="s">
        <v>54</v>
      </c>
      <c r="B24" s="1">
        <v>0.217</v>
      </c>
      <c r="C24" s="1">
        <v>30</v>
      </c>
      <c r="D24" s="1">
        <f>(C24*B24)/100</f>
        <v>6.5099999999999991E-2</v>
      </c>
      <c r="E24" s="1">
        <f>B24-(D24*1.96)</f>
        <v>8.9404000000000011E-2</v>
      </c>
      <c r="F24" s="1">
        <f>B24+(D24*1.96)</f>
        <v>0.34459600000000001</v>
      </c>
      <c r="G24" s="2" t="s">
        <v>7</v>
      </c>
      <c r="H24" s="2" t="s">
        <v>19</v>
      </c>
    </row>
    <row r="25" spans="1:8" ht="16.5" thickBot="1" x14ac:dyDescent="0.3">
      <c r="A25" s="10" t="s">
        <v>12</v>
      </c>
      <c r="B25" s="7"/>
      <c r="C25" s="7"/>
      <c r="D25" s="7"/>
      <c r="E25" s="7"/>
      <c r="F25" s="7"/>
      <c r="G25" s="8"/>
      <c r="H25" s="8"/>
    </row>
    <row r="26" spans="1:8" ht="16.5" thickBot="1" x14ac:dyDescent="0.3">
      <c r="A26" s="11" t="s">
        <v>55</v>
      </c>
      <c r="B26" s="1">
        <v>0.44</v>
      </c>
      <c r="C26" s="1">
        <v>30</v>
      </c>
      <c r="D26" s="1">
        <f t="shared" ref="D26" si="6">(C26*B26)/100</f>
        <v>0.13200000000000001</v>
      </c>
      <c r="E26" s="1">
        <f t="shared" ref="E26" si="7">B26-(D26*1.96)</f>
        <v>0.18128</v>
      </c>
      <c r="F26" s="1">
        <f t="shared" ref="F26" si="8">B26+(D26*1.96)</f>
        <v>0.69872000000000001</v>
      </c>
      <c r="G26" s="2" t="s">
        <v>6</v>
      </c>
      <c r="H26" s="2" t="s">
        <v>19</v>
      </c>
    </row>
    <row r="27" spans="1:8" ht="16.5" thickBot="1" x14ac:dyDescent="0.3">
      <c r="A27" s="12" t="s">
        <v>56</v>
      </c>
      <c r="B27" s="7">
        <v>68.7</v>
      </c>
      <c r="C27" s="7" t="s">
        <v>15</v>
      </c>
      <c r="D27" s="7" t="s">
        <v>15</v>
      </c>
      <c r="E27" s="7" t="s">
        <v>15</v>
      </c>
      <c r="F27" s="7" t="s">
        <v>15</v>
      </c>
      <c r="G27" s="8" t="s">
        <v>16</v>
      </c>
      <c r="H27" s="7" t="s">
        <v>15</v>
      </c>
    </row>
    <row r="28" spans="1:8" ht="16.5" thickBot="1" x14ac:dyDescent="0.3">
      <c r="A28" s="12" t="s">
        <v>57</v>
      </c>
      <c r="B28" s="7">
        <v>3.94</v>
      </c>
      <c r="C28" s="7" t="s">
        <v>15</v>
      </c>
      <c r="D28" s="7" t="s">
        <v>15</v>
      </c>
      <c r="E28" s="7" t="s">
        <v>15</v>
      </c>
      <c r="F28" s="7" t="s">
        <v>15</v>
      </c>
      <c r="G28" s="8" t="s">
        <v>16</v>
      </c>
      <c r="H28" s="7" t="s">
        <v>15</v>
      </c>
    </row>
    <row r="29" spans="1:8" ht="16.5" thickBot="1" x14ac:dyDescent="0.3">
      <c r="A29" s="12" t="s">
        <v>58</v>
      </c>
      <c r="B29" s="7">
        <v>1.71</v>
      </c>
      <c r="C29" s="7" t="s">
        <v>15</v>
      </c>
      <c r="D29" s="7" t="s">
        <v>15</v>
      </c>
      <c r="E29" s="7" t="s">
        <v>15</v>
      </c>
      <c r="F29" s="7" t="s">
        <v>15</v>
      </c>
      <c r="G29" s="8" t="s">
        <v>16</v>
      </c>
      <c r="H29" s="7" t="s">
        <v>15</v>
      </c>
    </row>
    <row r="30" spans="1:8" ht="16.5" thickBot="1" x14ac:dyDescent="0.3">
      <c r="A30" s="12"/>
      <c r="B30" s="7"/>
      <c r="C30" s="7"/>
      <c r="D30" s="7"/>
      <c r="E30" s="7"/>
      <c r="F30" s="7"/>
      <c r="G30" s="8"/>
      <c r="H30" s="7"/>
    </row>
    <row r="31" spans="1:8" ht="16.5" thickBot="1" x14ac:dyDescent="0.3">
      <c r="A31" s="10" t="s">
        <v>13</v>
      </c>
      <c r="B31" s="7"/>
      <c r="C31" s="7"/>
      <c r="D31" s="7"/>
      <c r="E31" s="7"/>
      <c r="F31" s="7"/>
      <c r="G31" s="8"/>
      <c r="H31" s="7"/>
    </row>
    <row r="32" spans="1:8" ht="16.5" thickBot="1" x14ac:dyDescent="0.3">
      <c r="A32" s="12" t="s">
        <v>59</v>
      </c>
      <c r="B32" s="7">
        <v>0.1</v>
      </c>
      <c r="C32" s="1">
        <v>30</v>
      </c>
      <c r="D32" s="1">
        <f t="shared" ref="D32" si="9">(C32*B32)/100</f>
        <v>0.03</v>
      </c>
      <c r="E32" s="1">
        <f t="shared" ref="E32" si="10">B32-(D32*1.96)</f>
        <v>4.1200000000000007E-2</v>
      </c>
      <c r="F32" s="1">
        <f t="shared" ref="F32" si="11">B32+(D32*1.96)</f>
        <v>0.1588</v>
      </c>
      <c r="G32" s="2" t="s">
        <v>6</v>
      </c>
      <c r="H32" s="2" t="s">
        <v>19</v>
      </c>
    </row>
    <row r="33" spans="1:8" ht="16.5" thickBot="1" x14ac:dyDescent="0.3">
      <c r="A33" s="10" t="s">
        <v>14</v>
      </c>
      <c r="B33" s="7"/>
      <c r="C33" s="7"/>
      <c r="D33" s="7"/>
      <c r="E33" s="7"/>
      <c r="F33" s="7"/>
      <c r="G33" s="8"/>
      <c r="H33" s="7"/>
    </row>
    <row r="34" spans="1:8" ht="16.5" thickBot="1" x14ac:dyDescent="0.3">
      <c r="A34" s="12" t="s">
        <v>39</v>
      </c>
      <c r="B34" s="7">
        <v>1.5</v>
      </c>
      <c r="C34" s="7" t="s">
        <v>15</v>
      </c>
      <c r="D34" s="7" t="s">
        <v>15</v>
      </c>
      <c r="E34" s="7" t="s">
        <v>15</v>
      </c>
      <c r="F34" s="7" t="s">
        <v>15</v>
      </c>
      <c r="G34" s="8" t="s">
        <v>16</v>
      </c>
      <c r="H34" s="7" t="s">
        <v>15</v>
      </c>
    </row>
    <row r="35" spans="1:8" ht="16.5" thickBot="1" x14ac:dyDescent="0.3">
      <c r="A35" s="12" t="s">
        <v>60</v>
      </c>
      <c r="B35" s="7">
        <v>9.5000000000000001E-2</v>
      </c>
      <c r="C35" s="1">
        <v>30</v>
      </c>
      <c r="D35" s="1">
        <f t="shared" ref="D35" si="12">(C35*B35)/100</f>
        <v>2.8500000000000001E-2</v>
      </c>
      <c r="E35" s="1">
        <f t="shared" ref="E35" si="13">B35-(D35*1.96)</f>
        <v>3.9140000000000001E-2</v>
      </c>
      <c r="F35" s="1">
        <f t="shared" ref="F35" si="14">B35+(D35*1.96)</f>
        <v>0.15085999999999999</v>
      </c>
      <c r="G35" s="2" t="s">
        <v>6</v>
      </c>
      <c r="H35" s="2" t="s">
        <v>19</v>
      </c>
    </row>
    <row r="36" spans="1:8" ht="16.5" thickBot="1" x14ac:dyDescent="0.3">
      <c r="A36" s="12" t="s">
        <v>61</v>
      </c>
      <c r="B36" s="7">
        <v>0.05</v>
      </c>
      <c r="C36" s="7" t="s">
        <v>15</v>
      </c>
      <c r="D36" s="7" t="s">
        <v>15</v>
      </c>
      <c r="E36" s="7" t="s">
        <v>15</v>
      </c>
      <c r="F36" s="7" t="s">
        <v>15</v>
      </c>
      <c r="G36" s="8" t="s">
        <v>16</v>
      </c>
      <c r="H36" s="7" t="s">
        <v>15</v>
      </c>
    </row>
    <row r="37" spans="1:8" ht="16.5" thickBot="1" x14ac:dyDescent="0.3">
      <c r="A37" s="10" t="s">
        <v>24</v>
      </c>
      <c r="B37" s="7"/>
      <c r="C37" s="7"/>
      <c r="D37" s="7"/>
      <c r="E37" s="7"/>
      <c r="F37" s="7"/>
      <c r="G37" s="8"/>
      <c r="H37" s="7"/>
    </row>
    <row r="38" spans="1:8" ht="16.5" thickBot="1" x14ac:dyDescent="0.3">
      <c r="A38" s="12" t="s">
        <v>25</v>
      </c>
      <c r="B38" s="7">
        <v>5</v>
      </c>
      <c r="C38" s="7" t="s">
        <v>15</v>
      </c>
      <c r="D38" s="7" t="s">
        <v>15</v>
      </c>
      <c r="E38" s="7" t="s">
        <v>15</v>
      </c>
      <c r="F38" s="7" t="s">
        <v>15</v>
      </c>
      <c r="G38" s="8" t="s">
        <v>16</v>
      </c>
      <c r="H38" s="7" t="s">
        <v>15</v>
      </c>
    </row>
    <row r="39" spans="1:8" ht="16.5" thickBot="1" x14ac:dyDescent="0.3">
      <c r="A39" s="12" t="s">
        <v>26</v>
      </c>
      <c r="B39" s="7">
        <v>10</v>
      </c>
      <c r="C39" s="7" t="s">
        <v>15</v>
      </c>
      <c r="D39" s="7" t="s">
        <v>15</v>
      </c>
      <c r="E39" s="7" t="s">
        <v>15</v>
      </c>
      <c r="F39" s="7" t="s">
        <v>15</v>
      </c>
      <c r="G39" s="8" t="s">
        <v>16</v>
      </c>
      <c r="H39" s="7" t="s">
        <v>15</v>
      </c>
    </row>
    <row r="40" spans="1:8" ht="16.5" thickBot="1" x14ac:dyDescent="0.3">
      <c r="A40" s="10" t="s">
        <v>17</v>
      </c>
      <c r="B40" s="7"/>
      <c r="C40" s="7"/>
      <c r="D40" s="7"/>
      <c r="E40" s="7"/>
      <c r="F40" s="7"/>
      <c r="G40" s="8"/>
      <c r="H40" s="8"/>
    </row>
    <row r="41" spans="1:8" ht="16.5" thickBot="1" x14ac:dyDescent="0.3">
      <c r="A41" s="11" t="s">
        <v>62</v>
      </c>
      <c r="B41" s="1">
        <v>7207.19</v>
      </c>
      <c r="C41" s="1">
        <v>50</v>
      </c>
      <c r="D41" s="1">
        <f t="shared" ref="D41" si="15">(C41*B41)/100</f>
        <v>3603.5949999999998</v>
      </c>
      <c r="E41" s="1">
        <f t="shared" ref="E41" si="16">B41-(D41*1.96)</f>
        <v>144.14379999999983</v>
      </c>
      <c r="F41" s="1">
        <f t="shared" ref="F41" si="17">B41+(D41*1.96)</f>
        <v>14270.236199999999</v>
      </c>
      <c r="G41" s="2" t="s">
        <v>6</v>
      </c>
      <c r="H41" s="2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Parameters 0.5Y</vt:lpstr>
      <vt:lpstr>Parameters 1Y</vt:lpstr>
      <vt:lpstr>Parameters 1.5Y</vt:lpstr>
      <vt:lpstr>Parameters 2Y</vt:lpstr>
      <vt:lpstr>Parameters 5Y</vt:lpstr>
      <vt:lpstr>Parameters 10Y</vt:lpstr>
      <vt:lpstr>Parameters 16Y</vt:lpstr>
      <vt:lpstr>Parameters 19Y</vt:lpstr>
      <vt:lpstr>Parameters 20Y</vt:lpstr>
      <vt:lpstr>Parameters 25Y</vt:lpstr>
      <vt:lpstr>Parameters 60</vt:lpstr>
      <vt:lpstr>Other parameters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Pankajini Mallick</dc:creator>
  <cp:lastModifiedBy>Marjory Moreau</cp:lastModifiedBy>
  <dcterms:created xsi:type="dcterms:W3CDTF">2016-12-19T20:05:30Z</dcterms:created>
  <dcterms:modified xsi:type="dcterms:W3CDTF">2017-07-05T15:56:48Z</dcterms:modified>
</cp:coreProperties>
</file>