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2147827E-1283-4C7C-A043-967C0BE2463D}" xr6:coauthVersionLast="36" xr6:coauthVersionMax="36" xr10:uidLastSave="{00000000-0000-0000-0000-000000000000}"/>
  <bookViews>
    <workbookView xWindow="72" yWindow="168" windowWidth="19440" windowHeight="10008" tabRatio="767" firstSheet="1" activeTab="1" xr2:uid="{00000000-000D-0000-FFFF-FFFF00000000}"/>
  </bookViews>
  <sheets>
    <sheet name="Test_Conditions" sheetId="40" state="hidden" r:id="rId1"/>
    <sheet name="40C FULL AVERAGE" sheetId="42" r:id="rId2"/>
    <sheet name="60C FULL AVERAGE" sheetId="41" r:id="rId3"/>
    <sheet name="85C FULL AVERAGE" sheetId="39" r:id="rId4"/>
  </sheets>
  <definedNames>
    <definedName name="_xlnm.Print_Area" localSheetId="1">'40C FULL AVERAGE'!$A$20:$M$61</definedName>
    <definedName name="_xlnm.Print_Area" localSheetId="2">'60C FULL AVERAGE'!$A$20:$M$61</definedName>
    <definedName name="_xlnm.Print_Area" localSheetId="3">'85C FULL AVERAGE'!$A$20:$M$61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4" i="40" l="1"/>
  <c r="M22" i="40"/>
  <c r="M21" i="40"/>
  <c r="M20" i="40"/>
  <c r="M19" i="40"/>
  <c r="M17" i="40"/>
  <c r="M16" i="40"/>
  <c r="M15" i="40"/>
  <c r="M14" i="40"/>
  <c r="M12" i="40"/>
  <c r="M11" i="40"/>
  <c r="M10" i="40"/>
  <c r="M9" i="40"/>
  <c r="M7" i="40"/>
  <c r="M6" i="40"/>
  <c r="M5" i="40"/>
  <c r="M4" i="40"/>
  <c r="Q10" i="40" l="1"/>
  <c r="O10" i="40"/>
  <c r="P4" i="40"/>
  <c r="R4" i="40"/>
  <c r="O4" i="40"/>
  <c r="Q4" i="40" l="1"/>
  <c r="P10" i="40"/>
  <c r="R10" i="40"/>
</calcChain>
</file>

<file path=xl/sharedStrings.xml><?xml version="1.0" encoding="utf-8"?>
<sst xmlns="http://schemas.openxmlformats.org/spreadsheetml/2006/main" count="247" uniqueCount="38">
  <si>
    <t>INPUT SPEED</t>
  </si>
  <si>
    <t>VOLUMETRIC EFFICIENCY [%]</t>
  </si>
  <si>
    <t>MECHANICAL EFFICIENCY
[%]</t>
  </si>
  <si>
    <t>THEORETICAL TORQUE
[Nm]</t>
  </si>
  <si>
    <t>DISPLACEMENT
[cc/rev]</t>
  </si>
  <si>
    <t>OVERALL EFFICIENCY
[%]</t>
  </si>
  <si>
    <t>MEASURED FLOW 
[l/min]</t>
  </si>
  <si>
    <t>CALCULATED FLOW
 [l/min]</t>
  </si>
  <si>
    <t>MEASURED FLOW 
[gal/min]</t>
  </si>
  <si>
    <t>MECHANICAL INPUT POWER
[W]</t>
  </si>
  <si>
    <t>HYDRAULIC OUTPUT POWER
[W]</t>
  </si>
  <si>
    <t>cc/rev</t>
  </si>
  <si>
    <t>OUTLET PRESSURE
 [BAR]</t>
  </si>
  <si>
    <t>INLET PRESSURE 
[BAR]</t>
  </si>
  <si>
    <t>LEAKAGE
[L/min]</t>
  </si>
  <si>
    <t>PUMP TURNING TORQUE TO PRESSURE RATIO</t>
  </si>
  <si>
    <t>Test Speeds</t>
  </si>
  <si>
    <t>Test Pressures</t>
  </si>
  <si>
    <t>Test Temperatures</t>
  </si>
  <si>
    <t>rpm</t>
  </si>
  <si>
    <t>bar</t>
  </si>
  <si>
    <t>°C</t>
  </si>
  <si>
    <t>Pump Displacement</t>
  </si>
  <si>
    <t>Full Flow</t>
  </si>
  <si>
    <t>avg</t>
  </si>
  <si>
    <t>85°C Oil Temp</t>
  </si>
  <si>
    <t>INPUT TURNING TORQUE 
[Nm]</t>
  </si>
  <si>
    <t>Chain and Bearing Share [Nm]</t>
  </si>
  <si>
    <t>Chain and Bearing Share [% as decimal]</t>
  </si>
  <si>
    <t>60°C Oil Temp</t>
  </si>
  <si>
    <t>40°C Oil Temp</t>
  </si>
  <si>
    <t>CHAIN &amp; BEARING SHARE [Nm]</t>
  </si>
  <si>
    <t>CHAIN &amp; BEARING SHARE  
[% as decimal]</t>
  </si>
  <si>
    <t>4c- 2013 Nissan Jatco CVT8 Oil Pump Results (FEV) - Test Data Set</t>
  </si>
  <si>
    <t>Transmission Oil Pump Test Data @ 40 °C (CVT#2)</t>
  </si>
  <si>
    <t>Transmission Oil Pump Test Data  @ 60 °C (CVT#2)</t>
  </si>
  <si>
    <t>Transmission Oil Pump Test Data  @ 85 °C (CVT#2)</t>
  </si>
  <si>
    <r>
      <t xml:space="preserve">SUGGESTED CITATION:  </t>
    </r>
    <r>
      <rPr>
        <i/>
        <sz val="10"/>
        <rFont val="Arial"/>
        <family val="2"/>
      </rPr>
      <t>2013 Nissan Jatco CVT8 Transmission Mapping - Test Data Package</t>
    </r>
    <r>
      <rPr>
        <sz val="10"/>
        <rFont val="Arial"/>
        <family val="2"/>
      </rPr>
      <t xml:space="preserve">.  Version 2019-07.  Ann Arbor, MI:  US EPA, National Vehicle and Fuel Emissions Laboratory, National Center for Advanced Technology, 2019.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</si>
</sst>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Trellis"/>
    </fill>
    <fill>
      <patternFill patternType="lightTrellis">
        <bgColor indexed="9"/>
      </patternFill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Border="1"/>
    <xf numFmtId="2" fontId="0" fillId="4" borderId="1" xfId="0" applyNumberFormat="1" applyFill="1" applyBorder="1"/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/>
    </xf>
    <xf numFmtId="0" fontId="5" fillId="0" borderId="0" xfId="1"/>
    <xf numFmtId="0" fontId="5" fillId="0" borderId="0" xfId="1" applyAlignment="1">
      <alignment horizontal="center"/>
    </xf>
    <xf numFmtId="164" fontId="5" fillId="0" borderId="0" xfId="1" applyNumberFormat="1" applyAlignment="1">
      <alignment horizontal="center"/>
    </xf>
    <xf numFmtId="10" fontId="5" fillId="0" borderId="0" xfId="1" applyNumberFormat="1" applyAlignment="1">
      <alignment horizontal="center"/>
    </xf>
    <xf numFmtId="0" fontId="5" fillId="0" borderId="2" xfId="1" applyBorder="1" applyAlignment="1">
      <alignment horizontal="center" vertical="center" wrapText="1"/>
    </xf>
    <xf numFmtId="164" fontId="5" fillId="0" borderId="2" xfId="1" applyNumberFormat="1" applyFill="1" applyBorder="1" applyAlignment="1">
      <alignment horizontal="center" vertical="center" wrapText="1"/>
    </xf>
    <xf numFmtId="10" fontId="5" fillId="0" borderId="2" xfId="1" applyNumberFormat="1" applyBorder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2" fontId="5" fillId="4" borderId="1" xfId="1" applyNumberFormat="1" applyFill="1" applyBorder="1"/>
    <xf numFmtId="165" fontId="5" fillId="3" borderId="1" xfId="1" applyNumberFormat="1" applyFill="1" applyBorder="1" applyAlignment="1">
      <alignment horizontal="center"/>
    </xf>
    <xf numFmtId="166" fontId="5" fillId="3" borderId="1" xfId="1" applyNumberFormat="1" applyFill="1" applyBorder="1" applyAlignment="1">
      <alignment horizontal="center"/>
    </xf>
    <xf numFmtId="0" fontId="5" fillId="0" borderId="1" xfId="1" applyBorder="1" applyAlignment="1">
      <alignment horizontal="center"/>
    </xf>
    <xf numFmtId="0" fontId="5" fillId="0" borderId="1" xfId="1" applyFill="1" applyBorder="1" applyAlignment="1">
      <alignment horizontal="center"/>
    </xf>
    <xf numFmtId="164" fontId="5" fillId="0" borderId="1" xfId="1" applyNumberFormat="1" applyFill="1" applyBorder="1" applyAlignment="1">
      <alignment horizontal="center"/>
    </xf>
    <xf numFmtId="0" fontId="5" fillId="0" borderId="1" xfId="1" applyFill="1" applyBorder="1"/>
    <xf numFmtId="165" fontId="5" fillId="0" borderId="1" xfId="1" applyNumberFormat="1" applyBorder="1" applyAlignment="1">
      <alignment horizontal="center"/>
    </xf>
    <xf numFmtId="166" fontId="5" fillId="0" borderId="1" xfId="1" applyNumberFormat="1" applyBorder="1" applyAlignment="1">
      <alignment horizontal="center"/>
    </xf>
    <xf numFmtId="0" fontId="5" fillId="0" borderId="0" xfId="1" applyBorder="1" applyAlignment="1">
      <alignment horizontal="center"/>
    </xf>
    <xf numFmtId="0" fontId="5" fillId="0" borderId="0" xfId="1" applyFill="1" applyBorder="1" applyAlignment="1">
      <alignment horizontal="center"/>
    </xf>
    <xf numFmtId="164" fontId="5" fillId="0" borderId="0" xfId="1" applyNumberFormat="1" applyFill="1" applyBorder="1" applyAlignment="1">
      <alignment horizontal="center"/>
    </xf>
    <xf numFmtId="0" fontId="5" fillId="0" borderId="0" xfId="1" applyFill="1" applyBorder="1"/>
    <xf numFmtId="2" fontId="5" fillId="0" borderId="0" xfId="1" applyNumberFormat="1" applyFill="1" applyBorder="1"/>
    <xf numFmtId="165" fontId="5" fillId="0" borderId="0" xfId="1" applyNumberFormat="1" applyBorder="1" applyAlignment="1">
      <alignment horizontal="center"/>
    </xf>
    <xf numFmtId="166" fontId="5" fillId="0" borderId="0" xfId="1" applyNumberFormat="1" applyBorder="1" applyAlignment="1">
      <alignment horizontal="center"/>
    </xf>
    <xf numFmtId="165" fontId="5" fillId="0" borderId="0" xfId="1" applyNumberFormat="1" applyBorder="1"/>
    <xf numFmtId="0" fontId="5" fillId="0" borderId="0" xfId="1" applyBorder="1"/>
    <xf numFmtId="0" fontId="5" fillId="0" borderId="1" xfId="1" applyNumberFormat="1" applyFill="1" applyBorder="1" applyAlignment="1">
      <alignment horizontal="center"/>
    </xf>
    <xf numFmtId="165" fontId="5" fillId="0" borderId="1" xfId="1" applyNumberFormat="1" applyBorder="1"/>
    <xf numFmtId="2" fontId="5" fillId="0" borderId="1" xfId="1" applyNumberFormat="1" applyBorder="1"/>
    <xf numFmtId="0" fontId="5" fillId="0" borderId="1" xfId="1" applyBorder="1"/>
    <xf numFmtId="164" fontId="5" fillId="0" borderId="1" xfId="1" applyNumberFormat="1" applyBorder="1"/>
    <xf numFmtId="0" fontId="5" fillId="0" borderId="0" xfId="0" applyFont="1"/>
    <xf numFmtId="0" fontId="0" fillId="0" borderId="0" xfId="0" applyNumberFormat="1" applyFill="1" applyBorder="1" applyAlignment="1">
      <alignment horizontal="center"/>
    </xf>
    <xf numFmtId="0" fontId="0" fillId="5" borderId="0" xfId="0" applyFill="1"/>
    <xf numFmtId="0" fontId="5" fillId="0" borderId="0" xfId="1" applyFill="1"/>
    <xf numFmtId="0" fontId="5" fillId="2" borderId="1" xfId="0" applyNumberFormat="1" applyFont="1" applyFill="1" applyBorder="1" applyAlignment="1">
      <alignment horizontal="center"/>
    </xf>
    <xf numFmtId="166" fontId="5" fillId="3" borderId="8" xfId="1" applyNumberFormat="1" applyFill="1" applyBorder="1" applyAlignment="1">
      <alignment horizontal="center"/>
    </xf>
    <xf numFmtId="0" fontId="5" fillId="0" borderId="8" xfId="1" applyBorder="1"/>
    <xf numFmtId="0" fontId="0" fillId="0" borderId="10" xfId="0" applyBorder="1" applyAlignment="1">
      <alignment horizontal="center"/>
    </xf>
    <xf numFmtId="0" fontId="5" fillId="0" borderId="10" xfId="1" applyFill="1" applyBorder="1" applyAlignment="1">
      <alignment horizontal="center"/>
    </xf>
    <xf numFmtId="164" fontId="5" fillId="0" borderId="10" xfId="1" applyNumberFormat="1" applyFill="1" applyBorder="1" applyAlignment="1">
      <alignment horizontal="center"/>
    </xf>
    <xf numFmtId="0" fontId="5" fillId="0" borderId="10" xfId="1" applyFill="1" applyBorder="1"/>
    <xf numFmtId="0" fontId="5" fillId="0" borderId="10" xfId="1" applyNumberFormat="1" applyFill="1" applyBorder="1" applyAlignment="1">
      <alignment horizontal="center"/>
    </xf>
    <xf numFmtId="165" fontId="5" fillId="0" borderId="10" xfId="1" applyNumberFormat="1" applyBorder="1" applyAlignment="1">
      <alignment horizontal="center"/>
    </xf>
    <xf numFmtId="166" fontId="5" fillId="0" borderId="10" xfId="1" applyNumberFormat="1" applyBorder="1" applyAlignment="1">
      <alignment horizontal="center"/>
    </xf>
    <xf numFmtId="0" fontId="5" fillId="0" borderId="10" xfId="1" applyBorder="1" applyAlignment="1">
      <alignment horizontal="center"/>
    </xf>
    <xf numFmtId="165" fontId="5" fillId="0" borderId="10" xfId="1" applyNumberFormat="1" applyBorder="1"/>
    <xf numFmtId="2" fontId="5" fillId="0" borderId="10" xfId="1" applyNumberFormat="1" applyBorder="1"/>
    <xf numFmtId="0" fontId="5" fillId="0" borderId="10" xfId="1" applyBorder="1"/>
    <xf numFmtId="0" fontId="5" fillId="0" borderId="11" xfId="1" applyBorder="1"/>
    <xf numFmtId="164" fontId="5" fillId="0" borderId="10" xfId="1" applyNumberFormat="1" applyBorder="1"/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0" fillId="0" borderId="0" xfId="0" applyBorder="1" applyAlignment="1"/>
    <xf numFmtId="164" fontId="1" fillId="0" borderId="0" xfId="3" applyNumberFormat="1" applyAlignment="1">
      <alignment horizontal="center"/>
    </xf>
    <xf numFmtId="0" fontId="1" fillId="0" borderId="0" xfId="3"/>
    <xf numFmtId="0" fontId="1" fillId="0" borderId="0" xfId="3" applyFill="1"/>
    <xf numFmtId="0" fontId="1" fillId="0" borderId="0" xfId="3" applyAlignment="1">
      <alignment horizontal="center"/>
    </xf>
    <xf numFmtId="10" fontId="1" fillId="0" borderId="0" xfId="3" applyNumberFormat="1" applyAlignment="1">
      <alignment horizontal="center"/>
    </xf>
    <xf numFmtId="164" fontId="1" fillId="0" borderId="2" xfId="3" applyNumberFormat="1" applyFill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10" fontId="1" fillId="0" borderId="2" xfId="3" applyNumberFormat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2" fontId="1" fillId="4" borderId="1" xfId="3" applyNumberFormat="1" applyFill="1" applyBorder="1"/>
    <xf numFmtId="165" fontId="1" fillId="3" borderId="1" xfId="3" applyNumberFormat="1" applyFill="1" applyBorder="1" applyAlignment="1">
      <alignment horizontal="center"/>
    </xf>
    <xf numFmtId="166" fontId="1" fillId="3" borderId="1" xfId="3" applyNumberFormat="1" applyFill="1" applyBorder="1" applyAlignment="1">
      <alignment horizontal="center"/>
    </xf>
    <xf numFmtId="166" fontId="1" fillId="3" borderId="8" xfId="3" applyNumberFormat="1" applyFill="1" applyBorder="1" applyAlignment="1">
      <alignment horizontal="center"/>
    </xf>
    <xf numFmtId="0" fontId="1" fillId="0" borderId="1" xfId="3" applyFill="1" applyBorder="1" applyAlignment="1">
      <alignment horizontal="center"/>
    </xf>
    <xf numFmtId="164" fontId="1" fillId="0" borderId="1" xfId="3" applyNumberFormat="1" applyFill="1" applyBorder="1" applyAlignment="1">
      <alignment horizontal="center"/>
    </xf>
    <xf numFmtId="0" fontId="1" fillId="0" borderId="1" xfId="3" applyFill="1" applyBorder="1"/>
    <xf numFmtId="0" fontId="1" fillId="0" borderId="1" xfId="3" applyNumberFormat="1" applyFill="1" applyBorder="1" applyAlignment="1">
      <alignment horizontal="center"/>
    </xf>
    <xf numFmtId="165" fontId="1" fillId="0" borderId="1" xfId="3" applyNumberFormat="1" applyBorder="1" applyAlignment="1">
      <alignment horizontal="center"/>
    </xf>
    <xf numFmtId="166" fontId="1" fillId="0" borderId="1" xfId="3" applyNumberFormat="1" applyBorder="1" applyAlignment="1">
      <alignment horizontal="center"/>
    </xf>
    <xf numFmtId="0" fontId="1" fillId="0" borderId="1" xfId="3" applyBorder="1" applyAlignment="1">
      <alignment horizontal="center"/>
    </xf>
    <xf numFmtId="165" fontId="1" fillId="0" borderId="1" xfId="3" applyNumberFormat="1" applyBorder="1"/>
    <xf numFmtId="2" fontId="1" fillId="0" borderId="1" xfId="3" applyNumberFormat="1" applyBorder="1"/>
    <xf numFmtId="0" fontId="1" fillId="0" borderId="1" xfId="3" applyBorder="1"/>
    <xf numFmtId="0" fontId="1" fillId="0" borderId="8" xfId="3" applyBorder="1"/>
    <xf numFmtId="0" fontId="1" fillId="0" borderId="10" xfId="3" applyFill="1" applyBorder="1" applyAlignment="1">
      <alignment horizontal="center"/>
    </xf>
    <xf numFmtId="164" fontId="1" fillId="0" borderId="10" xfId="3" applyNumberFormat="1" applyFill="1" applyBorder="1" applyAlignment="1">
      <alignment horizontal="center"/>
    </xf>
    <xf numFmtId="0" fontId="1" fillId="0" borderId="10" xfId="3" applyFill="1" applyBorder="1"/>
    <xf numFmtId="0" fontId="1" fillId="0" borderId="10" xfId="3" applyNumberFormat="1" applyFill="1" applyBorder="1" applyAlignment="1">
      <alignment horizontal="center"/>
    </xf>
    <xf numFmtId="165" fontId="1" fillId="0" borderId="10" xfId="3" applyNumberFormat="1" applyBorder="1" applyAlignment="1">
      <alignment horizontal="center"/>
    </xf>
    <xf numFmtId="166" fontId="1" fillId="0" borderId="10" xfId="3" applyNumberFormat="1" applyBorder="1" applyAlignment="1">
      <alignment horizontal="center"/>
    </xf>
    <xf numFmtId="0" fontId="1" fillId="0" borderId="10" xfId="3" applyBorder="1" applyAlignment="1">
      <alignment horizontal="center"/>
    </xf>
    <xf numFmtId="165" fontId="1" fillId="0" borderId="10" xfId="3" applyNumberFormat="1" applyBorder="1"/>
    <xf numFmtId="2" fontId="1" fillId="0" borderId="10" xfId="3" applyNumberFormat="1" applyBorder="1"/>
    <xf numFmtId="0" fontId="1" fillId="0" borderId="10" xfId="3" applyBorder="1"/>
    <xf numFmtId="0" fontId="1" fillId="0" borderId="11" xfId="3" applyBorder="1"/>
    <xf numFmtId="164" fontId="1" fillId="0" borderId="0" xfId="3" applyNumberFormat="1" applyFill="1" applyBorder="1" applyAlignment="1">
      <alignment horizontal="center"/>
    </xf>
    <xf numFmtId="0" fontId="1" fillId="0" borderId="0" xfId="3" applyFill="1" applyBorder="1"/>
    <xf numFmtId="2" fontId="1" fillId="0" borderId="0" xfId="3" applyNumberFormat="1" applyFill="1" applyBorder="1"/>
    <xf numFmtId="0" fontId="1" fillId="0" borderId="0" xfId="3" applyFill="1" applyBorder="1" applyAlignment="1">
      <alignment horizontal="center"/>
    </xf>
    <xf numFmtId="165" fontId="1" fillId="0" borderId="0" xfId="3" applyNumberFormat="1" applyBorder="1" applyAlignment="1">
      <alignment horizontal="center"/>
    </xf>
    <xf numFmtId="166" fontId="1" fillId="0" borderId="0" xfId="3" applyNumberFormat="1" applyBorder="1" applyAlignment="1">
      <alignment horizontal="center"/>
    </xf>
    <xf numFmtId="0" fontId="1" fillId="0" borderId="0" xfId="3" applyBorder="1" applyAlignment="1">
      <alignment horizontal="center"/>
    </xf>
    <xf numFmtId="165" fontId="1" fillId="0" borderId="0" xfId="3" applyNumberFormat="1" applyBorder="1"/>
    <xf numFmtId="164" fontId="1" fillId="0" borderId="1" xfId="3" applyNumberFormat="1" applyBorder="1"/>
    <xf numFmtId="164" fontId="1" fillId="0" borderId="10" xfId="3" applyNumberFormat="1" applyBorder="1"/>
    <xf numFmtId="0" fontId="1" fillId="0" borderId="0" xfId="3" applyBorder="1"/>
    <xf numFmtId="0" fontId="1" fillId="0" borderId="2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15" fontId="0" fillId="0" borderId="6" xfId="0" applyNumberFormat="1" applyBorder="1" applyAlignment="1"/>
    <xf numFmtId="0" fontId="0" fillId="0" borderId="6" xfId="0" applyBorder="1" applyAlignment="1"/>
    <xf numFmtId="15" fontId="0" fillId="0" borderId="0" xfId="0" applyNumberFormat="1" applyBorder="1" applyAlignment="1"/>
    <xf numFmtId="0" fontId="0" fillId="0" borderId="0" xfId="0" applyBorder="1" applyAlignment="1"/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R25"/>
  <sheetViews>
    <sheetView zoomScale="85" zoomScaleNormal="85" workbookViewId="0"/>
  </sheetViews>
  <sheetFormatPr defaultRowHeight="13.2" x14ac:dyDescent="0.25"/>
  <cols>
    <col min="2" max="2" width="11.44140625" bestFit="1" customWidth="1"/>
    <col min="4" max="4" width="13.6640625" bestFit="1" customWidth="1"/>
    <col min="6" max="6" width="16.5546875" bestFit="1" customWidth="1"/>
    <col min="9" max="9" width="18" bestFit="1" customWidth="1"/>
    <col min="13" max="13" width="20.109375" bestFit="1" customWidth="1"/>
    <col min="15" max="15" width="23" bestFit="1" customWidth="1"/>
    <col min="16" max="18" width="24" bestFit="1" customWidth="1"/>
  </cols>
  <sheetData>
    <row r="2" spans="2:18" x14ac:dyDescent="0.25">
      <c r="B2" s="44" t="s">
        <v>16</v>
      </c>
      <c r="D2" s="44" t="s">
        <v>17</v>
      </c>
      <c r="F2" s="44" t="s">
        <v>18</v>
      </c>
      <c r="I2" s="44" t="s">
        <v>22</v>
      </c>
    </row>
    <row r="3" spans="2:18" x14ac:dyDescent="0.25">
      <c r="B3" s="45" t="s">
        <v>19</v>
      </c>
      <c r="D3" s="45" t="s">
        <v>20</v>
      </c>
      <c r="F3" s="12" t="s">
        <v>21</v>
      </c>
      <c r="I3" s="45" t="s">
        <v>11</v>
      </c>
    </row>
    <row r="4" spans="2:18" x14ac:dyDescent="0.25">
      <c r="B4" s="12">
        <v>500</v>
      </c>
      <c r="D4" s="12">
        <v>5</v>
      </c>
      <c r="F4" s="12">
        <v>85</v>
      </c>
      <c r="H4" s="12" t="s">
        <v>23</v>
      </c>
      <c r="I4" s="48">
        <v>13.76</v>
      </c>
      <c r="K4" s="46" t="s">
        <v>24</v>
      </c>
      <c r="M4" s="46" t="str">
        <f>CONCATENATE($F$4,$F$3,", ",D4," ",$D$3)</f>
        <v>85°C, 5 bar</v>
      </c>
      <c r="O4" s="46" t="str">
        <f>CONCATENATE($M$9," ",K4)</f>
        <v>85°C, 5 bar avg</v>
      </c>
      <c r="P4" s="46" t="str">
        <f>CONCATENATE($M$10," ",K4)</f>
        <v>85°C, 15 bar avg</v>
      </c>
      <c r="Q4" s="46" t="str">
        <f>CONCATENATE($M$11," ",K4)</f>
        <v>85°C, 25 bar avg</v>
      </c>
      <c r="R4" s="46" t="str">
        <f>CONCATENATE($M$12," ",K4)</f>
        <v>85°C, 40 bar avg</v>
      </c>
    </row>
    <row r="5" spans="2:18" x14ac:dyDescent="0.25">
      <c r="B5" s="12">
        <v>750</v>
      </c>
      <c r="D5" s="12">
        <v>15</v>
      </c>
      <c r="M5" s="46" t="str">
        <f t="shared" ref="M5:M7" si="0">CONCATENATE($F$4,$F$3,", ",D5," ",$D$3)</f>
        <v>85°C, 15 bar</v>
      </c>
    </row>
    <row r="6" spans="2:18" x14ac:dyDescent="0.25">
      <c r="B6" s="12">
        <v>1000</v>
      </c>
      <c r="D6" s="12">
        <v>25</v>
      </c>
      <c r="M6" s="46" t="str">
        <f t="shared" si="0"/>
        <v>85°C, 25 bar</v>
      </c>
    </row>
    <row r="7" spans="2:18" x14ac:dyDescent="0.25">
      <c r="B7" s="12">
        <v>1250</v>
      </c>
      <c r="D7" s="12">
        <v>40</v>
      </c>
      <c r="M7" s="46" t="str">
        <f t="shared" si="0"/>
        <v>85°C, 40 bar</v>
      </c>
    </row>
    <row r="8" spans="2:18" x14ac:dyDescent="0.25">
      <c r="B8" s="12">
        <v>1500</v>
      </c>
      <c r="M8" s="46"/>
    </row>
    <row r="9" spans="2:18" x14ac:dyDescent="0.25">
      <c r="B9" s="12">
        <v>1750</v>
      </c>
      <c r="M9" s="46" t="str">
        <f>CONCATENATE($F$4,$F$3,", ",D4," ",$D$3)</f>
        <v>85°C, 5 bar</v>
      </c>
    </row>
    <row r="10" spans="2:18" x14ac:dyDescent="0.25">
      <c r="B10" s="12">
        <v>2000</v>
      </c>
      <c r="M10" s="46" t="str">
        <f t="shared" ref="M10:M12" si="1">CONCATENATE($F$4,$F$3,", ",D5," ",$D$3)</f>
        <v>85°C, 15 bar</v>
      </c>
      <c r="O10" s="46" t="str">
        <f>CONCATENATE($M$19," ",K4)</f>
        <v>85°C, 5 bar avg</v>
      </c>
      <c r="P10" s="46" t="str">
        <f>CONCATENATE($M$20," ",K4)</f>
        <v>85°C, 15 bar avg</v>
      </c>
      <c r="Q10" s="46" t="str">
        <f>CONCATENATE($M$21," ",K4)</f>
        <v>85°C, 25 bar avg</v>
      </c>
      <c r="R10" s="46" t="str">
        <f>CONCATENATE($M$22," ",K4)</f>
        <v>85°C, 40 bar avg</v>
      </c>
    </row>
    <row r="11" spans="2:18" x14ac:dyDescent="0.25">
      <c r="B11" s="12">
        <v>2500</v>
      </c>
      <c r="M11" s="46" t="str">
        <f t="shared" si="1"/>
        <v>85°C, 25 bar</v>
      </c>
    </row>
    <row r="12" spans="2:18" x14ac:dyDescent="0.25">
      <c r="B12" s="12">
        <v>3000</v>
      </c>
      <c r="M12" s="46" t="str">
        <f t="shared" si="1"/>
        <v>85°C, 40 bar</v>
      </c>
    </row>
    <row r="13" spans="2:18" x14ac:dyDescent="0.25">
      <c r="B13" s="12">
        <v>4000</v>
      </c>
      <c r="M13" s="46"/>
    </row>
    <row r="14" spans="2:18" x14ac:dyDescent="0.25">
      <c r="B14" s="12">
        <v>5000</v>
      </c>
      <c r="M14" s="46" t="str">
        <f>CONCATENATE($F$4,$F$3,", ",D4," ",$D$3)</f>
        <v>85°C, 5 bar</v>
      </c>
    </row>
    <row r="15" spans="2:18" x14ac:dyDescent="0.25">
      <c r="B15" s="12"/>
      <c r="M15" s="46" t="str">
        <f t="shared" ref="M15:M17" si="2">CONCATENATE($F$4,$F$3,", ",D5," ",$D$3)</f>
        <v>85°C, 15 bar</v>
      </c>
    </row>
    <row r="16" spans="2:18" x14ac:dyDescent="0.25">
      <c r="B16" s="12"/>
      <c r="M16" s="46" t="str">
        <f t="shared" si="2"/>
        <v>85°C, 25 bar</v>
      </c>
    </row>
    <row r="17" spans="2:13" x14ac:dyDescent="0.25">
      <c r="B17" s="12"/>
      <c r="M17" s="46" t="str">
        <f t="shared" si="2"/>
        <v>85°C, 40 bar</v>
      </c>
    </row>
    <row r="18" spans="2:13" x14ac:dyDescent="0.25">
      <c r="B18" s="12"/>
      <c r="M18" s="46"/>
    </row>
    <row r="19" spans="2:13" x14ac:dyDescent="0.25">
      <c r="B19" s="12"/>
      <c r="M19" s="46" t="str">
        <f>CONCATENATE($F$4,$F$3,", ",D4," ",$D$3)</f>
        <v>85°C, 5 bar</v>
      </c>
    </row>
    <row r="20" spans="2:13" x14ac:dyDescent="0.25">
      <c r="M20" s="46" t="str">
        <f t="shared" ref="M20:M22" si="3">CONCATENATE($F$4,$F$3,", ",D5," ",$D$3)</f>
        <v>85°C, 15 bar</v>
      </c>
    </row>
    <row r="21" spans="2:13" x14ac:dyDescent="0.25">
      <c r="M21" s="46" t="str">
        <f t="shared" si="3"/>
        <v>85°C, 25 bar</v>
      </c>
    </row>
    <row r="22" spans="2:13" x14ac:dyDescent="0.25">
      <c r="M22" s="46" t="str">
        <f t="shared" si="3"/>
        <v>85°C, 40 bar</v>
      </c>
    </row>
    <row r="24" spans="2:13" x14ac:dyDescent="0.25">
      <c r="M24" s="46" t="str">
        <f>CONCATENATE("Theoretical Flow")</f>
        <v>Theoretical Flow</v>
      </c>
    </row>
    <row r="25" spans="2:13" x14ac:dyDescent="0.25">
      <c r="M25" s="4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1"/>
  <sheetViews>
    <sheetView tabSelected="1" zoomScale="85" zoomScaleNormal="100" workbookViewId="0">
      <selection sqref="A1:S1"/>
    </sheetView>
  </sheetViews>
  <sheetFormatPr defaultColWidth="8.88671875" defaultRowHeight="13.2" x14ac:dyDescent="0.25"/>
  <cols>
    <col min="1" max="1" width="7" customWidth="1"/>
    <col min="2" max="2" width="13.33203125" style="1" customWidth="1"/>
    <col min="3" max="3" width="16.109375" style="1" customWidth="1"/>
    <col min="4" max="4" width="15.109375" style="67" customWidth="1"/>
    <col min="5" max="7" width="15.88671875" style="68" customWidth="1"/>
    <col min="8" max="8" width="15.88671875" style="70" customWidth="1"/>
    <col min="9" max="9" width="16" style="68" customWidth="1"/>
    <col min="10" max="10" width="15.44140625" style="70" customWidth="1"/>
    <col min="11" max="11" width="14.6640625" style="70" bestFit="1" customWidth="1"/>
    <col min="12" max="12" width="13.109375" style="70" bestFit="1" customWidth="1"/>
    <col min="13" max="13" width="12.6640625" style="68" bestFit="1" customWidth="1"/>
    <col min="14" max="14" width="11.88671875" style="68" bestFit="1" customWidth="1"/>
    <col min="15" max="15" width="10.6640625" style="68" bestFit="1" customWidth="1"/>
    <col min="16" max="16" width="9.44140625" style="68" bestFit="1" customWidth="1"/>
    <col min="17" max="17" width="15.109375" style="68" bestFit="1" customWidth="1"/>
    <col min="18" max="19" width="13.109375" style="68" customWidth="1"/>
    <col min="20" max="16384" width="8.88671875" style="68"/>
  </cols>
  <sheetData>
    <row r="1" spans="1:19" ht="30" customHeight="1" x14ac:dyDescent="0.25">
      <c r="A1" s="120" t="s">
        <v>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2"/>
    </row>
    <row r="2" spans="1:19" ht="30" customHeight="1" x14ac:dyDescent="0.25">
      <c r="A2" s="117" t="s">
        <v>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9"/>
    </row>
    <row r="3" spans="1:19" ht="30" customHeight="1" x14ac:dyDescent="0.25">
      <c r="A3" s="126" t="s">
        <v>34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8"/>
    </row>
    <row r="4" spans="1:19" ht="13.8" thickBot="1" x14ac:dyDescent="0.3">
      <c r="A4" s="129"/>
      <c r="B4" s="130"/>
      <c r="G4" s="69"/>
      <c r="J4" s="71"/>
      <c r="K4" s="71"/>
      <c r="M4" s="70"/>
      <c r="N4" s="70"/>
    </row>
    <row r="5" spans="1:19" s="77" customFormat="1" ht="54.75" customHeight="1" x14ac:dyDescent="0.25">
      <c r="A5" s="11">
        <v>5</v>
      </c>
      <c r="B5" s="4" t="s">
        <v>0</v>
      </c>
      <c r="C5" s="5" t="s">
        <v>4</v>
      </c>
      <c r="D5" s="72" t="s">
        <v>7</v>
      </c>
      <c r="E5" s="73" t="s">
        <v>8</v>
      </c>
      <c r="F5" s="73" t="s">
        <v>6</v>
      </c>
      <c r="G5" s="74" t="s">
        <v>26</v>
      </c>
      <c r="H5" s="73" t="s">
        <v>12</v>
      </c>
      <c r="I5" s="73" t="s">
        <v>13</v>
      </c>
      <c r="J5" s="75" t="s">
        <v>1</v>
      </c>
      <c r="K5" s="75" t="s">
        <v>10</v>
      </c>
      <c r="L5" s="73" t="s">
        <v>9</v>
      </c>
      <c r="M5" s="73" t="s">
        <v>3</v>
      </c>
      <c r="N5" s="73" t="s">
        <v>2</v>
      </c>
      <c r="O5" s="73" t="s">
        <v>5</v>
      </c>
      <c r="P5" s="74" t="s">
        <v>14</v>
      </c>
      <c r="Q5" s="74" t="s">
        <v>15</v>
      </c>
      <c r="R5" s="115" t="s">
        <v>31</v>
      </c>
      <c r="S5" s="116" t="s">
        <v>32</v>
      </c>
    </row>
    <row r="6" spans="1:19" ht="15" customHeight="1" x14ac:dyDescent="0.25">
      <c r="A6" s="123" t="s">
        <v>30</v>
      </c>
      <c r="B6" s="7"/>
      <c r="C6" s="7"/>
      <c r="D6" s="78"/>
      <c r="E6" s="78"/>
      <c r="F6" s="78"/>
      <c r="G6" s="78"/>
      <c r="H6" s="78"/>
      <c r="I6" s="78"/>
      <c r="J6" s="79"/>
      <c r="K6" s="80"/>
      <c r="L6" s="80"/>
      <c r="M6" s="79"/>
      <c r="N6" s="80"/>
      <c r="O6" s="80"/>
      <c r="P6" s="80"/>
      <c r="Q6" s="80"/>
      <c r="R6" s="80"/>
      <c r="S6" s="81"/>
    </row>
    <row r="7" spans="1:19" ht="15" customHeight="1" x14ac:dyDescent="0.25">
      <c r="A7" s="124"/>
      <c r="B7" s="7"/>
      <c r="C7" s="7"/>
      <c r="D7" s="78"/>
      <c r="E7" s="78"/>
      <c r="F7" s="78"/>
      <c r="G7" s="78"/>
      <c r="H7" s="78"/>
      <c r="I7" s="78"/>
      <c r="J7" s="79"/>
      <c r="K7" s="80"/>
      <c r="L7" s="80"/>
      <c r="M7" s="79"/>
      <c r="N7" s="80"/>
      <c r="O7" s="80"/>
      <c r="P7" s="80"/>
      <c r="Q7" s="80"/>
      <c r="R7" s="80"/>
      <c r="S7" s="81"/>
    </row>
    <row r="8" spans="1:19" ht="15" customHeight="1" x14ac:dyDescent="0.25">
      <c r="A8" s="124"/>
      <c r="B8" s="2">
        <v>500</v>
      </c>
      <c r="C8" s="82">
        <v>13.76</v>
      </c>
      <c r="D8" s="83">
        <v>6.88</v>
      </c>
      <c r="E8" s="84">
        <v>1.7951791280011002</v>
      </c>
      <c r="F8" s="85">
        <v>6.7954910000000002</v>
      </c>
      <c r="G8" s="85">
        <v>2.1669489999999998</v>
      </c>
      <c r="H8" s="85">
        <v>4.89717</v>
      </c>
      <c r="I8" s="85">
        <v>-5.1293999999999951E-2</v>
      </c>
      <c r="J8" s="86">
        <v>0.98771671511627912</v>
      </c>
      <c r="K8" s="87">
        <v>56.045404293039994</v>
      </c>
      <c r="L8" s="88">
        <v>113.46118431839578</v>
      </c>
      <c r="M8" s="88">
        <v>1.0836997686857146</v>
      </c>
      <c r="N8" s="86">
        <v>0.50010395661629081</v>
      </c>
      <c r="O8" s="89">
        <v>0.49396103724569701</v>
      </c>
      <c r="P8" s="90">
        <v>8.4508999999999723E-2</v>
      </c>
      <c r="Q8" s="91">
        <v>0.44249005037603345</v>
      </c>
      <c r="R8" s="91">
        <v>0.717422</v>
      </c>
      <c r="S8" s="92">
        <v>0.33107470457311183</v>
      </c>
    </row>
    <row r="9" spans="1:19" ht="15" customHeight="1" x14ac:dyDescent="0.25">
      <c r="A9" s="124"/>
      <c r="B9" s="2">
        <v>750</v>
      </c>
      <c r="C9" s="82">
        <v>13.76</v>
      </c>
      <c r="D9" s="83">
        <v>10.32</v>
      </c>
      <c r="E9" s="84">
        <v>2.7006334916768004</v>
      </c>
      <c r="F9" s="85">
        <v>10.223008</v>
      </c>
      <c r="G9" s="85">
        <v>2.2279580000000001</v>
      </c>
      <c r="H9" s="85">
        <v>5.0232650000000003</v>
      </c>
      <c r="I9" s="85">
        <v>-5.313699999999999E-2</v>
      </c>
      <c r="J9" s="86">
        <v>0.9906015503875969</v>
      </c>
      <c r="K9" s="87">
        <v>86.493497095359999</v>
      </c>
      <c r="L9" s="88">
        <v>174.98341213266522</v>
      </c>
      <c r="M9" s="88">
        <v>1.111717832676099</v>
      </c>
      <c r="N9" s="86">
        <v>0.49898509427740512</v>
      </c>
      <c r="O9" s="89">
        <v>0.49429540801149874</v>
      </c>
      <c r="P9" s="90">
        <v>9.6992000000000189E-2</v>
      </c>
      <c r="Q9" s="91">
        <v>0.44352786484487677</v>
      </c>
      <c r="R9" s="91">
        <v>0.67936200000000002</v>
      </c>
      <c r="S9" s="92">
        <v>0.30492585587340515</v>
      </c>
    </row>
    <row r="10" spans="1:19" ht="15" customHeight="1" x14ac:dyDescent="0.25">
      <c r="A10" s="124"/>
      <c r="B10" s="2">
        <v>1000</v>
      </c>
      <c r="C10" s="82">
        <v>13.76</v>
      </c>
      <c r="D10" s="83">
        <v>13.76</v>
      </c>
      <c r="E10" s="84">
        <v>3.6114066964139004</v>
      </c>
      <c r="F10" s="85">
        <v>13.670659000000001</v>
      </c>
      <c r="G10" s="85">
        <v>2.3097349999999999</v>
      </c>
      <c r="H10" s="85">
        <v>4.9980440000000002</v>
      </c>
      <c r="I10" s="85">
        <v>-5.6223000000000023E-2</v>
      </c>
      <c r="J10" s="86">
        <v>0.99350719476744187</v>
      </c>
      <c r="K10" s="87">
        <v>115.15860108658835</v>
      </c>
      <c r="L10" s="88">
        <v>241.87488359130734</v>
      </c>
      <c r="M10" s="88">
        <v>1.1068703296165925</v>
      </c>
      <c r="N10" s="86">
        <v>0.47921962026665071</v>
      </c>
      <c r="O10" s="89">
        <v>0.47610814060863904</v>
      </c>
      <c r="P10" s="90">
        <v>8.9340999999999227E-2</v>
      </c>
      <c r="Q10" s="91">
        <v>0.46212778438925306</v>
      </c>
      <c r="R10" s="91">
        <v>0.66851299999999991</v>
      </c>
      <c r="S10" s="92">
        <v>0.28943277042604454</v>
      </c>
    </row>
    <row r="11" spans="1:19" ht="15" customHeight="1" x14ac:dyDescent="0.25">
      <c r="A11" s="124"/>
      <c r="B11" s="2">
        <v>1250</v>
      </c>
      <c r="C11" s="82">
        <v>13.76</v>
      </c>
      <c r="D11" s="83">
        <v>17.2</v>
      </c>
      <c r="E11" s="84">
        <v>4.5206873287860008</v>
      </c>
      <c r="F11" s="85">
        <v>17.112660000000002</v>
      </c>
      <c r="G11" s="85">
        <v>2.4599549999999999</v>
      </c>
      <c r="H11" s="85">
        <v>5.0655900000000003</v>
      </c>
      <c r="I11" s="85">
        <v>-6.0358000000000023E-2</v>
      </c>
      <c r="J11" s="86">
        <v>0.99492209302325596</v>
      </c>
      <c r="K11" s="87">
        <v>146.19767550280002</v>
      </c>
      <c r="L11" s="88">
        <v>322.00735650672834</v>
      </c>
      <c r="M11" s="88">
        <v>1.1225682680312523</v>
      </c>
      <c r="N11" s="86">
        <v>0.4563369118667831</v>
      </c>
      <c r="O11" s="89">
        <v>0.45401967547826882</v>
      </c>
      <c r="P11" s="90">
        <v>8.7339999999997531E-2</v>
      </c>
      <c r="Q11" s="91">
        <v>0.48562062859410254</v>
      </c>
      <c r="R11" s="91">
        <v>0.67768499999999987</v>
      </c>
      <c r="S11" s="92">
        <v>0.2754867467087812</v>
      </c>
    </row>
    <row r="12" spans="1:19" ht="15" customHeight="1" x14ac:dyDescent="0.25">
      <c r="A12" s="124"/>
      <c r="B12" s="2">
        <v>1500</v>
      </c>
      <c r="C12" s="82">
        <v>13.76</v>
      </c>
      <c r="D12" s="83">
        <v>20.64</v>
      </c>
      <c r="E12" s="84">
        <v>5.4193841701437</v>
      </c>
      <c r="F12" s="85">
        <v>20.514596999999998</v>
      </c>
      <c r="G12" s="85">
        <v>2.6598920000000001</v>
      </c>
      <c r="H12" s="85">
        <v>5.0806950000000004</v>
      </c>
      <c r="I12" s="85">
        <v>-6.5740000000000021E-2</v>
      </c>
      <c r="J12" s="86">
        <v>0.99392427325581389</v>
      </c>
      <c r="K12" s="87">
        <v>175.96173335282501</v>
      </c>
      <c r="L12" s="88">
        <v>417.81485832711314</v>
      </c>
      <c r="M12" s="88">
        <v>1.1270548637023665</v>
      </c>
      <c r="N12" s="86">
        <v>0.4237220397303223</v>
      </c>
      <c r="O12" s="89">
        <v>0.42114762040143167</v>
      </c>
      <c r="P12" s="90">
        <v>0.12540300000000215</v>
      </c>
      <c r="Q12" s="91">
        <v>0.52352916284091056</v>
      </c>
      <c r="R12" s="91">
        <v>0.68918400000000002</v>
      </c>
      <c r="S12" s="92">
        <v>0.25910224926425585</v>
      </c>
    </row>
    <row r="13" spans="1:19" ht="15" customHeight="1" x14ac:dyDescent="0.25">
      <c r="A13" s="124"/>
      <c r="B13" s="2">
        <v>1750</v>
      </c>
      <c r="C13" s="82">
        <v>13.76</v>
      </c>
      <c r="D13" s="83">
        <v>24.080000000000002</v>
      </c>
      <c r="E13" s="84">
        <v>6.2880079238095004</v>
      </c>
      <c r="F13" s="85">
        <v>23.802695</v>
      </c>
      <c r="G13" s="85">
        <v>2.7781639999999999</v>
      </c>
      <c r="H13" s="85">
        <v>5.0346719999999996</v>
      </c>
      <c r="I13" s="85">
        <v>-7.0657999999999999E-2</v>
      </c>
      <c r="J13" s="86">
        <v>0.98848401162790689</v>
      </c>
      <c r="K13" s="87">
        <v>202.53435477391665</v>
      </c>
      <c r="L13" s="88">
        <v>509.12514408394526</v>
      </c>
      <c r="M13" s="88">
        <v>1.1180529837267159</v>
      </c>
      <c r="N13" s="86">
        <v>0.40244311845042841</v>
      </c>
      <c r="O13" s="89">
        <v>0.39780858817792447</v>
      </c>
      <c r="P13" s="90">
        <v>0.27730500000000191</v>
      </c>
      <c r="Q13" s="91">
        <v>0.55180635401869282</v>
      </c>
      <c r="R13" s="91">
        <v>0.70643699999999998</v>
      </c>
      <c r="S13" s="92">
        <v>0.25428196463563707</v>
      </c>
    </row>
    <row r="14" spans="1:19" ht="15" customHeight="1" x14ac:dyDescent="0.25">
      <c r="A14" s="124"/>
      <c r="B14" s="2">
        <v>2000</v>
      </c>
      <c r="C14" s="82">
        <v>13.76</v>
      </c>
      <c r="D14" s="83">
        <v>27.52</v>
      </c>
      <c r="E14" s="84">
        <v>7.1061011023594007</v>
      </c>
      <c r="F14" s="85">
        <v>26.899514</v>
      </c>
      <c r="G14" s="85">
        <v>2.8635890000000002</v>
      </c>
      <c r="H14" s="85">
        <v>5.0362049999999998</v>
      </c>
      <c r="I14" s="85">
        <v>-7.5601000000000029E-2</v>
      </c>
      <c r="J14" s="86">
        <v>0.97745327034883722</v>
      </c>
      <c r="K14" s="87">
        <v>229.17516177047335</v>
      </c>
      <c r="L14" s="88">
        <v>599.74867768670276</v>
      </c>
      <c r="M14" s="88">
        <v>1.1194712096048893</v>
      </c>
      <c r="N14" s="86">
        <v>0.39093292005413111</v>
      </c>
      <c r="O14" s="89">
        <v>0.38211866119393106</v>
      </c>
      <c r="P14" s="90">
        <v>0.62048599999999965</v>
      </c>
      <c r="Q14" s="91">
        <v>0.56860056332099274</v>
      </c>
      <c r="R14" s="91">
        <v>0.72548400000000002</v>
      </c>
      <c r="S14" s="92">
        <v>0.25334780933995765</v>
      </c>
    </row>
    <row r="15" spans="1:19" ht="15" customHeight="1" x14ac:dyDescent="0.25">
      <c r="A15" s="124"/>
      <c r="B15" s="2">
        <v>2500</v>
      </c>
      <c r="C15" s="82">
        <v>13.76</v>
      </c>
      <c r="D15" s="83">
        <v>34.4</v>
      </c>
      <c r="E15" s="84">
        <v>8.6418352259178999</v>
      </c>
      <c r="F15" s="85">
        <v>32.712899</v>
      </c>
      <c r="G15" s="85">
        <v>3.0938159999999999</v>
      </c>
      <c r="H15" s="85">
        <v>5.0547440000000003</v>
      </c>
      <c r="I15" s="85">
        <v>-8.6547999999999958E-2</v>
      </c>
      <c r="J15" s="86">
        <v>0.95095636627906976</v>
      </c>
      <c r="K15" s="87">
        <v>280.31094320917998</v>
      </c>
      <c r="L15" s="88">
        <v>809.95913476321334</v>
      </c>
      <c r="M15" s="88">
        <v>1.1259285610940517</v>
      </c>
      <c r="N15" s="86">
        <v>0.36392874078292042</v>
      </c>
      <c r="O15" s="89">
        <v>0.3460803529194435</v>
      </c>
      <c r="P15" s="90">
        <v>1.6871009999999984</v>
      </c>
      <c r="Q15" s="91">
        <v>0.61206185713856121</v>
      </c>
      <c r="R15" s="91">
        <v>0.73943499999999984</v>
      </c>
      <c r="S15" s="92">
        <v>0.23900419417315052</v>
      </c>
    </row>
    <row r="16" spans="1:19" ht="15" customHeight="1" x14ac:dyDescent="0.25">
      <c r="A16" s="124"/>
      <c r="B16" s="2">
        <v>3000</v>
      </c>
      <c r="C16" s="82">
        <v>13.76</v>
      </c>
      <c r="D16" s="83">
        <v>41.28</v>
      </c>
      <c r="E16" s="84">
        <v>9.8877741408090021</v>
      </c>
      <c r="F16" s="85">
        <v>37.429290000000002</v>
      </c>
      <c r="G16" s="85">
        <v>3.2731330000000001</v>
      </c>
      <c r="H16" s="85">
        <v>5.0559010000000004</v>
      </c>
      <c r="I16" s="85">
        <v>-9.7689000000000026E-2</v>
      </c>
      <c r="J16" s="86">
        <v>0.90671729651162791</v>
      </c>
      <c r="K16" s="87">
        <v>321.49202441850008</v>
      </c>
      <c r="L16" s="88">
        <v>1028.2850587022319</v>
      </c>
      <c r="M16" s="88">
        <v>1.1286217886804901</v>
      </c>
      <c r="N16" s="86">
        <v>0.34481391030565822</v>
      </c>
      <c r="O16" s="89">
        <v>0.31264873655194952</v>
      </c>
      <c r="P16" s="90">
        <v>3.8507099999999994</v>
      </c>
      <c r="Q16" s="91">
        <v>0.64738866524482974</v>
      </c>
      <c r="R16" s="91">
        <v>0.74807599999999996</v>
      </c>
      <c r="S16" s="92">
        <v>0.22855044387136114</v>
      </c>
    </row>
    <row r="17" spans="1:19" ht="15" customHeight="1" x14ac:dyDescent="0.25">
      <c r="A17" s="124"/>
      <c r="B17" s="2">
        <v>4000</v>
      </c>
      <c r="C17" s="82">
        <v>13.76</v>
      </c>
      <c r="D17" s="83">
        <v>55.04</v>
      </c>
      <c r="E17" s="84">
        <v>10.803773726372501</v>
      </c>
      <c r="F17" s="85">
        <v>40.896725000000004</v>
      </c>
      <c r="G17" s="85">
        <v>3.6803720000000002</v>
      </c>
      <c r="H17" s="85">
        <v>5.1145810000000003</v>
      </c>
      <c r="I17" s="85">
        <v>-0.10631400000000002</v>
      </c>
      <c r="J17" s="86">
        <v>0.74303642805232561</v>
      </c>
      <c r="K17" s="87">
        <v>355.86251178145835</v>
      </c>
      <c r="L17" s="88">
        <v>1541.63061835701</v>
      </c>
      <c r="M17" s="88">
        <v>1.143361395340535</v>
      </c>
      <c r="N17" s="86">
        <v>0.31066462720087401</v>
      </c>
      <c r="O17" s="89">
        <v>0.23083513491754476</v>
      </c>
      <c r="P17" s="90">
        <v>14.143274999999996</v>
      </c>
      <c r="Q17" s="91">
        <v>0.7195842631097249</v>
      </c>
      <c r="R17" s="91">
        <v>0.7980799999999999</v>
      </c>
      <c r="S17" s="92">
        <v>0.21684764474895468</v>
      </c>
    </row>
    <row r="18" spans="1:19" ht="15" customHeight="1" thickBot="1" x14ac:dyDescent="0.3">
      <c r="A18" s="125"/>
      <c r="B18" s="51">
        <v>5000</v>
      </c>
      <c r="C18" s="93">
        <v>13.76</v>
      </c>
      <c r="D18" s="94">
        <v>68.8</v>
      </c>
      <c r="E18" s="95">
        <v>10.5224180237838</v>
      </c>
      <c r="F18" s="96">
        <v>39.831677999999997</v>
      </c>
      <c r="G18" s="96">
        <v>4.0776510000000004</v>
      </c>
      <c r="H18" s="96">
        <v>5.0515749999999997</v>
      </c>
      <c r="I18" s="96">
        <v>-0.105155</v>
      </c>
      <c r="J18" s="97">
        <v>0.57894880813953487</v>
      </c>
      <c r="K18" s="98">
        <v>342.33534815489998</v>
      </c>
      <c r="L18" s="99">
        <v>2135.053070917179</v>
      </c>
      <c r="M18" s="99">
        <v>1.1293094398938106</v>
      </c>
      <c r="N18" s="97">
        <v>0.27695097983957195</v>
      </c>
      <c r="O18" s="100">
        <v>0.16034043969119657</v>
      </c>
      <c r="P18" s="101">
        <v>28.968322000000001</v>
      </c>
      <c r="Q18" s="102">
        <v>0.80720389185551056</v>
      </c>
      <c r="R18" s="102">
        <v>0.86039399999999988</v>
      </c>
      <c r="S18" s="103">
        <v>0.21100236386095814</v>
      </c>
    </row>
    <row r="19" spans="1:19" ht="15" customHeight="1" x14ac:dyDescent="0.25">
      <c r="A19" s="10"/>
      <c r="B19" s="3"/>
      <c r="C19" s="9"/>
      <c r="D19" s="104"/>
      <c r="E19" s="105"/>
      <c r="F19" s="106"/>
      <c r="G19" s="105"/>
      <c r="H19" s="107"/>
      <c r="I19" s="105"/>
      <c r="J19" s="108"/>
      <c r="K19" s="109"/>
      <c r="L19" s="110"/>
      <c r="M19" s="110"/>
      <c r="N19" s="108"/>
      <c r="O19" s="111"/>
    </row>
    <row r="20" spans="1:19" ht="10.5" customHeight="1" thickBot="1" x14ac:dyDescent="0.3">
      <c r="A20" s="131"/>
      <c r="B20" s="132"/>
      <c r="J20" s="71"/>
      <c r="K20" s="71"/>
      <c r="M20" s="70"/>
      <c r="N20" s="70"/>
    </row>
    <row r="21" spans="1:19" s="77" customFormat="1" ht="54.75" customHeight="1" x14ac:dyDescent="0.25">
      <c r="A21" s="11">
        <v>15</v>
      </c>
      <c r="B21" s="4" t="s">
        <v>0</v>
      </c>
      <c r="C21" s="5" t="s">
        <v>4</v>
      </c>
      <c r="D21" s="72" t="s">
        <v>7</v>
      </c>
      <c r="E21" s="73" t="s">
        <v>8</v>
      </c>
      <c r="F21" s="73" t="s">
        <v>6</v>
      </c>
      <c r="G21" s="74" t="s">
        <v>26</v>
      </c>
      <c r="H21" s="73" t="s">
        <v>12</v>
      </c>
      <c r="I21" s="73" t="s">
        <v>13</v>
      </c>
      <c r="J21" s="75" t="s">
        <v>1</v>
      </c>
      <c r="K21" s="75" t="s">
        <v>10</v>
      </c>
      <c r="L21" s="73" t="s">
        <v>9</v>
      </c>
      <c r="M21" s="73" t="s">
        <v>3</v>
      </c>
      <c r="N21" s="73" t="s">
        <v>2</v>
      </c>
      <c r="O21" s="73" t="s">
        <v>5</v>
      </c>
      <c r="P21" s="74" t="s">
        <v>14</v>
      </c>
      <c r="Q21" s="74" t="s">
        <v>15</v>
      </c>
      <c r="R21" s="74" t="s">
        <v>27</v>
      </c>
      <c r="S21" s="76" t="s">
        <v>28</v>
      </c>
    </row>
    <row r="22" spans="1:19" ht="15" customHeight="1" x14ac:dyDescent="0.25">
      <c r="A22" s="123" t="s">
        <v>30</v>
      </c>
      <c r="B22" s="2">
        <v>500</v>
      </c>
      <c r="C22" s="82">
        <v>13.76</v>
      </c>
      <c r="D22" s="83">
        <v>6.88</v>
      </c>
      <c r="E22" s="84">
        <v>1.7339302982719003</v>
      </c>
      <c r="F22" s="85">
        <v>6.5636390000000002</v>
      </c>
      <c r="G22" s="85">
        <v>4.5601089999999997</v>
      </c>
      <c r="H22" s="85">
        <v>15.090738999999999</v>
      </c>
      <c r="I22" s="85">
        <v>-5.752400000000002E-2</v>
      </c>
      <c r="J22" s="86">
        <v>0.95401729651162792</v>
      </c>
      <c r="K22" s="87">
        <v>165.712883015095</v>
      </c>
      <c r="L22" s="88">
        <v>238.76674889947827</v>
      </c>
      <c r="M22" s="88">
        <v>3.3174272075315434</v>
      </c>
      <c r="N22" s="86">
        <v>0.72748857703435232</v>
      </c>
      <c r="O22" s="89">
        <v>0.69403668550540409</v>
      </c>
      <c r="P22" s="112">
        <v>0.31636099999999967</v>
      </c>
      <c r="Q22" s="91">
        <v>0.30217930347877597</v>
      </c>
      <c r="R22" s="91">
        <v>0.717422</v>
      </c>
      <c r="S22" s="92">
        <v>0.15732562533044717</v>
      </c>
    </row>
    <row r="23" spans="1:19" ht="15" customHeight="1" x14ac:dyDescent="0.25">
      <c r="A23" s="124"/>
      <c r="B23" s="2">
        <v>750</v>
      </c>
      <c r="C23" s="82">
        <v>13.76</v>
      </c>
      <c r="D23" s="83">
        <v>10.32</v>
      </c>
      <c r="E23" s="84">
        <v>2.6422881774987004</v>
      </c>
      <c r="F23" s="85">
        <v>10.002147000000001</v>
      </c>
      <c r="G23" s="85">
        <v>4.5505940000000002</v>
      </c>
      <c r="H23" s="85">
        <v>15.032662</v>
      </c>
      <c r="I23" s="85">
        <v>-6.0216000000000047E-2</v>
      </c>
      <c r="J23" s="86">
        <v>0.96920029069767444</v>
      </c>
      <c r="K23" s="87">
        <v>251.60197401511005</v>
      </c>
      <c r="L23" s="88">
        <v>357.40281699674483</v>
      </c>
      <c r="M23" s="88">
        <v>3.3052980475156968</v>
      </c>
      <c r="N23" s="86">
        <v>0.72634430747188095</v>
      </c>
      <c r="O23" s="89">
        <v>0.70397311394834805</v>
      </c>
      <c r="P23" s="112">
        <v>0.3178529999999995</v>
      </c>
      <c r="Q23" s="91">
        <v>0.30271378415878708</v>
      </c>
      <c r="R23" s="91">
        <v>0.67936200000000002</v>
      </c>
      <c r="S23" s="92">
        <v>0.14929083983321736</v>
      </c>
    </row>
    <row r="24" spans="1:19" ht="15" customHeight="1" x14ac:dyDescent="0.25">
      <c r="A24" s="124"/>
      <c r="B24" s="2">
        <v>1000</v>
      </c>
      <c r="C24" s="82">
        <v>13.76</v>
      </c>
      <c r="D24" s="83">
        <v>13.76</v>
      </c>
      <c r="E24" s="84">
        <v>3.5534745474002003</v>
      </c>
      <c r="F24" s="85">
        <v>13.451362</v>
      </c>
      <c r="G24" s="85">
        <v>4.5670339999999996</v>
      </c>
      <c r="H24" s="85">
        <v>14.913722999999999</v>
      </c>
      <c r="I24" s="85">
        <v>-6.4791000000000043E-2</v>
      </c>
      <c r="J24" s="86">
        <v>0.97756991279069771</v>
      </c>
      <c r="K24" s="87">
        <v>335.80235672677998</v>
      </c>
      <c r="L24" s="88">
        <v>478.2586821031602</v>
      </c>
      <c r="M24" s="88">
        <v>3.2802526515411126</v>
      </c>
      <c r="N24" s="86">
        <v>0.71824572611920845</v>
      </c>
      <c r="O24" s="89">
        <v>0.7021354118446459</v>
      </c>
      <c r="P24" s="112">
        <v>0.30863800000000019</v>
      </c>
      <c r="Q24" s="91">
        <v>0.30623030882362506</v>
      </c>
      <c r="R24" s="91">
        <v>0.66851299999999991</v>
      </c>
      <c r="S24" s="92">
        <v>0.14637793368737784</v>
      </c>
    </row>
    <row r="25" spans="1:19" ht="15" customHeight="1" x14ac:dyDescent="0.25">
      <c r="A25" s="124"/>
      <c r="B25" s="2">
        <v>1250</v>
      </c>
      <c r="C25" s="82">
        <v>13.76</v>
      </c>
      <c r="D25" s="83">
        <v>17.2</v>
      </c>
      <c r="E25" s="84">
        <v>4.4547100826388997</v>
      </c>
      <c r="F25" s="85">
        <v>16.862908999999998</v>
      </c>
      <c r="G25" s="85">
        <v>4.655062</v>
      </c>
      <c r="H25" s="85">
        <v>14.979004</v>
      </c>
      <c r="I25" s="85">
        <v>-6.8180000000000018E-2</v>
      </c>
      <c r="J25" s="86">
        <v>0.98040168604651157</v>
      </c>
      <c r="K25" s="87">
        <v>422.89882416375991</v>
      </c>
      <c r="L25" s="88">
        <v>609.34619088354202</v>
      </c>
      <c r="M25" s="88">
        <v>3.2952911893814703</v>
      </c>
      <c r="N25" s="86">
        <v>0.70789415680853884</v>
      </c>
      <c r="O25" s="89">
        <v>0.69402062487756511</v>
      </c>
      <c r="P25" s="112">
        <v>0.33709100000000092</v>
      </c>
      <c r="Q25" s="91">
        <v>0.31077246524535279</v>
      </c>
      <c r="R25" s="91">
        <v>0.67768499999999987</v>
      </c>
      <c r="S25" s="92">
        <v>0.14558023072517615</v>
      </c>
    </row>
    <row r="26" spans="1:19" ht="15" customHeight="1" x14ac:dyDescent="0.25">
      <c r="A26" s="124"/>
      <c r="B26" s="2">
        <v>1500</v>
      </c>
      <c r="C26" s="82">
        <v>13.76</v>
      </c>
      <c r="D26" s="83">
        <v>20.64</v>
      </c>
      <c r="E26" s="84">
        <v>5.3437643781745008</v>
      </c>
      <c r="F26" s="85">
        <v>20.228345000000001</v>
      </c>
      <c r="G26" s="85">
        <v>4.8438129999999999</v>
      </c>
      <c r="H26" s="85">
        <v>15.029567</v>
      </c>
      <c r="I26" s="85">
        <v>-7.3416999999999955E-2</v>
      </c>
      <c r="J26" s="86">
        <v>0.98005547480620159</v>
      </c>
      <c r="K26" s="87">
        <v>509.18061813579999</v>
      </c>
      <c r="L26" s="88">
        <v>760.86436680813688</v>
      </c>
      <c r="M26" s="88">
        <v>3.3075112332360206</v>
      </c>
      <c r="N26" s="86">
        <v>0.68283214757382682</v>
      </c>
      <c r="O26" s="89">
        <v>0.66921338460340507</v>
      </c>
      <c r="P26" s="112">
        <v>0.41165499999999966</v>
      </c>
      <c r="Q26" s="91">
        <v>0.32228559878005797</v>
      </c>
      <c r="R26" s="91">
        <v>0.68918400000000002</v>
      </c>
      <c r="S26" s="92">
        <v>0.14228129781228135</v>
      </c>
    </row>
    <row r="27" spans="1:19" ht="15" customHeight="1" x14ac:dyDescent="0.25">
      <c r="A27" s="124"/>
      <c r="B27" s="2">
        <v>1750</v>
      </c>
      <c r="C27" s="82">
        <v>13.76</v>
      </c>
      <c r="D27" s="83">
        <v>24.080000000000002</v>
      </c>
      <c r="E27" s="84">
        <v>6.2016693488827999</v>
      </c>
      <c r="F27" s="85">
        <v>23.475867999999998</v>
      </c>
      <c r="G27" s="85">
        <v>4.8475200000000003</v>
      </c>
      <c r="H27" s="85">
        <v>14.945790000000001</v>
      </c>
      <c r="I27" s="85">
        <v>-7.8187000000000006E-2</v>
      </c>
      <c r="J27" s="86">
        <v>0.97491146179401977</v>
      </c>
      <c r="K27" s="87">
        <v>587.83483481172664</v>
      </c>
      <c r="L27" s="88">
        <v>888.35443784089296</v>
      </c>
      <c r="M27" s="88">
        <v>3.2902089213217476</v>
      </c>
      <c r="N27" s="86">
        <v>0.67874065941383377</v>
      </c>
      <c r="O27" s="89">
        <v>0.66171204844817766</v>
      </c>
      <c r="P27" s="112">
        <v>0.60413200000000344</v>
      </c>
      <c r="Q27" s="91">
        <v>0.32434016535760241</v>
      </c>
      <c r="R27" s="91">
        <v>0.70643699999999998</v>
      </c>
      <c r="S27" s="92">
        <v>0.14573163184473709</v>
      </c>
    </row>
    <row r="28" spans="1:19" ht="15" customHeight="1" x14ac:dyDescent="0.25">
      <c r="A28" s="124"/>
      <c r="B28" s="2">
        <v>2000</v>
      </c>
      <c r="C28" s="82">
        <v>13.76</v>
      </c>
      <c r="D28" s="83">
        <v>27.52</v>
      </c>
      <c r="E28" s="84">
        <v>6.9640774263016008</v>
      </c>
      <c r="F28" s="85">
        <v>26.361896000000002</v>
      </c>
      <c r="G28" s="85">
        <v>5.0198499999999999</v>
      </c>
      <c r="H28" s="85">
        <v>14.996293</v>
      </c>
      <c r="I28" s="85">
        <v>-8.2735000000000003E-2</v>
      </c>
      <c r="J28" s="86">
        <v>0.95791773255813961</v>
      </c>
      <c r="K28" s="87">
        <v>662.51961319514669</v>
      </c>
      <c r="L28" s="88">
        <v>1051.3549254748482</v>
      </c>
      <c r="M28" s="88">
        <v>3.3022649362722283</v>
      </c>
      <c r="N28" s="86">
        <v>0.65784135706689006</v>
      </c>
      <c r="O28" s="89">
        <v>0.63015790114448489</v>
      </c>
      <c r="P28" s="112">
        <v>1.158103999999998</v>
      </c>
      <c r="Q28" s="91">
        <v>0.33473939192839192</v>
      </c>
      <c r="R28" s="91">
        <v>0.72548400000000002</v>
      </c>
      <c r="S28" s="92">
        <v>0.14452304351723658</v>
      </c>
    </row>
    <row r="29" spans="1:19" ht="15" customHeight="1" x14ac:dyDescent="0.25">
      <c r="A29" s="124"/>
      <c r="B29" s="2">
        <v>2500</v>
      </c>
      <c r="C29" s="82">
        <v>13.76</v>
      </c>
      <c r="D29" s="83">
        <v>34.4</v>
      </c>
      <c r="E29" s="84">
        <v>8.5362482792689001</v>
      </c>
      <c r="F29" s="85">
        <v>32.313209000000001</v>
      </c>
      <c r="G29" s="85">
        <v>5.1523269999999997</v>
      </c>
      <c r="H29" s="85">
        <v>14.933033999999999</v>
      </c>
      <c r="I29" s="85">
        <v>-9.2207999999999957E-2</v>
      </c>
      <c r="J29" s="86">
        <v>0.93933747093023257</v>
      </c>
      <c r="K29" s="87">
        <v>809.18964170262996</v>
      </c>
      <c r="L29" s="88">
        <v>1348.8760543410281</v>
      </c>
      <c r="M29" s="88">
        <v>3.2904859527818906</v>
      </c>
      <c r="N29" s="86">
        <v>0.63864074480946009</v>
      </c>
      <c r="O29" s="89">
        <v>0.59989918206231829</v>
      </c>
      <c r="P29" s="112">
        <v>2.0867909999999981</v>
      </c>
      <c r="Q29" s="91">
        <v>0.34502881330076662</v>
      </c>
      <c r="R29" s="91">
        <v>0.73943499999999984</v>
      </c>
      <c r="S29" s="92">
        <v>0.14351476527013909</v>
      </c>
    </row>
    <row r="30" spans="1:19" ht="15" customHeight="1" x14ac:dyDescent="0.25">
      <c r="A30" s="124"/>
      <c r="B30" s="2">
        <v>3000</v>
      </c>
      <c r="C30" s="82">
        <v>13.76</v>
      </c>
      <c r="D30" s="83">
        <v>41.28</v>
      </c>
      <c r="E30" s="84">
        <v>9.7832504868625012</v>
      </c>
      <c r="F30" s="85">
        <v>37.033625000000001</v>
      </c>
      <c r="G30" s="85">
        <v>5.5315960000000004</v>
      </c>
      <c r="H30" s="85">
        <v>14.904559000000001</v>
      </c>
      <c r="I30" s="85">
        <v>-9.9191000000000029E-2</v>
      </c>
      <c r="J30" s="86">
        <v>0.8971323885658915</v>
      </c>
      <c r="K30" s="87">
        <v>926.07208515624995</v>
      </c>
      <c r="L30" s="88">
        <v>1737.8021356226684</v>
      </c>
      <c r="M30" s="88">
        <v>3.2857792649230739</v>
      </c>
      <c r="N30" s="86">
        <v>0.59400203213016167</v>
      </c>
      <c r="O30" s="89">
        <v>0.53289846189792545</v>
      </c>
      <c r="P30" s="112">
        <v>4.2463750000000005</v>
      </c>
      <c r="Q30" s="91">
        <v>0.37113449649868874</v>
      </c>
      <c r="R30" s="91">
        <v>0.74807599999999996</v>
      </c>
      <c r="S30" s="92">
        <v>0.13523691896515941</v>
      </c>
    </row>
    <row r="31" spans="1:19" ht="15" customHeight="1" x14ac:dyDescent="0.25">
      <c r="A31" s="124"/>
      <c r="B31" s="2">
        <v>4000</v>
      </c>
      <c r="C31" s="82">
        <v>13.76</v>
      </c>
      <c r="D31" s="83">
        <v>55.04</v>
      </c>
      <c r="E31" s="84">
        <v>10.791329371257801</v>
      </c>
      <c r="F31" s="85">
        <v>40.849618</v>
      </c>
      <c r="G31" s="85">
        <v>5.9941209999999998</v>
      </c>
      <c r="H31" s="85">
        <v>15.082675999999999</v>
      </c>
      <c r="I31" s="85">
        <v>-0.11049600000000004</v>
      </c>
      <c r="J31" s="86">
        <v>0.7421805595930232</v>
      </c>
      <c r="K31" s="87">
        <v>1034.3921206804932</v>
      </c>
      <c r="L31" s="88">
        <v>2510.8115331104409</v>
      </c>
      <c r="M31" s="88">
        <v>3.3272621528624393</v>
      </c>
      <c r="N31" s="86">
        <v>0.55508758546289594</v>
      </c>
      <c r="O31" s="89">
        <v>0.41197521480199217</v>
      </c>
      <c r="P31" s="112">
        <v>14.190382</v>
      </c>
      <c r="Q31" s="91">
        <v>0.39741760679603538</v>
      </c>
      <c r="R31" s="91">
        <v>0.7980799999999999</v>
      </c>
      <c r="S31" s="92">
        <v>0.13314379205891905</v>
      </c>
    </row>
    <row r="32" spans="1:19" ht="15" customHeight="1" thickBot="1" x14ac:dyDescent="0.3">
      <c r="A32" s="125"/>
      <c r="B32" s="51">
        <v>5000</v>
      </c>
      <c r="C32" s="93">
        <v>13.76</v>
      </c>
      <c r="D32" s="94">
        <v>68.8</v>
      </c>
      <c r="E32" s="95">
        <v>10.602299968414401</v>
      </c>
      <c r="F32" s="96">
        <v>40.134064000000002</v>
      </c>
      <c r="G32" s="96">
        <v>6.2888130000000002</v>
      </c>
      <c r="H32" s="96">
        <v>14.904256999999999</v>
      </c>
      <c r="I32" s="96">
        <v>-8.9844000000000035E-2</v>
      </c>
      <c r="J32" s="97">
        <v>0.5833439534883722</v>
      </c>
      <c r="K32" s="98">
        <v>1002.9570152607732</v>
      </c>
      <c r="L32" s="99">
        <v>3292.8147867666648</v>
      </c>
      <c r="M32" s="99">
        <v>3.2836661609239237</v>
      </c>
      <c r="N32" s="97">
        <v>0.52214402955278261</v>
      </c>
      <c r="O32" s="100">
        <v>0.30458956248966962</v>
      </c>
      <c r="P32" s="113">
        <v>28.665935999999995</v>
      </c>
      <c r="Q32" s="102">
        <v>0.42194743421292324</v>
      </c>
      <c r="R32" s="102">
        <v>0.86039399999999988</v>
      </c>
      <c r="S32" s="103">
        <v>0.13681341773081818</v>
      </c>
    </row>
    <row r="33" spans="1:19" x14ac:dyDescent="0.25">
      <c r="B33" s="3"/>
      <c r="C33" s="9"/>
      <c r="D33" s="104"/>
      <c r="E33" s="105"/>
      <c r="J33" s="108"/>
      <c r="K33" s="109"/>
      <c r="L33" s="110"/>
      <c r="M33" s="110"/>
      <c r="N33" s="108"/>
      <c r="O33" s="111"/>
    </row>
    <row r="34" spans="1:19" ht="13.8" thickBot="1" x14ac:dyDescent="0.3">
      <c r="A34" s="129"/>
      <c r="B34" s="130"/>
      <c r="C34" s="3"/>
      <c r="D34" s="104"/>
      <c r="E34" s="105"/>
      <c r="J34" s="108"/>
      <c r="K34" s="109"/>
      <c r="L34" s="110"/>
      <c r="M34" s="110"/>
      <c r="N34" s="108"/>
      <c r="O34" s="111"/>
    </row>
    <row r="35" spans="1:19" s="77" customFormat="1" ht="54.75" customHeight="1" x14ac:dyDescent="0.25">
      <c r="A35" s="11">
        <v>25</v>
      </c>
      <c r="B35" s="4" t="s">
        <v>0</v>
      </c>
      <c r="C35" s="5" t="s">
        <v>4</v>
      </c>
      <c r="D35" s="72" t="s">
        <v>7</v>
      </c>
      <c r="E35" s="73" t="s">
        <v>8</v>
      </c>
      <c r="F35" s="73" t="s">
        <v>6</v>
      </c>
      <c r="G35" s="74" t="s">
        <v>26</v>
      </c>
      <c r="H35" s="73" t="s">
        <v>12</v>
      </c>
      <c r="I35" s="73" t="s">
        <v>13</v>
      </c>
      <c r="J35" s="75" t="s">
        <v>1</v>
      </c>
      <c r="K35" s="75" t="s">
        <v>10</v>
      </c>
      <c r="L35" s="73" t="s">
        <v>9</v>
      </c>
      <c r="M35" s="73" t="s">
        <v>3</v>
      </c>
      <c r="N35" s="73" t="s">
        <v>2</v>
      </c>
      <c r="O35" s="73" t="s">
        <v>5</v>
      </c>
      <c r="P35" s="74" t="s">
        <v>14</v>
      </c>
      <c r="Q35" s="74" t="s">
        <v>15</v>
      </c>
      <c r="R35" s="74" t="s">
        <v>27</v>
      </c>
      <c r="S35" s="76" t="s">
        <v>28</v>
      </c>
    </row>
    <row r="36" spans="1:19" ht="15" customHeight="1" x14ac:dyDescent="0.25">
      <c r="A36" s="123" t="s">
        <v>30</v>
      </c>
      <c r="B36" s="2">
        <v>500</v>
      </c>
      <c r="C36" s="82">
        <v>13.76</v>
      </c>
      <c r="D36" s="83">
        <v>6.88</v>
      </c>
      <c r="E36" s="84">
        <v>1.6900227818751001</v>
      </c>
      <c r="F36" s="85">
        <v>6.3974310000000001</v>
      </c>
      <c r="G36" s="85">
        <v>6.8668950000000004</v>
      </c>
      <c r="H36" s="85">
        <v>25.005980000000001</v>
      </c>
      <c r="I36" s="85">
        <v>-5.9589000000000003E-2</v>
      </c>
      <c r="J36" s="86">
        <v>0.92985915697674426</v>
      </c>
      <c r="K36" s="87">
        <v>267.25874692206497</v>
      </c>
      <c r="L36" s="88">
        <v>359.54978141620808</v>
      </c>
      <c r="M36" s="88">
        <v>5.489289469879103</v>
      </c>
      <c r="N36" s="86">
        <v>0.79938450637138081</v>
      </c>
      <c r="O36" s="89">
        <v>0.74331500319476285</v>
      </c>
      <c r="P36" s="112">
        <v>0.4825689999999998</v>
      </c>
      <c r="Q36" s="91">
        <v>0.27461011326090801</v>
      </c>
      <c r="R36" s="91">
        <v>0.717422</v>
      </c>
      <c r="S36" s="92">
        <v>0.10447545797627603</v>
      </c>
    </row>
    <row r="37" spans="1:19" ht="15" customHeight="1" x14ac:dyDescent="0.25">
      <c r="A37" s="124"/>
      <c r="B37" s="2">
        <v>750</v>
      </c>
      <c r="C37" s="82">
        <v>13.76</v>
      </c>
      <c r="D37" s="83">
        <v>10.32</v>
      </c>
      <c r="E37" s="84">
        <v>2.6072528810804001</v>
      </c>
      <c r="F37" s="85">
        <v>9.8695240000000002</v>
      </c>
      <c r="G37" s="85">
        <v>6.8724090000000002</v>
      </c>
      <c r="H37" s="85">
        <v>24.904762000000002</v>
      </c>
      <c r="I37" s="85">
        <v>-6.2398999999999982E-2</v>
      </c>
      <c r="J37" s="86">
        <v>0.95634922480620155</v>
      </c>
      <c r="K37" s="87">
        <v>410.68999116893997</v>
      </c>
      <c r="L37" s="88">
        <v>539.75774067160944</v>
      </c>
      <c r="M37" s="88">
        <v>5.4677383932547556</v>
      </c>
      <c r="N37" s="86">
        <v>0.79560724532762173</v>
      </c>
      <c r="O37" s="89">
        <v>0.76087837231926836</v>
      </c>
      <c r="P37" s="112">
        <v>0.4504760000000001</v>
      </c>
      <c r="Q37" s="91">
        <v>0.27594758785488493</v>
      </c>
      <c r="R37" s="91">
        <v>0.67936200000000002</v>
      </c>
      <c r="S37" s="92">
        <v>9.8853546114615706E-2</v>
      </c>
    </row>
    <row r="38" spans="1:19" ht="15" customHeight="1" x14ac:dyDescent="0.25">
      <c r="A38" s="124"/>
      <c r="B38" s="2">
        <v>1000</v>
      </c>
      <c r="C38" s="82">
        <v>13.76</v>
      </c>
      <c r="D38" s="83">
        <v>13.76</v>
      </c>
      <c r="E38" s="84">
        <v>3.4933117291741</v>
      </c>
      <c r="F38" s="85">
        <v>13.223621</v>
      </c>
      <c r="G38" s="85">
        <v>6.9670480000000001</v>
      </c>
      <c r="H38" s="85">
        <v>25.146650999999999</v>
      </c>
      <c r="I38" s="85">
        <v>-6.5637999999999974E-2</v>
      </c>
      <c r="J38" s="86">
        <v>0.96101896802325582</v>
      </c>
      <c r="K38" s="87">
        <v>555.66292379744834</v>
      </c>
      <c r="L38" s="88">
        <v>729.58756046691531</v>
      </c>
      <c r="M38" s="88">
        <v>5.5214207393117114</v>
      </c>
      <c r="N38" s="86">
        <v>0.79250505225623702</v>
      </c>
      <c r="O38" s="89">
        <v>0.76161238747250548</v>
      </c>
      <c r="P38" s="112">
        <v>0.53637900000000016</v>
      </c>
      <c r="Q38" s="91">
        <v>0.27705669434868285</v>
      </c>
      <c r="R38" s="91">
        <v>0.66851299999999991</v>
      </c>
      <c r="S38" s="92">
        <v>9.5953551633345985E-2</v>
      </c>
    </row>
    <row r="39" spans="1:19" ht="15" customHeight="1" x14ac:dyDescent="0.25">
      <c r="A39" s="124"/>
      <c r="B39" s="2">
        <v>1250</v>
      </c>
      <c r="C39" s="82">
        <v>13.76</v>
      </c>
      <c r="D39" s="83">
        <v>17.2</v>
      </c>
      <c r="E39" s="84">
        <v>4.3992534903743001</v>
      </c>
      <c r="F39" s="85">
        <v>16.652982999999999</v>
      </c>
      <c r="G39" s="85">
        <v>7.0189149999999998</v>
      </c>
      <c r="H39" s="85">
        <v>25.096178999999999</v>
      </c>
      <c r="I39" s="85">
        <v>-6.9742999999999999E-2</v>
      </c>
      <c r="J39" s="86">
        <v>0.96819668604651166</v>
      </c>
      <c r="K39" s="87">
        <v>698.47945207554335</v>
      </c>
      <c r="L39" s="88">
        <v>918.77382500713327</v>
      </c>
      <c r="M39" s="88">
        <v>5.5112664960607454</v>
      </c>
      <c r="N39" s="86">
        <v>0.78520205702173995</v>
      </c>
      <c r="O39" s="89">
        <v>0.7602300294853529</v>
      </c>
      <c r="P39" s="112">
        <v>0.54701700000000031</v>
      </c>
      <c r="Q39" s="91">
        <v>0.27968062389099152</v>
      </c>
      <c r="R39" s="91">
        <v>0.67768499999999987</v>
      </c>
      <c r="S39" s="92">
        <v>9.6551247593110887E-2</v>
      </c>
    </row>
    <row r="40" spans="1:19" ht="15" customHeight="1" x14ac:dyDescent="0.25">
      <c r="A40" s="124"/>
      <c r="B40" s="2">
        <v>1500</v>
      </c>
      <c r="C40" s="82">
        <v>13.76</v>
      </c>
      <c r="D40" s="83">
        <v>20.64</v>
      </c>
      <c r="E40" s="84">
        <v>5.2891288327966999</v>
      </c>
      <c r="F40" s="85">
        <v>20.021526999999999</v>
      </c>
      <c r="G40" s="85">
        <v>7.0595650000000001</v>
      </c>
      <c r="H40" s="85">
        <v>24.919635</v>
      </c>
      <c r="I40" s="85">
        <v>-7.5581000000000009E-2</v>
      </c>
      <c r="J40" s="86">
        <v>0.97003522286821697</v>
      </c>
      <c r="K40" s="87">
        <v>834.07065335805339</v>
      </c>
      <c r="L40" s="88">
        <v>1108.9138770769814</v>
      </c>
      <c r="M40" s="88">
        <v>5.4738823597482931</v>
      </c>
      <c r="N40" s="86">
        <v>0.77538521987520381</v>
      </c>
      <c r="O40" s="89">
        <v>0.75215097457036495</v>
      </c>
      <c r="P40" s="112">
        <v>0.6184730000000016</v>
      </c>
      <c r="Q40" s="91">
        <v>0.28329327456040188</v>
      </c>
      <c r="R40" s="91">
        <v>0.68918400000000002</v>
      </c>
      <c r="S40" s="92">
        <v>9.7624145397060588E-2</v>
      </c>
    </row>
    <row r="41" spans="1:19" ht="15" customHeight="1" x14ac:dyDescent="0.25">
      <c r="A41" s="124"/>
      <c r="B41" s="2">
        <v>1750</v>
      </c>
      <c r="C41" s="82">
        <v>13.76</v>
      </c>
      <c r="D41" s="83">
        <v>24.080000000000002</v>
      </c>
      <c r="E41" s="84">
        <v>6.1532156948171002</v>
      </c>
      <c r="F41" s="85">
        <v>23.292451</v>
      </c>
      <c r="G41" s="85">
        <v>7.1503699999999997</v>
      </c>
      <c r="H41" s="85">
        <v>24.848184</v>
      </c>
      <c r="I41" s="85">
        <v>-8.1366999999999967E-2</v>
      </c>
      <c r="J41" s="86">
        <v>0.967294476744186</v>
      </c>
      <c r="K41" s="87">
        <v>967.78390853250164</v>
      </c>
      <c r="L41" s="88">
        <v>1310.3737419761826</v>
      </c>
      <c r="M41" s="88">
        <v>5.4595019084990275</v>
      </c>
      <c r="N41" s="86">
        <v>0.76352718929216634</v>
      </c>
      <c r="O41" s="89">
        <v>0.73855563304632532</v>
      </c>
      <c r="P41" s="112">
        <v>0.78754900000000205</v>
      </c>
      <c r="Q41" s="91">
        <v>0.28776227671205268</v>
      </c>
      <c r="R41" s="91">
        <v>0.70643699999999998</v>
      </c>
      <c r="S41" s="92">
        <v>9.8797265036634468E-2</v>
      </c>
    </row>
    <row r="42" spans="1:19" ht="15" customHeight="1" x14ac:dyDescent="0.25">
      <c r="A42" s="124"/>
      <c r="B42" s="2">
        <v>2000</v>
      </c>
      <c r="C42" s="82">
        <v>13.76</v>
      </c>
      <c r="D42" s="83">
        <v>27.52</v>
      </c>
      <c r="E42" s="84">
        <v>6.9967026806516008</v>
      </c>
      <c r="F42" s="85">
        <v>26.485396000000001</v>
      </c>
      <c r="G42" s="85">
        <v>7.2233669999999996</v>
      </c>
      <c r="H42" s="85">
        <v>24.886814999999999</v>
      </c>
      <c r="I42" s="85">
        <v>-8.4720000000000018E-2</v>
      </c>
      <c r="J42" s="86">
        <v>0.96240537790697678</v>
      </c>
      <c r="K42" s="87">
        <v>1102.3016553381001</v>
      </c>
      <c r="L42" s="88">
        <v>1512.8584467588628</v>
      </c>
      <c r="M42" s="88">
        <v>5.4686962870149669</v>
      </c>
      <c r="N42" s="86">
        <v>0.75708409762579798</v>
      </c>
      <c r="O42" s="89">
        <v>0.72862180708291868</v>
      </c>
      <c r="P42" s="112">
        <v>1.0346039999999981</v>
      </c>
      <c r="Q42" s="91">
        <v>0.2902487522007135</v>
      </c>
      <c r="R42" s="91">
        <v>0.72548400000000002</v>
      </c>
      <c r="S42" s="92">
        <v>0.10043571093646496</v>
      </c>
    </row>
    <row r="43" spans="1:19" ht="15" customHeight="1" x14ac:dyDescent="0.25">
      <c r="A43" s="124"/>
      <c r="B43" s="2">
        <v>2500</v>
      </c>
      <c r="C43" s="82">
        <v>13.76</v>
      </c>
      <c r="D43" s="83">
        <v>34.4</v>
      </c>
      <c r="E43" s="84">
        <v>8.5222772735883012</v>
      </c>
      <c r="F43" s="85">
        <v>32.260323</v>
      </c>
      <c r="G43" s="85">
        <v>7.4323180000000004</v>
      </c>
      <c r="H43" s="85">
        <v>25.053256999999999</v>
      </c>
      <c r="I43" s="85">
        <v>-7.8354999999999952E-2</v>
      </c>
      <c r="J43" s="86">
        <v>0.9378000872093023</v>
      </c>
      <c r="K43" s="87">
        <v>1351.2565343844597</v>
      </c>
      <c r="L43" s="88">
        <v>1945.7763023285988</v>
      </c>
      <c r="M43" s="88">
        <v>5.5037527020706083</v>
      </c>
      <c r="N43" s="86">
        <v>0.74051631026425513</v>
      </c>
      <c r="O43" s="89">
        <v>0.69445626034572916</v>
      </c>
      <c r="P43" s="112">
        <v>2.1396769999999989</v>
      </c>
      <c r="Q43" s="91">
        <v>0.29666074953847321</v>
      </c>
      <c r="R43" s="91">
        <v>0.73943499999999984</v>
      </c>
      <c r="S43" s="92">
        <v>9.9489149952948705E-2</v>
      </c>
    </row>
    <row r="44" spans="1:19" ht="15" customHeight="1" x14ac:dyDescent="0.25">
      <c r="A44" s="124"/>
      <c r="B44" s="2">
        <v>3000</v>
      </c>
      <c r="C44" s="82">
        <v>13.76</v>
      </c>
      <c r="D44" s="83">
        <v>41.28</v>
      </c>
      <c r="E44" s="84">
        <v>9.6997124003679005</v>
      </c>
      <c r="F44" s="85">
        <v>36.717399</v>
      </c>
      <c r="G44" s="85">
        <v>7.7907630000000001</v>
      </c>
      <c r="H44" s="85">
        <v>25.092431000000001</v>
      </c>
      <c r="I44" s="85">
        <v>-8.8888999999999996E-2</v>
      </c>
      <c r="J44" s="86">
        <v>0.88947187500000002</v>
      </c>
      <c r="K44" s="87">
        <v>1540.9876229777999</v>
      </c>
      <c r="L44" s="88">
        <v>2447.5403806659178</v>
      </c>
      <c r="M44" s="88">
        <v>5.5146386149724362</v>
      </c>
      <c r="N44" s="86">
        <v>0.70784320033511949</v>
      </c>
      <c r="O44" s="89">
        <v>0.62960661860807932</v>
      </c>
      <c r="P44" s="112">
        <v>4.5626010000000008</v>
      </c>
      <c r="Q44" s="91">
        <v>0.31048259134397937</v>
      </c>
      <c r="R44" s="91">
        <v>0.74807599999999996</v>
      </c>
      <c r="S44" s="92">
        <v>9.6020890380056484E-2</v>
      </c>
    </row>
    <row r="45" spans="1:19" ht="15" customHeight="1" x14ac:dyDescent="0.25">
      <c r="A45" s="124"/>
      <c r="B45" s="2">
        <v>4000</v>
      </c>
      <c r="C45" s="82">
        <v>13.76</v>
      </c>
      <c r="D45" s="83">
        <v>55.04</v>
      </c>
      <c r="E45" s="84">
        <v>10.713610467782001</v>
      </c>
      <c r="F45" s="85">
        <v>40.555419999999998</v>
      </c>
      <c r="G45" s="85">
        <v>8.1582089999999994</v>
      </c>
      <c r="H45" s="85">
        <v>25.034721999999999</v>
      </c>
      <c r="I45" s="85">
        <v>-9.3864999999999976E-2</v>
      </c>
      <c r="J45" s="86">
        <v>0.73683539244186047</v>
      </c>
      <c r="K45" s="87">
        <v>1698.5006663192332</v>
      </c>
      <c r="L45" s="88">
        <v>3417.3025947800174</v>
      </c>
      <c r="M45" s="88">
        <v>5.5030902355354829</v>
      </c>
      <c r="N45" s="86">
        <v>0.67454636618594632</v>
      </c>
      <c r="O45" s="89">
        <v>0.49702963644885273</v>
      </c>
      <c r="P45" s="112">
        <v>14.484580000000001</v>
      </c>
      <c r="Q45" s="91">
        <v>0.32587575767767663</v>
      </c>
      <c r="R45" s="91">
        <v>0.7980799999999999</v>
      </c>
      <c r="S45" s="92">
        <v>9.7825392803739156E-2</v>
      </c>
    </row>
    <row r="46" spans="1:19" ht="15" customHeight="1" thickBot="1" x14ac:dyDescent="0.3">
      <c r="A46" s="125"/>
      <c r="B46" s="51">
        <v>5000</v>
      </c>
      <c r="C46" s="93">
        <v>13.76</v>
      </c>
      <c r="D46" s="94">
        <v>68.8</v>
      </c>
      <c r="E46" s="95"/>
      <c r="F46" s="96"/>
      <c r="G46" s="96"/>
      <c r="H46" s="96"/>
      <c r="I46" s="96"/>
      <c r="J46" s="97"/>
      <c r="K46" s="98"/>
      <c r="L46" s="99"/>
      <c r="M46" s="99"/>
      <c r="N46" s="97"/>
      <c r="O46" s="100"/>
      <c r="P46" s="113"/>
      <c r="Q46" s="102"/>
      <c r="R46" s="102"/>
      <c r="S46" s="103"/>
    </row>
    <row r="47" spans="1:19" x14ac:dyDescent="0.25">
      <c r="A47" s="6"/>
      <c r="B47" s="3"/>
      <c r="C47" s="3"/>
      <c r="D47" s="104"/>
      <c r="E47" s="105"/>
      <c r="F47" s="114"/>
      <c r="G47" s="114"/>
      <c r="H47" s="110"/>
      <c r="I47" s="114"/>
      <c r="J47" s="108"/>
      <c r="K47" s="109"/>
      <c r="L47" s="110"/>
      <c r="M47" s="110"/>
      <c r="N47" s="108"/>
      <c r="O47" s="111"/>
    </row>
    <row r="48" spans="1:19" ht="13.8" thickBot="1" x14ac:dyDescent="0.3">
      <c r="A48" s="6"/>
      <c r="B48" s="3"/>
      <c r="C48" s="3"/>
      <c r="D48" s="104"/>
      <c r="E48" s="105"/>
      <c r="F48" s="114"/>
      <c r="G48" s="114"/>
      <c r="H48" s="110"/>
      <c r="I48" s="114"/>
      <c r="J48" s="108"/>
      <c r="K48" s="109"/>
      <c r="L48" s="110"/>
      <c r="M48" s="110"/>
      <c r="N48" s="108"/>
      <c r="O48" s="111"/>
    </row>
    <row r="49" spans="1:19" s="77" customFormat="1" ht="54.75" customHeight="1" x14ac:dyDescent="0.25">
      <c r="A49" s="11">
        <v>40</v>
      </c>
      <c r="B49" s="4" t="s">
        <v>0</v>
      </c>
      <c r="C49" s="5" t="s">
        <v>4</v>
      </c>
      <c r="D49" s="72" t="s">
        <v>7</v>
      </c>
      <c r="E49" s="73" t="s">
        <v>8</v>
      </c>
      <c r="F49" s="73" t="s">
        <v>6</v>
      </c>
      <c r="G49" s="74" t="s">
        <v>26</v>
      </c>
      <c r="H49" s="73" t="s">
        <v>12</v>
      </c>
      <c r="I49" s="73" t="s">
        <v>13</v>
      </c>
      <c r="J49" s="75" t="s">
        <v>1</v>
      </c>
      <c r="K49" s="75" t="s">
        <v>10</v>
      </c>
      <c r="L49" s="73" t="s">
        <v>9</v>
      </c>
      <c r="M49" s="73" t="s">
        <v>3</v>
      </c>
      <c r="N49" s="73" t="s">
        <v>2</v>
      </c>
      <c r="O49" s="73" t="s">
        <v>5</v>
      </c>
      <c r="P49" s="74" t="s">
        <v>14</v>
      </c>
      <c r="Q49" s="74" t="s">
        <v>15</v>
      </c>
      <c r="R49" s="74" t="s">
        <v>27</v>
      </c>
      <c r="S49" s="76" t="s">
        <v>28</v>
      </c>
    </row>
    <row r="50" spans="1:19" ht="15" customHeight="1" x14ac:dyDescent="0.25">
      <c r="A50" s="123" t="s">
        <v>30</v>
      </c>
      <c r="B50" s="2">
        <v>500</v>
      </c>
      <c r="C50" s="82">
        <v>13.76</v>
      </c>
      <c r="D50" s="83">
        <v>6.88</v>
      </c>
      <c r="E50" s="84"/>
      <c r="F50" s="85"/>
      <c r="G50" s="85"/>
      <c r="H50" s="85"/>
      <c r="I50" s="85"/>
      <c r="J50" s="86"/>
      <c r="K50" s="87"/>
      <c r="L50" s="88"/>
      <c r="M50" s="88"/>
      <c r="N50" s="86"/>
      <c r="O50" s="89"/>
      <c r="P50" s="112"/>
      <c r="Q50" s="91"/>
      <c r="R50" s="91"/>
      <c r="S50" s="92"/>
    </row>
    <row r="51" spans="1:19" ht="15" customHeight="1" x14ac:dyDescent="0.25">
      <c r="A51" s="124"/>
      <c r="B51" s="2">
        <v>750</v>
      </c>
      <c r="C51" s="82">
        <v>13.76</v>
      </c>
      <c r="D51" s="83">
        <v>10.32</v>
      </c>
      <c r="E51" s="84">
        <v>2.5205899028148999</v>
      </c>
      <c r="F51" s="85">
        <v>9.5414689999999993</v>
      </c>
      <c r="G51" s="85">
        <v>10.643359999999999</v>
      </c>
      <c r="H51" s="85">
        <v>39.992303999999997</v>
      </c>
      <c r="I51" s="85">
        <v>-4.9831999999999987E-2</v>
      </c>
      <c r="J51" s="86">
        <v>0.92456094961240298</v>
      </c>
      <c r="K51" s="87">
        <v>636.76799889630661</v>
      </c>
      <c r="L51" s="88">
        <v>835.92753963778648</v>
      </c>
      <c r="M51" s="88">
        <v>8.7691157338685155</v>
      </c>
      <c r="N51" s="86">
        <v>0.8239048321083301</v>
      </c>
      <c r="O51" s="89">
        <v>0.76175023396432529</v>
      </c>
      <c r="P51" s="112">
        <v>0.77853100000000097</v>
      </c>
      <c r="Q51" s="91">
        <v>0.26613520441332911</v>
      </c>
      <c r="R51" s="91">
        <v>0.67936200000000002</v>
      </c>
      <c r="S51" s="92">
        <v>6.3829655296823565E-2</v>
      </c>
    </row>
    <row r="52" spans="1:19" ht="15" customHeight="1" x14ac:dyDescent="0.25">
      <c r="A52" s="124"/>
      <c r="B52" s="2">
        <v>1000</v>
      </c>
      <c r="C52" s="82">
        <v>13.76</v>
      </c>
      <c r="D52" s="83">
        <v>13.76</v>
      </c>
      <c r="E52" s="84">
        <v>3.4262484715239001</v>
      </c>
      <c r="F52" s="85">
        <v>12.969759</v>
      </c>
      <c r="G52" s="85">
        <v>10.622197</v>
      </c>
      <c r="H52" s="85">
        <v>40.000399999999999</v>
      </c>
      <c r="I52" s="85">
        <v>-5.346799999999996E-2</v>
      </c>
      <c r="J52" s="86">
        <v>0.9425696947674419</v>
      </c>
      <c r="K52" s="87">
        <v>865.81502496301994</v>
      </c>
      <c r="L52" s="88">
        <v>1112.3538686727848</v>
      </c>
      <c r="M52" s="88">
        <v>8.7716850090387961</v>
      </c>
      <c r="N52" s="86">
        <v>0.8257882064358999</v>
      </c>
      <c r="O52" s="89">
        <v>0.77836293768283926</v>
      </c>
      <c r="P52" s="112">
        <v>0.79024099999999997</v>
      </c>
      <c r="Q52" s="91">
        <v>0.2655522694773052</v>
      </c>
      <c r="R52" s="91">
        <v>0.66851299999999991</v>
      </c>
      <c r="S52" s="92">
        <v>6.2935473706616424E-2</v>
      </c>
    </row>
    <row r="53" spans="1:19" ht="15" customHeight="1" x14ac:dyDescent="0.25">
      <c r="A53" s="124"/>
      <c r="B53" s="2">
        <v>1250</v>
      </c>
      <c r="C53" s="82">
        <v>13.76</v>
      </c>
      <c r="D53" s="83">
        <v>17.2</v>
      </c>
      <c r="E53" s="84">
        <v>4.2884103114516003</v>
      </c>
      <c r="F53" s="85">
        <v>16.233395999999999</v>
      </c>
      <c r="G53" s="85">
        <v>10.690567</v>
      </c>
      <c r="H53" s="85">
        <v>40.054388000000003</v>
      </c>
      <c r="I53" s="85">
        <v>-5.7234000000000007E-2</v>
      </c>
      <c r="J53" s="86">
        <v>0.94380209302325579</v>
      </c>
      <c r="K53" s="87">
        <v>1085.24640688052</v>
      </c>
      <c r="L53" s="88">
        <v>1399.3919479128949</v>
      </c>
      <c r="M53" s="88">
        <v>8.7843329734254567</v>
      </c>
      <c r="N53" s="86">
        <v>0.821690091220181</v>
      </c>
      <c r="O53" s="89">
        <v>0.77551282791007681</v>
      </c>
      <c r="P53" s="112">
        <v>0.96660400000000024</v>
      </c>
      <c r="Q53" s="91">
        <v>0.26690126934407282</v>
      </c>
      <c r="R53" s="91">
        <v>0.67768499999999987</v>
      </c>
      <c r="S53" s="92">
        <v>6.3390931463223596E-2</v>
      </c>
    </row>
    <row r="54" spans="1:19" ht="15" customHeight="1" x14ac:dyDescent="0.25">
      <c r="A54" s="124"/>
      <c r="B54" s="2">
        <v>1500</v>
      </c>
      <c r="C54" s="82">
        <v>13.76</v>
      </c>
      <c r="D54" s="83">
        <v>20.64</v>
      </c>
      <c r="E54" s="84">
        <v>5.1931841677977006</v>
      </c>
      <c r="F54" s="85">
        <v>19.658337</v>
      </c>
      <c r="G54" s="85">
        <v>10.745996999999999</v>
      </c>
      <c r="H54" s="85">
        <v>40.052154000000002</v>
      </c>
      <c r="I54" s="85">
        <v>-6.1450000000000005E-2</v>
      </c>
      <c r="J54" s="86">
        <v>0.95243880813953485</v>
      </c>
      <c r="K54" s="87">
        <v>1314.2779095275801</v>
      </c>
      <c r="L54" s="88">
        <v>1687.9772615348977</v>
      </c>
      <c r="M54" s="88">
        <v>8.7847670258792157</v>
      </c>
      <c r="N54" s="86">
        <v>0.8174920415368826</v>
      </c>
      <c r="O54" s="89">
        <v>0.77861114570494372</v>
      </c>
      <c r="P54" s="112">
        <v>0.98166300000000106</v>
      </c>
      <c r="Q54" s="91">
        <v>0.26830010191212184</v>
      </c>
      <c r="R54" s="91">
        <v>0.68918400000000002</v>
      </c>
      <c r="S54" s="92">
        <v>6.4134021254612303E-2</v>
      </c>
    </row>
    <row r="55" spans="1:19" ht="15" customHeight="1" x14ac:dyDescent="0.25">
      <c r="A55" s="124"/>
      <c r="B55" s="2">
        <v>1750</v>
      </c>
      <c r="C55" s="82">
        <v>13.76</v>
      </c>
      <c r="D55" s="83">
        <v>24.080000000000002</v>
      </c>
      <c r="E55" s="84">
        <v>6.0801364459336007</v>
      </c>
      <c r="F55" s="85">
        <v>23.015816000000001</v>
      </c>
      <c r="G55" s="85">
        <v>10.726364999999999</v>
      </c>
      <c r="H55" s="85">
        <v>39.919218000000001</v>
      </c>
      <c r="I55" s="85">
        <v>-6.8303000000000003E-2</v>
      </c>
      <c r="J55" s="86">
        <v>0.9558063122923588</v>
      </c>
      <c r="K55" s="87">
        <v>1533.9090427202268</v>
      </c>
      <c r="L55" s="88">
        <v>1965.7090532171562</v>
      </c>
      <c r="M55" s="88">
        <v>8.7571552016979748</v>
      </c>
      <c r="N55" s="86">
        <v>0.8164140602802511</v>
      </c>
      <c r="O55" s="89">
        <v>0.7803337122600984</v>
      </c>
      <c r="P55" s="112">
        <v>1.0641840000000009</v>
      </c>
      <c r="Q55" s="91">
        <v>0.2687017816831983</v>
      </c>
      <c r="R55" s="91">
        <v>0.70643699999999998</v>
      </c>
      <c r="S55" s="92">
        <v>6.5859869583032096E-2</v>
      </c>
    </row>
    <row r="56" spans="1:19" ht="15" customHeight="1" x14ac:dyDescent="0.25">
      <c r="A56" s="124"/>
      <c r="B56" s="2">
        <v>2000</v>
      </c>
      <c r="C56" s="82">
        <v>13.76</v>
      </c>
      <c r="D56" s="83">
        <v>27.52</v>
      </c>
      <c r="E56" s="84">
        <v>6.8806967863785999</v>
      </c>
      <c r="F56" s="85">
        <v>26.046265999999999</v>
      </c>
      <c r="G56" s="85">
        <v>10.720658999999999</v>
      </c>
      <c r="H56" s="85">
        <v>39.862859</v>
      </c>
      <c r="I56" s="85">
        <v>-6.8598999999999966E-2</v>
      </c>
      <c r="J56" s="86">
        <v>0.9464486191860465</v>
      </c>
      <c r="K56" s="87">
        <v>1733.4422947263799</v>
      </c>
      <c r="L56" s="88">
        <v>2245.3295704027532</v>
      </c>
      <c r="M56" s="88">
        <v>8.7448775615793775</v>
      </c>
      <c r="N56" s="86">
        <v>0.81570335942775329</v>
      </c>
      <c r="O56" s="89">
        <v>0.77202131819581654</v>
      </c>
      <c r="P56" s="112">
        <v>1.4737340000000003</v>
      </c>
      <c r="Q56" s="91">
        <v>0.26893853749927971</v>
      </c>
      <c r="R56" s="91">
        <v>0.72548400000000002</v>
      </c>
      <c r="S56" s="92">
        <v>6.767158623364479E-2</v>
      </c>
    </row>
    <row r="57" spans="1:19" ht="15" customHeight="1" x14ac:dyDescent="0.25">
      <c r="A57" s="124"/>
      <c r="B57" s="2">
        <v>2500</v>
      </c>
      <c r="C57" s="82">
        <v>13.76</v>
      </c>
      <c r="D57" s="83">
        <v>34.4</v>
      </c>
      <c r="E57" s="84">
        <v>8.4537845807050012</v>
      </c>
      <c r="F57" s="85">
        <v>32.001049999999999</v>
      </c>
      <c r="G57" s="85">
        <v>11.039899999999999</v>
      </c>
      <c r="H57" s="85">
        <v>40.133406999999998</v>
      </c>
      <c r="I57" s="85">
        <v>-6.5528000000000031E-2</v>
      </c>
      <c r="J57" s="86">
        <v>0.93026308139534886</v>
      </c>
      <c r="K57" s="87">
        <v>2144.0135481362499</v>
      </c>
      <c r="L57" s="88">
        <v>2890.2390613638295</v>
      </c>
      <c r="M57" s="88">
        <v>8.8034542760970034</v>
      </c>
      <c r="N57" s="86">
        <v>0.7974215596243629</v>
      </c>
      <c r="O57" s="89">
        <v>0.74181183722724486</v>
      </c>
      <c r="P57" s="112">
        <v>2.3989499999999992</v>
      </c>
      <c r="Q57" s="91">
        <v>0.27508005986135192</v>
      </c>
      <c r="R57" s="91">
        <v>0.73943499999999984</v>
      </c>
      <c r="S57" s="92">
        <v>6.6978414659553065E-2</v>
      </c>
    </row>
    <row r="58" spans="1:19" ht="15" customHeight="1" x14ac:dyDescent="0.25">
      <c r="A58" s="124"/>
      <c r="B58" s="2">
        <v>3000</v>
      </c>
      <c r="C58" s="82">
        <v>13.76</v>
      </c>
      <c r="D58" s="83">
        <v>41.28</v>
      </c>
      <c r="E58" s="84">
        <v>9.6301815111316014</v>
      </c>
      <c r="F58" s="85">
        <v>36.454196000000003</v>
      </c>
      <c r="G58" s="85">
        <v>11.276415</v>
      </c>
      <c r="H58" s="85">
        <v>40.095056</v>
      </c>
      <c r="I58" s="85">
        <v>-8.5331000000000046E-2</v>
      </c>
      <c r="J58" s="86">
        <v>0.88309583333333341</v>
      </c>
      <c r="K58" s="87">
        <v>2441.2395050897535</v>
      </c>
      <c r="L58" s="88">
        <v>3542.5902522829751</v>
      </c>
      <c r="M58" s="88">
        <v>8.7993923159999738</v>
      </c>
      <c r="N58" s="86">
        <v>0.78033597699268553</v>
      </c>
      <c r="O58" s="89">
        <v>0.68911144988233652</v>
      </c>
      <c r="P58" s="112">
        <v>4.825803999999998</v>
      </c>
      <c r="Q58" s="91">
        <v>0.28124203143649434</v>
      </c>
      <c r="R58" s="91">
        <v>0.74807599999999996</v>
      </c>
      <c r="S58" s="92">
        <v>6.6339878409937908E-2</v>
      </c>
    </row>
    <row r="59" spans="1:19" ht="15" customHeight="1" x14ac:dyDescent="0.25">
      <c r="A59" s="124"/>
      <c r="B59" s="2">
        <v>4000</v>
      </c>
      <c r="C59" s="82">
        <v>13.76</v>
      </c>
      <c r="D59" s="83">
        <v>55.04</v>
      </c>
      <c r="E59" s="84"/>
      <c r="F59" s="85"/>
      <c r="G59" s="85"/>
      <c r="H59" s="85"/>
      <c r="I59" s="85"/>
      <c r="J59" s="86"/>
      <c r="K59" s="87"/>
      <c r="L59" s="88"/>
      <c r="M59" s="88"/>
      <c r="N59" s="86"/>
      <c r="O59" s="89"/>
      <c r="P59" s="112"/>
      <c r="Q59" s="91"/>
      <c r="R59" s="91"/>
      <c r="S59" s="92"/>
    </row>
    <row r="60" spans="1:19" ht="15" customHeight="1" thickBot="1" x14ac:dyDescent="0.3">
      <c r="A60" s="125"/>
      <c r="B60" s="51">
        <v>5000</v>
      </c>
      <c r="C60" s="93">
        <v>13.76</v>
      </c>
      <c r="D60" s="94">
        <v>68.8</v>
      </c>
      <c r="E60" s="95"/>
      <c r="F60" s="96"/>
      <c r="G60" s="96"/>
      <c r="H60" s="96"/>
      <c r="I60" s="96"/>
      <c r="J60" s="97"/>
      <c r="K60" s="98"/>
      <c r="L60" s="99"/>
      <c r="M60" s="99"/>
      <c r="N60" s="97"/>
      <c r="O60" s="100"/>
      <c r="P60" s="113"/>
      <c r="Q60" s="102"/>
      <c r="R60" s="102"/>
      <c r="S60" s="103"/>
    </row>
    <row r="61" spans="1:19" ht="15" customHeight="1" x14ac:dyDescent="0.25">
      <c r="A61" s="66"/>
      <c r="B61" s="3"/>
      <c r="C61" s="9"/>
      <c r="D61" s="104"/>
      <c r="E61" s="105"/>
      <c r="F61" s="106"/>
      <c r="G61" s="106"/>
      <c r="H61" s="107"/>
      <c r="I61" s="105"/>
      <c r="J61" s="108"/>
      <c r="K61" s="109"/>
      <c r="L61" s="110"/>
      <c r="M61" s="110"/>
      <c r="N61" s="108"/>
      <c r="O61" s="111"/>
    </row>
  </sheetData>
  <mergeCells count="10">
    <mergeCell ref="A2:S2"/>
    <mergeCell ref="A1:S1"/>
    <mergeCell ref="A50:A60"/>
    <mergeCell ref="A3:S3"/>
    <mergeCell ref="A4:B4"/>
    <mergeCell ref="A6:A18"/>
    <mergeCell ref="A20:B20"/>
    <mergeCell ref="A22:A32"/>
    <mergeCell ref="A34:B34"/>
    <mergeCell ref="A36:A46"/>
  </mergeCells>
  <printOptions horizontalCentered="1"/>
  <pageMargins left="0.23" right="0.17" top="0.4" bottom="0.5" header="0.25" footer="0.38"/>
  <pageSetup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1"/>
  <sheetViews>
    <sheetView zoomScale="85" zoomScaleNormal="100" workbookViewId="0">
      <selection sqref="A1:S1"/>
    </sheetView>
  </sheetViews>
  <sheetFormatPr defaultColWidth="8.88671875" defaultRowHeight="13.2" x14ac:dyDescent="0.25"/>
  <cols>
    <col min="1" max="1" width="7" customWidth="1"/>
    <col min="2" max="2" width="13.33203125" style="1" customWidth="1"/>
    <col min="3" max="3" width="16.109375" style="1" customWidth="1"/>
    <col min="4" max="4" width="15.109375" style="67" customWidth="1"/>
    <col min="5" max="7" width="15.88671875" style="68" customWidth="1"/>
    <col min="8" max="8" width="15.88671875" style="70" customWidth="1"/>
    <col min="9" max="9" width="16" style="68" customWidth="1"/>
    <col min="10" max="10" width="15.44140625" style="70" customWidth="1"/>
    <col min="11" max="11" width="14.6640625" style="70" bestFit="1" customWidth="1"/>
    <col min="12" max="12" width="13.109375" style="70" bestFit="1" customWidth="1"/>
    <col min="13" max="13" width="12.6640625" style="68" bestFit="1" customWidth="1"/>
    <col min="14" max="14" width="11.88671875" style="68" bestFit="1" customWidth="1"/>
    <col min="15" max="15" width="10.6640625" style="68" bestFit="1" customWidth="1"/>
    <col min="16" max="16" width="9.44140625" style="68" bestFit="1" customWidth="1"/>
    <col min="17" max="17" width="15.109375" style="68" bestFit="1" customWidth="1"/>
    <col min="18" max="19" width="13.109375" style="68" customWidth="1"/>
    <col min="20" max="16384" width="8.88671875" style="68"/>
  </cols>
  <sheetData>
    <row r="1" spans="1:19" ht="30" customHeight="1" x14ac:dyDescent="0.25">
      <c r="A1" s="120" t="s">
        <v>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2"/>
    </row>
    <row r="2" spans="1:19" ht="30" customHeight="1" x14ac:dyDescent="0.25">
      <c r="A2" s="117" t="s">
        <v>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9"/>
    </row>
    <row r="3" spans="1:19" ht="30" customHeight="1" x14ac:dyDescent="0.25">
      <c r="A3" s="126" t="s">
        <v>35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8"/>
    </row>
    <row r="4" spans="1:19" ht="13.8" thickBot="1" x14ac:dyDescent="0.3">
      <c r="A4" s="131"/>
      <c r="B4" s="132"/>
      <c r="G4" s="69"/>
      <c r="J4" s="71"/>
      <c r="K4" s="71"/>
      <c r="M4" s="70"/>
      <c r="N4" s="70"/>
    </row>
    <row r="5" spans="1:19" s="77" customFormat="1" ht="54.75" customHeight="1" x14ac:dyDescent="0.25">
      <c r="A5" s="11">
        <v>5</v>
      </c>
      <c r="B5" s="4" t="s">
        <v>0</v>
      </c>
      <c r="C5" s="5" t="s">
        <v>4</v>
      </c>
      <c r="D5" s="72" t="s">
        <v>7</v>
      </c>
      <c r="E5" s="73" t="s">
        <v>8</v>
      </c>
      <c r="F5" s="73" t="s">
        <v>6</v>
      </c>
      <c r="G5" s="74" t="s">
        <v>26</v>
      </c>
      <c r="H5" s="73" t="s">
        <v>12</v>
      </c>
      <c r="I5" s="73" t="s">
        <v>13</v>
      </c>
      <c r="J5" s="75" t="s">
        <v>1</v>
      </c>
      <c r="K5" s="75" t="s">
        <v>10</v>
      </c>
      <c r="L5" s="73" t="s">
        <v>9</v>
      </c>
      <c r="M5" s="73" t="s">
        <v>3</v>
      </c>
      <c r="N5" s="73" t="s">
        <v>2</v>
      </c>
      <c r="O5" s="73" t="s">
        <v>5</v>
      </c>
      <c r="P5" s="74" t="s">
        <v>14</v>
      </c>
      <c r="Q5" s="74" t="s">
        <v>15</v>
      </c>
      <c r="R5" s="115" t="s">
        <v>31</v>
      </c>
      <c r="S5" s="116" t="s">
        <v>32</v>
      </c>
    </row>
    <row r="6" spans="1:19" ht="15" customHeight="1" x14ac:dyDescent="0.25">
      <c r="A6" s="123" t="s">
        <v>29</v>
      </c>
      <c r="B6" s="7"/>
      <c r="C6" s="7"/>
      <c r="D6" s="78"/>
      <c r="E6" s="78"/>
      <c r="F6" s="78"/>
      <c r="G6" s="78"/>
      <c r="H6" s="78"/>
      <c r="I6" s="78"/>
      <c r="J6" s="79"/>
      <c r="K6" s="80"/>
      <c r="L6" s="80"/>
      <c r="M6" s="79"/>
      <c r="N6" s="80"/>
      <c r="O6" s="80"/>
      <c r="P6" s="80"/>
      <c r="Q6" s="80"/>
      <c r="R6" s="80"/>
      <c r="S6" s="81"/>
    </row>
    <row r="7" spans="1:19" ht="15" customHeight="1" x14ac:dyDescent="0.25">
      <c r="A7" s="124"/>
      <c r="B7" s="7"/>
      <c r="C7" s="7"/>
      <c r="D7" s="78"/>
      <c r="E7" s="78"/>
      <c r="F7" s="78"/>
      <c r="G7" s="78"/>
      <c r="H7" s="78"/>
      <c r="I7" s="78"/>
      <c r="J7" s="79"/>
      <c r="K7" s="80"/>
      <c r="L7" s="80"/>
      <c r="M7" s="79"/>
      <c r="N7" s="80"/>
      <c r="O7" s="80"/>
      <c r="P7" s="80"/>
      <c r="Q7" s="80"/>
      <c r="R7" s="80"/>
      <c r="S7" s="81"/>
    </row>
    <row r="8" spans="1:19" ht="15" customHeight="1" x14ac:dyDescent="0.25">
      <c r="A8" s="124"/>
      <c r="B8" s="2">
        <v>500</v>
      </c>
      <c r="C8" s="82">
        <v>13.76</v>
      </c>
      <c r="D8" s="83">
        <v>6.88</v>
      </c>
      <c r="E8" s="84">
        <v>1.7662718317865003</v>
      </c>
      <c r="F8" s="85">
        <v>6.6860650000000001</v>
      </c>
      <c r="G8" s="85">
        <v>1.581542</v>
      </c>
      <c r="H8" s="85">
        <v>4.9079370000000004</v>
      </c>
      <c r="I8" s="85">
        <v>-4.5170000000000043E-2</v>
      </c>
      <c r="J8" s="86">
        <v>0.97181177325581403</v>
      </c>
      <c r="K8" s="87">
        <v>55.194658923258331</v>
      </c>
      <c r="L8" s="88">
        <v>82.809345475728463</v>
      </c>
      <c r="M8" s="88">
        <v>1.0847165726931822</v>
      </c>
      <c r="N8" s="86">
        <v>0.68586011164621752</v>
      </c>
      <c r="O8" s="89">
        <v>0.66652693130434126</v>
      </c>
      <c r="P8" s="90">
        <v>0.19393499999999975</v>
      </c>
      <c r="Q8" s="91">
        <v>0.32224170766658167</v>
      </c>
      <c r="R8" s="91">
        <v>0.68778500000000009</v>
      </c>
      <c r="S8" s="92">
        <v>0.43488253868692711</v>
      </c>
    </row>
    <row r="9" spans="1:19" ht="15" customHeight="1" x14ac:dyDescent="0.25">
      <c r="A9" s="124"/>
      <c r="B9" s="2">
        <v>750</v>
      </c>
      <c r="C9" s="82">
        <v>13.76</v>
      </c>
      <c r="D9" s="83">
        <v>10.32</v>
      </c>
      <c r="E9" s="84">
        <v>2.6744812462931002</v>
      </c>
      <c r="F9" s="85">
        <v>10.124010999999999</v>
      </c>
      <c r="G9" s="85">
        <v>1.58118</v>
      </c>
      <c r="H9" s="85">
        <v>4.9421860000000004</v>
      </c>
      <c r="I9" s="85">
        <v>-4.7541999999999973E-2</v>
      </c>
      <c r="J9" s="86">
        <v>0.98100881782945726</v>
      </c>
      <c r="K9" s="87">
        <v>84.193435265013335</v>
      </c>
      <c r="L9" s="88">
        <v>124.18558680007773</v>
      </c>
      <c r="M9" s="88">
        <v>1.0927364692164345</v>
      </c>
      <c r="N9" s="86">
        <v>0.69108923033205238</v>
      </c>
      <c r="O9" s="89">
        <v>0.67796462886271625</v>
      </c>
      <c r="P9" s="90">
        <v>0.19598900000000086</v>
      </c>
      <c r="Q9" s="91">
        <v>0.3199353484470232</v>
      </c>
      <c r="R9" s="91">
        <v>0.65357599999999993</v>
      </c>
      <c r="S9" s="92">
        <v>0.41334699401712638</v>
      </c>
    </row>
    <row r="10" spans="1:19" ht="15" customHeight="1" x14ac:dyDescent="0.25">
      <c r="A10" s="124"/>
      <c r="B10" s="2">
        <v>1000</v>
      </c>
      <c r="C10" s="82">
        <v>13.76</v>
      </c>
      <c r="D10" s="83">
        <v>13.76</v>
      </c>
      <c r="E10" s="84">
        <v>3.5913169365531004</v>
      </c>
      <c r="F10" s="85">
        <v>13.594611</v>
      </c>
      <c r="G10" s="85">
        <v>1.6072919999999999</v>
      </c>
      <c r="H10" s="85">
        <v>5.0323279999999997</v>
      </c>
      <c r="I10" s="85">
        <v>-4.8915000000000042E-2</v>
      </c>
      <c r="J10" s="86">
        <v>0.98798045058139539</v>
      </c>
      <c r="K10" s="87">
        <v>115.129203302455</v>
      </c>
      <c r="L10" s="88">
        <v>168.31522464578816</v>
      </c>
      <c r="M10" s="88">
        <v>1.1127779981295018</v>
      </c>
      <c r="N10" s="86">
        <v>0.6923309505239259</v>
      </c>
      <c r="O10" s="89">
        <v>0.68400944445007417</v>
      </c>
      <c r="P10" s="90">
        <v>0.16538899999999934</v>
      </c>
      <c r="Q10" s="91">
        <v>0.31939333048243279</v>
      </c>
      <c r="R10" s="91">
        <v>0.63944400000000012</v>
      </c>
      <c r="S10" s="92">
        <v>0.39783934717524888</v>
      </c>
    </row>
    <row r="11" spans="1:19" ht="15" customHeight="1" x14ac:dyDescent="0.25">
      <c r="A11" s="124"/>
      <c r="B11" s="2">
        <v>1250</v>
      </c>
      <c r="C11" s="82">
        <v>13.76</v>
      </c>
      <c r="D11" s="83">
        <v>17.2</v>
      </c>
      <c r="E11" s="84">
        <v>4.5028900544090007</v>
      </c>
      <c r="F11" s="85">
        <v>17.045290000000001</v>
      </c>
      <c r="G11" s="85">
        <v>1.6380380000000001</v>
      </c>
      <c r="H11" s="85">
        <v>4.942596</v>
      </c>
      <c r="I11" s="85">
        <v>-5.1138000000000017E-2</v>
      </c>
      <c r="J11" s="86">
        <v>0.99100523255813966</v>
      </c>
      <c r="K11" s="87">
        <v>141.86607368810002</v>
      </c>
      <c r="L11" s="88">
        <v>214.4186727958716</v>
      </c>
      <c r="M11" s="88">
        <v>1.0936137720064225</v>
      </c>
      <c r="N11" s="86">
        <v>0.66763638694976701</v>
      </c>
      <c r="O11" s="89">
        <v>0.66163115291342989</v>
      </c>
      <c r="P11" s="90">
        <v>0.1547099999999979</v>
      </c>
      <c r="Q11" s="91">
        <v>0.33141248040503413</v>
      </c>
      <c r="R11" s="91">
        <v>0.63700200000000007</v>
      </c>
      <c r="S11" s="92">
        <v>0.38888108822872242</v>
      </c>
    </row>
    <row r="12" spans="1:19" ht="15" customHeight="1" x14ac:dyDescent="0.25">
      <c r="A12" s="124"/>
      <c r="B12" s="2">
        <v>1500</v>
      </c>
      <c r="C12" s="82">
        <v>13.76</v>
      </c>
      <c r="D12" s="83">
        <v>20.64</v>
      </c>
      <c r="E12" s="84">
        <v>5.3923242294244007</v>
      </c>
      <c r="F12" s="85">
        <v>20.412164000000001</v>
      </c>
      <c r="G12" s="85">
        <v>1.758372</v>
      </c>
      <c r="H12" s="85">
        <v>5.0792799999999998</v>
      </c>
      <c r="I12" s="85">
        <v>-5.4371999999999976E-2</v>
      </c>
      <c r="J12" s="86">
        <v>0.9889614341085271</v>
      </c>
      <c r="K12" s="87">
        <v>174.64824423821335</v>
      </c>
      <c r="L12" s="88">
        <v>276.20442787389959</v>
      </c>
      <c r="M12" s="88">
        <v>1.1242554224731061</v>
      </c>
      <c r="N12" s="86">
        <v>0.63937290998327201</v>
      </c>
      <c r="O12" s="89">
        <v>0.63231514998719918</v>
      </c>
      <c r="P12" s="90">
        <v>0.22783599999999993</v>
      </c>
      <c r="Q12" s="91">
        <v>0.34618528610354227</v>
      </c>
      <c r="R12" s="91">
        <v>0.63138300000000003</v>
      </c>
      <c r="S12" s="92">
        <v>0.35907248295582506</v>
      </c>
    </row>
    <row r="13" spans="1:19" ht="15" customHeight="1" x14ac:dyDescent="0.25">
      <c r="A13" s="124"/>
      <c r="B13" s="2">
        <v>1750</v>
      </c>
      <c r="C13" s="82">
        <v>13.76</v>
      </c>
      <c r="D13" s="83">
        <v>24.080000000000002</v>
      </c>
      <c r="E13" s="84">
        <v>6.2927181123525004</v>
      </c>
      <c r="F13" s="85">
        <v>23.820525</v>
      </c>
      <c r="G13" s="85">
        <v>1.843286</v>
      </c>
      <c r="H13" s="85">
        <v>5.0453580000000002</v>
      </c>
      <c r="I13" s="85">
        <v>-5.8076000000000016E-2</v>
      </c>
      <c r="J13" s="86">
        <v>0.98922446013289034</v>
      </c>
      <c r="K13" s="87">
        <v>202.61079530474998</v>
      </c>
      <c r="L13" s="88">
        <v>337.79980243712009</v>
      </c>
      <c r="M13" s="88">
        <v>1.1176377650323035</v>
      </c>
      <c r="N13" s="86">
        <v>0.6063290043066043</v>
      </c>
      <c r="O13" s="89">
        <v>0.5997954819481135</v>
      </c>
      <c r="P13" s="90">
        <v>0.2594750000000019</v>
      </c>
      <c r="Q13" s="91">
        <v>0.36534295485077567</v>
      </c>
      <c r="R13" s="91">
        <v>0.63675300000000012</v>
      </c>
      <c r="S13" s="92">
        <v>0.3454444942347526</v>
      </c>
    </row>
    <row r="14" spans="1:19" ht="15" customHeight="1" x14ac:dyDescent="0.25">
      <c r="A14" s="124"/>
      <c r="B14" s="2">
        <v>2000</v>
      </c>
      <c r="C14" s="82">
        <v>13.76</v>
      </c>
      <c r="D14" s="83">
        <v>27.52</v>
      </c>
      <c r="E14" s="84">
        <v>7.1555488360374007</v>
      </c>
      <c r="F14" s="85">
        <v>27.086694000000001</v>
      </c>
      <c r="G14" s="85">
        <v>1.9437169999999999</v>
      </c>
      <c r="H14" s="85">
        <v>5.0383370000000003</v>
      </c>
      <c r="I14" s="85">
        <v>-6.2247000000000052E-2</v>
      </c>
      <c r="J14" s="86">
        <v>0.98425486918604654</v>
      </c>
      <c r="K14" s="87">
        <v>230.26326338216003</v>
      </c>
      <c r="L14" s="88">
        <v>407.09113652383945</v>
      </c>
      <c r="M14" s="88">
        <v>1.1170136230074743</v>
      </c>
      <c r="N14" s="86">
        <v>0.5746791446529893</v>
      </c>
      <c r="O14" s="89">
        <v>0.56563074634437716</v>
      </c>
      <c r="P14" s="90">
        <v>0.43330599999999819</v>
      </c>
      <c r="Q14" s="91">
        <v>0.38578542880319433</v>
      </c>
      <c r="R14" s="91">
        <v>0.63851000000000013</v>
      </c>
      <c r="S14" s="92">
        <v>0.32849946777231465</v>
      </c>
    </row>
    <row r="15" spans="1:19" ht="15" customHeight="1" x14ac:dyDescent="0.25">
      <c r="A15" s="124"/>
      <c r="B15" s="2">
        <v>2500</v>
      </c>
      <c r="C15" s="82">
        <v>13.76</v>
      </c>
      <c r="D15" s="83">
        <v>34.4</v>
      </c>
      <c r="E15" s="84">
        <v>8.7134211099201</v>
      </c>
      <c r="F15" s="85">
        <v>32.983880999999997</v>
      </c>
      <c r="G15" s="85">
        <v>2.1924929999999998</v>
      </c>
      <c r="H15" s="85">
        <v>5.0633720000000002</v>
      </c>
      <c r="I15" s="85">
        <v>-6.7891999999999952E-2</v>
      </c>
      <c r="J15" s="86">
        <v>0.95883374999999993</v>
      </c>
      <c r="K15" s="87">
        <v>282.08166859263997</v>
      </c>
      <c r="L15" s="88">
        <v>573.99332515392041</v>
      </c>
      <c r="M15" s="88">
        <v>1.1237324571554599</v>
      </c>
      <c r="N15" s="86">
        <v>0.51253639448584787</v>
      </c>
      <c r="O15" s="89">
        <v>0.49143719313634487</v>
      </c>
      <c r="P15" s="90">
        <v>1.4161190000000019</v>
      </c>
      <c r="Q15" s="91">
        <v>0.43301045232307633</v>
      </c>
      <c r="R15" s="91">
        <v>0.64846099999999995</v>
      </c>
      <c r="S15" s="92">
        <v>0.29576422820962256</v>
      </c>
    </row>
    <row r="16" spans="1:19" ht="15" customHeight="1" x14ac:dyDescent="0.25">
      <c r="A16" s="124"/>
      <c r="B16" s="2">
        <v>3000</v>
      </c>
      <c r="C16" s="82">
        <v>13.76</v>
      </c>
      <c r="D16" s="83">
        <v>41.28</v>
      </c>
      <c r="E16" s="84">
        <v>9.9844627144416016</v>
      </c>
      <c r="F16" s="85">
        <v>37.795296</v>
      </c>
      <c r="G16" s="85">
        <v>2.4143949999999998</v>
      </c>
      <c r="H16" s="85">
        <v>5.0713910000000002</v>
      </c>
      <c r="I16" s="85">
        <v>-7.4381999999999948E-2</v>
      </c>
      <c r="J16" s="86">
        <v>0.91558372093023255</v>
      </c>
      <c r="K16" s="87">
        <v>324.14335613968001</v>
      </c>
      <c r="L16" s="88">
        <v>758.50455948639285</v>
      </c>
      <c r="M16" s="88">
        <v>1.1269098875548447</v>
      </c>
      <c r="N16" s="86">
        <v>0.46674628118217804</v>
      </c>
      <c r="O16" s="89">
        <v>0.42734529685512718</v>
      </c>
      <c r="P16" s="90">
        <v>3.4847040000000007</v>
      </c>
      <c r="Q16" s="91">
        <v>0.47608141434963303</v>
      </c>
      <c r="R16" s="91">
        <v>0.65399399999999996</v>
      </c>
      <c r="S16" s="92">
        <v>0.27087282735426471</v>
      </c>
    </row>
    <row r="17" spans="1:19" ht="15" customHeight="1" x14ac:dyDescent="0.25">
      <c r="A17" s="124"/>
      <c r="B17" s="2">
        <v>4000</v>
      </c>
      <c r="C17" s="82">
        <v>13.76</v>
      </c>
      <c r="D17" s="83">
        <v>55.04</v>
      </c>
      <c r="E17" s="84">
        <v>11.436268040969601</v>
      </c>
      <c r="F17" s="85">
        <v>43.290976000000001</v>
      </c>
      <c r="G17" s="85">
        <v>2.744926</v>
      </c>
      <c r="H17" s="85">
        <v>5.0857900000000003</v>
      </c>
      <c r="I17" s="85">
        <v>-8.1261999999999945E-2</v>
      </c>
      <c r="J17" s="86">
        <v>0.78653662790697676</v>
      </c>
      <c r="K17" s="87">
        <v>372.81120687125332</v>
      </c>
      <c r="L17" s="88">
        <v>1149.7919141663488</v>
      </c>
      <c r="M17" s="88">
        <v>1.1315699290097008</v>
      </c>
      <c r="N17" s="86">
        <v>0.4122405955605728</v>
      </c>
      <c r="O17" s="89">
        <v>0.32424232791857677</v>
      </c>
      <c r="P17" s="90">
        <v>11.749023999999999</v>
      </c>
      <c r="Q17" s="91">
        <v>0.53972460522357391</v>
      </c>
      <c r="R17" s="91">
        <v>0.69518999999999997</v>
      </c>
      <c r="S17" s="92">
        <v>0.25326365810954465</v>
      </c>
    </row>
    <row r="18" spans="1:19" ht="15" customHeight="1" thickBot="1" x14ac:dyDescent="0.3">
      <c r="A18" s="125"/>
      <c r="B18" s="51">
        <v>5000</v>
      </c>
      <c r="C18" s="93">
        <v>13.76</v>
      </c>
      <c r="D18" s="94">
        <v>68.8</v>
      </c>
      <c r="E18" s="95">
        <v>11.109489266646401</v>
      </c>
      <c r="F18" s="96">
        <v>42.053984</v>
      </c>
      <c r="G18" s="96">
        <v>3.1809050000000001</v>
      </c>
      <c r="H18" s="96">
        <v>4.9761369999999996</v>
      </c>
      <c r="I18" s="96">
        <v>-8.0647000000000024E-2</v>
      </c>
      <c r="J18" s="97">
        <v>0.61124976744186044</v>
      </c>
      <c r="K18" s="98">
        <v>354.42985571242662</v>
      </c>
      <c r="L18" s="99">
        <v>1665.5179632945069</v>
      </c>
      <c r="M18" s="99">
        <v>1.1074215455732572</v>
      </c>
      <c r="N18" s="97">
        <v>0.3481466895657862</v>
      </c>
      <c r="O18" s="100">
        <v>0.21280458303274041</v>
      </c>
      <c r="P18" s="101">
        <v>26.746015999999997</v>
      </c>
      <c r="Q18" s="102">
        <v>0.63923179767759619</v>
      </c>
      <c r="R18" s="102">
        <v>0.75079699999999994</v>
      </c>
      <c r="S18" s="103">
        <v>0.23603251275973344</v>
      </c>
    </row>
    <row r="19" spans="1:19" ht="15" customHeight="1" x14ac:dyDescent="0.25">
      <c r="A19" s="10"/>
      <c r="B19" s="3"/>
      <c r="C19" s="9"/>
      <c r="D19" s="104"/>
      <c r="E19" s="105"/>
      <c r="F19" s="106"/>
      <c r="G19" s="105"/>
      <c r="H19" s="107"/>
      <c r="I19" s="105"/>
      <c r="J19" s="108"/>
      <c r="K19" s="109"/>
      <c r="L19" s="110"/>
      <c r="M19" s="110"/>
      <c r="N19" s="108"/>
      <c r="O19" s="111"/>
    </row>
    <row r="20" spans="1:19" ht="10.5" customHeight="1" thickBot="1" x14ac:dyDescent="0.3">
      <c r="A20" s="131"/>
      <c r="B20" s="132"/>
      <c r="J20" s="71"/>
      <c r="K20" s="71"/>
      <c r="M20" s="70"/>
      <c r="N20" s="70"/>
    </row>
    <row r="21" spans="1:19" s="77" customFormat="1" ht="54.75" customHeight="1" x14ac:dyDescent="0.25">
      <c r="A21" s="11">
        <v>15</v>
      </c>
      <c r="B21" s="4" t="s">
        <v>0</v>
      </c>
      <c r="C21" s="5" t="s">
        <v>4</v>
      </c>
      <c r="D21" s="72" t="s">
        <v>7</v>
      </c>
      <c r="E21" s="73" t="s">
        <v>8</v>
      </c>
      <c r="F21" s="73" t="s">
        <v>6</v>
      </c>
      <c r="G21" s="74" t="s">
        <v>26</v>
      </c>
      <c r="H21" s="73" t="s">
        <v>12</v>
      </c>
      <c r="I21" s="73" t="s">
        <v>13</v>
      </c>
      <c r="J21" s="75" t="s">
        <v>1</v>
      </c>
      <c r="K21" s="75" t="s">
        <v>10</v>
      </c>
      <c r="L21" s="73" t="s">
        <v>9</v>
      </c>
      <c r="M21" s="73" t="s">
        <v>3</v>
      </c>
      <c r="N21" s="73" t="s">
        <v>2</v>
      </c>
      <c r="O21" s="73" t="s">
        <v>5</v>
      </c>
      <c r="P21" s="74" t="s">
        <v>14</v>
      </c>
      <c r="Q21" s="74" t="s">
        <v>15</v>
      </c>
      <c r="R21" s="74" t="s">
        <v>27</v>
      </c>
      <c r="S21" s="76" t="s">
        <v>28</v>
      </c>
    </row>
    <row r="22" spans="1:19" ht="15" customHeight="1" x14ac:dyDescent="0.25">
      <c r="A22" s="123" t="s">
        <v>29</v>
      </c>
      <c r="B22" s="2">
        <v>500</v>
      </c>
      <c r="C22" s="82">
        <v>13.76</v>
      </c>
      <c r="D22" s="83">
        <v>6.88</v>
      </c>
      <c r="E22" s="84">
        <v>1.6587500886771001</v>
      </c>
      <c r="F22" s="85">
        <v>6.2790509999999999</v>
      </c>
      <c r="G22" s="85">
        <v>3.9920800000000001</v>
      </c>
      <c r="H22" s="85">
        <v>14.973336</v>
      </c>
      <c r="I22" s="85">
        <v>-4.3957000000000024E-2</v>
      </c>
      <c r="J22" s="86">
        <v>0.91265276162790698</v>
      </c>
      <c r="K22" s="87">
        <v>157.15724771490503</v>
      </c>
      <c r="L22" s="88">
        <v>209.02482000904567</v>
      </c>
      <c r="M22" s="88">
        <v>3.2887451440256217</v>
      </c>
      <c r="N22" s="86">
        <v>0.82381744454660766</v>
      </c>
      <c r="O22" s="89">
        <v>0.7518592658427069</v>
      </c>
      <c r="P22" s="112">
        <v>0.60094899999999996</v>
      </c>
      <c r="Q22" s="91">
        <v>0.26661259721948405</v>
      </c>
      <c r="R22" s="91">
        <v>0.68778500000000009</v>
      </c>
      <c r="S22" s="92">
        <v>0.17228737901044069</v>
      </c>
    </row>
    <row r="23" spans="1:19" ht="15" customHeight="1" x14ac:dyDescent="0.25">
      <c r="A23" s="124"/>
      <c r="B23" s="2">
        <v>750</v>
      </c>
      <c r="C23" s="82">
        <v>13.76</v>
      </c>
      <c r="D23" s="83">
        <v>10.32</v>
      </c>
      <c r="E23" s="84">
        <v>2.5989280256931</v>
      </c>
      <c r="F23" s="85">
        <v>9.8380109999999998</v>
      </c>
      <c r="G23" s="85">
        <v>3.918501</v>
      </c>
      <c r="H23" s="85">
        <v>14.955470999999999</v>
      </c>
      <c r="I23" s="85">
        <v>-4.6022000000000007E-2</v>
      </c>
      <c r="J23" s="86">
        <v>0.95329563953488372</v>
      </c>
      <c r="K23" s="87">
        <v>245.97475525070499</v>
      </c>
      <c r="L23" s="88">
        <v>307.75834886710646</v>
      </c>
      <c r="M23" s="88">
        <v>3.2852849882388493</v>
      </c>
      <c r="N23" s="86">
        <v>0.83840350895376814</v>
      </c>
      <c r="O23" s="89">
        <v>0.79924640925637302</v>
      </c>
      <c r="P23" s="112">
        <v>0.48198900000000044</v>
      </c>
      <c r="Q23" s="91">
        <v>0.26201120646751946</v>
      </c>
      <c r="R23" s="91">
        <v>0.65357599999999993</v>
      </c>
      <c r="S23" s="92">
        <v>0.16679235248376864</v>
      </c>
    </row>
    <row r="24" spans="1:19" ht="15" customHeight="1" x14ac:dyDescent="0.25">
      <c r="A24" s="124"/>
      <c r="B24" s="2">
        <v>1000</v>
      </c>
      <c r="C24" s="82">
        <v>13.76</v>
      </c>
      <c r="D24" s="83">
        <v>13.76</v>
      </c>
      <c r="E24" s="84">
        <v>3.5007357577003999</v>
      </c>
      <c r="F24" s="85">
        <v>13.251723999999999</v>
      </c>
      <c r="G24" s="85">
        <v>3.882037</v>
      </c>
      <c r="H24" s="85">
        <v>14.905099</v>
      </c>
      <c r="I24" s="85">
        <v>-4.8448999999999964E-2</v>
      </c>
      <c r="J24" s="86">
        <v>0.96306133720930232</v>
      </c>
      <c r="K24" s="87">
        <v>330.26715152791996</v>
      </c>
      <c r="L24" s="88">
        <v>406.5259640054586</v>
      </c>
      <c r="M24" s="88">
        <v>3.2747851674036088</v>
      </c>
      <c r="N24" s="86">
        <v>0.8435739194148868</v>
      </c>
      <c r="O24" s="89">
        <v>0.81241342686659324</v>
      </c>
      <c r="P24" s="112">
        <v>0.50827600000000039</v>
      </c>
      <c r="Q24" s="91">
        <v>0.26045026604653881</v>
      </c>
      <c r="R24" s="91">
        <v>0.63944400000000012</v>
      </c>
      <c r="S24" s="92">
        <v>0.16471867733357518</v>
      </c>
    </row>
    <row r="25" spans="1:19" ht="15" customHeight="1" x14ac:dyDescent="0.25">
      <c r="A25" s="124"/>
      <c r="B25" s="2">
        <v>1250</v>
      </c>
      <c r="C25" s="82">
        <v>13.76</v>
      </c>
      <c r="D25" s="83">
        <v>17.2</v>
      </c>
      <c r="E25" s="84">
        <v>4.4059174957689002</v>
      </c>
      <c r="F25" s="85">
        <v>16.678208999999999</v>
      </c>
      <c r="G25" s="85">
        <v>3.9226999999999999</v>
      </c>
      <c r="H25" s="85">
        <v>14.933135</v>
      </c>
      <c r="I25" s="85">
        <v>-5.0700999999999996E-2</v>
      </c>
      <c r="J25" s="86">
        <v>0.96966331395348837</v>
      </c>
      <c r="K25" s="87">
        <v>416.50591404953997</v>
      </c>
      <c r="L25" s="88">
        <v>513.48022925986174</v>
      </c>
      <c r="M25" s="88">
        <v>3.2814181546485304</v>
      </c>
      <c r="N25" s="86">
        <v>0.8365202933307494</v>
      </c>
      <c r="O25" s="89">
        <v>0.81114303982043856</v>
      </c>
      <c r="P25" s="112">
        <v>0.52179100000000034</v>
      </c>
      <c r="Q25" s="91">
        <v>0.26268429234718632</v>
      </c>
      <c r="R25" s="91">
        <v>0.63700200000000007</v>
      </c>
      <c r="S25" s="92">
        <v>0.16238866087133863</v>
      </c>
    </row>
    <row r="26" spans="1:19" ht="15" customHeight="1" x14ac:dyDescent="0.25">
      <c r="A26" s="124"/>
      <c r="B26" s="2">
        <v>1500</v>
      </c>
      <c r="C26" s="82">
        <v>13.76</v>
      </c>
      <c r="D26" s="83">
        <v>20.64</v>
      </c>
      <c r="E26" s="84">
        <v>5.2769827279829009</v>
      </c>
      <c r="F26" s="85">
        <v>19.975549000000001</v>
      </c>
      <c r="G26" s="85">
        <v>4.0013509999999997</v>
      </c>
      <c r="H26" s="85">
        <v>15.044708</v>
      </c>
      <c r="I26" s="85">
        <v>-5.3964000000000012E-2</v>
      </c>
      <c r="J26" s="86">
        <v>0.96780760658914733</v>
      </c>
      <c r="K26" s="87">
        <v>502.67377061821338</v>
      </c>
      <c r="L26" s="88">
        <v>628.53074530170863</v>
      </c>
      <c r="M26" s="88">
        <v>3.3065669173023142</v>
      </c>
      <c r="N26" s="86">
        <v>0.82636262534886706</v>
      </c>
      <c r="O26" s="89">
        <v>0.79976003461361123</v>
      </c>
      <c r="P26" s="112">
        <v>0.66445099999999968</v>
      </c>
      <c r="Q26" s="91">
        <v>0.26596401871010056</v>
      </c>
      <c r="R26" s="91">
        <v>0.63138300000000003</v>
      </c>
      <c r="S26" s="92">
        <v>0.15779245559812174</v>
      </c>
    </row>
    <row r="27" spans="1:19" ht="15" customHeight="1" x14ac:dyDescent="0.25">
      <c r="A27" s="124"/>
      <c r="B27" s="2">
        <v>1750</v>
      </c>
      <c r="C27" s="82">
        <v>13.76</v>
      </c>
      <c r="D27" s="83">
        <v>24.080000000000002</v>
      </c>
      <c r="E27" s="84">
        <v>6.1339107902654</v>
      </c>
      <c r="F27" s="85">
        <v>23.219373999999998</v>
      </c>
      <c r="G27" s="85">
        <v>4.0714790000000001</v>
      </c>
      <c r="H27" s="85">
        <v>15.042825000000001</v>
      </c>
      <c r="I27" s="85">
        <v>-5.7813000000000003E-2</v>
      </c>
      <c r="J27" s="86">
        <v>0.96425971760797324</v>
      </c>
      <c r="K27" s="87">
        <v>584.37893560101998</v>
      </c>
      <c r="L27" s="88">
        <v>746.13749674596511</v>
      </c>
      <c r="M27" s="88">
        <v>3.3069974658008454</v>
      </c>
      <c r="N27" s="86">
        <v>0.81223493128684821</v>
      </c>
      <c r="O27" s="89">
        <v>0.78320542547398808</v>
      </c>
      <c r="P27" s="112">
        <v>0.86062600000000344</v>
      </c>
      <c r="Q27" s="91">
        <v>0.27065920131358306</v>
      </c>
      <c r="R27" s="91">
        <v>0.63675300000000012</v>
      </c>
      <c r="S27" s="92">
        <v>0.15639353659935373</v>
      </c>
    </row>
    <row r="28" spans="1:19" ht="15" customHeight="1" x14ac:dyDescent="0.25">
      <c r="A28" s="124"/>
      <c r="B28" s="2">
        <v>2000</v>
      </c>
      <c r="C28" s="82">
        <v>13.76</v>
      </c>
      <c r="D28" s="83">
        <v>27.52</v>
      </c>
      <c r="E28" s="84">
        <v>7.0630709015067001</v>
      </c>
      <c r="F28" s="85">
        <v>26.736626999999999</v>
      </c>
      <c r="G28" s="85">
        <v>4.1902200000000001</v>
      </c>
      <c r="H28" s="85">
        <v>14.921903</v>
      </c>
      <c r="I28" s="85">
        <v>-6.0925000000000007E-2</v>
      </c>
      <c r="J28" s="86">
        <v>0.9715344113372093</v>
      </c>
      <c r="K28" s="87">
        <v>667.65047273526</v>
      </c>
      <c r="L28" s="88">
        <v>877.59762459500166</v>
      </c>
      <c r="M28" s="88">
        <v>3.2811974054692223</v>
      </c>
      <c r="N28" s="86">
        <v>0.78306089070961005</v>
      </c>
      <c r="O28" s="89">
        <v>0.7607706014967518</v>
      </c>
      <c r="P28" s="112">
        <v>0.78337300000000099</v>
      </c>
      <c r="Q28" s="91">
        <v>0.28081002805071176</v>
      </c>
      <c r="R28" s="91">
        <v>0.63851000000000013</v>
      </c>
      <c r="S28" s="92">
        <v>0.15238102056693922</v>
      </c>
    </row>
    <row r="29" spans="1:19" ht="15" customHeight="1" x14ac:dyDescent="0.25">
      <c r="A29" s="124"/>
      <c r="B29" s="2">
        <v>2500</v>
      </c>
      <c r="C29" s="82">
        <v>13.76</v>
      </c>
      <c r="D29" s="83">
        <v>34.4</v>
      </c>
      <c r="E29" s="84">
        <v>8.6373699249116012</v>
      </c>
      <c r="F29" s="85">
        <v>32.695996000000001</v>
      </c>
      <c r="G29" s="85">
        <v>4.3430499999999999</v>
      </c>
      <c r="H29" s="85">
        <v>14.966924000000001</v>
      </c>
      <c r="I29" s="85">
        <v>-6.6803999999999975E-2</v>
      </c>
      <c r="J29" s="86">
        <v>0.95046500000000012</v>
      </c>
      <c r="K29" s="87">
        <v>819.23785092181322</v>
      </c>
      <c r="L29" s="88">
        <v>1137.007831181096</v>
      </c>
      <c r="M29" s="88">
        <v>3.2923443630354701</v>
      </c>
      <c r="N29" s="86">
        <v>0.7580719455303232</v>
      </c>
      <c r="O29" s="89">
        <v>0.72052085170847846</v>
      </c>
      <c r="P29" s="112">
        <v>1.7040039999999976</v>
      </c>
      <c r="Q29" s="91">
        <v>0.29017652524994447</v>
      </c>
      <c r="R29" s="91">
        <v>0.64846099999999995</v>
      </c>
      <c r="S29" s="92">
        <v>0.14931004708672477</v>
      </c>
    </row>
    <row r="30" spans="1:19" ht="15" customHeight="1" x14ac:dyDescent="0.25">
      <c r="A30" s="124"/>
      <c r="B30" s="2">
        <v>3000</v>
      </c>
      <c r="C30" s="82">
        <v>13.76</v>
      </c>
      <c r="D30" s="83">
        <v>41.28</v>
      </c>
      <c r="E30" s="84">
        <v>10.0509323773831</v>
      </c>
      <c r="F30" s="85">
        <v>38.046911000000001</v>
      </c>
      <c r="G30" s="85">
        <v>4.5809449999999998</v>
      </c>
      <c r="H30" s="85">
        <v>15.040174</v>
      </c>
      <c r="I30" s="85">
        <v>-7.3021000000000003E-2</v>
      </c>
      <c r="J30" s="86">
        <v>0.92167904554263569</v>
      </c>
      <c r="K30" s="87">
        <v>958.3506418177418</v>
      </c>
      <c r="L30" s="88">
        <v>1439.1463158498893</v>
      </c>
      <c r="M30" s="88">
        <v>3.3097474136625227</v>
      </c>
      <c r="N30" s="86">
        <v>0.72250319828387433</v>
      </c>
      <c r="O30" s="89">
        <v>0.66591605819578314</v>
      </c>
      <c r="P30" s="112">
        <v>3.2330889999999997</v>
      </c>
      <c r="Q30" s="91">
        <v>0.30458058530439874</v>
      </c>
      <c r="R30" s="91">
        <v>0.65399399999999996</v>
      </c>
      <c r="S30" s="92">
        <v>0.14276399301890766</v>
      </c>
    </row>
    <row r="31" spans="1:19" ht="15" customHeight="1" x14ac:dyDescent="0.25">
      <c r="A31" s="124"/>
      <c r="B31" s="2">
        <v>4000</v>
      </c>
      <c r="C31" s="82">
        <v>13.76</v>
      </c>
      <c r="D31" s="83">
        <v>55.04</v>
      </c>
      <c r="E31" s="84">
        <v>11.3907017879569</v>
      </c>
      <c r="F31" s="85">
        <v>43.118488999999997</v>
      </c>
      <c r="G31" s="85">
        <v>5.0706230000000003</v>
      </c>
      <c r="H31" s="85">
        <v>15.098955</v>
      </c>
      <c r="I31" s="85">
        <v>-8.0543999999999949E-2</v>
      </c>
      <c r="J31" s="86">
        <v>0.78340277979651163</v>
      </c>
      <c r="K31" s="87">
        <v>1090.8617677616849</v>
      </c>
      <c r="L31" s="88">
        <v>2123.9775954564584</v>
      </c>
      <c r="M31" s="88">
        <v>3.3242678041236715</v>
      </c>
      <c r="N31" s="86">
        <v>0.65559356397106849</v>
      </c>
      <c r="O31" s="89">
        <v>0.51359382043163715</v>
      </c>
      <c r="P31" s="112">
        <v>11.921511000000002</v>
      </c>
      <c r="Q31" s="91">
        <v>0.33582608862666324</v>
      </c>
      <c r="R31" s="91">
        <v>0.69518999999999997</v>
      </c>
      <c r="S31" s="92">
        <v>0.13710149620667914</v>
      </c>
    </row>
    <row r="32" spans="1:19" ht="15" customHeight="1" thickBot="1" x14ac:dyDescent="0.3">
      <c r="A32" s="125"/>
      <c r="B32" s="51">
        <v>5000</v>
      </c>
      <c r="C32" s="93">
        <v>13.76</v>
      </c>
      <c r="D32" s="94">
        <v>68.8</v>
      </c>
      <c r="E32" s="95">
        <v>11.122705796809401</v>
      </c>
      <c r="F32" s="96">
        <v>42.104013999999999</v>
      </c>
      <c r="G32" s="96">
        <v>5.4688970000000001</v>
      </c>
      <c r="H32" s="96">
        <v>15.001101</v>
      </c>
      <c r="I32" s="96">
        <v>-7.8837999999999964E-2</v>
      </c>
      <c r="J32" s="97">
        <v>0.61197694767441857</v>
      </c>
      <c r="K32" s="98">
        <v>1058.2099379585766</v>
      </c>
      <c r="L32" s="99">
        <v>2863.5077730732096</v>
      </c>
      <c r="M32" s="99">
        <v>3.3024644427229721</v>
      </c>
      <c r="N32" s="97">
        <v>0.60386298054671206</v>
      </c>
      <c r="O32" s="100">
        <v>0.36955022364855372</v>
      </c>
      <c r="P32" s="113">
        <v>26.695985999999998</v>
      </c>
      <c r="Q32" s="102">
        <v>0.36456637416146986</v>
      </c>
      <c r="R32" s="102">
        <v>0.75079699999999994</v>
      </c>
      <c r="S32" s="103">
        <v>0.13728490406749294</v>
      </c>
    </row>
    <row r="33" spans="1:19" x14ac:dyDescent="0.25">
      <c r="B33" s="3"/>
      <c r="C33" s="9"/>
      <c r="D33" s="104"/>
      <c r="E33" s="105"/>
      <c r="J33" s="108"/>
      <c r="K33" s="109"/>
      <c r="L33" s="110"/>
      <c r="M33" s="110"/>
      <c r="N33" s="108"/>
      <c r="O33" s="111"/>
    </row>
    <row r="34" spans="1:19" ht="13.8" thickBot="1" x14ac:dyDescent="0.3">
      <c r="A34" s="129"/>
      <c r="B34" s="130"/>
      <c r="C34" s="3"/>
      <c r="D34" s="104"/>
      <c r="E34" s="105"/>
      <c r="J34" s="108"/>
      <c r="K34" s="109"/>
      <c r="L34" s="110"/>
      <c r="M34" s="110"/>
      <c r="N34" s="108"/>
      <c r="O34" s="111"/>
    </row>
    <row r="35" spans="1:19" s="77" customFormat="1" ht="54.75" customHeight="1" x14ac:dyDescent="0.25">
      <c r="A35" s="11">
        <v>25</v>
      </c>
      <c r="B35" s="4" t="s">
        <v>0</v>
      </c>
      <c r="C35" s="5" t="s">
        <v>4</v>
      </c>
      <c r="D35" s="72" t="s">
        <v>7</v>
      </c>
      <c r="E35" s="73" t="s">
        <v>8</v>
      </c>
      <c r="F35" s="73" t="s">
        <v>6</v>
      </c>
      <c r="G35" s="74" t="s">
        <v>26</v>
      </c>
      <c r="H35" s="73" t="s">
        <v>12</v>
      </c>
      <c r="I35" s="73" t="s">
        <v>13</v>
      </c>
      <c r="J35" s="75" t="s">
        <v>1</v>
      </c>
      <c r="K35" s="75" t="s">
        <v>10</v>
      </c>
      <c r="L35" s="73" t="s">
        <v>9</v>
      </c>
      <c r="M35" s="73" t="s">
        <v>3</v>
      </c>
      <c r="N35" s="73" t="s">
        <v>2</v>
      </c>
      <c r="O35" s="73" t="s">
        <v>5</v>
      </c>
      <c r="P35" s="74" t="s">
        <v>14</v>
      </c>
      <c r="Q35" s="74" t="s">
        <v>15</v>
      </c>
      <c r="R35" s="74" t="s">
        <v>27</v>
      </c>
      <c r="S35" s="76" t="s">
        <v>28</v>
      </c>
    </row>
    <row r="36" spans="1:19" ht="15" customHeight="1" x14ac:dyDescent="0.25">
      <c r="A36" s="123" t="s">
        <v>29</v>
      </c>
      <c r="B36" s="2">
        <v>500</v>
      </c>
      <c r="C36" s="82">
        <v>13.76</v>
      </c>
      <c r="D36" s="83">
        <v>6.88</v>
      </c>
      <c r="E36" s="84"/>
      <c r="F36" s="85"/>
      <c r="G36" s="85"/>
      <c r="H36" s="85"/>
      <c r="I36" s="85"/>
      <c r="J36" s="86"/>
      <c r="K36" s="87"/>
      <c r="L36" s="88"/>
      <c r="M36" s="88"/>
      <c r="N36" s="86"/>
      <c r="O36" s="89"/>
      <c r="P36" s="112"/>
      <c r="Q36" s="91"/>
      <c r="R36" s="91"/>
      <c r="S36" s="92"/>
    </row>
    <row r="37" spans="1:19" ht="15" customHeight="1" x14ac:dyDescent="0.25">
      <c r="A37" s="124"/>
      <c r="B37" s="2">
        <v>750</v>
      </c>
      <c r="C37" s="82">
        <v>13.76</v>
      </c>
      <c r="D37" s="83">
        <v>10.32</v>
      </c>
      <c r="E37" s="84">
        <v>2.4727705259613</v>
      </c>
      <c r="F37" s="85">
        <v>9.3604529999999997</v>
      </c>
      <c r="G37" s="85">
        <v>6.4091750000000003</v>
      </c>
      <c r="H37" s="85">
        <v>25.07056</v>
      </c>
      <c r="I37" s="85">
        <v>-4.4565999999999995E-2</v>
      </c>
      <c r="J37" s="86">
        <v>0.90702063953488365</v>
      </c>
      <c r="K37" s="87">
        <v>391.81492752013003</v>
      </c>
      <c r="L37" s="88">
        <v>503.37542738928408</v>
      </c>
      <c r="M37" s="88">
        <v>5.5001423142034742</v>
      </c>
      <c r="N37" s="86">
        <v>0.85816697378421936</v>
      </c>
      <c r="O37" s="89">
        <v>0.77837515738947849</v>
      </c>
      <c r="P37" s="112">
        <v>0.95954700000000059</v>
      </c>
      <c r="Q37" s="91">
        <v>0.25564546623609524</v>
      </c>
      <c r="R37" s="91">
        <v>0.65357599999999993</v>
      </c>
      <c r="S37" s="92">
        <v>0.10197505919248576</v>
      </c>
    </row>
    <row r="38" spans="1:19" ht="15" customHeight="1" x14ac:dyDescent="0.25">
      <c r="A38" s="124"/>
      <c r="B38" s="2">
        <v>1000</v>
      </c>
      <c r="C38" s="82">
        <v>13.76</v>
      </c>
      <c r="D38" s="83">
        <v>13.76</v>
      </c>
      <c r="E38" s="84">
        <v>3.3261061118559003</v>
      </c>
      <c r="F38" s="85">
        <v>12.590679</v>
      </c>
      <c r="G38" s="85">
        <v>6.3869550000000004</v>
      </c>
      <c r="H38" s="85">
        <v>25.071197999999999</v>
      </c>
      <c r="I38" s="85">
        <v>-4.7042999999999946E-2</v>
      </c>
      <c r="J38" s="86">
        <v>0.91502027616279069</v>
      </c>
      <c r="K38" s="87">
        <v>527.09284912606495</v>
      </c>
      <c r="L38" s="88">
        <v>668.84036356028651</v>
      </c>
      <c r="M38" s="88">
        <v>5.5008244904867523</v>
      </c>
      <c r="N38" s="86">
        <v>0.86125931535242573</v>
      </c>
      <c r="O38" s="89">
        <v>0.78806973658155277</v>
      </c>
      <c r="P38" s="112">
        <v>1.1693210000000001</v>
      </c>
      <c r="Q38" s="91">
        <v>0.25475268473409213</v>
      </c>
      <c r="R38" s="91">
        <v>0.63944400000000012</v>
      </c>
      <c r="S38" s="92">
        <v>0.10011719199524657</v>
      </c>
    </row>
    <row r="39" spans="1:19" ht="15" customHeight="1" x14ac:dyDescent="0.25">
      <c r="A39" s="124"/>
      <c r="B39" s="2">
        <v>1250</v>
      </c>
      <c r="C39" s="82">
        <v>13.76</v>
      </c>
      <c r="D39" s="83">
        <v>17.2</v>
      </c>
      <c r="E39" s="84">
        <v>4.3114186446732008</v>
      </c>
      <c r="F39" s="85">
        <v>16.320492000000002</v>
      </c>
      <c r="G39" s="85">
        <v>6.4092260000000003</v>
      </c>
      <c r="H39" s="85">
        <v>25.046135</v>
      </c>
      <c r="I39" s="85">
        <v>-4.963799999999996E-2</v>
      </c>
      <c r="J39" s="86">
        <v>0.94886581395348846</v>
      </c>
      <c r="K39" s="87">
        <v>682.62560413386018</v>
      </c>
      <c r="L39" s="88">
        <v>838.96572153319562</v>
      </c>
      <c r="M39" s="88">
        <v>5.4959040613590817</v>
      </c>
      <c r="N39" s="86">
        <v>0.85749887137059633</v>
      </c>
      <c r="O39" s="89">
        <v>0.81365136454725884</v>
      </c>
      <c r="P39" s="112">
        <v>0.87950799999999774</v>
      </c>
      <c r="Q39" s="91">
        <v>0.25589680803046061</v>
      </c>
      <c r="R39" s="91">
        <v>0.63700200000000007</v>
      </c>
      <c r="S39" s="92">
        <v>9.9388288070977687E-2</v>
      </c>
    </row>
    <row r="40" spans="1:19" ht="15" customHeight="1" x14ac:dyDescent="0.25">
      <c r="A40" s="124"/>
      <c r="B40" s="2">
        <v>1500</v>
      </c>
      <c r="C40" s="82">
        <v>13.76</v>
      </c>
      <c r="D40" s="83">
        <v>20.64</v>
      </c>
      <c r="E40" s="84">
        <v>5.2117158406127011</v>
      </c>
      <c r="F40" s="85">
        <v>19.728487000000001</v>
      </c>
      <c r="G40" s="85">
        <v>6.4232060000000004</v>
      </c>
      <c r="H40" s="85">
        <v>24.937045999999999</v>
      </c>
      <c r="I40" s="85">
        <v>-5.3127000000000035E-2</v>
      </c>
      <c r="J40" s="86">
        <v>0.95583754844961244</v>
      </c>
      <c r="K40" s="87">
        <v>821.69717193041834</v>
      </c>
      <c r="L40" s="88">
        <v>1008.9548391046941</v>
      </c>
      <c r="M40" s="88">
        <v>5.4727779568601473</v>
      </c>
      <c r="N40" s="86">
        <v>0.85203214047006226</v>
      </c>
      <c r="O40" s="89">
        <v>0.81440431234718036</v>
      </c>
      <c r="P40" s="112">
        <v>0.91151299999999935</v>
      </c>
      <c r="Q40" s="91">
        <v>0.25757685974513583</v>
      </c>
      <c r="R40" s="91">
        <v>0.63138300000000003</v>
      </c>
      <c r="S40" s="92">
        <v>9.8297174339418661E-2</v>
      </c>
    </row>
    <row r="41" spans="1:19" ht="15" customHeight="1" x14ac:dyDescent="0.25">
      <c r="A41" s="124"/>
      <c r="B41" s="2">
        <v>1750</v>
      </c>
      <c r="C41" s="82">
        <v>13.76</v>
      </c>
      <c r="D41" s="83">
        <v>24.080000000000002</v>
      </c>
      <c r="E41" s="84">
        <v>6.0693864906683004</v>
      </c>
      <c r="F41" s="85">
        <v>22.975123</v>
      </c>
      <c r="G41" s="85">
        <v>6.4840580000000001</v>
      </c>
      <c r="H41" s="85">
        <v>24.959845999999999</v>
      </c>
      <c r="I41" s="85">
        <v>-5.6834999999999969E-2</v>
      </c>
      <c r="J41" s="86">
        <v>0.95411640365448502</v>
      </c>
      <c r="K41" s="87">
        <v>957.93553837793831</v>
      </c>
      <c r="L41" s="88">
        <v>1188.2656903979243</v>
      </c>
      <c r="M41" s="88">
        <v>5.4785831346826637</v>
      </c>
      <c r="N41" s="86">
        <v>0.84493123514358814</v>
      </c>
      <c r="O41" s="89">
        <v>0.80616275141054228</v>
      </c>
      <c r="P41" s="112">
        <v>1.1048770000000019</v>
      </c>
      <c r="Q41" s="91">
        <v>0.25977956755021647</v>
      </c>
      <c r="R41" s="91">
        <v>0.63675300000000012</v>
      </c>
      <c r="S41" s="92">
        <v>9.8202853830116899E-2</v>
      </c>
    </row>
    <row r="42" spans="1:19" ht="15" customHeight="1" x14ac:dyDescent="0.25">
      <c r="A42" s="124"/>
      <c r="B42" s="2">
        <v>2000</v>
      </c>
      <c r="C42" s="82">
        <v>13.76</v>
      </c>
      <c r="D42" s="83">
        <v>27.52</v>
      </c>
      <c r="E42" s="84">
        <v>6.8964477836690001</v>
      </c>
      <c r="F42" s="85">
        <v>26.105889999999999</v>
      </c>
      <c r="G42" s="85">
        <v>6.5828230000000003</v>
      </c>
      <c r="H42" s="85">
        <v>25.043001</v>
      </c>
      <c r="I42" s="85">
        <v>-6.0400000000000009E-2</v>
      </c>
      <c r="J42" s="86">
        <v>0.94861518895348829</v>
      </c>
      <c r="K42" s="87">
        <v>1092.2443752198167</v>
      </c>
      <c r="L42" s="88">
        <v>1378.7032251121282</v>
      </c>
      <c r="M42" s="88">
        <v>5.4975745720136073</v>
      </c>
      <c r="N42" s="86">
        <v>0.83513935769100989</v>
      </c>
      <c r="O42" s="89">
        <v>0.7922258795985524</v>
      </c>
      <c r="P42" s="112">
        <v>1.4141100000000009</v>
      </c>
      <c r="Q42" s="91">
        <v>0.26286078892861126</v>
      </c>
      <c r="R42" s="91">
        <v>0.63851000000000013</v>
      </c>
      <c r="S42" s="92">
        <v>9.6996379820633194E-2</v>
      </c>
    </row>
    <row r="43" spans="1:19" ht="15" customHeight="1" x14ac:dyDescent="0.25">
      <c r="A43" s="124"/>
      <c r="B43" s="2">
        <v>2500</v>
      </c>
      <c r="C43" s="82">
        <v>13.76</v>
      </c>
      <c r="D43" s="83">
        <v>34.4</v>
      </c>
      <c r="E43" s="84">
        <v>8.5139244159584013</v>
      </c>
      <c r="F43" s="85">
        <v>32.228704</v>
      </c>
      <c r="G43" s="85">
        <v>6.7686869999999999</v>
      </c>
      <c r="H43" s="85">
        <v>25.092836999999999</v>
      </c>
      <c r="I43" s="85">
        <v>-6.592600000000004E-2</v>
      </c>
      <c r="J43" s="86">
        <v>0.93688093023255814</v>
      </c>
      <c r="K43" s="87">
        <v>1351.3905428885869</v>
      </c>
      <c r="L43" s="88">
        <v>1772.0381128040613</v>
      </c>
      <c r="M43" s="88">
        <v>5.5096986950938147</v>
      </c>
      <c r="N43" s="86">
        <v>0.81399814987660302</v>
      </c>
      <c r="O43" s="89">
        <v>0.76261934386397345</v>
      </c>
      <c r="P43" s="112">
        <v>2.1712959999999981</v>
      </c>
      <c r="Q43" s="91">
        <v>0.26974578442445546</v>
      </c>
      <c r="R43" s="91">
        <v>0.64846099999999995</v>
      </c>
      <c r="S43" s="92">
        <v>9.580307081713188E-2</v>
      </c>
    </row>
    <row r="44" spans="1:19" ht="15" customHeight="1" x14ac:dyDescent="0.25">
      <c r="A44" s="124"/>
      <c r="B44" s="2">
        <v>3000</v>
      </c>
      <c r="C44" s="82">
        <v>13.76</v>
      </c>
      <c r="D44" s="83">
        <v>41.28</v>
      </c>
      <c r="E44" s="84">
        <v>9.8409290306602006</v>
      </c>
      <c r="F44" s="85">
        <v>37.251961999999999</v>
      </c>
      <c r="G44" s="85">
        <v>6.9242699999999999</v>
      </c>
      <c r="H44" s="85">
        <v>24.994783999999999</v>
      </c>
      <c r="I44" s="85">
        <v>-7.3002000000000011E-2</v>
      </c>
      <c r="J44" s="86">
        <v>0.90242156007751928</v>
      </c>
      <c r="K44" s="87">
        <v>1556.3736858268865</v>
      </c>
      <c r="L44" s="88">
        <v>2175.3235763472198</v>
      </c>
      <c r="M44" s="88">
        <v>5.4897749866752585</v>
      </c>
      <c r="N44" s="86">
        <v>0.79283086688925453</v>
      </c>
      <c r="O44" s="89">
        <v>0.71546766777581317</v>
      </c>
      <c r="P44" s="112">
        <v>4.0280380000000022</v>
      </c>
      <c r="Q44" s="91">
        <v>0.27702859924694689</v>
      </c>
      <c r="R44" s="91">
        <v>0.65399399999999996</v>
      </c>
      <c r="S44" s="92">
        <v>9.44495231988354E-2</v>
      </c>
    </row>
    <row r="45" spans="1:19" ht="15" customHeight="1" x14ac:dyDescent="0.25">
      <c r="A45" s="124"/>
      <c r="B45" s="2">
        <v>4000</v>
      </c>
      <c r="C45" s="82">
        <v>13.76</v>
      </c>
      <c r="D45" s="83">
        <v>55.04</v>
      </c>
      <c r="E45" s="84">
        <v>11.4484186367091</v>
      </c>
      <c r="F45" s="85">
        <v>43.336970999999998</v>
      </c>
      <c r="G45" s="85">
        <v>7.4197230000000003</v>
      </c>
      <c r="H45" s="85">
        <v>25.071442000000001</v>
      </c>
      <c r="I45" s="85">
        <v>-7.8180999999999945E-2</v>
      </c>
      <c r="J45" s="86">
        <v>0.787372292877907</v>
      </c>
      <c r="K45" s="87">
        <v>1816.5141376865552</v>
      </c>
      <c r="L45" s="88">
        <v>3107.9663024628294</v>
      </c>
      <c r="M45" s="88">
        <v>5.5076970606703277</v>
      </c>
      <c r="N45" s="86">
        <v>0.74230494328027175</v>
      </c>
      <c r="O45" s="89">
        <v>0.58447034520519237</v>
      </c>
      <c r="P45" s="112">
        <v>11.703029000000001</v>
      </c>
      <c r="Q45" s="91">
        <v>0.29594320901047494</v>
      </c>
      <c r="R45" s="91">
        <v>0.69518999999999997</v>
      </c>
      <c r="S45" s="92">
        <v>9.3694872436612522E-2</v>
      </c>
    </row>
    <row r="46" spans="1:19" ht="15" customHeight="1" thickBot="1" x14ac:dyDescent="0.3">
      <c r="A46" s="125"/>
      <c r="B46" s="51">
        <v>5000</v>
      </c>
      <c r="C46" s="93">
        <v>13.76</v>
      </c>
      <c r="D46" s="94">
        <v>68.8</v>
      </c>
      <c r="E46" s="95"/>
      <c r="F46" s="96"/>
      <c r="G46" s="96"/>
      <c r="H46" s="96"/>
      <c r="I46" s="96"/>
      <c r="J46" s="97"/>
      <c r="K46" s="98"/>
      <c r="L46" s="99"/>
      <c r="M46" s="99"/>
      <c r="N46" s="97"/>
      <c r="O46" s="100"/>
      <c r="P46" s="113"/>
      <c r="Q46" s="102"/>
      <c r="R46" s="102"/>
      <c r="S46" s="103"/>
    </row>
    <row r="47" spans="1:19" x14ac:dyDescent="0.25">
      <c r="A47" s="6"/>
      <c r="B47" s="3"/>
      <c r="C47" s="3"/>
      <c r="D47" s="104"/>
      <c r="E47" s="105"/>
      <c r="F47" s="114"/>
      <c r="G47" s="114"/>
      <c r="H47" s="110"/>
      <c r="I47" s="114"/>
      <c r="J47" s="108"/>
      <c r="K47" s="109"/>
      <c r="L47" s="110"/>
      <c r="M47" s="110"/>
      <c r="N47" s="108"/>
      <c r="O47" s="111"/>
    </row>
    <row r="48" spans="1:19" ht="13.8" thickBot="1" x14ac:dyDescent="0.3">
      <c r="A48" s="6"/>
      <c r="B48" s="3"/>
      <c r="C48" s="3"/>
      <c r="D48" s="104"/>
      <c r="E48" s="105"/>
      <c r="F48" s="114"/>
      <c r="G48" s="114"/>
      <c r="H48" s="110"/>
      <c r="I48" s="114"/>
      <c r="J48" s="108"/>
      <c r="K48" s="109"/>
      <c r="L48" s="110"/>
      <c r="M48" s="110"/>
      <c r="N48" s="108"/>
      <c r="O48" s="111"/>
    </row>
    <row r="49" spans="1:19" s="77" customFormat="1" ht="54.75" customHeight="1" x14ac:dyDescent="0.25">
      <c r="A49" s="11">
        <v>40</v>
      </c>
      <c r="B49" s="4" t="s">
        <v>0</v>
      </c>
      <c r="C49" s="5" t="s">
        <v>4</v>
      </c>
      <c r="D49" s="72" t="s">
        <v>7</v>
      </c>
      <c r="E49" s="73" t="s">
        <v>8</v>
      </c>
      <c r="F49" s="73" t="s">
        <v>6</v>
      </c>
      <c r="G49" s="74" t="s">
        <v>26</v>
      </c>
      <c r="H49" s="73" t="s">
        <v>12</v>
      </c>
      <c r="I49" s="73" t="s">
        <v>13</v>
      </c>
      <c r="J49" s="75" t="s">
        <v>1</v>
      </c>
      <c r="K49" s="75" t="s">
        <v>10</v>
      </c>
      <c r="L49" s="73" t="s">
        <v>9</v>
      </c>
      <c r="M49" s="73" t="s">
        <v>3</v>
      </c>
      <c r="N49" s="73" t="s">
        <v>2</v>
      </c>
      <c r="O49" s="73" t="s">
        <v>5</v>
      </c>
      <c r="P49" s="74" t="s">
        <v>14</v>
      </c>
      <c r="Q49" s="74" t="s">
        <v>15</v>
      </c>
      <c r="R49" s="74" t="s">
        <v>27</v>
      </c>
      <c r="S49" s="76" t="s">
        <v>28</v>
      </c>
    </row>
    <row r="50" spans="1:19" ht="15" customHeight="1" x14ac:dyDescent="0.25">
      <c r="A50" s="123" t="s">
        <v>29</v>
      </c>
      <c r="B50" s="2">
        <v>500</v>
      </c>
      <c r="C50" s="82">
        <v>13.76</v>
      </c>
      <c r="D50" s="83">
        <v>6.88</v>
      </c>
      <c r="E50" s="84"/>
      <c r="F50" s="85"/>
      <c r="G50" s="85"/>
      <c r="H50" s="85"/>
      <c r="I50" s="85"/>
      <c r="J50" s="86"/>
      <c r="K50" s="87"/>
      <c r="L50" s="88"/>
      <c r="M50" s="88"/>
      <c r="N50" s="86"/>
      <c r="O50" s="89"/>
      <c r="P50" s="112"/>
      <c r="Q50" s="91"/>
      <c r="R50" s="91"/>
      <c r="S50" s="92"/>
    </row>
    <row r="51" spans="1:19" ht="15" customHeight="1" x14ac:dyDescent="0.25">
      <c r="A51" s="124"/>
      <c r="B51" s="2">
        <v>750</v>
      </c>
      <c r="C51" s="82">
        <v>13.76</v>
      </c>
      <c r="D51" s="83">
        <v>10.32</v>
      </c>
      <c r="E51" s="84">
        <v>2.4869444158147003</v>
      </c>
      <c r="F51" s="85">
        <v>9.4141069999999996</v>
      </c>
      <c r="G51" s="85">
        <v>10.145448999999999</v>
      </c>
      <c r="H51" s="85">
        <v>39.925955000000002</v>
      </c>
      <c r="I51" s="85">
        <v>-3.140900000000002E-2</v>
      </c>
      <c r="J51" s="86">
        <v>0.91221967054263564</v>
      </c>
      <c r="K51" s="87">
        <v>626.9381668899133</v>
      </c>
      <c r="L51" s="88">
        <v>796.82170114424787</v>
      </c>
      <c r="M51" s="88">
        <v>8.7505509030864737</v>
      </c>
      <c r="N51" s="86">
        <v>0.86250996905967137</v>
      </c>
      <c r="O51" s="89">
        <v>0.78679855981535229</v>
      </c>
      <c r="P51" s="112">
        <v>0.90589300000000073</v>
      </c>
      <c r="Q51" s="91">
        <v>0.25410660809490965</v>
      </c>
      <c r="R51" s="91">
        <v>0.65357599999999993</v>
      </c>
      <c r="S51" s="92">
        <v>6.4420608688683961E-2</v>
      </c>
    </row>
    <row r="52" spans="1:19" ht="15" customHeight="1" x14ac:dyDescent="0.25">
      <c r="A52" s="124"/>
      <c r="B52" s="2">
        <v>1000</v>
      </c>
      <c r="C52" s="82">
        <v>13.76</v>
      </c>
      <c r="D52" s="83">
        <v>13.76</v>
      </c>
      <c r="E52" s="84">
        <v>3.2764422854001003</v>
      </c>
      <c r="F52" s="85">
        <v>12.402680999999999</v>
      </c>
      <c r="G52" s="85">
        <v>10.107443</v>
      </c>
      <c r="H52" s="85">
        <v>40.003691000000003</v>
      </c>
      <c r="I52" s="85">
        <v>-3.3004999999999951E-2</v>
      </c>
      <c r="J52" s="86">
        <v>0.90135763081395348</v>
      </c>
      <c r="K52" s="87">
        <v>827.60394796996002</v>
      </c>
      <c r="L52" s="88">
        <v>1058.4489558459193</v>
      </c>
      <c r="M52" s="88">
        <v>8.7679243890913003</v>
      </c>
      <c r="N52" s="86">
        <v>0.86747205886704482</v>
      </c>
      <c r="O52" s="89">
        <v>0.78190255977770184</v>
      </c>
      <c r="P52" s="112">
        <v>1.3573190000000004</v>
      </c>
      <c r="Q52" s="91">
        <v>0.25266276054377079</v>
      </c>
      <c r="R52" s="91">
        <v>0.63944400000000012</v>
      </c>
      <c r="S52" s="92">
        <v>6.3264665454952365E-2</v>
      </c>
    </row>
    <row r="53" spans="1:19" ht="15" customHeight="1" x14ac:dyDescent="0.25">
      <c r="A53" s="124"/>
      <c r="B53" s="2">
        <v>1250</v>
      </c>
      <c r="C53" s="82">
        <v>13.76</v>
      </c>
      <c r="D53" s="83">
        <v>17.2</v>
      </c>
      <c r="E53" s="84">
        <v>4.1310208010252003</v>
      </c>
      <c r="F53" s="85">
        <v>15.637612000000001</v>
      </c>
      <c r="G53" s="85">
        <v>10.116220999999999</v>
      </c>
      <c r="H53" s="85">
        <v>39.969574000000001</v>
      </c>
      <c r="I53" s="85">
        <v>-3.6650999999999989E-2</v>
      </c>
      <c r="J53" s="86">
        <v>0.90916348837209315</v>
      </c>
      <c r="K53" s="87">
        <v>1042.6697068911667</v>
      </c>
      <c r="L53" s="88">
        <v>1324.2102323204494</v>
      </c>
      <c r="M53" s="88">
        <v>8.761251325358467</v>
      </c>
      <c r="N53" s="86">
        <v>0.86605970009536837</v>
      </c>
      <c r="O53" s="89">
        <v>0.78738985807719397</v>
      </c>
      <c r="P53" s="112">
        <v>1.5623879999999986</v>
      </c>
      <c r="Q53" s="91">
        <v>0.25309804402718927</v>
      </c>
      <c r="R53" s="91">
        <v>0.63700200000000007</v>
      </c>
      <c r="S53" s="92">
        <v>6.2968375246052866E-2</v>
      </c>
    </row>
    <row r="54" spans="1:19" ht="15" customHeight="1" x14ac:dyDescent="0.25">
      <c r="A54" s="124"/>
      <c r="B54" s="2">
        <v>1500</v>
      </c>
      <c r="C54" s="82">
        <v>13.76</v>
      </c>
      <c r="D54" s="83">
        <v>20.64</v>
      </c>
      <c r="E54" s="84">
        <v>5.0328282688604009</v>
      </c>
      <c r="F54" s="85">
        <v>19.051324000000001</v>
      </c>
      <c r="G54" s="85">
        <v>10.12485</v>
      </c>
      <c r="H54" s="85">
        <v>39.928193999999998</v>
      </c>
      <c r="I54" s="85">
        <v>-3.8870999999999989E-2</v>
      </c>
      <c r="J54" s="86">
        <v>0.92302926356589154</v>
      </c>
      <c r="K54" s="87">
        <v>1269.0425077401001</v>
      </c>
      <c r="L54" s="88">
        <v>1590.4077189349307</v>
      </c>
      <c r="M54" s="88">
        <v>8.7526753949401126</v>
      </c>
      <c r="N54" s="86">
        <v>0.86447457443222486</v>
      </c>
      <c r="O54" s="89">
        <v>0.79793532980961412</v>
      </c>
      <c r="P54" s="112">
        <v>1.5886759999999995</v>
      </c>
      <c r="Q54" s="91">
        <v>0.2535764577781805</v>
      </c>
      <c r="R54" s="91">
        <v>0.63138300000000003</v>
      </c>
      <c r="S54" s="92">
        <v>6.2359738662795004E-2</v>
      </c>
    </row>
    <row r="55" spans="1:19" ht="15" customHeight="1" x14ac:dyDescent="0.25">
      <c r="A55" s="124"/>
      <c r="B55" s="2">
        <v>1750</v>
      </c>
      <c r="C55" s="82">
        <v>13.76</v>
      </c>
      <c r="D55" s="83">
        <v>24.080000000000002</v>
      </c>
      <c r="E55" s="84">
        <v>5.9570584003715004</v>
      </c>
      <c r="F55" s="85">
        <v>22.549914999999999</v>
      </c>
      <c r="G55" s="85">
        <v>10.195416</v>
      </c>
      <c r="H55" s="85">
        <v>40.002079000000002</v>
      </c>
      <c r="I55" s="85">
        <v>-4.3382999999999949E-2</v>
      </c>
      <c r="J55" s="86">
        <v>0.9364582641196012</v>
      </c>
      <c r="K55" s="87">
        <v>1505.0362737262165</v>
      </c>
      <c r="L55" s="88">
        <v>1868.4075670103568</v>
      </c>
      <c r="M55" s="88">
        <v>8.7698441185613518</v>
      </c>
      <c r="N55" s="86">
        <v>0.86017521193459412</v>
      </c>
      <c r="O55" s="89">
        <v>0.8055181858069802</v>
      </c>
      <c r="P55" s="112">
        <v>1.5300850000000032</v>
      </c>
      <c r="Q55" s="91">
        <v>0.25487215301984678</v>
      </c>
      <c r="R55" s="91">
        <v>0.63675300000000012</v>
      </c>
      <c r="S55" s="92">
        <v>6.2454832642434614E-2</v>
      </c>
    </row>
    <row r="56" spans="1:19" ht="15" customHeight="1" x14ac:dyDescent="0.25">
      <c r="A56" s="124"/>
      <c r="B56" s="2">
        <v>2000</v>
      </c>
      <c r="C56" s="82">
        <v>13.76</v>
      </c>
      <c r="D56" s="83">
        <v>27.52</v>
      </c>
      <c r="E56" s="84">
        <v>6.800534555149901</v>
      </c>
      <c r="F56" s="85">
        <v>25.742819000000001</v>
      </c>
      <c r="G56" s="85">
        <v>10.156784999999999</v>
      </c>
      <c r="H56" s="85">
        <v>39.860681999999997</v>
      </c>
      <c r="I56" s="85">
        <v>-4.5049000000000006E-2</v>
      </c>
      <c r="J56" s="86">
        <v>0.9354222020348838</v>
      </c>
      <c r="K56" s="87">
        <v>1712.1433503261483</v>
      </c>
      <c r="L56" s="88">
        <v>2127.232076006067</v>
      </c>
      <c r="M56" s="88">
        <v>8.739243420571384</v>
      </c>
      <c r="N56" s="86">
        <v>0.86043402716227479</v>
      </c>
      <c r="O56" s="89">
        <v>0.80486909239387805</v>
      </c>
      <c r="P56" s="112">
        <v>1.7771809999999988</v>
      </c>
      <c r="Q56" s="91">
        <v>0.25480710540778001</v>
      </c>
      <c r="R56" s="91">
        <v>0.63851000000000013</v>
      </c>
      <c r="S56" s="92">
        <v>6.2865365369061191E-2</v>
      </c>
    </row>
    <row r="57" spans="1:19" ht="15" customHeight="1" x14ac:dyDescent="0.25">
      <c r="A57" s="124"/>
      <c r="B57" s="2">
        <v>2500</v>
      </c>
      <c r="C57" s="82">
        <v>13.76</v>
      </c>
      <c r="D57" s="83">
        <v>34.4</v>
      </c>
      <c r="E57" s="84">
        <v>8.3482782065465013</v>
      </c>
      <c r="F57" s="85">
        <v>31.601665000000001</v>
      </c>
      <c r="G57" s="85">
        <v>10.351546000000001</v>
      </c>
      <c r="H57" s="85">
        <v>40.024312999999999</v>
      </c>
      <c r="I57" s="85">
        <v>-5.1834000000000047E-2</v>
      </c>
      <c r="J57" s="86">
        <v>0.91865305232558148</v>
      </c>
      <c r="K57" s="87">
        <v>2110.7882866412588</v>
      </c>
      <c r="L57" s="88">
        <v>2710.0284055747343</v>
      </c>
      <c r="M57" s="88">
        <v>8.776564047695345</v>
      </c>
      <c r="N57" s="86">
        <v>0.84785055755877858</v>
      </c>
      <c r="O57" s="89">
        <v>0.77888050261731834</v>
      </c>
      <c r="P57" s="112">
        <v>2.798334999999998</v>
      </c>
      <c r="Q57" s="91">
        <v>0.25863144734052029</v>
      </c>
      <c r="R57" s="91">
        <v>0.64846099999999995</v>
      </c>
      <c r="S57" s="92">
        <v>6.2643879474621467E-2</v>
      </c>
    </row>
    <row r="58" spans="1:19" ht="15" customHeight="1" x14ac:dyDescent="0.25">
      <c r="A58" s="124"/>
      <c r="B58" s="2">
        <v>3000</v>
      </c>
      <c r="C58" s="82">
        <v>13.76</v>
      </c>
      <c r="D58" s="83">
        <v>41.28</v>
      </c>
      <c r="E58" s="84">
        <v>9.6359365003301001</v>
      </c>
      <c r="F58" s="85">
        <v>36.475980999999997</v>
      </c>
      <c r="G58" s="85">
        <v>10.501901</v>
      </c>
      <c r="H58" s="85">
        <v>39.923558</v>
      </c>
      <c r="I58" s="85">
        <v>-5.8970999999999996E-2</v>
      </c>
      <c r="J58" s="86">
        <v>0.88362357073643405</v>
      </c>
      <c r="K58" s="87">
        <v>2430.6699468932484</v>
      </c>
      <c r="L58" s="88">
        <v>3299.2695030327304</v>
      </c>
      <c r="M58" s="88">
        <v>8.7560619676671152</v>
      </c>
      <c r="N58" s="86">
        <v>0.83375971337637966</v>
      </c>
      <c r="O58" s="89">
        <v>0.73672973506982253</v>
      </c>
      <c r="P58" s="112">
        <v>4.8040190000000038</v>
      </c>
      <c r="Q58" s="91">
        <v>0.26305022713656934</v>
      </c>
      <c r="R58" s="91">
        <v>0.65399399999999996</v>
      </c>
      <c r="S58" s="92">
        <v>6.2273868321554349E-2</v>
      </c>
    </row>
    <row r="59" spans="1:19" ht="15" customHeight="1" x14ac:dyDescent="0.25">
      <c r="A59" s="124"/>
      <c r="B59" s="2">
        <v>4000</v>
      </c>
      <c r="C59" s="82">
        <v>13.76</v>
      </c>
      <c r="D59" s="83">
        <v>55.04</v>
      </c>
      <c r="E59" s="84"/>
      <c r="F59" s="85"/>
      <c r="G59" s="85"/>
      <c r="H59" s="85"/>
      <c r="I59" s="85"/>
      <c r="J59" s="86"/>
      <c r="K59" s="87"/>
      <c r="L59" s="88"/>
      <c r="M59" s="88"/>
      <c r="N59" s="86"/>
      <c r="O59" s="89"/>
      <c r="P59" s="112"/>
      <c r="Q59" s="91"/>
      <c r="R59" s="91"/>
      <c r="S59" s="92"/>
    </row>
    <row r="60" spans="1:19" ht="15" customHeight="1" thickBot="1" x14ac:dyDescent="0.3">
      <c r="A60" s="125"/>
      <c r="B60" s="51">
        <v>5000</v>
      </c>
      <c r="C60" s="93">
        <v>13.76</v>
      </c>
      <c r="D60" s="94">
        <v>68.8</v>
      </c>
      <c r="E60" s="95"/>
      <c r="F60" s="96"/>
      <c r="G60" s="96"/>
      <c r="H60" s="96"/>
      <c r="I60" s="96"/>
      <c r="J60" s="97"/>
      <c r="K60" s="98"/>
      <c r="L60" s="99"/>
      <c r="M60" s="99"/>
      <c r="N60" s="97"/>
      <c r="O60" s="100"/>
      <c r="P60" s="113"/>
      <c r="Q60" s="102"/>
      <c r="R60" s="102"/>
      <c r="S60" s="103"/>
    </row>
    <row r="61" spans="1:19" ht="15" customHeight="1" x14ac:dyDescent="0.25">
      <c r="A61" s="66"/>
      <c r="B61" s="3"/>
      <c r="C61" s="9"/>
      <c r="D61" s="104"/>
      <c r="E61" s="105"/>
      <c r="F61" s="106"/>
      <c r="G61" s="106"/>
      <c r="H61" s="107"/>
      <c r="I61" s="105"/>
      <c r="J61" s="108"/>
      <c r="K61" s="109"/>
      <c r="L61" s="110"/>
      <c r="M61" s="110"/>
      <c r="N61" s="108"/>
      <c r="O61" s="111"/>
    </row>
  </sheetData>
  <mergeCells count="10">
    <mergeCell ref="A1:S1"/>
    <mergeCell ref="A2:S2"/>
    <mergeCell ref="A50:A60"/>
    <mergeCell ref="A3:S3"/>
    <mergeCell ref="A4:B4"/>
    <mergeCell ref="A6:A18"/>
    <mergeCell ref="A20:B20"/>
    <mergeCell ref="A22:A32"/>
    <mergeCell ref="A34:B34"/>
    <mergeCell ref="A36:A46"/>
  </mergeCells>
  <printOptions horizontalCentered="1"/>
  <pageMargins left="0.23" right="0.17" top="0.4" bottom="0.5" header="0.25" footer="0.38"/>
  <pageSetup scale="70" orientation="portrait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S61"/>
  <sheetViews>
    <sheetView zoomScale="85" zoomScaleNormal="100" workbookViewId="0">
      <selection sqref="A1:S1"/>
    </sheetView>
  </sheetViews>
  <sheetFormatPr defaultColWidth="8.88671875" defaultRowHeight="13.2" x14ac:dyDescent="0.25"/>
  <cols>
    <col min="1" max="1" width="7" customWidth="1"/>
    <col min="2" max="2" width="13.33203125" style="1" customWidth="1"/>
    <col min="3" max="3" width="16.109375" style="1" customWidth="1"/>
    <col min="4" max="4" width="15.109375" style="15" customWidth="1"/>
    <col min="5" max="7" width="15.88671875" style="13" customWidth="1"/>
    <col min="8" max="8" width="15.88671875" style="14" customWidth="1"/>
    <col min="9" max="9" width="16" style="13" customWidth="1"/>
    <col min="10" max="10" width="15.44140625" style="14" customWidth="1"/>
    <col min="11" max="11" width="14.6640625" style="14" bestFit="1" customWidth="1"/>
    <col min="12" max="12" width="13.109375" style="14" bestFit="1" customWidth="1"/>
    <col min="13" max="13" width="12.6640625" style="13" bestFit="1" customWidth="1"/>
    <col min="14" max="14" width="11.88671875" style="13" bestFit="1" customWidth="1"/>
    <col min="15" max="15" width="10.6640625" style="13" bestFit="1" customWidth="1"/>
    <col min="16" max="16" width="9.44140625" style="13" bestFit="1" customWidth="1"/>
    <col min="17" max="17" width="15.109375" style="13" bestFit="1" customWidth="1"/>
    <col min="18" max="19" width="13.109375" style="13" customWidth="1"/>
    <col min="20" max="16384" width="8.88671875" style="13"/>
  </cols>
  <sheetData>
    <row r="1" spans="1:19" s="68" customFormat="1" ht="30" customHeight="1" x14ac:dyDescent="0.25">
      <c r="A1" s="120" t="s">
        <v>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2"/>
    </row>
    <row r="2" spans="1:19" s="68" customFormat="1" ht="30" customHeight="1" x14ac:dyDescent="0.25">
      <c r="A2" s="117" t="s">
        <v>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9"/>
    </row>
    <row r="3" spans="1:19" ht="30" customHeight="1" x14ac:dyDescent="0.25">
      <c r="A3" s="126" t="s">
        <v>36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8"/>
    </row>
    <row r="4" spans="1:19" ht="13.8" thickBot="1" x14ac:dyDescent="0.3">
      <c r="A4" s="131"/>
      <c r="B4" s="132"/>
      <c r="G4" s="47"/>
      <c r="J4" s="16"/>
      <c r="K4" s="16"/>
      <c r="M4" s="14"/>
      <c r="N4" s="14"/>
    </row>
    <row r="5" spans="1:19" s="20" customFormat="1" ht="54.75" customHeight="1" x14ac:dyDescent="0.25">
      <c r="A5" s="11">
        <v>5</v>
      </c>
      <c r="B5" s="4" t="s">
        <v>0</v>
      </c>
      <c r="C5" s="5" t="s">
        <v>4</v>
      </c>
      <c r="D5" s="18" t="s">
        <v>7</v>
      </c>
      <c r="E5" s="17" t="s">
        <v>8</v>
      </c>
      <c r="F5" s="17" t="s">
        <v>6</v>
      </c>
      <c r="G5" s="64" t="s">
        <v>26</v>
      </c>
      <c r="H5" s="17" t="s">
        <v>12</v>
      </c>
      <c r="I5" s="17" t="s">
        <v>13</v>
      </c>
      <c r="J5" s="19" t="s">
        <v>1</v>
      </c>
      <c r="K5" s="19" t="s">
        <v>10</v>
      </c>
      <c r="L5" s="17" t="s">
        <v>9</v>
      </c>
      <c r="M5" s="17" t="s">
        <v>3</v>
      </c>
      <c r="N5" s="17" t="s">
        <v>2</v>
      </c>
      <c r="O5" s="17" t="s">
        <v>5</v>
      </c>
      <c r="P5" s="64" t="s">
        <v>14</v>
      </c>
      <c r="Q5" s="64" t="s">
        <v>15</v>
      </c>
      <c r="R5" s="115" t="s">
        <v>31</v>
      </c>
      <c r="S5" s="116" t="s">
        <v>32</v>
      </c>
    </row>
    <row r="6" spans="1:19" ht="15" customHeight="1" x14ac:dyDescent="0.25">
      <c r="A6" s="123" t="s">
        <v>25</v>
      </c>
      <c r="B6" s="7"/>
      <c r="C6" s="7"/>
      <c r="D6" s="21"/>
      <c r="E6" s="21"/>
      <c r="F6" s="21"/>
      <c r="G6" s="21"/>
      <c r="H6" s="21"/>
      <c r="I6" s="21"/>
      <c r="J6" s="22"/>
      <c r="K6" s="23"/>
      <c r="L6" s="23"/>
      <c r="M6" s="22"/>
      <c r="N6" s="23"/>
      <c r="O6" s="23"/>
      <c r="P6" s="23"/>
      <c r="Q6" s="23"/>
      <c r="R6" s="23"/>
      <c r="S6" s="49"/>
    </row>
    <row r="7" spans="1:19" ht="15" customHeight="1" x14ac:dyDescent="0.25">
      <c r="A7" s="124"/>
      <c r="B7" s="7"/>
      <c r="C7" s="7"/>
      <c r="D7" s="21"/>
      <c r="E7" s="21"/>
      <c r="F7" s="21"/>
      <c r="G7" s="21"/>
      <c r="H7" s="21"/>
      <c r="I7" s="21"/>
      <c r="J7" s="22"/>
      <c r="K7" s="23"/>
      <c r="L7" s="23"/>
      <c r="M7" s="22"/>
      <c r="N7" s="23"/>
      <c r="O7" s="23"/>
      <c r="P7" s="23"/>
      <c r="Q7" s="23"/>
      <c r="R7" s="23"/>
      <c r="S7" s="49"/>
    </row>
    <row r="8" spans="1:19" ht="15" customHeight="1" x14ac:dyDescent="0.25">
      <c r="A8" s="124"/>
      <c r="B8" s="2">
        <v>500</v>
      </c>
      <c r="C8" s="25">
        <v>13.76</v>
      </c>
      <c r="D8" s="26">
        <v>6.88</v>
      </c>
      <c r="E8" s="27">
        <v>1.7219191854012001</v>
      </c>
      <c r="F8" s="39">
        <v>6.5181719999999999</v>
      </c>
      <c r="G8" s="39">
        <v>1.979862</v>
      </c>
      <c r="H8" s="39">
        <v>5.07559</v>
      </c>
      <c r="I8" s="39">
        <v>-2.9039000000000037E-2</v>
      </c>
      <c r="J8" s="28">
        <v>0.94740872093023254</v>
      </c>
      <c r="K8" s="29">
        <v>55.454749696980002</v>
      </c>
      <c r="L8" s="24">
        <v>103.66533190535992</v>
      </c>
      <c r="M8" s="24">
        <v>1.1178994666883282</v>
      </c>
      <c r="N8" s="28">
        <v>0.56463504359815386</v>
      </c>
      <c r="O8" s="40">
        <v>0.5349401644477132</v>
      </c>
      <c r="P8" s="41">
        <v>0.36182800000000004</v>
      </c>
      <c r="Q8" s="42">
        <v>0.39007524248412501</v>
      </c>
      <c r="R8" s="42">
        <v>0.68347900000000017</v>
      </c>
      <c r="S8" s="50">
        <v>0.3452154746138873</v>
      </c>
    </row>
    <row r="9" spans="1:19" ht="15" customHeight="1" x14ac:dyDescent="0.25">
      <c r="A9" s="124"/>
      <c r="B9" s="2">
        <v>750</v>
      </c>
      <c r="C9" s="25">
        <v>13.76</v>
      </c>
      <c r="D9" s="26">
        <v>10.32</v>
      </c>
      <c r="E9" s="27">
        <v>2.6274897848009005</v>
      </c>
      <c r="F9" s="39">
        <v>9.9461290000000009</v>
      </c>
      <c r="G9" s="39">
        <v>1.938356</v>
      </c>
      <c r="H9" s="39">
        <v>5.0095239999999999</v>
      </c>
      <c r="I9" s="39">
        <v>-3.0897999999999981E-2</v>
      </c>
      <c r="J9" s="28">
        <v>0.9637721899224807</v>
      </c>
      <c r="K9" s="29">
        <v>83.554479044063328</v>
      </c>
      <c r="L9" s="24">
        <v>152.23812424104244</v>
      </c>
      <c r="M9" s="24">
        <v>1.1038383133591327</v>
      </c>
      <c r="N9" s="28">
        <v>0.56947140430299326</v>
      </c>
      <c r="O9" s="40">
        <v>0.54884070242332617</v>
      </c>
      <c r="P9" s="41">
        <v>0.3738709999999994</v>
      </c>
      <c r="Q9" s="42">
        <v>0.38693416779717993</v>
      </c>
      <c r="R9" s="42">
        <v>0.63730799999999999</v>
      </c>
      <c r="S9" s="50">
        <v>0.32878790067459229</v>
      </c>
    </row>
    <row r="10" spans="1:19" ht="15" customHeight="1" x14ac:dyDescent="0.25">
      <c r="A10" s="124"/>
      <c r="B10" s="2">
        <v>1000</v>
      </c>
      <c r="C10" s="25">
        <v>13.76</v>
      </c>
      <c r="D10" s="26">
        <v>13.76</v>
      </c>
      <c r="E10" s="27">
        <v>3.5547821992952002</v>
      </c>
      <c r="F10" s="39">
        <v>13.456312</v>
      </c>
      <c r="G10" s="39">
        <v>1.9721869999999999</v>
      </c>
      <c r="H10" s="39">
        <v>5.0951519999999997</v>
      </c>
      <c r="I10" s="39">
        <v>-3.2583000000000029E-2</v>
      </c>
      <c r="J10" s="28">
        <v>0.97792965116279074</v>
      </c>
      <c r="K10" s="29">
        <v>115.0006700222</v>
      </c>
      <c r="L10" s="24">
        <v>206.52693969017642</v>
      </c>
      <c r="M10" s="24">
        <v>1.1229596160306801</v>
      </c>
      <c r="N10" s="28">
        <v>0.56939814329507299</v>
      </c>
      <c r="O10" s="40">
        <v>0.55683132764529153</v>
      </c>
      <c r="P10" s="41">
        <v>0.30368799999999929</v>
      </c>
      <c r="Q10" s="42">
        <v>0.3870712787371211</v>
      </c>
      <c r="R10" s="42">
        <v>0.62013800000000008</v>
      </c>
      <c r="S10" s="50">
        <v>0.31444178467863348</v>
      </c>
    </row>
    <row r="11" spans="1:19" ht="15" customHeight="1" x14ac:dyDescent="0.25">
      <c r="A11" s="124"/>
      <c r="B11" s="2">
        <v>1250</v>
      </c>
      <c r="C11" s="25">
        <v>13.76</v>
      </c>
      <c r="D11" s="26">
        <v>17.2</v>
      </c>
      <c r="E11" s="27">
        <v>4.4477335616500007</v>
      </c>
      <c r="F11" s="39">
        <v>16.836500000000001</v>
      </c>
      <c r="G11" s="39">
        <v>1.975592</v>
      </c>
      <c r="H11" s="39">
        <v>4.9667219999999999</v>
      </c>
      <c r="I11" s="39">
        <v>-3.435100000000002E-2</v>
      </c>
      <c r="J11" s="28">
        <v>0.97886627906976753</v>
      </c>
      <c r="K11" s="29">
        <v>140.33427594083332</v>
      </c>
      <c r="L11" s="24">
        <v>258.60438807044864</v>
      </c>
      <c r="M11" s="24">
        <v>1.0952209924696581</v>
      </c>
      <c r="N11" s="28">
        <v>0.55437610218590583</v>
      </c>
      <c r="O11" s="40">
        <v>0.54266007235191871</v>
      </c>
      <c r="P11" s="41">
        <v>0.36349999999999838</v>
      </c>
      <c r="Q11" s="42">
        <v>0.39776576985786605</v>
      </c>
      <c r="R11" s="42">
        <v>0.61495200000000017</v>
      </c>
      <c r="S11" s="50">
        <v>0.31127479763028004</v>
      </c>
    </row>
    <row r="12" spans="1:19" ht="15" customHeight="1" x14ac:dyDescent="0.25">
      <c r="A12" s="124"/>
      <c r="B12" s="2">
        <v>1500</v>
      </c>
      <c r="C12" s="25">
        <v>13.76</v>
      </c>
      <c r="D12" s="26">
        <v>20.64</v>
      </c>
      <c r="E12" s="27">
        <v>5.3521423321538997</v>
      </c>
      <c r="F12" s="39">
        <v>20.260058999999998</v>
      </c>
      <c r="G12" s="39">
        <v>1.9596499999999999</v>
      </c>
      <c r="H12" s="39">
        <v>5.0312539999999997</v>
      </c>
      <c r="I12" s="39">
        <v>-3.6057000000000006E-2</v>
      </c>
      <c r="J12" s="28">
        <v>0.98159200581395334</v>
      </c>
      <c r="K12" s="29">
        <v>171.106699718915</v>
      </c>
      <c r="L12" s="24">
        <v>307.82110218036189</v>
      </c>
      <c r="M12" s="24">
        <v>1.109726929115495</v>
      </c>
      <c r="N12" s="28">
        <v>0.56628833164876125</v>
      </c>
      <c r="O12" s="40">
        <v>0.55586409933214487</v>
      </c>
      <c r="P12" s="41">
        <v>0.3799410000000023</v>
      </c>
      <c r="Q12" s="42">
        <v>0.38949534251301959</v>
      </c>
      <c r="R12" s="42">
        <v>0.61326600000000009</v>
      </c>
      <c r="S12" s="50">
        <v>0.31294669966575672</v>
      </c>
    </row>
    <row r="13" spans="1:19" ht="15" customHeight="1" x14ac:dyDescent="0.25">
      <c r="A13" s="124"/>
      <c r="B13" s="2">
        <v>1750</v>
      </c>
      <c r="C13" s="25">
        <v>13.76</v>
      </c>
      <c r="D13" s="26">
        <v>24.080000000000002</v>
      </c>
      <c r="E13" s="27">
        <v>6.2142286188610001</v>
      </c>
      <c r="F13" s="39">
        <v>23.523409999999998</v>
      </c>
      <c r="G13" s="39">
        <v>2.0373809999999999</v>
      </c>
      <c r="H13" s="39">
        <v>5.03714</v>
      </c>
      <c r="I13" s="39">
        <v>-3.9329999999999976E-2</v>
      </c>
      <c r="J13" s="28">
        <v>0.9768857973421925</v>
      </c>
      <c r="K13" s="29">
        <v>199.02647527116662</v>
      </c>
      <c r="L13" s="24">
        <v>373.36956895953318</v>
      </c>
      <c r="M13" s="24">
        <v>1.1117327244858142</v>
      </c>
      <c r="N13" s="28">
        <v>0.54566756266295513</v>
      </c>
      <c r="O13" s="40">
        <v>0.53305489203577183</v>
      </c>
      <c r="P13" s="41">
        <v>0.55659000000000347</v>
      </c>
      <c r="Q13" s="42">
        <v>0.40447178359148245</v>
      </c>
      <c r="R13" s="42">
        <v>0.61826599999999998</v>
      </c>
      <c r="S13" s="50">
        <v>0.30346115920389954</v>
      </c>
    </row>
    <row r="14" spans="1:19" ht="15" customHeight="1" x14ac:dyDescent="0.25">
      <c r="A14" s="124"/>
      <c r="B14" s="2">
        <v>2000</v>
      </c>
      <c r="C14" s="25">
        <v>13.76</v>
      </c>
      <c r="D14" s="26">
        <v>27.52</v>
      </c>
      <c r="E14" s="27">
        <v>7.0615495343828005</v>
      </c>
      <c r="F14" s="39">
        <v>26.730868000000001</v>
      </c>
      <c r="G14" s="39">
        <v>2.1312869999999999</v>
      </c>
      <c r="H14" s="39">
        <v>5.0906010000000004</v>
      </c>
      <c r="I14" s="39">
        <v>-4.2390000000000039E-2</v>
      </c>
      <c r="J14" s="28">
        <v>0.97132514534883729</v>
      </c>
      <c r="K14" s="29">
        <v>228.68217477698002</v>
      </c>
      <c r="L14" s="24">
        <v>446.37570545942862</v>
      </c>
      <c r="M14" s="24">
        <v>1.1241106653227864</v>
      </c>
      <c r="N14" s="28">
        <v>0.52743279779906993</v>
      </c>
      <c r="O14" s="40">
        <v>0.51230873898392548</v>
      </c>
      <c r="P14" s="41">
        <v>0.78913199999999861</v>
      </c>
      <c r="Q14" s="42">
        <v>0.41867099778591954</v>
      </c>
      <c r="R14" s="42">
        <v>0.62206600000000001</v>
      </c>
      <c r="S14" s="50">
        <v>0.29187340794552774</v>
      </c>
    </row>
    <row r="15" spans="1:19" ht="15" customHeight="1" x14ac:dyDescent="0.25">
      <c r="A15" s="124"/>
      <c r="B15" s="2">
        <v>2500</v>
      </c>
      <c r="C15" s="25">
        <v>13.76</v>
      </c>
      <c r="D15" s="26">
        <v>34.4</v>
      </c>
      <c r="E15" s="27">
        <v>8.6024358064076001</v>
      </c>
      <c r="F15" s="39">
        <v>32.563755999999998</v>
      </c>
      <c r="G15" s="39">
        <v>2.3006609999999998</v>
      </c>
      <c r="H15" s="39">
        <v>5.0549540000000004</v>
      </c>
      <c r="I15" s="39">
        <v>-4.7587000000000046E-2</v>
      </c>
      <c r="J15" s="28">
        <v>0.9466208139534884</v>
      </c>
      <c r="K15" s="29">
        <v>276.92983350665997</v>
      </c>
      <c r="L15" s="24">
        <v>602.31164133337882</v>
      </c>
      <c r="M15" s="24">
        <v>1.1174422005311904</v>
      </c>
      <c r="N15" s="28">
        <v>0.4857048476638629</v>
      </c>
      <c r="O15" s="40">
        <v>0.45977831823672094</v>
      </c>
      <c r="P15" s="41">
        <v>1.8362440000000007</v>
      </c>
      <c r="Q15" s="42">
        <v>0.45512995766133574</v>
      </c>
      <c r="R15" s="42">
        <v>0.63374799999999998</v>
      </c>
      <c r="S15" s="50">
        <v>0.27546344289749775</v>
      </c>
    </row>
    <row r="16" spans="1:19" ht="15" customHeight="1" x14ac:dyDescent="0.25">
      <c r="A16" s="124"/>
      <c r="B16" s="2">
        <v>3000</v>
      </c>
      <c r="C16" s="25">
        <v>13.76</v>
      </c>
      <c r="D16" s="26">
        <v>41.28</v>
      </c>
      <c r="E16" s="27">
        <v>9.8812903007866009</v>
      </c>
      <c r="F16" s="39">
        <v>37.404746000000003</v>
      </c>
      <c r="G16" s="39">
        <v>2.506275</v>
      </c>
      <c r="H16" s="39">
        <v>5.0945819999999999</v>
      </c>
      <c r="I16" s="39">
        <v>-5.1866999999999996E-2</v>
      </c>
      <c r="J16" s="28">
        <v>0.90612272286821705</v>
      </c>
      <c r="K16" s="29">
        <v>320.83602941159</v>
      </c>
      <c r="L16" s="24">
        <v>787.3695127875759</v>
      </c>
      <c r="M16" s="24">
        <v>1.12705792966319</v>
      </c>
      <c r="N16" s="28">
        <v>0.44969443882382815</v>
      </c>
      <c r="O16" s="40">
        <v>0.40747834936574212</v>
      </c>
      <c r="P16" s="41">
        <v>3.8752539999999982</v>
      </c>
      <c r="Q16" s="42">
        <v>0.49194909415532029</v>
      </c>
      <c r="R16" s="42">
        <v>0.63791600000000015</v>
      </c>
      <c r="S16" s="50">
        <v>0.25452753588492888</v>
      </c>
    </row>
    <row r="17" spans="1:19" ht="15" customHeight="1" x14ac:dyDescent="0.25">
      <c r="A17" s="124"/>
      <c r="B17" s="2">
        <v>4000</v>
      </c>
      <c r="C17" s="25">
        <v>13.76</v>
      </c>
      <c r="D17" s="26">
        <v>55.04</v>
      </c>
      <c r="E17" s="27">
        <v>11.572195417475701</v>
      </c>
      <c r="F17" s="39">
        <v>43.805517000000002</v>
      </c>
      <c r="G17" s="39">
        <v>2.9108329999999998</v>
      </c>
      <c r="H17" s="39">
        <v>5.1483030000000003</v>
      </c>
      <c r="I17" s="39">
        <v>-7.197600000000004E-2</v>
      </c>
      <c r="J17" s="28">
        <v>0.79588511991279076</v>
      </c>
      <c r="K17" s="29">
        <v>381.12836746540506</v>
      </c>
      <c r="L17" s="24">
        <v>1219.2868758168984</v>
      </c>
      <c r="M17" s="24">
        <v>1.1432264930642912</v>
      </c>
      <c r="N17" s="28">
        <v>0.39274891175972354</v>
      </c>
      <c r="O17" s="40">
        <v>0.31258301473150568</v>
      </c>
      <c r="P17" s="41">
        <v>11.234482999999997</v>
      </c>
      <c r="Q17" s="42">
        <v>0.56539659767500083</v>
      </c>
      <c r="R17" s="42">
        <v>0.66965000000000008</v>
      </c>
      <c r="S17" s="50">
        <v>0.23005442084791541</v>
      </c>
    </row>
    <row r="18" spans="1:19" ht="15" customHeight="1" thickBot="1" x14ac:dyDescent="0.3">
      <c r="A18" s="125"/>
      <c r="B18" s="51">
        <v>5000</v>
      </c>
      <c r="C18" s="52">
        <v>13.76</v>
      </c>
      <c r="D18" s="53">
        <v>68.8</v>
      </c>
      <c r="E18" s="54">
        <v>11.194142159403</v>
      </c>
      <c r="F18" s="55">
        <v>42.374429999999997</v>
      </c>
      <c r="G18" s="55">
        <v>3.3837660000000001</v>
      </c>
      <c r="H18" s="55">
        <v>5.0507780000000002</v>
      </c>
      <c r="I18" s="55">
        <v>-5.9177000000000035E-2</v>
      </c>
      <c r="J18" s="56">
        <v>0.61590741279069761</v>
      </c>
      <c r="K18" s="57">
        <v>360.88571741775002</v>
      </c>
      <c r="L18" s="58">
        <v>1771.7357345111534</v>
      </c>
      <c r="M18" s="58">
        <v>1.119065845784553</v>
      </c>
      <c r="N18" s="56">
        <v>0.33071608550489395</v>
      </c>
      <c r="O18" s="59">
        <v>0.20369048859158639</v>
      </c>
      <c r="P18" s="60">
        <v>26.42557</v>
      </c>
      <c r="Q18" s="61">
        <v>0.66994946125131616</v>
      </c>
      <c r="R18" s="61">
        <v>0.72113899999999997</v>
      </c>
      <c r="S18" s="62">
        <v>0.21311727820422569</v>
      </c>
    </row>
    <row r="19" spans="1:19" ht="15" customHeight="1" x14ac:dyDescent="0.25">
      <c r="A19" s="10"/>
      <c r="B19" s="3"/>
      <c r="C19" s="9"/>
      <c r="D19" s="32"/>
      <c r="E19" s="33"/>
      <c r="F19" s="34"/>
      <c r="G19" s="33"/>
      <c r="H19" s="31"/>
      <c r="I19" s="33"/>
      <c r="J19" s="35"/>
      <c r="K19" s="36"/>
      <c r="L19" s="30"/>
      <c r="M19" s="30"/>
      <c r="N19" s="35"/>
      <c r="O19" s="37"/>
    </row>
    <row r="20" spans="1:19" ht="10.5" customHeight="1" thickBot="1" x14ac:dyDescent="0.3">
      <c r="A20" s="131"/>
      <c r="B20" s="132"/>
      <c r="J20" s="16"/>
      <c r="K20" s="16"/>
      <c r="M20" s="14"/>
      <c r="N20" s="14"/>
    </row>
    <row r="21" spans="1:19" s="20" customFormat="1" ht="54.75" customHeight="1" x14ac:dyDescent="0.25">
      <c r="A21" s="11">
        <v>15</v>
      </c>
      <c r="B21" s="4" t="s">
        <v>0</v>
      </c>
      <c r="C21" s="5" t="s">
        <v>4</v>
      </c>
      <c r="D21" s="18" t="s">
        <v>7</v>
      </c>
      <c r="E21" s="17" t="s">
        <v>8</v>
      </c>
      <c r="F21" s="17" t="s">
        <v>6</v>
      </c>
      <c r="G21" s="64" t="s">
        <v>26</v>
      </c>
      <c r="H21" s="17" t="s">
        <v>12</v>
      </c>
      <c r="I21" s="17" t="s">
        <v>13</v>
      </c>
      <c r="J21" s="19" t="s">
        <v>1</v>
      </c>
      <c r="K21" s="19" t="s">
        <v>10</v>
      </c>
      <c r="L21" s="17" t="s">
        <v>9</v>
      </c>
      <c r="M21" s="17" t="s">
        <v>3</v>
      </c>
      <c r="N21" s="17" t="s">
        <v>2</v>
      </c>
      <c r="O21" s="17" t="s">
        <v>5</v>
      </c>
      <c r="P21" s="64" t="s">
        <v>14</v>
      </c>
      <c r="Q21" s="64" t="s">
        <v>15</v>
      </c>
      <c r="R21" s="64" t="s">
        <v>27</v>
      </c>
      <c r="S21" s="65" t="s">
        <v>28</v>
      </c>
    </row>
    <row r="22" spans="1:19" ht="15" customHeight="1" x14ac:dyDescent="0.25">
      <c r="A22" s="123" t="s">
        <v>25</v>
      </c>
      <c r="B22" s="2">
        <v>500</v>
      </c>
      <c r="C22" s="25">
        <v>13.76</v>
      </c>
      <c r="D22" s="26">
        <v>6.88</v>
      </c>
      <c r="E22" s="27">
        <v>1.5411557275668002</v>
      </c>
      <c r="F22" s="39">
        <v>5.8339080000000001</v>
      </c>
      <c r="G22" s="39">
        <v>4.3593650000000004</v>
      </c>
      <c r="H22" s="39">
        <v>14.951385</v>
      </c>
      <c r="I22" s="39">
        <v>-2.9708999999999985E-2</v>
      </c>
      <c r="J22" s="28">
        <v>0.84795174418604657</v>
      </c>
      <c r="K22" s="29">
        <v>145.66387355891999</v>
      </c>
      <c r="L22" s="24">
        <v>228.25581763860785</v>
      </c>
      <c r="M22" s="24">
        <v>3.2808176643214844</v>
      </c>
      <c r="N22" s="28">
        <v>0.75259072464028232</v>
      </c>
      <c r="O22" s="40">
        <v>0.63816061761696796</v>
      </c>
      <c r="P22" s="43">
        <v>1.0460919999999998</v>
      </c>
      <c r="Q22" s="42">
        <v>0.2915693094653104</v>
      </c>
      <c r="R22" s="42">
        <v>0.68347900000000017</v>
      </c>
      <c r="S22" s="50">
        <v>0.15678407290970131</v>
      </c>
    </row>
    <row r="23" spans="1:19" ht="15" customHeight="1" x14ac:dyDescent="0.25">
      <c r="A23" s="124"/>
      <c r="B23" s="2">
        <v>750</v>
      </c>
      <c r="C23" s="25">
        <v>13.76</v>
      </c>
      <c r="D23" s="26">
        <v>10.32</v>
      </c>
      <c r="E23" s="27">
        <v>2.4790763139883003</v>
      </c>
      <c r="F23" s="39">
        <v>9.3843230000000002</v>
      </c>
      <c r="G23" s="39">
        <v>4.2844069999999999</v>
      </c>
      <c r="H23" s="39">
        <v>14.905568000000001</v>
      </c>
      <c r="I23" s="39">
        <v>-3.0799000000000021E-2</v>
      </c>
      <c r="J23" s="28">
        <v>0.9093336240310077</v>
      </c>
      <c r="K23" s="29">
        <v>233.61282062423504</v>
      </c>
      <c r="L23" s="24">
        <v>336.49653890471711</v>
      </c>
      <c r="M23" s="24">
        <v>3.2710225764812968</v>
      </c>
      <c r="N23" s="28">
        <v>0.76347148543107524</v>
      </c>
      <c r="O23" s="40">
        <v>0.69425029269137661</v>
      </c>
      <c r="P23" s="43">
        <v>0.93567700000000009</v>
      </c>
      <c r="Q23" s="42">
        <v>0.28743668137973671</v>
      </c>
      <c r="R23" s="42">
        <v>0.63730799999999999</v>
      </c>
      <c r="S23" s="50">
        <v>0.14875057388338689</v>
      </c>
    </row>
    <row r="24" spans="1:19" ht="15" customHeight="1" x14ac:dyDescent="0.25">
      <c r="A24" s="124"/>
      <c r="B24" s="2">
        <v>1000</v>
      </c>
      <c r="C24" s="25">
        <v>13.76</v>
      </c>
      <c r="D24" s="26">
        <v>13.76</v>
      </c>
      <c r="E24" s="27">
        <v>3.4011785392339005</v>
      </c>
      <c r="F24" s="39">
        <v>12.874859000000001</v>
      </c>
      <c r="G24" s="39">
        <v>4.334422</v>
      </c>
      <c r="H24" s="39">
        <v>15.104124000000001</v>
      </c>
      <c r="I24" s="39">
        <v>-3.2819000000000043E-2</v>
      </c>
      <c r="J24" s="28">
        <v>0.93567289244186058</v>
      </c>
      <c r="K24" s="29">
        <v>324.81001136006176</v>
      </c>
      <c r="L24" s="24">
        <v>453.89961042526585</v>
      </c>
      <c r="M24" s="24">
        <v>3.3149481592083627</v>
      </c>
      <c r="N24" s="28">
        <v>0.76479589647901447</v>
      </c>
      <c r="O24" s="40">
        <v>0.71559878858618553</v>
      </c>
      <c r="P24" s="43">
        <v>0.88514099999999907</v>
      </c>
      <c r="Q24" s="42">
        <v>0.28696943960470661</v>
      </c>
      <c r="R24" s="42">
        <v>0.62013800000000008</v>
      </c>
      <c r="S24" s="50">
        <v>0.14307282493490484</v>
      </c>
    </row>
    <row r="25" spans="1:19" ht="15" customHeight="1" x14ac:dyDescent="0.25">
      <c r="A25" s="124"/>
      <c r="B25" s="2">
        <v>1250</v>
      </c>
      <c r="C25" s="25">
        <v>13.76</v>
      </c>
      <c r="D25" s="26">
        <v>17.2</v>
      </c>
      <c r="E25" s="27">
        <v>4.2916781203286005</v>
      </c>
      <c r="F25" s="39">
        <v>16.245766</v>
      </c>
      <c r="G25" s="39">
        <v>4.2996160000000003</v>
      </c>
      <c r="H25" s="39">
        <v>15.005390999999999</v>
      </c>
      <c r="I25" s="39">
        <v>-3.4027999999999947E-2</v>
      </c>
      <c r="J25" s="28">
        <v>0.94452127906976746</v>
      </c>
      <c r="K25" s="29">
        <v>407.21146974992331</v>
      </c>
      <c r="L25" s="24">
        <v>562.81841828571385</v>
      </c>
      <c r="M25" s="24">
        <v>3.2935906761103126</v>
      </c>
      <c r="N25" s="28">
        <v>0.76601972736874935</v>
      </c>
      <c r="O25" s="40">
        <v>0.72352193268700582</v>
      </c>
      <c r="P25" s="43">
        <v>0.95423399999999958</v>
      </c>
      <c r="Q25" s="42">
        <v>0.28653808487896121</v>
      </c>
      <c r="R25" s="42">
        <v>0.61495200000000017</v>
      </c>
      <c r="S25" s="50">
        <v>0.14302486547635884</v>
      </c>
    </row>
    <row r="26" spans="1:19" ht="15" customHeight="1" x14ac:dyDescent="0.25">
      <c r="A26" s="124"/>
      <c r="B26" s="2">
        <v>1500</v>
      </c>
      <c r="C26" s="25">
        <v>13.76</v>
      </c>
      <c r="D26" s="26">
        <v>20.64</v>
      </c>
      <c r="E26" s="27">
        <v>5.2047023355297997</v>
      </c>
      <c r="F26" s="39">
        <v>19.701937999999998</v>
      </c>
      <c r="G26" s="39">
        <v>4.293622</v>
      </c>
      <c r="H26" s="39">
        <v>14.909487</v>
      </c>
      <c r="I26" s="39">
        <v>-3.5779000000000005E-2</v>
      </c>
      <c r="J26" s="28">
        <v>0.95455125968992238</v>
      </c>
      <c r="K26" s="29">
        <v>490.7511735425133</v>
      </c>
      <c r="L26" s="24">
        <v>674.44056662457581</v>
      </c>
      <c r="M26" s="24">
        <v>3.2729714325791757</v>
      </c>
      <c r="N26" s="28">
        <v>0.76228681345939997</v>
      </c>
      <c r="O26" s="40">
        <v>0.72764183803268712</v>
      </c>
      <c r="P26" s="43">
        <v>0.93806200000000217</v>
      </c>
      <c r="Q26" s="42">
        <v>0.28797919069918365</v>
      </c>
      <c r="R26" s="42">
        <v>0.61326600000000009</v>
      </c>
      <c r="S26" s="50">
        <v>0.14283185618109839</v>
      </c>
    </row>
    <row r="27" spans="1:19" ht="15" customHeight="1" x14ac:dyDescent="0.25">
      <c r="A27" s="124"/>
      <c r="B27" s="2">
        <v>1750</v>
      </c>
      <c r="C27" s="25">
        <v>13.76</v>
      </c>
      <c r="D27" s="26">
        <v>24.080000000000002</v>
      </c>
      <c r="E27" s="27">
        <v>6.0823140165539007</v>
      </c>
      <c r="F27" s="39">
        <v>23.024059000000001</v>
      </c>
      <c r="G27" s="39">
        <v>4.3105960000000003</v>
      </c>
      <c r="H27" s="39">
        <v>14.978914</v>
      </c>
      <c r="I27" s="39">
        <v>-3.9266000000000023E-2</v>
      </c>
      <c r="J27" s="28">
        <v>0.95614862956810631</v>
      </c>
      <c r="K27" s="29">
        <v>576.29910398770005</v>
      </c>
      <c r="L27" s="24">
        <v>789.95797569462366</v>
      </c>
      <c r="M27" s="24">
        <v>3.2889393945435246</v>
      </c>
      <c r="N27" s="28">
        <v>0.76298947861120003</v>
      </c>
      <c r="O27" s="40">
        <v>0.72953134434898304</v>
      </c>
      <c r="P27" s="43">
        <v>1.0559410000000007</v>
      </c>
      <c r="Q27" s="42">
        <v>0.28777760523893792</v>
      </c>
      <c r="R27" s="42">
        <v>0.61826599999999998</v>
      </c>
      <c r="S27" s="50">
        <v>0.14342935408467877</v>
      </c>
    </row>
    <row r="28" spans="1:19" ht="15" customHeight="1" x14ac:dyDescent="0.25">
      <c r="A28" s="124"/>
      <c r="B28" s="2">
        <v>2000</v>
      </c>
      <c r="C28" s="25">
        <v>13.76</v>
      </c>
      <c r="D28" s="26">
        <v>27.52</v>
      </c>
      <c r="E28" s="27">
        <v>6.9095200758653998</v>
      </c>
      <c r="F28" s="39">
        <v>26.155373999999998</v>
      </c>
      <c r="G28" s="39">
        <v>4.3543510000000003</v>
      </c>
      <c r="H28" s="39">
        <v>14.918471</v>
      </c>
      <c r="I28" s="39">
        <v>-4.2032999999999987E-2</v>
      </c>
      <c r="J28" s="28">
        <v>0.95041329941860464</v>
      </c>
      <c r="K28" s="29">
        <v>652.16262891416</v>
      </c>
      <c r="L28" s="24">
        <v>911.97314085009145</v>
      </c>
      <c r="M28" s="24">
        <v>3.2763085119385957</v>
      </c>
      <c r="N28" s="28">
        <v>0.75242177581425929</v>
      </c>
      <c r="O28" s="40">
        <v>0.71511166250603575</v>
      </c>
      <c r="P28" s="43">
        <v>1.3646260000000012</v>
      </c>
      <c r="Q28" s="42">
        <v>0.29187649324116394</v>
      </c>
      <c r="R28" s="42">
        <v>0.62206600000000001</v>
      </c>
      <c r="S28" s="50">
        <v>0.14286078453482504</v>
      </c>
    </row>
    <row r="29" spans="1:19" ht="15" customHeight="1" x14ac:dyDescent="0.25">
      <c r="A29" s="124"/>
      <c r="B29" s="2">
        <v>2500</v>
      </c>
      <c r="C29" s="25">
        <v>13.76</v>
      </c>
      <c r="D29" s="26">
        <v>34.4</v>
      </c>
      <c r="E29" s="27">
        <v>8.4759319770527011</v>
      </c>
      <c r="F29" s="39">
        <v>32.084887000000002</v>
      </c>
      <c r="G29" s="39">
        <v>4.5177639999999997</v>
      </c>
      <c r="H29" s="39">
        <v>14.965038</v>
      </c>
      <c r="I29" s="39">
        <v>-4.7587000000000046E-2</v>
      </c>
      <c r="J29" s="28">
        <v>0.93270020348837224</v>
      </c>
      <c r="K29" s="29">
        <v>802.79729449729166</v>
      </c>
      <c r="L29" s="24">
        <v>1182.7478494210366</v>
      </c>
      <c r="M29" s="24">
        <v>3.2877228650881118</v>
      </c>
      <c r="N29" s="28">
        <v>0.72773231737826771</v>
      </c>
      <c r="O29" s="40">
        <v>0.67875608050377489</v>
      </c>
      <c r="P29" s="43">
        <v>2.3151129999999966</v>
      </c>
      <c r="Q29" s="42">
        <v>0.30188790700030294</v>
      </c>
      <c r="R29" s="42">
        <v>0.63374799999999998</v>
      </c>
      <c r="S29" s="50">
        <v>0.14027912923295685</v>
      </c>
    </row>
    <row r="30" spans="1:19" ht="15" customHeight="1" x14ac:dyDescent="0.25">
      <c r="A30" s="124"/>
      <c r="B30" s="2">
        <v>3000</v>
      </c>
      <c r="C30" s="25">
        <v>13.76</v>
      </c>
      <c r="D30" s="26">
        <v>41.28</v>
      </c>
      <c r="E30" s="27">
        <v>9.7632320534687018</v>
      </c>
      <c r="F30" s="39">
        <v>36.957847000000001</v>
      </c>
      <c r="G30" s="39">
        <v>4.6949870000000002</v>
      </c>
      <c r="H30" s="39">
        <v>14.902773</v>
      </c>
      <c r="I30" s="39">
        <v>-5.2286000000000055E-2</v>
      </c>
      <c r="J30" s="28">
        <v>0.89529668120155037</v>
      </c>
      <c r="K30" s="29">
        <v>921.17797066328831</v>
      </c>
      <c r="L30" s="24">
        <v>1474.9736667899583</v>
      </c>
      <c r="M30" s="24">
        <v>3.2751160721753694</v>
      </c>
      <c r="N30" s="28">
        <v>0.6975772397613389</v>
      </c>
      <c r="O30" s="40">
        <v>0.62453858764006498</v>
      </c>
      <c r="P30" s="43">
        <v>4.3221530000000001</v>
      </c>
      <c r="Q30" s="42">
        <v>0.31504116717070041</v>
      </c>
      <c r="R30" s="42">
        <v>0.63791600000000015</v>
      </c>
      <c r="S30" s="50">
        <v>0.13587172871831171</v>
      </c>
    </row>
    <row r="31" spans="1:19" ht="15" customHeight="1" x14ac:dyDescent="0.25">
      <c r="A31" s="124"/>
      <c r="B31" s="2">
        <v>4000</v>
      </c>
      <c r="C31" s="25">
        <v>13.76</v>
      </c>
      <c r="D31" s="26">
        <v>55.04</v>
      </c>
      <c r="E31" s="27">
        <v>11.5579430685086</v>
      </c>
      <c r="F31" s="39">
        <v>43.751565999999997</v>
      </c>
      <c r="G31" s="39">
        <v>5.2045089999999998</v>
      </c>
      <c r="H31" s="39">
        <v>14.916219</v>
      </c>
      <c r="I31" s="39">
        <v>-6.1234000000000011E-2</v>
      </c>
      <c r="J31" s="28">
        <v>0.79490490552325577</v>
      </c>
      <c r="K31" s="29">
        <v>1092.1450390689965</v>
      </c>
      <c r="L31" s="24">
        <v>2180.0596319922615</v>
      </c>
      <c r="M31" s="24">
        <v>3.280020295510115</v>
      </c>
      <c r="N31" s="28">
        <v>0.63022665452401272</v>
      </c>
      <c r="O31" s="40">
        <v>0.50097025927264782</v>
      </c>
      <c r="P31" s="43">
        <v>11.288434000000002</v>
      </c>
      <c r="Q31" s="42">
        <v>0.34891610266650014</v>
      </c>
      <c r="R31" s="42">
        <v>0.66965000000000008</v>
      </c>
      <c r="S31" s="50">
        <v>0.12866727677865483</v>
      </c>
    </row>
    <row r="32" spans="1:19" ht="15" customHeight="1" thickBot="1" x14ac:dyDescent="0.3">
      <c r="A32" s="125"/>
      <c r="B32" s="51">
        <v>5000</v>
      </c>
      <c r="C32" s="52">
        <v>13.76</v>
      </c>
      <c r="D32" s="53">
        <v>68.8</v>
      </c>
      <c r="E32" s="54"/>
      <c r="F32" s="55"/>
      <c r="G32" s="55"/>
      <c r="H32" s="55"/>
      <c r="I32" s="55"/>
      <c r="J32" s="56"/>
      <c r="K32" s="57"/>
      <c r="L32" s="58"/>
      <c r="M32" s="58"/>
      <c r="N32" s="56"/>
      <c r="O32" s="59"/>
      <c r="P32" s="63"/>
      <c r="Q32" s="61"/>
      <c r="R32" s="61"/>
      <c r="S32" s="62"/>
    </row>
    <row r="33" spans="1:19" x14ac:dyDescent="0.25">
      <c r="B33" s="3"/>
      <c r="C33" s="9"/>
      <c r="D33" s="32"/>
      <c r="E33" s="33"/>
      <c r="J33" s="35"/>
      <c r="K33" s="36"/>
      <c r="L33" s="30"/>
      <c r="M33" s="30"/>
      <c r="N33" s="35"/>
      <c r="O33" s="37"/>
    </row>
    <row r="34" spans="1:19" ht="13.8" thickBot="1" x14ac:dyDescent="0.3">
      <c r="A34" s="129"/>
      <c r="B34" s="130"/>
      <c r="C34" s="3"/>
      <c r="D34" s="32"/>
      <c r="E34" s="33"/>
      <c r="J34" s="35"/>
      <c r="K34" s="36"/>
      <c r="L34" s="30"/>
      <c r="M34" s="30"/>
      <c r="N34" s="35"/>
      <c r="O34" s="37"/>
    </row>
    <row r="35" spans="1:19" s="20" customFormat="1" ht="54.75" customHeight="1" x14ac:dyDescent="0.25">
      <c r="A35" s="11">
        <v>25</v>
      </c>
      <c r="B35" s="4" t="s">
        <v>0</v>
      </c>
      <c r="C35" s="5" t="s">
        <v>4</v>
      </c>
      <c r="D35" s="18" t="s">
        <v>7</v>
      </c>
      <c r="E35" s="17" t="s">
        <v>8</v>
      </c>
      <c r="F35" s="17" t="s">
        <v>6</v>
      </c>
      <c r="G35" s="64" t="s">
        <v>26</v>
      </c>
      <c r="H35" s="17" t="s">
        <v>12</v>
      </c>
      <c r="I35" s="17" t="s">
        <v>13</v>
      </c>
      <c r="J35" s="19" t="s">
        <v>1</v>
      </c>
      <c r="K35" s="19" t="s">
        <v>10</v>
      </c>
      <c r="L35" s="17" t="s">
        <v>9</v>
      </c>
      <c r="M35" s="17" t="s">
        <v>3</v>
      </c>
      <c r="N35" s="17" t="s">
        <v>2</v>
      </c>
      <c r="O35" s="17" t="s">
        <v>5</v>
      </c>
      <c r="P35" s="64" t="s">
        <v>14</v>
      </c>
      <c r="Q35" s="64" t="s">
        <v>15</v>
      </c>
      <c r="R35" s="64" t="s">
        <v>27</v>
      </c>
      <c r="S35" s="65" t="s">
        <v>28</v>
      </c>
    </row>
    <row r="36" spans="1:19" ht="15" customHeight="1" x14ac:dyDescent="0.25">
      <c r="A36" s="123" t="s">
        <v>25</v>
      </c>
      <c r="B36" s="2">
        <v>500</v>
      </c>
      <c r="C36" s="25">
        <v>13.76</v>
      </c>
      <c r="D36" s="26">
        <v>6.88</v>
      </c>
      <c r="E36" s="27"/>
      <c r="F36" s="39"/>
      <c r="G36" s="39"/>
      <c r="H36" s="39"/>
      <c r="I36" s="39"/>
      <c r="J36" s="28"/>
      <c r="K36" s="29"/>
      <c r="L36" s="24"/>
      <c r="M36" s="24"/>
      <c r="N36" s="28"/>
      <c r="O36" s="40"/>
      <c r="P36" s="43"/>
      <c r="Q36" s="42"/>
      <c r="R36" s="42"/>
      <c r="S36" s="50"/>
    </row>
    <row r="37" spans="1:19" ht="15" customHeight="1" x14ac:dyDescent="0.25">
      <c r="A37" s="124"/>
      <c r="B37" s="2">
        <v>750</v>
      </c>
      <c r="C37" s="25">
        <v>13.76</v>
      </c>
      <c r="D37" s="26">
        <v>10.32</v>
      </c>
      <c r="E37" s="27">
        <v>2.0783776951594</v>
      </c>
      <c r="F37" s="39">
        <v>7.8675139999999999</v>
      </c>
      <c r="G37" s="39">
        <v>6.755376</v>
      </c>
      <c r="H37" s="39">
        <v>24.963294999999999</v>
      </c>
      <c r="I37" s="39">
        <v>-3.0818000000000012E-2</v>
      </c>
      <c r="J37" s="28">
        <v>0.7623560077519379</v>
      </c>
      <c r="K37" s="29">
        <v>327.73588990846997</v>
      </c>
      <c r="L37" s="24">
        <v>530.56599034592011</v>
      </c>
      <c r="M37" s="24">
        <v>5.4736408058348243</v>
      </c>
      <c r="N37" s="28">
        <v>0.81026441841798658</v>
      </c>
      <c r="O37" s="40">
        <v>0.61770994724858197</v>
      </c>
      <c r="P37" s="43">
        <v>2.4524860000000004</v>
      </c>
      <c r="Q37" s="42">
        <v>0.27061235305675796</v>
      </c>
      <c r="R37" s="42">
        <v>0.63730799999999999</v>
      </c>
      <c r="S37" s="50">
        <v>9.4340862743983456E-2</v>
      </c>
    </row>
    <row r="38" spans="1:19" ht="15" customHeight="1" x14ac:dyDescent="0.25">
      <c r="A38" s="124"/>
      <c r="B38" s="2">
        <v>1000</v>
      </c>
      <c r="C38" s="25">
        <v>13.76</v>
      </c>
      <c r="D38" s="26">
        <v>13.76</v>
      </c>
      <c r="E38" s="27">
        <v>3.1312094466714999</v>
      </c>
      <c r="F38" s="39">
        <v>11.852914999999999</v>
      </c>
      <c r="G38" s="39">
        <v>6.701263</v>
      </c>
      <c r="H38" s="39">
        <v>25.000119000000002</v>
      </c>
      <c r="I38" s="39">
        <v>-3.2826000000000022E-2</v>
      </c>
      <c r="J38" s="28">
        <v>0.8614037063953488</v>
      </c>
      <c r="K38" s="29">
        <v>494.52228214112506</v>
      </c>
      <c r="L38" s="24">
        <v>701.75462035243652</v>
      </c>
      <c r="M38" s="24">
        <v>5.4821449051710234</v>
      </c>
      <c r="N38" s="28">
        <v>0.81807636936067474</v>
      </c>
      <c r="O38" s="40">
        <v>0.70469401668173581</v>
      </c>
      <c r="P38" s="43">
        <v>1.9070850000000004</v>
      </c>
      <c r="Q38" s="42">
        <v>0.26804924408559816</v>
      </c>
      <c r="R38" s="42">
        <v>0.62013800000000008</v>
      </c>
      <c r="S38" s="50">
        <v>9.2540465879342462E-2</v>
      </c>
    </row>
    <row r="39" spans="1:19" ht="15" customHeight="1" x14ac:dyDescent="0.25">
      <c r="A39" s="124"/>
      <c r="B39" s="2">
        <v>1250</v>
      </c>
      <c r="C39" s="25">
        <v>13.76</v>
      </c>
      <c r="D39" s="26">
        <v>17.2</v>
      </c>
      <c r="E39" s="27">
        <v>4.1240897176375002</v>
      </c>
      <c r="F39" s="39">
        <v>15.611375000000001</v>
      </c>
      <c r="G39" s="39">
        <v>6.6814619999999998</v>
      </c>
      <c r="H39" s="39">
        <v>25.031973000000001</v>
      </c>
      <c r="I39" s="39">
        <v>-3.4417000000000031E-2</v>
      </c>
      <c r="J39" s="28">
        <v>0.90763808139534896</v>
      </c>
      <c r="K39" s="29">
        <v>652.20135697708349</v>
      </c>
      <c r="L39" s="24">
        <v>874.60133060164014</v>
      </c>
      <c r="M39" s="24">
        <v>5.4894692665816942</v>
      </c>
      <c r="N39" s="28">
        <v>0.82159701972138643</v>
      </c>
      <c r="O39" s="40">
        <v>0.74571274266005605</v>
      </c>
      <c r="P39" s="43">
        <v>1.5886249999999986</v>
      </c>
      <c r="Q39" s="42">
        <v>0.26691711436409743</v>
      </c>
      <c r="R39" s="42">
        <v>0.61495200000000017</v>
      </c>
      <c r="S39" s="50">
        <v>9.2038538870684319E-2</v>
      </c>
    </row>
    <row r="40" spans="1:19" ht="15" customHeight="1" x14ac:dyDescent="0.25">
      <c r="A40" s="124"/>
      <c r="B40" s="2">
        <v>1500</v>
      </c>
      <c r="C40" s="25">
        <v>13.76</v>
      </c>
      <c r="D40" s="26">
        <v>20.64</v>
      </c>
      <c r="E40" s="27">
        <v>5.0890517527313008</v>
      </c>
      <c r="F40" s="39">
        <v>19.264153</v>
      </c>
      <c r="G40" s="39">
        <v>6.6938700000000004</v>
      </c>
      <c r="H40" s="39">
        <v>24.913132999999998</v>
      </c>
      <c r="I40" s="39">
        <v>-3.5571000000000019E-2</v>
      </c>
      <c r="J40" s="28">
        <v>0.93334074612403095</v>
      </c>
      <c r="K40" s="29">
        <v>801.02608501285329</v>
      </c>
      <c r="L40" s="24">
        <v>1051.4706408042555</v>
      </c>
      <c r="M40" s="24">
        <v>5.4636963619030805</v>
      </c>
      <c r="N40" s="28">
        <v>0.81622385285389176</v>
      </c>
      <c r="O40" s="40">
        <v>0.76181497982688262</v>
      </c>
      <c r="P40" s="43">
        <v>1.3758470000000003</v>
      </c>
      <c r="Q40" s="42">
        <v>0.26868840623136403</v>
      </c>
      <c r="R40" s="42">
        <v>0.61326600000000009</v>
      </c>
      <c r="S40" s="50">
        <v>9.1616060664458682E-2</v>
      </c>
    </row>
    <row r="41" spans="1:19" ht="15" customHeight="1" x14ac:dyDescent="0.25">
      <c r="A41" s="124"/>
      <c r="B41" s="2">
        <v>1750</v>
      </c>
      <c r="C41" s="25">
        <v>13.76</v>
      </c>
      <c r="D41" s="26">
        <v>24.080000000000002</v>
      </c>
      <c r="E41" s="27">
        <v>5.9500208556275007</v>
      </c>
      <c r="F41" s="39">
        <v>22.523275000000002</v>
      </c>
      <c r="G41" s="39">
        <v>6.7706429999999997</v>
      </c>
      <c r="H41" s="39">
        <v>25.095099999999999</v>
      </c>
      <c r="I41" s="39">
        <v>-3.8708999999999993E-2</v>
      </c>
      <c r="J41" s="28">
        <v>0.93535195182724251</v>
      </c>
      <c r="K41" s="29">
        <v>943.49281984079187</v>
      </c>
      <c r="L41" s="24">
        <v>1240.7851346846176</v>
      </c>
      <c r="M41" s="24">
        <v>5.5042338389227314</v>
      </c>
      <c r="N41" s="28">
        <v>0.81295585056289799</v>
      </c>
      <c r="O41" s="40">
        <v>0.76039984157338303</v>
      </c>
      <c r="P41" s="43">
        <v>1.5567250000000001</v>
      </c>
      <c r="Q41" s="42">
        <v>0.26979940307071898</v>
      </c>
      <c r="R41" s="42">
        <v>0.61826599999999998</v>
      </c>
      <c r="S41" s="50">
        <v>9.1315699262241409E-2</v>
      </c>
    </row>
    <row r="42" spans="1:19" ht="15" customHeight="1" x14ac:dyDescent="0.25">
      <c r="A42" s="124"/>
      <c r="B42" s="2">
        <v>2000</v>
      </c>
      <c r="C42" s="25">
        <v>13.76</v>
      </c>
      <c r="D42" s="26">
        <v>27.52</v>
      </c>
      <c r="E42" s="27">
        <v>6.7711739396117006</v>
      </c>
      <c r="F42" s="39">
        <v>25.631677</v>
      </c>
      <c r="G42" s="39">
        <v>6.7841519999999997</v>
      </c>
      <c r="H42" s="39">
        <v>25.047796999999999</v>
      </c>
      <c r="I42" s="39">
        <v>-4.1206999999999994E-2</v>
      </c>
      <c r="J42" s="28">
        <v>0.93138361191860464</v>
      </c>
      <c r="K42" s="29">
        <v>1071.7887446328468</v>
      </c>
      <c r="L42" s="24">
        <v>1420.8694722691002</v>
      </c>
      <c r="M42" s="24">
        <v>5.4944216693008121</v>
      </c>
      <c r="N42" s="28">
        <v>0.80989070841879907</v>
      </c>
      <c r="O42" s="40">
        <v>0.75431893326641863</v>
      </c>
      <c r="P42" s="43">
        <v>1.8883229999999998</v>
      </c>
      <c r="Q42" s="42">
        <v>0.27084825064655388</v>
      </c>
      <c r="R42" s="42">
        <v>0.62206600000000001</v>
      </c>
      <c r="S42" s="50">
        <v>9.1693995063789849E-2</v>
      </c>
    </row>
    <row r="43" spans="1:19" ht="15" customHeight="1" x14ac:dyDescent="0.25">
      <c r="A43" s="124"/>
      <c r="B43" s="2">
        <v>2500</v>
      </c>
      <c r="C43" s="25">
        <v>13.76</v>
      </c>
      <c r="D43" s="26">
        <v>34.4</v>
      </c>
      <c r="E43" s="27">
        <v>8.3674446849178015</v>
      </c>
      <c r="F43" s="39">
        <v>31.674218</v>
      </c>
      <c r="G43" s="39">
        <v>6.8738219999999997</v>
      </c>
      <c r="H43" s="39">
        <v>24.913278999999999</v>
      </c>
      <c r="I43" s="39">
        <v>-4.6610999999999958E-2</v>
      </c>
      <c r="J43" s="28">
        <v>0.9207621511627907</v>
      </c>
      <c r="K43" s="29">
        <v>1317.6416618600333</v>
      </c>
      <c r="L43" s="24">
        <v>1799.562391440325</v>
      </c>
      <c r="M43" s="24">
        <v>5.4661460646012348</v>
      </c>
      <c r="N43" s="28">
        <v>0.79521204718440996</v>
      </c>
      <c r="O43" s="40">
        <v>0.73220115519608397</v>
      </c>
      <c r="P43" s="43">
        <v>2.7257819999999988</v>
      </c>
      <c r="Q43" s="42">
        <v>0.27590996753177288</v>
      </c>
      <c r="R43" s="42">
        <v>0.63374799999999998</v>
      </c>
      <c r="S43" s="50">
        <v>9.2197324865264191E-2</v>
      </c>
    </row>
    <row r="44" spans="1:19" ht="15" customHeight="1" x14ac:dyDescent="0.25">
      <c r="A44" s="124"/>
      <c r="B44" s="2">
        <v>3000</v>
      </c>
      <c r="C44" s="25">
        <v>13.76</v>
      </c>
      <c r="D44" s="26">
        <v>41.28</v>
      </c>
      <c r="E44" s="27">
        <v>9.612516322804602</v>
      </c>
      <c r="F44" s="39">
        <v>36.387326000000002</v>
      </c>
      <c r="G44" s="39">
        <v>7.0264749999999996</v>
      </c>
      <c r="H44" s="39">
        <v>25.096454000000001</v>
      </c>
      <c r="I44" s="39">
        <v>-5.2279999999999993E-2</v>
      </c>
      <c r="J44" s="28">
        <v>0.88147592054263568</v>
      </c>
      <c r="K44" s="29">
        <v>1525.1586375754734</v>
      </c>
      <c r="L44" s="24">
        <v>2207.4322240632341</v>
      </c>
      <c r="M44" s="24">
        <v>5.5075023721580214</v>
      </c>
      <c r="N44" s="28">
        <v>0.78382152817138351</v>
      </c>
      <c r="O44" s="40">
        <v>0.69091980308600576</v>
      </c>
      <c r="P44" s="43">
        <v>4.8926739999999995</v>
      </c>
      <c r="Q44" s="42">
        <v>0.27997879700454892</v>
      </c>
      <c r="R44" s="42">
        <v>0.63791600000000015</v>
      </c>
      <c r="S44" s="50">
        <v>9.0787485901536721E-2</v>
      </c>
    </row>
    <row r="45" spans="1:19" ht="15" customHeight="1" x14ac:dyDescent="0.25">
      <c r="A45" s="124"/>
      <c r="B45" s="2">
        <v>4000</v>
      </c>
      <c r="C45" s="25">
        <v>13.76</v>
      </c>
      <c r="D45" s="26">
        <v>55.04</v>
      </c>
      <c r="E45" s="27"/>
      <c r="F45" s="39"/>
      <c r="G45" s="39"/>
      <c r="H45" s="39"/>
      <c r="I45" s="39"/>
      <c r="J45" s="28"/>
      <c r="K45" s="29"/>
      <c r="L45" s="24"/>
      <c r="M45" s="24"/>
      <c r="N45" s="28"/>
      <c r="O45" s="40"/>
      <c r="P45" s="43"/>
      <c r="Q45" s="42"/>
      <c r="R45" s="42"/>
      <c r="S45" s="50"/>
    </row>
    <row r="46" spans="1:19" ht="15" customHeight="1" thickBot="1" x14ac:dyDescent="0.3">
      <c r="A46" s="125"/>
      <c r="B46" s="51">
        <v>5000</v>
      </c>
      <c r="C46" s="52">
        <v>13.76</v>
      </c>
      <c r="D46" s="53">
        <v>68.8</v>
      </c>
      <c r="E46" s="54"/>
      <c r="F46" s="55"/>
      <c r="G46" s="55"/>
      <c r="H46" s="55"/>
      <c r="I46" s="55"/>
      <c r="J46" s="56"/>
      <c r="K46" s="57"/>
      <c r="L46" s="58"/>
      <c r="M46" s="58"/>
      <c r="N46" s="56"/>
      <c r="O46" s="59"/>
      <c r="P46" s="63"/>
      <c r="Q46" s="61"/>
      <c r="R46" s="61"/>
      <c r="S46" s="62"/>
    </row>
    <row r="47" spans="1:19" x14ac:dyDescent="0.25">
      <c r="A47" s="6"/>
      <c r="B47" s="3"/>
      <c r="C47" s="3"/>
      <c r="D47" s="32"/>
      <c r="E47" s="33"/>
      <c r="F47" s="38"/>
      <c r="G47" s="38"/>
      <c r="H47" s="30"/>
      <c r="I47" s="38"/>
      <c r="J47" s="35"/>
      <c r="K47" s="36"/>
      <c r="L47" s="30"/>
      <c r="M47" s="30"/>
      <c r="N47" s="35"/>
      <c r="O47" s="37"/>
    </row>
    <row r="48" spans="1:19" ht="13.8" thickBot="1" x14ac:dyDescent="0.3">
      <c r="A48" s="6"/>
      <c r="B48" s="3"/>
      <c r="C48" s="3"/>
      <c r="D48" s="32"/>
      <c r="E48" s="33"/>
      <c r="F48" s="38"/>
      <c r="G48" s="38"/>
      <c r="H48" s="30"/>
      <c r="I48" s="38"/>
      <c r="J48" s="35"/>
      <c r="K48" s="36"/>
      <c r="L48" s="30"/>
      <c r="M48" s="30"/>
      <c r="N48" s="35"/>
      <c r="O48" s="37"/>
    </row>
    <row r="49" spans="1:19" s="20" customFormat="1" ht="54.75" customHeight="1" x14ac:dyDescent="0.25">
      <c r="A49" s="11">
        <v>40</v>
      </c>
      <c r="B49" s="4" t="s">
        <v>0</v>
      </c>
      <c r="C49" s="5" t="s">
        <v>4</v>
      </c>
      <c r="D49" s="18" t="s">
        <v>7</v>
      </c>
      <c r="E49" s="17" t="s">
        <v>8</v>
      </c>
      <c r="F49" s="17" t="s">
        <v>6</v>
      </c>
      <c r="G49" s="64" t="s">
        <v>26</v>
      </c>
      <c r="H49" s="17" t="s">
        <v>12</v>
      </c>
      <c r="I49" s="17" t="s">
        <v>13</v>
      </c>
      <c r="J49" s="19" t="s">
        <v>1</v>
      </c>
      <c r="K49" s="19" t="s">
        <v>10</v>
      </c>
      <c r="L49" s="17" t="s">
        <v>9</v>
      </c>
      <c r="M49" s="17" t="s">
        <v>3</v>
      </c>
      <c r="N49" s="17" t="s">
        <v>2</v>
      </c>
      <c r="O49" s="17" t="s">
        <v>5</v>
      </c>
      <c r="P49" s="64" t="s">
        <v>14</v>
      </c>
      <c r="Q49" s="64" t="s">
        <v>15</v>
      </c>
      <c r="R49" s="64" t="s">
        <v>27</v>
      </c>
      <c r="S49" s="65" t="s">
        <v>28</v>
      </c>
    </row>
    <row r="50" spans="1:19" ht="15" customHeight="1" x14ac:dyDescent="0.25">
      <c r="A50" s="123" t="s">
        <v>25</v>
      </c>
      <c r="B50" s="2">
        <v>500</v>
      </c>
      <c r="C50" s="25">
        <v>13.76</v>
      </c>
      <c r="D50" s="26">
        <v>6.88</v>
      </c>
      <c r="E50" s="27"/>
      <c r="F50" s="39"/>
      <c r="G50" s="39"/>
      <c r="H50" s="39"/>
      <c r="I50" s="39"/>
      <c r="J50" s="28"/>
      <c r="K50" s="29"/>
      <c r="L50" s="24"/>
      <c r="M50" s="24"/>
      <c r="N50" s="28"/>
      <c r="O50" s="40"/>
      <c r="P50" s="43"/>
      <c r="Q50" s="42"/>
      <c r="R50" s="42"/>
      <c r="S50" s="50"/>
    </row>
    <row r="51" spans="1:19" ht="15" customHeight="1" x14ac:dyDescent="0.25">
      <c r="A51" s="124"/>
      <c r="B51" s="2">
        <v>750</v>
      </c>
      <c r="C51" s="25">
        <v>13.76</v>
      </c>
      <c r="D51" s="26">
        <v>10.32</v>
      </c>
      <c r="E51" s="27"/>
      <c r="F51" s="39"/>
      <c r="G51" s="39"/>
      <c r="H51" s="39"/>
      <c r="I51" s="39"/>
      <c r="J51" s="28"/>
      <c r="K51" s="29"/>
      <c r="L51" s="24"/>
      <c r="M51" s="24"/>
      <c r="N51" s="28"/>
      <c r="O51" s="40"/>
      <c r="P51" s="43"/>
      <c r="Q51" s="42"/>
      <c r="R51" s="42"/>
      <c r="S51" s="50"/>
    </row>
    <row r="52" spans="1:19" ht="15" customHeight="1" x14ac:dyDescent="0.25">
      <c r="A52" s="124"/>
      <c r="B52" s="2">
        <v>1000</v>
      </c>
      <c r="C52" s="25">
        <v>13.76</v>
      </c>
      <c r="D52" s="26">
        <v>13.76</v>
      </c>
      <c r="E52" s="27">
        <v>2.9284100731156002</v>
      </c>
      <c r="F52" s="39">
        <v>11.085236</v>
      </c>
      <c r="G52" s="39">
        <v>10.600663000000001</v>
      </c>
      <c r="H52" s="39">
        <v>39.917639999999999</v>
      </c>
      <c r="I52" s="39">
        <v>-3.2603000000000049E-2</v>
      </c>
      <c r="J52" s="28">
        <v>0.80561308139534882</v>
      </c>
      <c r="K52" s="29">
        <v>738.09645318724665</v>
      </c>
      <c r="L52" s="24">
        <v>1110.0988334660381</v>
      </c>
      <c r="M52" s="24">
        <v>8.7489914240132087</v>
      </c>
      <c r="N52" s="28">
        <v>0.8253249276968061</v>
      </c>
      <c r="O52" s="40">
        <v>0.66489255815421744</v>
      </c>
      <c r="P52" s="43">
        <v>2.6747639999999997</v>
      </c>
      <c r="Q52" s="42">
        <v>0.26556336997878632</v>
      </c>
      <c r="R52" s="42">
        <v>0.62013800000000008</v>
      </c>
      <c r="S52" s="50">
        <v>5.8499925900861109E-2</v>
      </c>
    </row>
    <row r="53" spans="1:19" ht="15" customHeight="1" x14ac:dyDescent="0.25">
      <c r="A53" s="124"/>
      <c r="B53" s="2">
        <v>1250</v>
      </c>
      <c r="C53" s="25">
        <v>13.76</v>
      </c>
      <c r="D53" s="26">
        <v>17.2</v>
      </c>
      <c r="E53" s="27">
        <v>3.8462424847089003</v>
      </c>
      <c r="F53" s="39">
        <v>14.559609</v>
      </c>
      <c r="G53" s="39">
        <v>10.587087</v>
      </c>
      <c r="H53" s="39">
        <v>40.004072999999998</v>
      </c>
      <c r="I53" s="39">
        <v>-3.4777999999999976E-2</v>
      </c>
      <c r="J53" s="28">
        <v>0.8464888953488372</v>
      </c>
      <c r="K53" s="29">
        <v>971.58335894876507</v>
      </c>
      <c r="L53" s="24">
        <v>1385.8464475881669</v>
      </c>
      <c r="M53" s="24">
        <v>8.76839632806095</v>
      </c>
      <c r="N53" s="28">
        <v>0.82821613991279652</v>
      </c>
      <c r="O53" s="40">
        <v>0.70107576538486116</v>
      </c>
      <c r="P53" s="43">
        <v>2.6403909999999993</v>
      </c>
      <c r="Q53" s="42">
        <v>0.26465022699063667</v>
      </c>
      <c r="R53" s="42">
        <v>0.61495200000000017</v>
      </c>
      <c r="S53" s="50">
        <v>5.8085099329022248E-2</v>
      </c>
    </row>
    <row r="54" spans="1:19" ht="15" customHeight="1" x14ac:dyDescent="0.25">
      <c r="A54" s="124"/>
      <c r="B54" s="2">
        <v>1500</v>
      </c>
      <c r="C54" s="25">
        <v>13.76</v>
      </c>
      <c r="D54" s="26">
        <v>20.64</v>
      </c>
      <c r="E54" s="27">
        <v>4.9300869840726005</v>
      </c>
      <c r="F54" s="39">
        <v>18.662406000000001</v>
      </c>
      <c r="G54" s="39">
        <v>10.604676</v>
      </c>
      <c r="H54" s="39">
        <v>40.012647000000001</v>
      </c>
      <c r="I54" s="39">
        <v>-3.6444000000000032E-2</v>
      </c>
      <c r="J54" s="28">
        <v>0.9041863372093023</v>
      </c>
      <c r="K54" s="29">
        <v>1245.6873269549103</v>
      </c>
      <c r="L54" s="24">
        <v>1665.7786107649995</v>
      </c>
      <c r="M54" s="24">
        <v>8.7706388594063025</v>
      </c>
      <c r="N54" s="28">
        <v>0.82705392030895641</v>
      </c>
      <c r="O54" s="40">
        <v>0.74781085487874965</v>
      </c>
      <c r="P54" s="43">
        <v>1.9775939999999999</v>
      </c>
      <c r="Q54" s="42">
        <v>0.26503310315860878</v>
      </c>
      <c r="R54" s="42">
        <v>0.61326600000000009</v>
      </c>
      <c r="S54" s="50">
        <v>5.7829772451322425E-2</v>
      </c>
    </row>
    <row r="55" spans="1:19" ht="15" customHeight="1" x14ac:dyDescent="0.25">
      <c r="A55" s="124"/>
      <c r="B55" s="2">
        <v>1750</v>
      </c>
      <c r="C55" s="25">
        <v>13.76</v>
      </c>
      <c r="D55" s="26">
        <v>24.080000000000002</v>
      </c>
      <c r="E55" s="27">
        <v>5.8159918198320009</v>
      </c>
      <c r="F55" s="39">
        <v>22.015920000000001</v>
      </c>
      <c r="G55" s="39">
        <v>10.562103</v>
      </c>
      <c r="H55" s="39">
        <v>40.031112</v>
      </c>
      <c r="I55" s="39">
        <v>-3.8873999999999964E-2</v>
      </c>
      <c r="J55" s="28">
        <v>0.91428239202657802</v>
      </c>
      <c r="K55" s="29">
        <v>1470.2960102951999</v>
      </c>
      <c r="L55" s="24">
        <v>1935.606469490092</v>
      </c>
      <c r="M55" s="24">
        <v>8.7752148059357058</v>
      </c>
      <c r="N55" s="28">
        <v>0.83082079448909985</v>
      </c>
      <c r="O55" s="40">
        <v>0.75960482333091628</v>
      </c>
      <c r="P55" s="43">
        <v>2.0640800000000006</v>
      </c>
      <c r="Q55" s="42">
        <v>0.2638473545276484</v>
      </c>
      <c r="R55" s="42">
        <v>0.61826599999999998</v>
      </c>
      <c r="S55" s="50">
        <v>5.8536259303663289E-2</v>
      </c>
    </row>
    <row r="56" spans="1:19" ht="15" customHeight="1" x14ac:dyDescent="0.25">
      <c r="A56" s="124"/>
      <c r="B56" s="2">
        <v>2000</v>
      </c>
      <c r="C56" s="25">
        <v>13.76</v>
      </c>
      <c r="D56" s="26">
        <v>27.52</v>
      </c>
      <c r="E56" s="27">
        <v>6.6231382349021004</v>
      </c>
      <c r="F56" s="39">
        <v>25.071300999999998</v>
      </c>
      <c r="G56" s="39">
        <v>10.624701999999999</v>
      </c>
      <c r="H56" s="39">
        <v>40.053635</v>
      </c>
      <c r="I56" s="39">
        <v>-4.1599000000000053E-2</v>
      </c>
      <c r="J56" s="28">
        <v>0.91102111191860458</v>
      </c>
      <c r="K56" s="29">
        <v>1675.3994671323896</v>
      </c>
      <c r="L56" s="24">
        <v>2225.2323833187188</v>
      </c>
      <c r="M56" s="24">
        <v>8.7807440472840881</v>
      </c>
      <c r="N56" s="28">
        <v>0.82644614853989207</v>
      </c>
      <c r="O56" s="40">
        <v>0.75290988918366064</v>
      </c>
      <c r="P56" s="43">
        <v>2.4486990000000013</v>
      </c>
      <c r="Q56" s="42">
        <v>0.26526186699409426</v>
      </c>
      <c r="R56" s="42">
        <v>0.62206600000000001</v>
      </c>
      <c r="S56" s="50">
        <v>5.8549030363392783E-2</v>
      </c>
    </row>
    <row r="57" spans="1:19" ht="15" customHeight="1" x14ac:dyDescent="0.25">
      <c r="A57" s="124"/>
      <c r="B57" s="2">
        <v>2500</v>
      </c>
      <c r="C57" s="25">
        <v>13.76</v>
      </c>
      <c r="D57" s="26">
        <v>34.4</v>
      </c>
      <c r="E57" s="27">
        <v>8.0905627368426014</v>
      </c>
      <c r="F57" s="39">
        <v>30.626106</v>
      </c>
      <c r="G57" s="39">
        <v>10.645060000000001</v>
      </c>
      <c r="H57" s="39">
        <v>40.089191</v>
      </c>
      <c r="I57" s="39">
        <v>-4.7379999999999978E-2</v>
      </c>
      <c r="J57" s="28">
        <v>0.89029377906976748</v>
      </c>
      <c r="K57" s="29">
        <v>2048.7114632042098</v>
      </c>
      <c r="L57" s="24">
        <v>2786.8701910852137</v>
      </c>
      <c r="M57" s="24">
        <v>8.7897967346105315</v>
      </c>
      <c r="N57" s="28">
        <v>0.82571603491295786</v>
      </c>
      <c r="O57" s="40">
        <v>0.73512984916116131</v>
      </c>
      <c r="P57" s="43">
        <v>3.7738939999999985</v>
      </c>
      <c r="Q57" s="42">
        <v>0.26553441799311944</v>
      </c>
      <c r="R57" s="42">
        <v>0.63374799999999998</v>
      </c>
      <c r="S57" s="50">
        <v>5.9534469509800785E-2</v>
      </c>
    </row>
    <row r="58" spans="1:19" ht="15" customHeight="1" x14ac:dyDescent="0.25">
      <c r="A58" s="124"/>
      <c r="B58" s="2">
        <v>3000</v>
      </c>
      <c r="C58" s="25">
        <v>13.76</v>
      </c>
      <c r="D58" s="26">
        <v>41.28</v>
      </c>
      <c r="E58" s="27">
        <v>9.4624364543852</v>
      </c>
      <c r="F58" s="39">
        <v>35.819212</v>
      </c>
      <c r="G58" s="39">
        <v>10.773108000000001</v>
      </c>
      <c r="H58" s="39">
        <v>40.005868999999997</v>
      </c>
      <c r="I58" s="39">
        <v>-6.164499999999995E-2</v>
      </c>
      <c r="J58" s="28">
        <v>0.86771346899224799</v>
      </c>
      <c r="K58" s="29">
        <v>2391.9779637982797</v>
      </c>
      <c r="L58" s="24">
        <v>3384.4716949129429</v>
      </c>
      <c r="M58" s="24">
        <v>8.7746734448531178</v>
      </c>
      <c r="N58" s="28">
        <v>0.81449786309142336</v>
      </c>
      <c r="O58" s="40">
        <v>0.70675076626983202</v>
      </c>
      <c r="P58" s="43">
        <v>5.4607880000000009</v>
      </c>
      <c r="Q58" s="42">
        <v>0.26928818869051441</v>
      </c>
      <c r="R58" s="42">
        <v>0.63791600000000015</v>
      </c>
      <c r="S58" s="50">
        <v>5.9213738505174189E-2</v>
      </c>
    </row>
    <row r="59" spans="1:19" ht="15" customHeight="1" x14ac:dyDescent="0.25">
      <c r="A59" s="124"/>
      <c r="B59" s="2">
        <v>4000</v>
      </c>
      <c r="C59" s="25">
        <v>13.76</v>
      </c>
      <c r="D59" s="26">
        <v>55.04</v>
      </c>
      <c r="E59" s="27"/>
      <c r="F59" s="39"/>
      <c r="G59" s="39"/>
      <c r="H59" s="39"/>
      <c r="I59" s="39"/>
      <c r="J59" s="28"/>
      <c r="K59" s="29"/>
      <c r="L59" s="24"/>
      <c r="M59" s="24"/>
      <c r="N59" s="28"/>
      <c r="O59" s="40"/>
      <c r="P59" s="43"/>
      <c r="Q59" s="42"/>
      <c r="R59" s="42"/>
      <c r="S59" s="50"/>
    </row>
    <row r="60" spans="1:19" ht="15" customHeight="1" thickBot="1" x14ac:dyDescent="0.3">
      <c r="A60" s="125"/>
      <c r="B60" s="51">
        <v>5000</v>
      </c>
      <c r="C60" s="52">
        <v>13.76</v>
      </c>
      <c r="D60" s="53">
        <v>68.8</v>
      </c>
      <c r="E60" s="54"/>
      <c r="F60" s="55"/>
      <c r="G60" s="55"/>
      <c r="H60" s="55"/>
      <c r="I60" s="55"/>
      <c r="J60" s="56"/>
      <c r="K60" s="57"/>
      <c r="L60" s="58"/>
      <c r="M60" s="58"/>
      <c r="N60" s="56"/>
      <c r="O60" s="59"/>
      <c r="P60" s="63"/>
      <c r="Q60" s="61"/>
      <c r="R60" s="61"/>
      <c r="S60" s="62"/>
    </row>
    <row r="61" spans="1:19" ht="15" customHeight="1" x14ac:dyDescent="0.25">
      <c r="A61" s="8"/>
      <c r="B61" s="3"/>
      <c r="C61" s="9"/>
      <c r="D61" s="32"/>
      <c r="E61" s="33"/>
      <c r="F61" s="34"/>
      <c r="G61" s="34"/>
      <c r="H61" s="31"/>
      <c r="I61" s="33"/>
      <c r="J61" s="35"/>
      <c r="K61" s="36"/>
      <c r="L61" s="30"/>
      <c r="M61" s="30"/>
      <c r="N61" s="35"/>
      <c r="O61" s="37"/>
    </row>
  </sheetData>
  <mergeCells count="10">
    <mergeCell ref="A1:S1"/>
    <mergeCell ref="A2:S2"/>
    <mergeCell ref="A3:S3"/>
    <mergeCell ref="A50:A60"/>
    <mergeCell ref="A4:B4"/>
    <mergeCell ref="A6:A18"/>
    <mergeCell ref="A20:B20"/>
    <mergeCell ref="A22:A32"/>
    <mergeCell ref="A34:B34"/>
    <mergeCell ref="A36:A46"/>
  </mergeCells>
  <printOptions horizontalCentered="1"/>
  <pageMargins left="0.23" right="0.17" top="0.4" bottom="0.5" header="0.25" footer="0.38"/>
  <pageSetup scale="70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Test_Conditions</vt:lpstr>
      <vt:lpstr>40C FULL AVERAGE</vt:lpstr>
      <vt:lpstr>60C FULL AVERAGE</vt:lpstr>
      <vt:lpstr>85C FULL AVERAGE</vt:lpstr>
      <vt:lpstr>'40C FULL AVERAGE'!Print_Area</vt:lpstr>
      <vt:lpstr>'60C FULL AVERAGE'!Print_Area</vt:lpstr>
      <vt:lpstr>'85C FULL AVERAGE'!Print_Area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2016-04-18T19:24:35Z</dcterms:created>
  <dcterms:modified xsi:type="dcterms:W3CDTF">2019-06-25T14:21:27Z</dcterms:modified>
</cp:coreProperties>
</file>