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rtifile02.rcc_nt.rti.org\ehe\Projects\0213199-EPA-SPPD_(Opt4)\0213199.004.028-EO_Steril\Technical_Record\Section114_ICR\Jerry's Master Folder\"/>
    </mc:Choice>
  </mc:AlternateContent>
  <xr:revisionPtr revIDLastSave="0" documentId="13_ncr:1_{1C5FB002-7270-4C6B-A646-4A6898F77C44}" xr6:coauthVersionLast="45" xr6:coauthVersionMax="45" xr10:uidLastSave="{00000000-0000-0000-0000-000000000000}"/>
  <bookViews>
    <workbookView xWindow="-108" yWindow="-108" windowWidth="20376" windowHeight="12216" tabRatio="795" xr2:uid="{AB23006C-1942-481C-9121-36B72266A67C}"/>
  </bookViews>
  <sheets>
    <sheet name="Introduction" sheetId="1" r:id="rId1"/>
    <sheet name="Terms" sheetId="2" r:id="rId2"/>
    <sheet name="Facility Details" sheetId="5" r:id="rId3"/>
    <sheet name="Room Area" sheetId="3" r:id="rId4"/>
    <sheet name="EtO &amp; EG Storage" sheetId="7" r:id="rId5"/>
    <sheet name="Sterilizer Chambers" sheetId="8" r:id="rId6"/>
    <sheet name="Aeration" sheetId="9" r:id="rId7"/>
    <sheet name="APCD Summary" sheetId="10" r:id="rId8"/>
    <sheet name="APCD Details" sheetId="12" r:id="rId9"/>
    <sheet name="EtO Monitoring" sheetId="6" r:id="rId10"/>
    <sheet name="Miscellaneous" sheetId="13" r:id="rId11"/>
    <sheet name="Additional Info" sheetId="16" r:id="rId12"/>
    <sheet name="Attachments" sheetId="14" r:id="rId13"/>
    <sheet name="Certification" sheetId="4" r:id="rId14"/>
    <sheet name="Background Data" sheetId="15" state="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63" i="15" l="1"/>
  <c r="Q364" i="15"/>
  <c r="Q365" i="15"/>
  <c r="Q366" i="15"/>
  <c r="Q367" i="15"/>
  <c r="Q368" i="15"/>
  <c r="Q369" i="15"/>
  <c r="Q370" i="15"/>
  <c r="Q371" i="15"/>
  <c r="Q372" i="15"/>
  <c r="Q373" i="15"/>
  <c r="Q374" i="15"/>
  <c r="Q375" i="15"/>
  <c r="Q376" i="15"/>
  <c r="Q377" i="15"/>
  <c r="Q378" i="15"/>
  <c r="Q379" i="15"/>
  <c r="Q380" i="15"/>
  <c r="Q381" i="15"/>
  <c r="P363" i="15"/>
  <c r="R363" i="15" s="1"/>
  <c r="P364" i="15"/>
  <c r="R364" i="15" s="1"/>
  <c r="P365" i="15"/>
  <c r="R365" i="15" s="1"/>
  <c r="P366" i="15"/>
  <c r="R366" i="15" s="1"/>
  <c r="P367" i="15"/>
  <c r="R367" i="15" s="1"/>
  <c r="P368" i="15"/>
  <c r="R368" i="15" s="1"/>
  <c r="P369" i="15"/>
  <c r="R369" i="15" s="1"/>
  <c r="P370" i="15"/>
  <c r="R370" i="15" s="1"/>
  <c r="P371" i="15"/>
  <c r="R371" i="15" s="1"/>
  <c r="P372" i="15"/>
  <c r="R372" i="15" s="1"/>
  <c r="P373" i="15"/>
  <c r="R373" i="15" s="1"/>
  <c r="P374" i="15"/>
  <c r="R374" i="15" s="1"/>
  <c r="P375" i="15"/>
  <c r="R375" i="15" s="1"/>
  <c r="P376" i="15"/>
  <c r="R376" i="15" s="1"/>
  <c r="P377" i="15"/>
  <c r="R377" i="15" s="1"/>
  <c r="P378" i="15"/>
  <c r="R378" i="15" s="1"/>
  <c r="P379" i="15"/>
  <c r="R379" i="15" s="1"/>
  <c r="P380" i="15"/>
  <c r="R380" i="15" s="1"/>
  <c r="P381" i="15"/>
  <c r="R381" i="15" s="1"/>
  <c r="Q362" i="15"/>
  <c r="P362" i="15"/>
  <c r="R362" i="15" s="1"/>
  <c r="Q343" i="15"/>
  <c r="Q344" i="15"/>
  <c r="Q345" i="15"/>
  <c r="Q346" i="15"/>
  <c r="Q347" i="15"/>
  <c r="Q348" i="15"/>
  <c r="Q349" i="15"/>
  <c r="Q350" i="15"/>
  <c r="Q351" i="15"/>
  <c r="Q352" i="15"/>
  <c r="Q353" i="15"/>
  <c r="Q354" i="15"/>
  <c r="Q355" i="15"/>
  <c r="Q356" i="15"/>
  <c r="Q357" i="15"/>
  <c r="Q358" i="15"/>
  <c r="Q359" i="15"/>
  <c r="Q360" i="15"/>
  <c r="Q361" i="15"/>
  <c r="P343" i="15"/>
  <c r="R343" i="15" s="1"/>
  <c r="P344" i="15"/>
  <c r="R344" i="15" s="1"/>
  <c r="P345" i="15"/>
  <c r="R345" i="15" s="1"/>
  <c r="P346" i="15"/>
  <c r="R346" i="15" s="1"/>
  <c r="P347" i="15"/>
  <c r="R347" i="15" s="1"/>
  <c r="P348" i="15"/>
  <c r="R348" i="15" s="1"/>
  <c r="P349" i="15"/>
  <c r="R349" i="15" s="1"/>
  <c r="P350" i="15"/>
  <c r="R350" i="15" s="1"/>
  <c r="P351" i="15"/>
  <c r="R351" i="15" s="1"/>
  <c r="P352" i="15"/>
  <c r="R352" i="15" s="1"/>
  <c r="P353" i="15"/>
  <c r="R353" i="15" s="1"/>
  <c r="P354" i="15"/>
  <c r="R354" i="15" s="1"/>
  <c r="P355" i="15"/>
  <c r="R355" i="15" s="1"/>
  <c r="P356" i="15"/>
  <c r="R356" i="15" s="1"/>
  <c r="P357" i="15"/>
  <c r="R357" i="15" s="1"/>
  <c r="P358" i="15"/>
  <c r="R358" i="15" s="1"/>
  <c r="P359" i="15"/>
  <c r="R359" i="15" s="1"/>
  <c r="P360" i="15"/>
  <c r="R360" i="15" s="1"/>
  <c r="P361" i="15"/>
  <c r="R361" i="15" s="1"/>
  <c r="Q342" i="15"/>
  <c r="P342" i="15"/>
  <c r="R342" i="15" s="1"/>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P313" i="15"/>
  <c r="R313" i="15" s="1"/>
  <c r="P314" i="15"/>
  <c r="R314" i="15" s="1"/>
  <c r="P315" i="15"/>
  <c r="R315" i="15" s="1"/>
  <c r="P316" i="15"/>
  <c r="R316" i="15" s="1"/>
  <c r="P317" i="15"/>
  <c r="R317" i="15" s="1"/>
  <c r="P318" i="15"/>
  <c r="R318" i="15" s="1"/>
  <c r="P319" i="15"/>
  <c r="R319" i="15" s="1"/>
  <c r="P320" i="15"/>
  <c r="R320" i="15" s="1"/>
  <c r="P321" i="15"/>
  <c r="R321" i="15" s="1"/>
  <c r="P322" i="15"/>
  <c r="R322" i="15" s="1"/>
  <c r="P323" i="15"/>
  <c r="R323" i="15" s="1"/>
  <c r="P324" i="15"/>
  <c r="R324" i="15" s="1"/>
  <c r="P325" i="15"/>
  <c r="R325" i="15" s="1"/>
  <c r="P326" i="15"/>
  <c r="R326" i="15" s="1"/>
  <c r="P327" i="15"/>
  <c r="R327" i="15" s="1"/>
  <c r="P328" i="15"/>
  <c r="R328" i="15" s="1"/>
  <c r="P329" i="15"/>
  <c r="R329" i="15" s="1"/>
  <c r="P330" i="15"/>
  <c r="R330" i="15" s="1"/>
  <c r="P331" i="15"/>
  <c r="R331" i="15" s="1"/>
  <c r="P332" i="15"/>
  <c r="R332" i="15" s="1"/>
  <c r="P333" i="15"/>
  <c r="R333" i="15" s="1"/>
  <c r="P334" i="15"/>
  <c r="R334" i="15" s="1"/>
  <c r="P335" i="15"/>
  <c r="R335" i="15" s="1"/>
  <c r="P336" i="15"/>
  <c r="R336" i="15" s="1"/>
  <c r="P337" i="15"/>
  <c r="R337" i="15" s="1"/>
  <c r="P338" i="15"/>
  <c r="R338" i="15" s="1"/>
  <c r="P339" i="15"/>
  <c r="R339" i="15" s="1"/>
  <c r="P340" i="15"/>
  <c r="R340" i="15" s="1"/>
  <c r="P341" i="15"/>
  <c r="R341" i="15" s="1"/>
  <c r="Q312" i="15"/>
  <c r="P312" i="15"/>
  <c r="R312" i="15" s="1"/>
  <c r="Q302" i="15"/>
  <c r="Q303" i="15"/>
  <c r="Q304" i="15"/>
  <c r="Q305" i="15"/>
  <c r="Q306" i="15"/>
  <c r="Q307" i="15"/>
  <c r="Q308" i="15"/>
  <c r="Q309" i="15"/>
  <c r="Q310" i="15"/>
  <c r="Q311" i="15"/>
  <c r="P302" i="15"/>
  <c r="R302" i="15" s="1"/>
  <c r="P303" i="15"/>
  <c r="R303" i="15" s="1"/>
  <c r="P304" i="15"/>
  <c r="R304" i="15" s="1"/>
  <c r="P305" i="15"/>
  <c r="R305" i="15" s="1"/>
  <c r="P306" i="15"/>
  <c r="R306" i="15" s="1"/>
  <c r="P307" i="15"/>
  <c r="R307" i="15" s="1"/>
  <c r="P308" i="15"/>
  <c r="R308" i="15" s="1"/>
  <c r="P309" i="15"/>
  <c r="R309" i="15" s="1"/>
  <c r="P310" i="15"/>
  <c r="R310" i="15" s="1"/>
  <c r="P311" i="15"/>
  <c r="R311" i="15" s="1"/>
  <c r="Q283" i="15"/>
  <c r="Q284" i="15"/>
  <c r="Q285" i="15"/>
  <c r="Q286" i="15"/>
  <c r="Q287" i="15"/>
  <c r="Q288" i="15"/>
  <c r="Q289" i="15"/>
  <c r="Q290" i="15"/>
  <c r="Q291" i="15"/>
  <c r="Q292" i="15"/>
  <c r="Q293" i="15"/>
  <c r="Q294" i="15"/>
  <c r="Q295" i="15"/>
  <c r="Q296" i="15"/>
  <c r="Q297" i="15"/>
  <c r="Q298" i="15"/>
  <c r="Q299" i="15"/>
  <c r="Q300" i="15"/>
  <c r="Q301" i="15"/>
  <c r="P283" i="15"/>
  <c r="R283" i="15" s="1"/>
  <c r="P284" i="15"/>
  <c r="R284" i="15" s="1"/>
  <c r="P285" i="15"/>
  <c r="R285" i="15" s="1"/>
  <c r="P286" i="15"/>
  <c r="R286" i="15" s="1"/>
  <c r="P287" i="15"/>
  <c r="R287" i="15" s="1"/>
  <c r="P288" i="15"/>
  <c r="R288" i="15" s="1"/>
  <c r="P289" i="15"/>
  <c r="R289" i="15" s="1"/>
  <c r="P290" i="15"/>
  <c r="R290" i="15" s="1"/>
  <c r="P291" i="15"/>
  <c r="R291" i="15" s="1"/>
  <c r="P292" i="15"/>
  <c r="R292" i="15" s="1"/>
  <c r="P293" i="15"/>
  <c r="R293" i="15" s="1"/>
  <c r="P294" i="15"/>
  <c r="R294" i="15" s="1"/>
  <c r="P295" i="15"/>
  <c r="R295" i="15" s="1"/>
  <c r="P296" i="15"/>
  <c r="R296" i="15" s="1"/>
  <c r="P297" i="15"/>
  <c r="R297" i="15" s="1"/>
  <c r="P298" i="15"/>
  <c r="R298" i="15" s="1"/>
  <c r="P299" i="15"/>
  <c r="R299" i="15" s="1"/>
  <c r="P300" i="15"/>
  <c r="R300" i="15" s="1"/>
  <c r="P301" i="15"/>
  <c r="R301" i="15" s="1"/>
  <c r="Q282" i="15"/>
  <c r="P282" i="15"/>
  <c r="R282" i="15" s="1"/>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P253" i="15"/>
  <c r="R253" i="15" s="1"/>
  <c r="P254" i="15"/>
  <c r="R254" i="15" s="1"/>
  <c r="P255" i="15"/>
  <c r="R255" i="15" s="1"/>
  <c r="P256" i="15"/>
  <c r="R256" i="15" s="1"/>
  <c r="P257" i="15"/>
  <c r="R257" i="15" s="1"/>
  <c r="P258" i="15"/>
  <c r="R258" i="15" s="1"/>
  <c r="P259" i="15"/>
  <c r="R259" i="15" s="1"/>
  <c r="P260" i="15"/>
  <c r="R260" i="15" s="1"/>
  <c r="P261" i="15"/>
  <c r="R261" i="15" s="1"/>
  <c r="P262" i="15"/>
  <c r="R262" i="15" s="1"/>
  <c r="P263" i="15"/>
  <c r="R263" i="15" s="1"/>
  <c r="P264" i="15"/>
  <c r="R264" i="15" s="1"/>
  <c r="P265" i="15"/>
  <c r="R265" i="15" s="1"/>
  <c r="P266" i="15"/>
  <c r="R266" i="15" s="1"/>
  <c r="P267" i="15"/>
  <c r="R267" i="15" s="1"/>
  <c r="P268" i="15"/>
  <c r="R268" i="15" s="1"/>
  <c r="P269" i="15"/>
  <c r="R269" i="15" s="1"/>
  <c r="P270" i="15"/>
  <c r="R270" i="15" s="1"/>
  <c r="P271" i="15"/>
  <c r="R271" i="15" s="1"/>
  <c r="P272" i="15"/>
  <c r="R272" i="15" s="1"/>
  <c r="P273" i="15"/>
  <c r="R273" i="15" s="1"/>
  <c r="P274" i="15"/>
  <c r="R274" i="15" s="1"/>
  <c r="P275" i="15"/>
  <c r="R275" i="15" s="1"/>
  <c r="P276" i="15"/>
  <c r="R276" i="15" s="1"/>
  <c r="P277" i="15"/>
  <c r="R277" i="15" s="1"/>
  <c r="P278" i="15"/>
  <c r="R278" i="15" s="1"/>
  <c r="P279" i="15"/>
  <c r="R279" i="15" s="1"/>
  <c r="P280" i="15"/>
  <c r="R280" i="15" s="1"/>
  <c r="P281" i="15"/>
  <c r="R281" i="15" s="1"/>
  <c r="Q252" i="15"/>
  <c r="P252" i="15"/>
  <c r="R252" i="15" s="1"/>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P223" i="15"/>
  <c r="R223" i="15" s="1"/>
  <c r="P224" i="15"/>
  <c r="R224" i="15" s="1"/>
  <c r="P225" i="15"/>
  <c r="R225" i="15" s="1"/>
  <c r="P226" i="15"/>
  <c r="R226" i="15" s="1"/>
  <c r="P227" i="15"/>
  <c r="R227" i="15" s="1"/>
  <c r="P228" i="15"/>
  <c r="R228" i="15" s="1"/>
  <c r="P229" i="15"/>
  <c r="R229" i="15" s="1"/>
  <c r="P230" i="15"/>
  <c r="R230" i="15" s="1"/>
  <c r="P231" i="15"/>
  <c r="R231" i="15" s="1"/>
  <c r="P232" i="15"/>
  <c r="R232" i="15" s="1"/>
  <c r="P233" i="15"/>
  <c r="R233" i="15" s="1"/>
  <c r="P234" i="15"/>
  <c r="R234" i="15" s="1"/>
  <c r="P235" i="15"/>
  <c r="R235" i="15" s="1"/>
  <c r="P236" i="15"/>
  <c r="R236" i="15" s="1"/>
  <c r="P237" i="15"/>
  <c r="R237" i="15" s="1"/>
  <c r="P238" i="15"/>
  <c r="R238" i="15" s="1"/>
  <c r="P239" i="15"/>
  <c r="R239" i="15" s="1"/>
  <c r="P240" i="15"/>
  <c r="R240" i="15" s="1"/>
  <c r="P241" i="15"/>
  <c r="R241" i="15" s="1"/>
  <c r="P242" i="15"/>
  <c r="R242" i="15" s="1"/>
  <c r="P243" i="15"/>
  <c r="R243" i="15" s="1"/>
  <c r="P244" i="15"/>
  <c r="R244" i="15" s="1"/>
  <c r="P245" i="15"/>
  <c r="R245" i="15" s="1"/>
  <c r="P246" i="15"/>
  <c r="R246" i="15" s="1"/>
  <c r="P247" i="15"/>
  <c r="R247" i="15" s="1"/>
  <c r="P248" i="15"/>
  <c r="R248" i="15" s="1"/>
  <c r="P249" i="15"/>
  <c r="R249" i="15" s="1"/>
  <c r="P250" i="15"/>
  <c r="R250" i="15" s="1"/>
  <c r="P251" i="15"/>
  <c r="R251" i="15" s="1"/>
  <c r="Q222" i="15"/>
  <c r="P222" i="15"/>
  <c r="R222" i="15" s="1"/>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P193" i="15"/>
  <c r="R193" i="15" s="1"/>
  <c r="P194" i="15"/>
  <c r="R194" i="15" s="1"/>
  <c r="P195" i="15"/>
  <c r="R195" i="15" s="1"/>
  <c r="P196" i="15"/>
  <c r="R196" i="15" s="1"/>
  <c r="P197" i="15"/>
  <c r="R197" i="15" s="1"/>
  <c r="P198" i="15"/>
  <c r="R198" i="15" s="1"/>
  <c r="P199" i="15"/>
  <c r="R199" i="15" s="1"/>
  <c r="P200" i="15"/>
  <c r="R200" i="15" s="1"/>
  <c r="P201" i="15"/>
  <c r="R201" i="15" s="1"/>
  <c r="P202" i="15"/>
  <c r="R202" i="15" s="1"/>
  <c r="P203" i="15"/>
  <c r="R203" i="15" s="1"/>
  <c r="P204" i="15"/>
  <c r="R204" i="15" s="1"/>
  <c r="P205" i="15"/>
  <c r="R205" i="15" s="1"/>
  <c r="P206" i="15"/>
  <c r="R206" i="15" s="1"/>
  <c r="P207" i="15"/>
  <c r="R207" i="15" s="1"/>
  <c r="P208" i="15"/>
  <c r="R208" i="15" s="1"/>
  <c r="P209" i="15"/>
  <c r="R209" i="15" s="1"/>
  <c r="P210" i="15"/>
  <c r="R210" i="15" s="1"/>
  <c r="P211" i="15"/>
  <c r="R211" i="15" s="1"/>
  <c r="P212" i="15"/>
  <c r="R212" i="15" s="1"/>
  <c r="P213" i="15"/>
  <c r="R213" i="15" s="1"/>
  <c r="P214" i="15"/>
  <c r="R214" i="15" s="1"/>
  <c r="P215" i="15"/>
  <c r="R215" i="15" s="1"/>
  <c r="P216" i="15"/>
  <c r="R216" i="15" s="1"/>
  <c r="P217" i="15"/>
  <c r="R217" i="15" s="1"/>
  <c r="P218" i="15"/>
  <c r="R218" i="15" s="1"/>
  <c r="P219" i="15"/>
  <c r="R219" i="15" s="1"/>
  <c r="P220" i="15"/>
  <c r="R220" i="15" s="1"/>
  <c r="P221" i="15"/>
  <c r="R221" i="15" s="1"/>
  <c r="Q192" i="15"/>
  <c r="P192" i="15"/>
  <c r="R192" i="15" s="1"/>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P163" i="15"/>
  <c r="R163" i="15" s="1"/>
  <c r="P164" i="15"/>
  <c r="R164" i="15" s="1"/>
  <c r="P165" i="15"/>
  <c r="R165" i="15" s="1"/>
  <c r="P166" i="15"/>
  <c r="R166" i="15" s="1"/>
  <c r="P167" i="15"/>
  <c r="R167" i="15" s="1"/>
  <c r="P168" i="15"/>
  <c r="R168" i="15" s="1"/>
  <c r="P169" i="15"/>
  <c r="R169" i="15" s="1"/>
  <c r="P170" i="15"/>
  <c r="R170" i="15" s="1"/>
  <c r="P171" i="15"/>
  <c r="R171" i="15" s="1"/>
  <c r="P172" i="15"/>
  <c r="R172" i="15" s="1"/>
  <c r="P173" i="15"/>
  <c r="R173" i="15" s="1"/>
  <c r="P174" i="15"/>
  <c r="R174" i="15" s="1"/>
  <c r="P175" i="15"/>
  <c r="R175" i="15" s="1"/>
  <c r="P176" i="15"/>
  <c r="R176" i="15" s="1"/>
  <c r="P177" i="15"/>
  <c r="R177" i="15" s="1"/>
  <c r="P178" i="15"/>
  <c r="R178" i="15" s="1"/>
  <c r="P179" i="15"/>
  <c r="R179" i="15" s="1"/>
  <c r="P180" i="15"/>
  <c r="R180" i="15" s="1"/>
  <c r="P181" i="15"/>
  <c r="R181" i="15" s="1"/>
  <c r="P182" i="15"/>
  <c r="R182" i="15" s="1"/>
  <c r="P183" i="15"/>
  <c r="R183" i="15" s="1"/>
  <c r="P184" i="15"/>
  <c r="R184" i="15" s="1"/>
  <c r="P185" i="15"/>
  <c r="R185" i="15" s="1"/>
  <c r="P186" i="15"/>
  <c r="R186" i="15" s="1"/>
  <c r="P187" i="15"/>
  <c r="R187" i="15" s="1"/>
  <c r="P188" i="15"/>
  <c r="R188" i="15" s="1"/>
  <c r="P189" i="15"/>
  <c r="R189" i="15" s="1"/>
  <c r="P190" i="15"/>
  <c r="R190" i="15" s="1"/>
  <c r="P191" i="15"/>
  <c r="R191" i="15" s="1"/>
  <c r="Q162" i="15"/>
  <c r="P162" i="15"/>
  <c r="R162" i="15" s="1"/>
  <c r="Q161"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P133" i="15"/>
  <c r="R133" i="15" s="1"/>
  <c r="P134" i="15"/>
  <c r="R134" i="15" s="1"/>
  <c r="P135" i="15"/>
  <c r="R135" i="15" s="1"/>
  <c r="P136" i="15"/>
  <c r="R136" i="15" s="1"/>
  <c r="P137" i="15"/>
  <c r="R137" i="15" s="1"/>
  <c r="P138" i="15"/>
  <c r="R138" i="15" s="1"/>
  <c r="P139" i="15"/>
  <c r="R139" i="15" s="1"/>
  <c r="P140" i="15"/>
  <c r="R140" i="15" s="1"/>
  <c r="P141" i="15"/>
  <c r="R141" i="15" s="1"/>
  <c r="P142" i="15"/>
  <c r="R142" i="15" s="1"/>
  <c r="P143" i="15"/>
  <c r="R143" i="15" s="1"/>
  <c r="P144" i="15"/>
  <c r="R144" i="15" s="1"/>
  <c r="P145" i="15"/>
  <c r="R145" i="15" s="1"/>
  <c r="P146" i="15"/>
  <c r="R146" i="15" s="1"/>
  <c r="P147" i="15"/>
  <c r="R147" i="15" s="1"/>
  <c r="P148" i="15"/>
  <c r="R148" i="15" s="1"/>
  <c r="P149" i="15"/>
  <c r="R149" i="15" s="1"/>
  <c r="P150" i="15"/>
  <c r="R150" i="15" s="1"/>
  <c r="P151" i="15"/>
  <c r="R151" i="15" s="1"/>
  <c r="P152" i="15"/>
  <c r="R152" i="15" s="1"/>
  <c r="P153" i="15"/>
  <c r="R153" i="15" s="1"/>
  <c r="P154" i="15"/>
  <c r="R154" i="15" s="1"/>
  <c r="P155" i="15"/>
  <c r="R155" i="15" s="1"/>
  <c r="P156" i="15"/>
  <c r="R156" i="15" s="1"/>
  <c r="P157" i="15"/>
  <c r="R157" i="15" s="1"/>
  <c r="P158" i="15"/>
  <c r="R158" i="15" s="1"/>
  <c r="P159" i="15"/>
  <c r="R159" i="15" s="1"/>
  <c r="P160" i="15"/>
  <c r="R160" i="15" s="1"/>
  <c r="P161" i="15"/>
  <c r="R161" i="15" s="1"/>
  <c r="Q132" i="15"/>
  <c r="P132" i="15"/>
  <c r="R132" i="15" s="1"/>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P103" i="15"/>
  <c r="R103" i="15" s="1"/>
  <c r="P104" i="15"/>
  <c r="R104" i="15" s="1"/>
  <c r="P105" i="15"/>
  <c r="R105" i="15" s="1"/>
  <c r="P106" i="15"/>
  <c r="R106" i="15" s="1"/>
  <c r="P107" i="15"/>
  <c r="R107" i="15" s="1"/>
  <c r="P108" i="15"/>
  <c r="R108" i="15" s="1"/>
  <c r="P109" i="15"/>
  <c r="R109" i="15" s="1"/>
  <c r="P110" i="15"/>
  <c r="R110" i="15" s="1"/>
  <c r="P111" i="15"/>
  <c r="R111" i="15" s="1"/>
  <c r="P112" i="15"/>
  <c r="R112" i="15" s="1"/>
  <c r="P113" i="15"/>
  <c r="R113" i="15" s="1"/>
  <c r="P114" i="15"/>
  <c r="R114" i="15" s="1"/>
  <c r="P115" i="15"/>
  <c r="R115" i="15" s="1"/>
  <c r="P116" i="15"/>
  <c r="R116" i="15" s="1"/>
  <c r="P117" i="15"/>
  <c r="R117" i="15" s="1"/>
  <c r="P118" i="15"/>
  <c r="R118" i="15" s="1"/>
  <c r="P119" i="15"/>
  <c r="R119" i="15" s="1"/>
  <c r="P120" i="15"/>
  <c r="R120" i="15" s="1"/>
  <c r="P121" i="15"/>
  <c r="R121" i="15" s="1"/>
  <c r="P122" i="15"/>
  <c r="R122" i="15" s="1"/>
  <c r="P123" i="15"/>
  <c r="R123" i="15" s="1"/>
  <c r="P124" i="15"/>
  <c r="R124" i="15" s="1"/>
  <c r="P125" i="15"/>
  <c r="R125" i="15" s="1"/>
  <c r="P126" i="15"/>
  <c r="R126" i="15" s="1"/>
  <c r="P127" i="15"/>
  <c r="R127" i="15" s="1"/>
  <c r="P128" i="15"/>
  <c r="R128" i="15" s="1"/>
  <c r="P129" i="15"/>
  <c r="R129" i="15" s="1"/>
  <c r="P130" i="15"/>
  <c r="R130" i="15" s="1"/>
  <c r="P131" i="15"/>
  <c r="R131" i="15" s="1"/>
  <c r="Q102" i="15"/>
  <c r="P102" i="15"/>
  <c r="R102" i="15" s="1"/>
  <c r="Q83" i="15"/>
  <c r="Q84" i="15"/>
  <c r="Q85" i="15"/>
  <c r="Q86" i="15"/>
  <c r="Q87" i="15"/>
  <c r="Q88" i="15"/>
  <c r="Q89" i="15"/>
  <c r="Q90" i="15"/>
  <c r="Q91" i="15"/>
  <c r="Q92" i="15"/>
  <c r="Q93" i="15"/>
  <c r="Q94" i="15"/>
  <c r="Q95" i="15"/>
  <c r="Q96" i="15"/>
  <c r="Q97" i="15"/>
  <c r="Q98" i="15"/>
  <c r="Q99" i="15"/>
  <c r="Q100" i="15"/>
  <c r="Q101" i="15"/>
  <c r="P83" i="15"/>
  <c r="R83" i="15" s="1"/>
  <c r="P84" i="15"/>
  <c r="R84" i="15" s="1"/>
  <c r="P85" i="15"/>
  <c r="R85" i="15" s="1"/>
  <c r="P86" i="15"/>
  <c r="R86" i="15" s="1"/>
  <c r="P87" i="15"/>
  <c r="R87" i="15" s="1"/>
  <c r="P88" i="15"/>
  <c r="R88" i="15" s="1"/>
  <c r="P89" i="15"/>
  <c r="R89" i="15" s="1"/>
  <c r="P90" i="15"/>
  <c r="R90" i="15" s="1"/>
  <c r="P91" i="15"/>
  <c r="R91" i="15" s="1"/>
  <c r="P92" i="15"/>
  <c r="R92" i="15" s="1"/>
  <c r="P93" i="15"/>
  <c r="R93" i="15" s="1"/>
  <c r="P94" i="15"/>
  <c r="R94" i="15" s="1"/>
  <c r="P95" i="15"/>
  <c r="R95" i="15" s="1"/>
  <c r="P96" i="15"/>
  <c r="R96" i="15" s="1"/>
  <c r="P97" i="15"/>
  <c r="R97" i="15" s="1"/>
  <c r="P98" i="15"/>
  <c r="R98" i="15" s="1"/>
  <c r="P99" i="15"/>
  <c r="R99" i="15" s="1"/>
  <c r="P100" i="15"/>
  <c r="R100" i="15" s="1"/>
  <c r="P101" i="15"/>
  <c r="R101" i="15" s="1"/>
  <c r="Q82" i="15"/>
  <c r="P82" i="15"/>
  <c r="R82" i="15" s="1"/>
  <c r="Q63" i="15"/>
  <c r="Q64" i="15"/>
  <c r="Q65" i="15"/>
  <c r="Q66" i="15"/>
  <c r="Q67" i="15"/>
  <c r="Q68" i="15"/>
  <c r="Q69" i="15"/>
  <c r="Q70" i="15"/>
  <c r="Q71" i="15"/>
  <c r="Q72" i="15"/>
  <c r="Q73" i="15"/>
  <c r="Q74" i="15"/>
  <c r="Q75" i="15"/>
  <c r="Q76" i="15"/>
  <c r="Q77" i="15"/>
  <c r="Q78" i="15"/>
  <c r="Q79" i="15"/>
  <c r="Q80" i="15"/>
  <c r="Q81" i="15"/>
  <c r="P63" i="15"/>
  <c r="R63" i="15" s="1"/>
  <c r="P64" i="15"/>
  <c r="R64" i="15" s="1"/>
  <c r="P65" i="15"/>
  <c r="R65" i="15" s="1"/>
  <c r="P66" i="15"/>
  <c r="R66" i="15" s="1"/>
  <c r="P67" i="15"/>
  <c r="R67" i="15" s="1"/>
  <c r="P68" i="15"/>
  <c r="R68" i="15" s="1"/>
  <c r="P69" i="15"/>
  <c r="R69" i="15" s="1"/>
  <c r="P70" i="15"/>
  <c r="R70" i="15" s="1"/>
  <c r="P71" i="15"/>
  <c r="R71" i="15" s="1"/>
  <c r="P72" i="15"/>
  <c r="R72" i="15" s="1"/>
  <c r="P73" i="15"/>
  <c r="R73" i="15" s="1"/>
  <c r="P74" i="15"/>
  <c r="R74" i="15" s="1"/>
  <c r="P75" i="15"/>
  <c r="R75" i="15" s="1"/>
  <c r="P76" i="15"/>
  <c r="R76" i="15" s="1"/>
  <c r="P77" i="15"/>
  <c r="R77" i="15" s="1"/>
  <c r="P78" i="15"/>
  <c r="R78" i="15" s="1"/>
  <c r="P79" i="15"/>
  <c r="R79" i="15" s="1"/>
  <c r="P80" i="15"/>
  <c r="R80" i="15" s="1"/>
  <c r="P81" i="15"/>
  <c r="R81" i="15" s="1"/>
  <c r="Q62" i="15"/>
  <c r="P62" i="15"/>
  <c r="R62" i="15" s="1"/>
  <c r="Q43" i="15"/>
  <c r="Q44" i="15"/>
  <c r="Q45" i="15"/>
  <c r="Q46" i="15"/>
  <c r="Q47" i="15"/>
  <c r="Q48" i="15"/>
  <c r="Q49" i="15"/>
  <c r="Q50" i="15"/>
  <c r="Q51" i="15"/>
  <c r="Q52" i="15"/>
  <c r="Q53" i="15"/>
  <c r="Q54" i="15"/>
  <c r="Q55" i="15"/>
  <c r="Q56" i="15"/>
  <c r="Q57" i="15"/>
  <c r="Q58" i="15"/>
  <c r="Q59" i="15"/>
  <c r="Q60" i="15"/>
  <c r="Q61" i="15"/>
  <c r="P43" i="15"/>
  <c r="R43" i="15" s="1"/>
  <c r="P44" i="15"/>
  <c r="R44" i="15" s="1"/>
  <c r="P45" i="15"/>
  <c r="R45" i="15" s="1"/>
  <c r="P46" i="15"/>
  <c r="R46" i="15" s="1"/>
  <c r="P47" i="15"/>
  <c r="R47" i="15" s="1"/>
  <c r="P48" i="15"/>
  <c r="R48" i="15" s="1"/>
  <c r="P49" i="15"/>
  <c r="R49" i="15" s="1"/>
  <c r="P50" i="15"/>
  <c r="R50" i="15" s="1"/>
  <c r="P51" i="15"/>
  <c r="R51" i="15" s="1"/>
  <c r="P52" i="15"/>
  <c r="R52" i="15" s="1"/>
  <c r="P53" i="15"/>
  <c r="R53" i="15" s="1"/>
  <c r="P54" i="15"/>
  <c r="R54" i="15" s="1"/>
  <c r="P55" i="15"/>
  <c r="R55" i="15" s="1"/>
  <c r="P56" i="15"/>
  <c r="R56" i="15" s="1"/>
  <c r="P57" i="15"/>
  <c r="R57" i="15" s="1"/>
  <c r="P58" i="15"/>
  <c r="R58" i="15" s="1"/>
  <c r="P59" i="15"/>
  <c r="R59" i="15" s="1"/>
  <c r="P60" i="15"/>
  <c r="R60" i="15" s="1"/>
  <c r="P61" i="15"/>
  <c r="R61" i="15" s="1"/>
  <c r="Q42" i="15"/>
  <c r="P42" i="15"/>
  <c r="R42" i="15" s="1"/>
  <c r="Q23" i="15"/>
  <c r="Q24" i="15"/>
  <c r="Q25" i="15"/>
  <c r="Q26" i="15"/>
  <c r="Q27" i="15"/>
  <c r="Q28" i="15"/>
  <c r="Q29" i="15"/>
  <c r="Q30" i="15"/>
  <c r="Q31" i="15"/>
  <c r="Q32" i="15"/>
  <c r="Q33" i="15"/>
  <c r="Q34" i="15"/>
  <c r="Q35" i="15"/>
  <c r="Q36" i="15"/>
  <c r="Q37" i="15"/>
  <c r="Q38" i="15"/>
  <c r="Q39" i="15"/>
  <c r="Q40" i="15"/>
  <c r="Q41" i="15"/>
  <c r="P23" i="15"/>
  <c r="R23" i="15" s="1"/>
  <c r="P24" i="15"/>
  <c r="R24" i="15" s="1"/>
  <c r="P25" i="15"/>
  <c r="R25" i="15" s="1"/>
  <c r="P26" i="15"/>
  <c r="R26" i="15" s="1"/>
  <c r="P27" i="15"/>
  <c r="R27" i="15" s="1"/>
  <c r="P28" i="15"/>
  <c r="R28" i="15" s="1"/>
  <c r="P29" i="15"/>
  <c r="R29" i="15" s="1"/>
  <c r="P30" i="15"/>
  <c r="R30" i="15" s="1"/>
  <c r="P31" i="15"/>
  <c r="R31" i="15" s="1"/>
  <c r="P32" i="15"/>
  <c r="R32" i="15" s="1"/>
  <c r="P33" i="15"/>
  <c r="R33" i="15" s="1"/>
  <c r="P34" i="15"/>
  <c r="R34" i="15" s="1"/>
  <c r="P35" i="15"/>
  <c r="R35" i="15" s="1"/>
  <c r="P36" i="15"/>
  <c r="R36" i="15" s="1"/>
  <c r="P37" i="15"/>
  <c r="R37" i="15" s="1"/>
  <c r="P38" i="15"/>
  <c r="R38" i="15" s="1"/>
  <c r="P39" i="15"/>
  <c r="R39" i="15" s="1"/>
  <c r="P40" i="15"/>
  <c r="R40" i="15" s="1"/>
  <c r="P41" i="15"/>
  <c r="R41" i="15" s="1"/>
  <c r="Q22" i="15"/>
  <c r="P22" i="15"/>
  <c r="R22" i="15" s="1"/>
  <c r="Q3" i="15"/>
  <c r="Q4" i="15"/>
  <c r="Q5" i="15"/>
  <c r="Q6" i="15"/>
  <c r="Q7" i="15"/>
  <c r="Q8" i="15"/>
  <c r="Q9" i="15"/>
  <c r="Q10" i="15"/>
  <c r="Q11" i="15"/>
  <c r="Q12" i="15"/>
  <c r="Q13" i="15"/>
  <c r="Q14" i="15"/>
  <c r="Q15" i="15"/>
  <c r="Q16" i="15"/>
  <c r="Q17" i="15"/>
  <c r="Q18" i="15"/>
  <c r="Q19" i="15"/>
  <c r="Q20" i="15"/>
  <c r="Q21" i="15"/>
  <c r="Q2" i="15"/>
  <c r="P3" i="15"/>
  <c r="R3" i="15" s="1"/>
  <c r="P4" i="15"/>
  <c r="R4" i="15" s="1"/>
  <c r="P5" i="15"/>
  <c r="R5" i="15" s="1"/>
  <c r="P6" i="15"/>
  <c r="R6" i="15" s="1"/>
  <c r="P7" i="15"/>
  <c r="R7" i="15" s="1"/>
  <c r="P8" i="15"/>
  <c r="R8" i="15" s="1"/>
  <c r="P9" i="15"/>
  <c r="R9" i="15" s="1"/>
  <c r="P10" i="15"/>
  <c r="R10" i="15" s="1"/>
  <c r="P11" i="15"/>
  <c r="R11" i="15" s="1"/>
  <c r="P12" i="15"/>
  <c r="R12" i="15" s="1"/>
  <c r="P13" i="15"/>
  <c r="R13" i="15" s="1"/>
  <c r="P14" i="15"/>
  <c r="R14" i="15" s="1"/>
  <c r="P15" i="15"/>
  <c r="R15" i="15" s="1"/>
  <c r="P16" i="15"/>
  <c r="R16" i="15" s="1"/>
  <c r="P17" i="15"/>
  <c r="R17" i="15" s="1"/>
  <c r="P18" i="15"/>
  <c r="R18" i="15" s="1"/>
  <c r="P19" i="15"/>
  <c r="R19" i="15" s="1"/>
  <c r="P20" i="15"/>
  <c r="R20" i="15" s="1"/>
  <c r="P21" i="15"/>
  <c r="R21" i="15" s="1"/>
  <c r="P2" i="15"/>
  <c r="T4" i="15" l="1" a="1"/>
  <c r="T4" i="15" s="1"/>
  <c r="T7" i="15" a="1"/>
  <c r="T7" i="15" s="1"/>
  <c r="T13" i="15" a="1"/>
  <c r="T13" i="15" s="1"/>
  <c r="T17" i="15" a="1"/>
  <c r="T17" i="15" s="1"/>
  <c r="U17" i="15" s="1"/>
  <c r="T20" i="15" a="1"/>
  <c r="T20" i="15" s="1"/>
  <c r="U20" i="15" s="1"/>
  <c r="T23" i="15" a="1"/>
  <c r="T23" i="15" s="1"/>
  <c r="U23" i="15" s="1"/>
  <c r="T29" i="15" a="1"/>
  <c r="T29" i="15" s="1"/>
  <c r="U29" i="15" s="1"/>
  <c r="T33" i="15" a="1"/>
  <c r="T33" i="15" s="1"/>
  <c r="U33" i="15" s="1"/>
  <c r="T36" i="15" a="1"/>
  <c r="T36" i="15" s="1"/>
  <c r="U36" i="15" s="1"/>
  <c r="T39" i="15" a="1"/>
  <c r="T39" i="15" s="1"/>
  <c r="U39" i="15" s="1"/>
  <c r="T45" i="15" a="1"/>
  <c r="T45" i="15" s="1"/>
  <c r="U45" i="15" s="1"/>
  <c r="T49" i="15" a="1"/>
  <c r="T49" i="15" s="1"/>
  <c r="U49" i="15" s="1"/>
  <c r="T52" i="15" a="1"/>
  <c r="T52" i="15" s="1"/>
  <c r="U52" i="15" s="1"/>
  <c r="T55" i="15" a="1"/>
  <c r="T55" i="15" s="1"/>
  <c r="U55" i="15" s="1"/>
  <c r="T61" i="15" a="1"/>
  <c r="T61" i="15" s="1"/>
  <c r="U61" i="15" s="1"/>
  <c r="T65" i="15" a="1"/>
  <c r="T65" i="15" s="1"/>
  <c r="U65" i="15" s="1"/>
  <c r="T68" i="15" a="1"/>
  <c r="T68" i="15" s="1"/>
  <c r="U68" i="15" s="1"/>
  <c r="T71" i="15" a="1"/>
  <c r="T71" i="15" s="1"/>
  <c r="U71" i="15" s="1"/>
  <c r="T77" i="15" a="1"/>
  <c r="T77" i="15" s="1"/>
  <c r="U77" i="15" s="1"/>
  <c r="T81" i="15" a="1"/>
  <c r="T81" i="15" s="1"/>
  <c r="U81" i="15" s="1"/>
  <c r="T84" i="15" a="1"/>
  <c r="T84" i="15" s="1"/>
  <c r="U84" i="15" s="1"/>
  <c r="T87" i="15" a="1"/>
  <c r="T87" i="15" s="1"/>
  <c r="U87" i="15" s="1"/>
  <c r="T93" i="15" a="1"/>
  <c r="T93" i="15" s="1"/>
  <c r="U93" i="15" s="1"/>
  <c r="T97" i="15" a="1"/>
  <c r="T97" i="15" s="1"/>
  <c r="U97" i="15" s="1"/>
  <c r="T100" i="15" a="1"/>
  <c r="T100" i="15" s="1"/>
  <c r="U100" i="15" s="1"/>
  <c r="T103" i="15" a="1"/>
  <c r="T103" i="15" s="1"/>
  <c r="U103" i="15" s="1"/>
  <c r="T109" i="15" a="1"/>
  <c r="T109" i="15" s="1"/>
  <c r="U109" i="15" s="1"/>
  <c r="T113" i="15" a="1"/>
  <c r="T113" i="15" s="1"/>
  <c r="U113" i="15" s="1"/>
  <c r="T116" i="15" a="1"/>
  <c r="T116" i="15" s="1"/>
  <c r="U116" i="15" s="1"/>
  <c r="T119" i="15" a="1"/>
  <c r="T119" i="15" s="1"/>
  <c r="U119" i="15" s="1"/>
  <c r="T125" i="15" a="1"/>
  <c r="T125" i="15" s="1"/>
  <c r="U125" i="15" s="1"/>
  <c r="T129" i="15" a="1"/>
  <c r="T129" i="15" s="1"/>
  <c r="U129" i="15" s="1"/>
  <c r="T132" i="15" a="1"/>
  <c r="T132" i="15" s="1"/>
  <c r="U132" i="15" s="1"/>
  <c r="T135" i="15" a="1"/>
  <c r="T135" i="15" s="1"/>
  <c r="U135" i="15" s="1"/>
  <c r="T141" i="15" a="1"/>
  <c r="T141" i="15" s="1"/>
  <c r="U141" i="15" s="1"/>
  <c r="T145" i="15" a="1"/>
  <c r="T145" i="15" s="1"/>
  <c r="U145" i="15" s="1"/>
  <c r="T148" i="15" a="1"/>
  <c r="T148" i="15" s="1"/>
  <c r="U148" i="15" s="1"/>
  <c r="T8" i="15" a="1"/>
  <c r="T8" i="15" s="1"/>
  <c r="T11" i="15" a="1"/>
  <c r="T11" i="15" s="1"/>
  <c r="T14" i="15" a="1"/>
  <c r="T14" i="15" s="1"/>
  <c r="T18" i="15" a="1"/>
  <c r="T18" i="15" s="1"/>
  <c r="U18" i="15" s="1"/>
  <c r="T24" i="15" a="1"/>
  <c r="T24" i="15" s="1"/>
  <c r="U24" i="15" s="1"/>
  <c r="T27" i="15" a="1"/>
  <c r="T27" i="15" s="1"/>
  <c r="U27" i="15" s="1"/>
  <c r="T30" i="15" a="1"/>
  <c r="T30" i="15" s="1"/>
  <c r="U30" i="15" s="1"/>
  <c r="T34" i="15" a="1"/>
  <c r="T34" i="15" s="1"/>
  <c r="U34" i="15" s="1"/>
  <c r="T40" i="15" a="1"/>
  <c r="T40" i="15" s="1"/>
  <c r="U40" i="15" s="1"/>
  <c r="T43" i="15" a="1"/>
  <c r="T43" i="15" s="1"/>
  <c r="U43" i="15" s="1"/>
  <c r="T46" i="15" a="1"/>
  <c r="T46" i="15" s="1"/>
  <c r="U46" i="15" s="1"/>
  <c r="T50" i="15" a="1"/>
  <c r="T50" i="15" s="1"/>
  <c r="U50" i="15" s="1"/>
  <c r="T56" i="15" a="1"/>
  <c r="T56" i="15" s="1"/>
  <c r="U56" i="15" s="1"/>
  <c r="T59" i="15" a="1"/>
  <c r="T59" i="15" s="1"/>
  <c r="U59" i="15" s="1"/>
  <c r="T62" i="15" a="1"/>
  <c r="T62" i="15" s="1"/>
  <c r="U62" i="15" s="1"/>
  <c r="T66" i="15" a="1"/>
  <c r="T66" i="15" s="1"/>
  <c r="U66" i="15" s="1"/>
  <c r="T72" i="15" a="1"/>
  <c r="T72" i="15" s="1"/>
  <c r="U72" i="15" s="1"/>
  <c r="T75" i="15" a="1"/>
  <c r="T75" i="15" s="1"/>
  <c r="U75" i="15" s="1"/>
  <c r="T78" i="15" a="1"/>
  <c r="T78" i="15" s="1"/>
  <c r="U78" i="15" s="1"/>
  <c r="T82" i="15" a="1"/>
  <c r="T82" i="15" s="1"/>
  <c r="U82" i="15" s="1"/>
  <c r="T88" i="15" a="1"/>
  <c r="T88" i="15" s="1"/>
  <c r="U88" i="15" s="1"/>
  <c r="T91" i="15" a="1"/>
  <c r="T91" i="15" s="1"/>
  <c r="U91" i="15" s="1"/>
  <c r="T94" i="15" a="1"/>
  <c r="T94" i="15" s="1"/>
  <c r="U94" i="15" s="1"/>
  <c r="T98" i="15" a="1"/>
  <c r="T98" i="15" s="1"/>
  <c r="U98" i="15" s="1"/>
  <c r="T104" i="15" a="1"/>
  <c r="T104" i="15" s="1"/>
  <c r="U104" i="15" s="1"/>
  <c r="T107" i="15" a="1"/>
  <c r="T107" i="15" s="1"/>
  <c r="U107" i="15" s="1"/>
  <c r="T110" i="15" a="1"/>
  <c r="T110" i="15" s="1"/>
  <c r="U110" i="15" s="1"/>
  <c r="T114" i="15" a="1"/>
  <c r="T114" i="15" s="1"/>
  <c r="U114" i="15" s="1"/>
  <c r="T120" i="15" a="1"/>
  <c r="T120" i="15" s="1"/>
  <c r="U120" i="15" s="1"/>
  <c r="T123" i="15" a="1"/>
  <c r="T123" i="15" s="1"/>
  <c r="U123" i="15" s="1"/>
  <c r="T126" i="15" a="1"/>
  <c r="T126" i="15" s="1"/>
  <c r="U126" i="15" s="1"/>
  <c r="T130" i="15" a="1"/>
  <c r="T130" i="15" s="1"/>
  <c r="U130" i="15" s="1"/>
  <c r="T136" i="15" a="1"/>
  <c r="T136" i="15" s="1"/>
  <c r="U136" i="15" s="1"/>
  <c r="T139" i="15" a="1"/>
  <c r="T139" i="15" s="1"/>
  <c r="U139" i="15" s="1"/>
  <c r="T142" i="15" a="1"/>
  <c r="T142" i="15" s="1"/>
  <c r="U142" i="15" s="1"/>
  <c r="T146" i="15" a="1"/>
  <c r="T146" i="15" s="1"/>
  <c r="U146" i="15" s="1"/>
  <c r="T152" i="15" a="1"/>
  <c r="T152" i="15" s="1"/>
  <c r="U152" i="15" s="1"/>
  <c r="T5" i="15" a="1"/>
  <c r="T5" i="15" s="1"/>
  <c r="T9" i="15" a="1"/>
  <c r="T9" i="15" s="1"/>
  <c r="T12" i="15" a="1"/>
  <c r="T12" i="15" s="1"/>
  <c r="T15" i="15" a="1"/>
  <c r="T15" i="15" s="1"/>
  <c r="T21" i="15" a="1"/>
  <c r="T21" i="15" s="1"/>
  <c r="U21" i="15" s="1"/>
  <c r="T25" i="15" a="1"/>
  <c r="T25" i="15" s="1"/>
  <c r="U25" i="15" s="1"/>
  <c r="T28" i="15" a="1"/>
  <c r="T28" i="15" s="1"/>
  <c r="U28" i="15" s="1"/>
  <c r="T31" i="15" a="1"/>
  <c r="T31" i="15" s="1"/>
  <c r="U31" i="15" s="1"/>
  <c r="T37" i="15" a="1"/>
  <c r="T37" i="15" s="1"/>
  <c r="U37" i="15" s="1"/>
  <c r="T41" i="15" a="1"/>
  <c r="T41" i="15" s="1"/>
  <c r="U41" i="15" s="1"/>
  <c r="T44" i="15" a="1"/>
  <c r="T44" i="15" s="1"/>
  <c r="U44" i="15" s="1"/>
  <c r="T47" i="15" a="1"/>
  <c r="T47" i="15" s="1"/>
  <c r="U47" i="15" s="1"/>
  <c r="T53" i="15" a="1"/>
  <c r="T53" i="15" s="1"/>
  <c r="U53" i="15" s="1"/>
  <c r="T57" i="15" a="1"/>
  <c r="T57" i="15" s="1"/>
  <c r="U57" i="15" s="1"/>
  <c r="T60" i="15" a="1"/>
  <c r="T60" i="15" s="1"/>
  <c r="U60" i="15" s="1"/>
  <c r="T63" i="15" a="1"/>
  <c r="T63" i="15" s="1"/>
  <c r="U63" i="15" s="1"/>
  <c r="T69" i="15" a="1"/>
  <c r="T69" i="15" s="1"/>
  <c r="U69" i="15" s="1"/>
  <c r="T73" i="15" a="1"/>
  <c r="T73" i="15" s="1"/>
  <c r="U73" i="15" s="1"/>
  <c r="T76" i="15" a="1"/>
  <c r="T76" i="15" s="1"/>
  <c r="U76" i="15" s="1"/>
  <c r="T79" i="15" a="1"/>
  <c r="T79" i="15" s="1"/>
  <c r="U79" i="15" s="1"/>
  <c r="T85" i="15" a="1"/>
  <c r="T85" i="15" s="1"/>
  <c r="U85" i="15" s="1"/>
  <c r="T89" i="15" a="1"/>
  <c r="T89" i="15" s="1"/>
  <c r="U89" i="15" s="1"/>
  <c r="T92" i="15" a="1"/>
  <c r="T92" i="15" s="1"/>
  <c r="U92" i="15" s="1"/>
  <c r="T95" i="15" a="1"/>
  <c r="T95" i="15" s="1"/>
  <c r="U95" i="15" s="1"/>
  <c r="T101" i="15" a="1"/>
  <c r="T101" i="15" s="1"/>
  <c r="U101" i="15" s="1"/>
  <c r="T105" i="15" a="1"/>
  <c r="T105" i="15" s="1"/>
  <c r="U105" i="15" s="1"/>
  <c r="T108" i="15" a="1"/>
  <c r="T108" i="15" s="1"/>
  <c r="U108" i="15" s="1"/>
  <c r="T111" i="15" a="1"/>
  <c r="T111" i="15" s="1"/>
  <c r="U111" i="15" s="1"/>
  <c r="T117" i="15" a="1"/>
  <c r="T117" i="15" s="1"/>
  <c r="U117" i="15" s="1"/>
  <c r="T121" i="15" a="1"/>
  <c r="T121" i="15" s="1"/>
  <c r="U121" i="15" s="1"/>
  <c r="T124" i="15" a="1"/>
  <c r="T124" i="15" s="1"/>
  <c r="U124" i="15" s="1"/>
  <c r="T127" i="15" a="1"/>
  <c r="T127" i="15" s="1"/>
  <c r="U127" i="15" s="1"/>
  <c r="T133" i="15" a="1"/>
  <c r="T133" i="15" s="1"/>
  <c r="U133" i="15" s="1"/>
  <c r="T137" i="15" a="1"/>
  <c r="T137" i="15" s="1"/>
  <c r="U137" i="15" s="1"/>
  <c r="T140" i="15" a="1"/>
  <c r="T140" i="15" s="1"/>
  <c r="U140" i="15" s="1"/>
  <c r="T143" i="15" a="1"/>
  <c r="T143" i="15" s="1"/>
  <c r="U143" i="15" s="1"/>
  <c r="T149" i="15" a="1"/>
  <c r="T149" i="15" s="1"/>
  <c r="U149" i="15" s="1"/>
  <c r="T3" i="15" a="1"/>
  <c r="T3" i="15" s="1"/>
  <c r="T6" i="15" a="1"/>
  <c r="T6" i="15" s="1"/>
  <c r="T10" i="15" a="1"/>
  <c r="T10" i="15" s="1"/>
  <c r="T16" i="15" a="1"/>
  <c r="T16" i="15" s="1"/>
  <c r="U16" i="15" s="1"/>
  <c r="T19" i="15" a="1"/>
  <c r="T19" i="15" s="1"/>
  <c r="U19" i="15" s="1"/>
  <c r="T22" i="15" a="1"/>
  <c r="T22" i="15" s="1"/>
  <c r="U22" i="15" s="1"/>
  <c r="T26" i="15" a="1"/>
  <c r="T26" i="15" s="1"/>
  <c r="U26" i="15" s="1"/>
  <c r="T32" i="15" a="1"/>
  <c r="T32" i="15" s="1"/>
  <c r="U32" i="15" s="1"/>
  <c r="T35" i="15" a="1"/>
  <c r="T35" i="15" s="1"/>
  <c r="U35" i="15" s="1"/>
  <c r="T38" i="15" a="1"/>
  <c r="T38" i="15" s="1"/>
  <c r="U38" i="15" s="1"/>
  <c r="T42" i="15" a="1"/>
  <c r="T42" i="15" s="1"/>
  <c r="U42" i="15" s="1"/>
  <c r="T54" i="15" a="1"/>
  <c r="T54" i="15" s="1"/>
  <c r="U54" i="15" s="1"/>
  <c r="T67" i="15" a="1"/>
  <c r="T67" i="15" s="1"/>
  <c r="U67" i="15" s="1"/>
  <c r="T80" i="15" a="1"/>
  <c r="T80" i="15" s="1"/>
  <c r="U80" i="15" s="1"/>
  <c r="T106" i="15" a="1"/>
  <c r="T106" i="15" s="1"/>
  <c r="U106" i="15" s="1"/>
  <c r="T118" i="15" a="1"/>
  <c r="T118" i="15" s="1"/>
  <c r="U118" i="15" s="1"/>
  <c r="T131" i="15" a="1"/>
  <c r="T131" i="15" s="1"/>
  <c r="U131" i="15" s="1"/>
  <c r="T144" i="15" a="1"/>
  <c r="T144" i="15" s="1"/>
  <c r="U144" i="15" s="1"/>
  <c r="T153" i="15" a="1"/>
  <c r="T153" i="15" s="1"/>
  <c r="U153" i="15" s="1"/>
  <c r="T156" i="15" a="1"/>
  <c r="T156" i="15" s="1"/>
  <c r="U156" i="15" s="1"/>
  <c r="T159" i="15" a="1"/>
  <c r="T159" i="15" s="1"/>
  <c r="U159" i="15" s="1"/>
  <c r="T165" i="15" a="1"/>
  <c r="T165" i="15" s="1"/>
  <c r="U165" i="15" s="1"/>
  <c r="T169" i="15" a="1"/>
  <c r="T169" i="15" s="1"/>
  <c r="U169" i="15" s="1"/>
  <c r="T175" i="15" a="1"/>
  <c r="T175" i="15" s="1"/>
  <c r="U175" i="15" s="1"/>
  <c r="T178" i="15" a="1"/>
  <c r="T178" i="15" s="1"/>
  <c r="U178" i="15" s="1"/>
  <c r="T181" i="15" a="1"/>
  <c r="T181" i="15" s="1"/>
  <c r="U181" i="15" s="1"/>
  <c r="T188" i="15" a="1"/>
  <c r="T188" i="15" s="1"/>
  <c r="U188" i="15" s="1"/>
  <c r="T191" i="15" a="1"/>
  <c r="T191" i="15" s="1"/>
  <c r="U191" i="15" s="1"/>
  <c r="T194" i="15" a="1"/>
  <c r="T194" i="15" s="1"/>
  <c r="U194" i="15" s="1"/>
  <c r="T197" i="15" a="1"/>
  <c r="T197" i="15" s="1"/>
  <c r="U197" i="15" s="1"/>
  <c r="T204" i="15" a="1"/>
  <c r="T204" i="15" s="1"/>
  <c r="U204" i="15" s="1"/>
  <c r="T207" i="15" a="1"/>
  <c r="T207" i="15" s="1"/>
  <c r="U207" i="15" s="1"/>
  <c r="T210" i="15" a="1"/>
  <c r="T210" i="15" s="1"/>
  <c r="U210" i="15" s="1"/>
  <c r="T213" i="15" a="1"/>
  <c r="T213" i="15" s="1"/>
  <c r="U213" i="15" s="1"/>
  <c r="T220" i="15" a="1"/>
  <c r="T220" i="15" s="1"/>
  <c r="U220" i="15" s="1"/>
  <c r="T223" i="15" a="1"/>
  <c r="T223" i="15" s="1"/>
  <c r="U223" i="15" s="1"/>
  <c r="T226" i="15" a="1"/>
  <c r="T226" i="15" s="1"/>
  <c r="U226" i="15" s="1"/>
  <c r="T229" i="15" a="1"/>
  <c r="T229" i="15" s="1"/>
  <c r="U229" i="15" s="1"/>
  <c r="T236" i="15" a="1"/>
  <c r="T236" i="15" s="1"/>
  <c r="U236" i="15" s="1"/>
  <c r="T239" i="15" a="1"/>
  <c r="T239" i="15" s="1"/>
  <c r="U239" i="15" s="1"/>
  <c r="T242" i="15" a="1"/>
  <c r="T242" i="15" s="1"/>
  <c r="U242" i="15" s="1"/>
  <c r="T245" i="15" a="1"/>
  <c r="T245" i="15" s="1"/>
  <c r="U245" i="15" s="1"/>
  <c r="T252" i="15" a="1"/>
  <c r="T252" i="15" s="1"/>
  <c r="U252" i="15" s="1"/>
  <c r="T255" i="15" a="1"/>
  <c r="T255" i="15" s="1"/>
  <c r="U255" i="15" s="1"/>
  <c r="T258" i="15" a="1"/>
  <c r="T258" i="15" s="1"/>
  <c r="U258" i="15" s="1"/>
  <c r="T261" i="15" a="1"/>
  <c r="T261" i="15" s="1"/>
  <c r="U261" i="15" s="1"/>
  <c r="T268" i="15" a="1"/>
  <c r="T268" i="15" s="1"/>
  <c r="U268" i="15" s="1"/>
  <c r="T271" i="15" a="1"/>
  <c r="T271" i="15" s="1"/>
  <c r="U271" i="15" s="1"/>
  <c r="T274" i="15" a="1"/>
  <c r="T274" i="15" s="1"/>
  <c r="U274" i="15" s="1"/>
  <c r="T277" i="15" a="1"/>
  <c r="T277" i="15" s="1"/>
  <c r="U277" i="15" s="1"/>
  <c r="T282" i="15" a="1"/>
  <c r="T282" i="15" s="1"/>
  <c r="U282" i="15" s="1"/>
  <c r="T284" i="15" a="1"/>
  <c r="T284" i="15" s="1"/>
  <c r="U284" i="15" s="1"/>
  <c r="T286" i="15" a="1"/>
  <c r="T286" i="15" s="1"/>
  <c r="U286" i="15" s="1"/>
  <c r="T288" i="15" a="1"/>
  <c r="T288" i="15" s="1"/>
  <c r="U288" i="15" s="1"/>
  <c r="T290" i="15" a="1"/>
  <c r="T290" i="15" s="1"/>
  <c r="U290" i="15" s="1"/>
  <c r="T292" i="15" a="1"/>
  <c r="T292" i="15" s="1"/>
  <c r="U292" i="15" s="1"/>
  <c r="T58" i="15" a="1"/>
  <c r="T58" i="15" s="1"/>
  <c r="U58" i="15" s="1"/>
  <c r="T70" i="15" a="1"/>
  <c r="T70" i="15" s="1"/>
  <c r="U70" i="15" s="1"/>
  <c r="T83" i="15" a="1"/>
  <c r="T83" i="15" s="1"/>
  <c r="U83" i="15" s="1"/>
  <c r="T96" i="15" a="1"/>
  <c r="T96" i="15" s="1"/>
  <c r="U96" i="15" s="1"/>
  <c r="T122" i="15" a="1"/>
  <c r="T122" i="15" s="1"/>
  <c r="U122" i="15" s="1"/>
  <c r="T134" i="15" a="1"/>
  <c r="T134" i="15" s="1"/>
  <c r="U134" i="15" s="1"/>
  <c r="T147" i="15" a="1"/>
  <c r="T147" i="15" s="1"/>
  <c r="U147" i="15" s="1"/>
  <c r="T154" i="15" a="1"/>
  <c r="T154" i="15" s="1"/>
  <c r="U154" i="15" s="1"/>
  <c r="T160" i="15" a="1"/>
  <c r="T160" i="15" s="1"/>
  <c r="U160" i="15" s="1"/>
  <c r="T163" i="15" a="1"/>
  <c r="T163" i="15" s="1"/>
  <c r="U163" i="15" s="1"/>
  <c r="T166" i="15" a="1"/>
  <c r="T166" i="15" s="1"/>
  <c r="U166" i="15" s="1"/>
  <c r="T170" i="15" a="1"/>
  <c r="T170" i="15" s="1"/>
  <c r="U170" i="15" s="1"/>
  <c r="T173" i="15" a="1"/>
  <c r="T173" i="15" s="1"/>
  <c r="U173" i="15" s="1"/>
  <c r="T176" i="15" a="1"/>
  <c r="T176" i="15" s="1"/>
  <c r="U176" i="15" s="1"/>
  <c r="T179" i="15" a="1"/>
  <c r="T179" i="15" s="1"/>
  <c r="U179" i="15" s="1"/>
  <c r="T182" i="15" a="1"/>
  <c r="T182" i="15" s="1"/>
  <c r="U182" i="15" s="1"/>
  <c r="T185" i="15" a="1"/>
  <c r="T185" i="15" s="1"/>
  <c r="U185" i="15" s="1"/>
  <c r="T192" i="15" a="1"/>
  <c r="T192" i="15" s="1"/>
  <c r="U192" i="15" s="1"/>
  <c r="T195" i="15" a="1"/>
  <c r="T195" i="15" s="1"/>
  <c r="U195" i="15" s="1"/>
  <c r="T198" i="15" a="1"/>
  <c r="T198" i="15" s="1"/>
  <c r="U198" i="15" s="1"/>
  <c r="T201" i="15" a="1"/>
  <c r="T201" i="15" s="1"/>
  <c r="U201" i="15" s="1"/>
  <c r="T208" i="15" a="1"/>
  <c r="T208" i="15" s="1"/>
  <c r="U208" i="15" s="1"/>
  <c r="T211" i="15" a="1"/>
  <c r="T211" i="15" s="1"/>
  <c r="U211" i="15" s="1"/>
  <c r="T214" i="15" a="1"/>
  <c r="T214" i="15" s="1"/>
  <c r="U214" i="15" s="1"/>
  <c r="T217" i="15" a="1"/>
  <c r="T217" i="15" s="1"/>
  <c r="U217" i="15" s="1"/>
  <c r="T224" i="15" a="1"/>
  <c r="T224" i="15" s="1"/>
  <c r="U224" i="15" s="1"/>
  <c r="T227" i="15" a="1"/>
  <c r="T227" i="15" s="1"/>
  <c r="U227" i="15" s="1"/>
  <c r="T230" i="15" a="1"/>
  <c r="T230" i="15" s="1"/>
  <c r="U230" i="15" s="1"/>
  <c r="T233" i="15" a="1"/>
  <c r="T233" i="15" s="1"/>
  <c r="U233" i="15" s="1"/>
  <c r="T240" i="15" a="1"/>
  <c r="T240" i="15" s="1"/>
  <c r="U240" i="15" s="1"/>
  <c r="T243" i="15" a="1"/>
  <c r="T243" i="15" s="1"/>
  <c r="U243" i="15" s="1"/>
  <c r="T246" i="15" a="1"/>
  <c r="T246" i="15" s="1"/>
  <c r="U246" i="15" s="1"/>
  <c r="T249" i="15" a="1"/>
  <c r="T249" i="15" s="1"/>
  <c r="U249" i="15" s="1"/>
  <c r="T256" i="15" a="1"/>
  <c r="T256" i="15" s="1"/>
  <c r="U256" i="15" s="1"/>
  <c r="T259" i="15" a="1"/>
  <c r="T259" i="15" s="1"/>
  <c r="U259" i="15" s="1"/>
  <c r="T262" i="15" a="1"/>
  <c r="T262" i="15" s="1"/>
  <c r="U262" i="15" s="1"/>
  <c r="T265" i="15" a="1"/>
  <c r="T265" i="15" s="1"/>
  <c r="U265" i="15" s="1"/>
  <c r="T272" i="15" a="1"/>
  <c r="T272" i="15" s="1"/>
  <c r="U272" i="15" s="1"/>
  <c r="T275" i="15" a="1"/>
  <c r="T275" i="15" s="1"/>
  <c r="U275" i="15" s="1"/>
  <c r="T278" i="15" a="1"/>
  <c r="T278" i="15" s="1"/>
  <c r="U278" i="15" s="1"/>
  <c r="T281" i="15" a="1"/>
  <c r="T281" i="15" s="1"/>
  <c r="U281" i="15" s="1"/>
  <c r="T293" i="15" a="1"/>
  <c r="T293" i="15" s="1"/>
  <c r="U293" i="15" s="1"/>
  <c r="T298" i="15" a="1"/>
  <c r="T298" i="15" s="1"/>
  <c r="U298" i="15" s="1"/>
  <c r="T301" i="15" a="1"/>
  <c r="T301" i="15" s="1"/>
  <c r="U301" i="15" s="1"/>
  <c r="T306" i="15" a="1"/>
  <c r="T306" i="15" s="1"/>
  <c r="U306" i="15" s="1"/>
  <c r="T309" i="15" a="1"/>
  <c r="T309" i="15" s="1"/>
  <c r="U309" i="15" s="1"/>
  <c r="T314" i="15" a="1"/>
  <c r="T314" i="15" s="1"/>
  <c r="U314" i="15" s="1"/>
  <c r="T317" i="15" a="1"/>
  <c r="T317" i="15" s="1"/>
  <c r="U317" i="15" s="1"/>
  <c r="T322" i="15" a="1"/>
  <c r="T322" i="15" s="1"/>
  <c r="U322" i="15" s="1"/>
  <c r="T325" i="15" a="1"/>
  <c r="T325" i="15" s="1"/>
  <c r="U325" i="15" s="1"/>
  <c r="T330" i="15" a="1"/>
  <c r="T330" i="15" s="1"/>
  <c r="U330" i="15" s="1"/>
  <c r="T333" i="15" a="1"/>
  <c r="T333" i="15" s="1"/>
  <c r="U333" i="15" s="1"/>
  <c r="T48" i="15" a="1"/>
  <c r="T48" i="15" s="1"/>
  <c r="U48" i="15" s="1"/>
  <c r="T74" i="15" a="1"/>
  <c r="T74" i="15" s="1"/>
  <c r="U74" i="15" s="1"/>
  <c r="T86" i="15" a="1"/>
  <c r="T86" i="15" s="1"/>
  <c r="U86" i="15" s="1"/>
  <c r="T99" i="15" a="1"/>
  <c r="T99" i="15" s="1"/>
  <c r="U99" i="15" s="1"/>
  <c r="T112" i="15" a="1"/>
  <c r="T112" i="15" s="1"/>
  <c r="U112" i="15" s="1"/>
  <c r="T138" i="15" a="1"/>
  <c r="T138" i="15" s="1"/>
  <c r="U138" i="15" s="1"/>
  <c r="T150" i="15" a="1"/>
  <c r="T150" i="15" s="1"/>
  <c r="U150" i="15" s="1"/>
  <c r="T157" i="15" a="1"/>
  <c r="T157" i="15" s="1"/>
  <c r="U157" i="15" s="1"/>
  <c r="T161" i="15" a="1"/>
  <c r="T161" i="15" s="1"/>
  <c r="U161" i="15" s="1"/>
  <c r="T164" i="15" a="1"/>
  <c r="T164" i="15" s="1"/>
  <c r="U164" i="15" s="1"/>
  <c r="T167" i="15" a="1"/>
  <c r="T167" i="15" s="1"/>
  <c r="U167" i="15" s="1"/>
  <c r="T171" i="15" a="1"/>
  <c r="T171" i="15" s="1"/>
  <c r="U171" i="15" s="1"/>
  <c r="T174" i="15" a="1"/>
  <c r="T174" i="15" s="1"/>
  <c r="U174" i="15" s="1"/>
  <c r="T180" i="15" a="1"/>
  <c r="T180" i="15" s="1"/>
  <c r="U180" i="15" s="1"/>
  <c r="T183" i="15" a="1"/>
  <c r="T183" i="15" s="1"/>
  <c r="U183" i="15" s="1"/>
  <c r="T186" i="15" a="1"/>
  <c r="T186" i="15" s="1"/>
  <c r="U186" i="15" s="1"/>
  <c r="T189" i="15" a="1"/>
  <c r="T189" i="15" s="1"/>
  <c r="U189" i="15" s="1"/>
  <c r="T196" i="15" a="1"/>
  <c r="T196" i="15" s="1"/>
  <c r="U196" i="15" s="1"/>
  <c r="T199" i="15" a="1"/>
  <c r="T199" i="15" s="1"/>
  <c r="U199" i="15" s="1"/>
  <c r="T202" i="15" a="1"/>
  <c r="T202" i="15" s="1"/>
  <c r="U202" i="15" s="1"/>
  <c r="T205" i="15" a="1"/>
  <c r="T205" i="15" s="1"/>
  <c r="U205" i="15" s="1"/>
  <c r="T212" i="15" a="1"/>
  <c r="T212" i="15" s="1"/>
  <c r="U212" i="15" s="1"/>
  <c r="T215" i="15" a="1"/>
  <c r="T215" i="15" s="1"/>
  <c r="U215" i="15" s="1"/>
  <c r="T218" i="15" a="1"/>
  <c r="T218" i="15" s="1"/>
  <c r="U218" i="15" s="1"/>
  <c r="T221" i="15" a="1"/>
  <c r="T221" i="15" s="1"/>
  <c r="U221" i="15" s="1"/>
  <c r="T228" i="15" a="1"/>
  <c r="T228" i="15" s="1"/>
  <c r="U228" i="15" s="1"/>
  <c r="T231" i="15" a="1"/>
  <c r="T231" i="15" s="1"/>
  <c r="U231" i="15" s="1"/>
  <c r="T234" i="15" a="1"/>
  <c r="T234" i="15" s="1"/>
  <c r="U234" i="15" s="1"/>
  <c r="T237" i="15" a="1"/>
  <c r="T237" i="15" s="1"/>
  <c r="U237" i="15" s="1"/>
  <c r="T244" i="15" a="1"/>
  <c r="T244" i="15" s="1"/>
  <c r="U244" i="15" s="1"/>
  <c r="T247" i="15" a="1"/>
  <c r="T247" i="15" s="1"/>
  <c r="U247" i="15" s="1"/>
  <c r="T250" i="15" a="1"/>
  <c r="T250" i="15" s="1"/>
  <c r="U250" i="15" s="1"/>
  <c r="T253" i="15" a="1"/>
  <c r="T253" i="15" s="1"/>
  <c r="U253" i="15" s="1"/>
  <c r="T260" i="15" a="1"/>
  <c r="T260" i="15" s="1"/>
  <c r="U260" i="15" s="1"/>
  <c r="T263" i="15" a="1"/>
  <c r="T263" i="15" s="1"/>
  <c r="U263" i="15" s="1"/>
  <c r="T266" i="15" a="1"/>
  <c r="T266" i="15" s="1"/>
  <c r="U266" i="15" s="1"/>
  <c r="T269" i="15" a="1"/>
  <c r="T269" i="15" s="1"/>
  <c r="U269" i="15" s="1"/>
  <c r="T276" i="15" a="1"/>
  <c r="T276" i="15" s="1"/>
  <c r="U276" i="15" s="1"/>
  <c r="T279" i="15" a="1"/>
  <c r="T279" i="15" s="1"/>
  <c r="U279" i="15" s="1"/>
  <c r="T283" i="15" a="1"/>
  <c r="T283" i="15" s="1"/>
  <c r="U283" i="15" s="1"/>
  <c r="T285" i="15" a="1"/>
  <c r="T285" i="15" s="1"/>
  <c r="U285" i="15" s="1"/>
  <c r="T287" i="15" a="1"/>
  <c r="T287" i="15" s="1"/>
  <c r="U287" i="15" s="1"/>
  <c r="T289" i="15" a="1"/>
  <c r="T289" i="15" s="1"/>
  <c r="U289" i="15" s="1"/>
  <c r="T291" i="15" a="1"/>
  <c r="T291" i="15" s="1"/>
  <c r="U291" i="15" s="1"/>
  <c r="T296" i="15" a="1"/>
  <c r="T296" i="15" s="1"/>
  <c r="U296" i="15" s="1"/>
  <c r="T299" i="15" a="1"/>
  <c r="T299" i="15" s="1"/>
  <c r="U299" i="15" s="1"/>
  <c r="T51" i="15" a="1"/>
  <c r="T51" i="15" s="1"/>
  <c r="U51" i="15" s="1"/>
  <c r="T64" i="15" a="1"/>
  <c r="T64" i="15" s="1"/>
  <c r="U64" i="15" s="1"/>
  <c r="T90" i="15" a="1"/>
  <c r="T90" i="15" s="1"/>
  <c r="U90" i="15" s="1"/>
  <c r="T102" i="15" a="1"/>
  <c r="T102" i="15" s="1"/>
  <c r="U102" i="15" s="1"/>
  <c r="T115" i="15" a="1"/>
  <c r="T115" i="15" s="1"/>
  <c r="U115" i="15" s="1"/>
  <c r="T128" i="15" a="1"/>
  <c r="T128" i="15" s="1"/>
  <c r="U128" i="15" s="1"/>
  <c r="T151" i="15" a="1"/>
  <c r="T151" i="15" s="1"/>
  <c r="U151" i="15" s="1"/>
  <c r="T155" i="15" a="1"/>
  <c r="T155" i="15" s="1"/>
  <c r="U155" i="15" s="1"/>
  <c r="T158" i="15" a="1"/>
  <c r="T158" i="15" s="1"/>
  <c r="U158" i="15" s="1"/>
  <c r="T162" i="15" a="1"/>
  <c r="T162" i="15" s="1"/>
  <c r="U162" i="15" s="1"/>
  <c r="T168" i="15" a="1"/>
  <c r="T168" i="15" s="1"/>
  <c r="U168" i="15" s="1"/>
  <c r="T172" i="15" a="1"/>
  <c r="T172" i="15" s="1"/>
  <c r="U172" i="15" s="1"/>
  <c r="T177" i="15" a="1"/>
  <c r="T177" i="15" s="1"/>
  <c r="U177" i="15" s="1"/>
  <c r="T184" i="15" a="1"/>
  <c r="T184" i="15" s="1"/>
  <c r="U184" i="15" s="1"/>
  <c r="T187" i="15" a="1"/>
  <c r="T187" i="15" s="1"/>
  <c r="U187" i="15" s="1"/>
  <c r="T190" i="15" a="1"/>
  <c r="T190" i="15" s="1"/>
  <c r="U190" i="15" s="1"/>
  <c r="T193" i="15" a="1"/>
  <c r="T193" i="15" s="1"/>
  <c r="U193" i="15" s="1"/>
  <c r="T200" i="15" a="1"/>
  <c r="T200" i="15" s="1"/>
  <c r="U200" i="15" s="1"/>
  <c r="T203" i="15" a="1"/>
  <c r="T203" i="15" s="1"/>
  <c r="U203" i="15" s="1"/>
  <c r="T206" i="15" a="1"/>
  <c r="T206" i="15" s="1"/>
  <c r="U206" i="15" s="1"/>
  <c r="T209" i="15" a="1"/>
  <c r="T209" i="15" s="1"/>
  <c r="U209" i="15" s="1"/>
  <c r="T216" i="15" a="1"/>
  <c r="T216" i="15" s="1"/>
  <c r="U216" i="15" s="1"/>
  <c r="T219" i="15" a="1"/>
  <c r="T219" i="15" s="1"/>
  <c r="U219" i="15" s="1"/>
  <c r="T222" i="15" a="1"/>
  <c r="T222" i="15" s="1"/>
  <c r="U222" i="15" s="1"/>
  <c r="T225" i="15" a="1"/>
  <c r="T225" i="15" s="1"/>
  <c r="U225" i="15" s="1"/>
  <c r="T232" i="15" a="1"/>
  <c r="T232" i="15" s="1"/>
  <c r="U232" i="15" s="1"/>
  <c r="T235" i="15" a="1"/>
  <c r="T235" i="15" s="1"/>
  <c r="U235" i="15" s="1"/>
  <c r="T238" i="15" a="1"/>
  <c r="T238" i="15" s="1"/>
  <c r="U238" i="15" s="1"/>
  <c r="T241" i="15" a="1"/>
  <c r="T241" i="15" s="1"/>
  <c r="U241" i="15" s="1"/>
  <c r="T248" i="15" a="1"/>
  <c r="T248" i="15" s="1"/>
  <c r="U248" i="15" s="1"/>
  <c r="T251" i="15" a="1"/>
  <c r="T251" i="15" s="1"/>
  <c r="U251" i="15" s="1"/>
  <c r="T254" i="15" a="1"/>
  <c r="T254" i="15" s="1"/>
  <c r="U254" i="15" s="1"/>
  <c r="T257" i="15" a="1"/>
  <c r="T257" i="15" s="1"/>
  <c r="U257" i="15" s="1"/>
  <c r="T264" i="15" a="1"/>
  <c r="T264" i="15" s="1"/>
  <c r="U264" i="15" s="1"/>
  <c r="T267" i="15" a="1"/>
  <c r="T267" i="15" s="1"/>
  <c r="U267" i="15" s="1"/>
  <c r="T270" i="15" a="1"/>
  <c r="T270" i="15" s="1"/>
  <c r="U270" i="15" s="1"/>
  <c r="T273" i="15" a="1"/>
  <c r="T273" i="15" s="1"/>
  <c r="U273" i="15" s="1"/>
  <c r="T280" i="15" a="1"/>
  <c r="T280" i="15" s="1"/>
  <c r="U280" i="15" s="1"/>
  <c r="T294" i="15" a="1"/>
  <c r="T294" i="15" s="1"/>
  <c r="U294" i="15" s="1"/>
  <c r="T297" i="15" a="1"/>
  <c r="T297" i="15" s="1"/>
  <c r="U297" i="15" s="1"/>
  <c r="T302" i="15" a="1"/>
  <c r="T302" i="15" s="1"/>
  <c r="U302" i="15" s="1"/>
  <c r="T305" i="15" a="1"/>
  <c r="T305" i="15" s="1"/>
  <c r="U305" i="15" s="1"/>
  <c r="T310" i="15" a="1"/>
  <c r="T310" i="15" s="1"/>
  <c r="U310" i="15" s="1"/>
  <c r="T313" i="15" a="1"/>
  <c r="T313" i="15" s="1"/>
  <c r="U313" i="15" s="1"/>
  <c r="T318" i="15" a="1"/>
  <c r="T318" i="15" s="1"/>
  <c r="U318" i="15" s="1"/>
  <c r="T321" i="15" a="1"/>
  <c r="T321" i="15" s="1"/>
  <c r="U321" i="15" s="1"/>
  <c r="T326" i="15" a="1"/>
  <c r="T326" i="15" s="1"/>
  <c r="U326" i="15" s="1"/>
  <c r="T329" i="15" a="1"/>
  <c r="T329" i="15" s="1"/>
  <c r="U329" i="15" s="1"/>
  <c r="T334" i="15" a="1"/>
  <c r="T334" i="15" s="1"/>
  <c r="U334" i="15" s="1"/>
  <c r="T337" i="15" a="1"/>
  <c r="T337" i="15" s="1"/>
  <c r="U337" i="15" s="1"/>
  <c r="T342" i="15" a="1"/>
  <c r="T342" i="15" s="1"/>
  <c r="U342" i="15" s="1"/>
  <c r="T295" i="15" a="1"/>
  <c r="T295" i="15" s="1"/>
  <c r="U295" i="15" s="1"/>
  <c r="T303" i="15" a="1"/>
  <c r="T303" i="15" s="1"/>
  <c r="U303" i="15" s="1"/>
  <c r="T308" i="15" a="1"/>
  <c r="T308" i="15" s="1"/>
  <c r="U308" i="15" s="1"/>
  <c r="T319" i="15" a="1"/>
  <c r="T319" i="15" s="1"/>
  <c r="U319" i="15" s="1"/>
  <c r="T324" i="15" a="1"/>
  <c r="T324" i="15" s="1"/>
  <c r="U324" i="15" s="1"/>
  <c r="T335" i="15" a="1"/>
  <c r="T335" i="15" s="1"/>
  <c r="U335" i="15" s="1"/>
  <c r="T338" i="15" a="1"/>
  <c r="T338" i="15" s="1"/>
  <c r="U338" i="15" s="1"/>
  <c r="T345" i="15" a="1"/>
  <c r="T345" i="15" s="1"/>
  <c r="U345" i="15" s="1"/>
  <c r="T350" i="15" a="1"/>
  <c r="T350" i="15" s="1"/>
  <c r="U350" i="15" s="1"/>
  <c r="T353" i="15" a="1"/>
  <c r="T353" i="15" s="1"/>
  <c r="U353" i="15" s="1"/>
  <c r="T358" i="15" a="1"/>
  <c r="T358" i="15" s="1"/>
  <c r="U358" i="15" s="1"/>
  <c r="T361" i="15" a="1"/>
  <c r="T361" i="15" s="1"/>
  <c r="U361" i="15" s="1"/>
  <c r="T366" i="15" a="1"/>
  <c r="T366" i="15" s="1"/>
  <c r="U366" i="15" s="1"/>
  <c r="T369" i="15" a="1"/>
  <c r="T369" i="15" s="1"/>
  <c r="U369" i="15" s="1"/>
  <c r="T374" i="15" a="1"/>
  <c r="T374" i="15" s="1"/>
  <c r="U374" i="15" s="1"/>
  <c r="T377" i="15" a="1"/>
  <c r="T377" i="15" s="1"/>
  <c r="U377" i="15" s="1"/>
  <c r="T304" i="15" a="1"/>
  <c r="T304" i="15" s="1"/>
  <c r="U304" i="15" s="1"/>
  <c r="T315" i="15" a="1"/>
  <c r="T315" i="15" s="1"/>
  <c r="U315" i="15" s="1"/>
  <c r="T320" i="15" a="1"/>
  <c r="T320" i="15" s="1"/>
  <c r="U320" i="15" s="1"/>
  <c r="T331" i="15" a="1"/>
  <c r="T331" i="15" s="1"/>
  <c r="U331" i="15" s="1"/>
  <c r="T339" i="15" a="1"/>
  <c r="T339" i="15" s="1"/>
  <c r="U339" i="15" s="1"/>
  <c r="T343" i="15" a="1"/>
  <c r="T343" i="15" s="1"/>
  <c r="U343" i="15" s="1"/>
  <c r="T348" i="15" a="1"/>
  <c r="T348" i="15" s="1"/>
  <c r="U348" i="15" s="1"/>
  <c r="T351" i="15" a="1"/>
  <c r="T351" i="15" s="1"/>
  <c r="U351" i="15" s="1"/>
  <c r="T356" i="15" a="1"/>
  <c r="T356" i="15" s="1"/>
  <c r="U356" i="15" s="1"/>
  <c r="T359" i="15" a="1"/>
  <c r="T359" i="15" s="1"/>
  <c r="U359" i="15" s="1"/>
  <c r="T364" i="15" a="1"/>
  <c r="T364" i="15" s="1"/>
  <c r="U364" i="15" s="1"/>
  <c r="T367" i="15" a="1"/>
  <c r="T367" i="15" s="1"/>
  <c r="U367" i="15" s="1"/>
  <c r="T372" i="15" a="1"/>
  <c r="T372" i="15" s="1"/>
  <c r="U372" i="15" s="1"/>
  <c r="T375" i="15" a="1"/>
  <c r="T375" i="15" s="1"/>
  <c r="U375" i="15" s="1"/>
  <c r="T380" i="15" a="1"/>
  <c r="T380" i="15" s="1"/>
  <c r="U380" i="15" s="1"/>
  <c r="R2" i="15"/>
  <c r="T300" i="15" a="1"/>
  <c r="T300" i="15" s="1"/>
  <c r="U300" i="15" s="1"/>
  <c r="T311" i="15" a="1"/>
  <c r="T311" i="15" s="1"/>
  <c r="U311" i="15" s="1"/>
  <c r="T316" i="15" a="1"/>
  <c r="T316" i="15" s="1"/>
  <c r="U316" i="15" s="1"/>
  <c r="T327" i="15" a="1"/>
  <c r="T327" i="15" s="1"/>
  <c r="U327" i="15" s="1"/>
  <c r="T332" i="15" a="1"/>
  <c r="T332" i="15" s="1"/>
  <c r="U332" i="15" s="1"/>
  <c r="T336" i="15" a="1"/>
  <c r="T336" i="15" s="1"/>
  <c r="U336" i="15" s="1"/>
  <c r="T340" i="15" a="1"/>
  <c r="T340" i="15" s="1"/>
  <c r="U340" i="15" s="1"/>
  <c r="T346" i="15" a="1"/>
  <c r="T346" i="15" s="1"/>
  <c r="U346" i="15" s="1"/>
  <c r="T349" i="15" a="1"/>
  <c r="T349" i="15" s="1"/>
  <c r="U349" i="15" s="1"/>
  <c r="T354" i="15" a="1"/>
  <c r="T354" i="15" s="1"/>
  <c r="U354" i="15" s="1"/>
  <c r="T357" i="15" a="1"/>
  <c r="T357" i="15" s="1"/>
  <c r="U357" i="15" s="1"/>
  <c r="T362" i="15" a="1"/>
  <c r="T362" i="15" s="1"/>
  <c r="U362" i="15" s="1"/>
  <c r="T365" i="15" a="1"/>
  <c r="T365" i="15" s="1"/>
  <c r="U365" i="15" s="1"/>
  <c r="T370" i="15" a="1"/>
  <c r="T370" i="15" s="1"/>
  <c r="U370" i="15" s="1"/>
  <c r="T373" i="15" a="1"/>
  <c r="T373" i="15" s="1"/>
  <c r="U373" i="15" s="1"/>
  <c r="T378" i="15" a="1"/>
  <c r="T378" i="15" s="1"/>
  <c r="U378" i="15" s="1"/>
  <c r="T381" i="15" a="1"/>
  <c r="T381" i="15" s="1"/>
  <c r="U381" i="15" s="1"/>
  <c r="T307" i="15" a="1"/>
  <c r="T307" i="15" s="1"/>
  <c r="U307" i="15" s="1"/>
  <c r="T312" i="15" a="1"/>
  <c r="T312" i="15" s="1"/>
  <c r="U312" i="15" s="1"/>
  <c r="T323" i="15" a="1"/>
  <c r="T323" i="15" s="1"/>
  <c r="U323" i="15" s="1"/>
  <c r="T328" i="15" a="1"/>
  <c r="T328" i="15" s="1"/>
  <c r="U328" i="15" s="1"/>
  <c r="T341" i="15" a="1"/>
  <c r="T341" i="15" s="1"/>
  <c r="U341" i="15" s="1"/>
  <c r="T344" i="15" a="1"/>
  <c r="T344" i="15" s="1"/>
  <c r="U344" i="15" s="1"/>
  <c r="T347" i="15" a="1"/>
  <c r="T347" i="15" s="1"/>
  <c r="U347" i="15" s="1"/>
  <c r="T352" i="15" a="1"/>
  <c r="T352" i="15" s="1"/>
  <c r="U352" i="15" s="1"/>
  <c r="T355" i="15" a="1"/>
  <c r="T355" i="15" s="1"/>
  <c r="U355" i="15" s="1"/>
  <c r="T360" i="15" a="1"/>
  <c r="T360" i="15" s="1"/>
  <c r="U360" i="15" s="1"/>
  <c r="T363" i="15" a="1"/>
  <c r="T363" i="15" s="1"/>
  <c r="U363" i="15" s="1"/>
  <c r="T368" i="15" a="1"/>
  <c r="T368" i="15" s="1"/>
  <c r="U368" i="15" s="1"/>
  <c r="T371" i="15" a="1"/>
  <c r="T371" i="15" s="1"/>
  <c r="U371" i="15" s="1"/>
  <c r="T376" i="15" a="1"/>
  <c r="T376" i="15" s="1"/>
  <c r="U376" i="15" s="1"/>
  <c r="T379" i="15" a="1"/>
  <c r="T379" i="15" s="1"/>
  <c r="U379" i="15" s="1"/>
  <c r="U15" i="15" l="1"/>
  <c r="U14" i="15"/>
  <c r="U13" i="15"/>
  <c r="U12" i="15"/>
  <c r="U11" i="15"/>
  <c r="U10" i="15"/>
  <c r="U9" i="15"/>
  <c r="U8" i="15"/>
  <c r="U7" i="15"/>
  <c r="U6" i="15"/>
  <c r="U5" i="15"/>
  <c r="U4" i="15"/>
  <c r="U3" i="15"/>
  <c r="Y3" i="15"/>
  <c r="Y4" i="15"/>
  <c r="Y5" i="15"/>
  <c r="Y6" i="15"/>
  <c r="Y7" i="15"/>
  <c r="Y8" i="15"/>
  <c r="Y9" i="15"/>
  <c r="Y10" i="15"/>
  <c r="Y11" i="15"/>
  <c r="Y12" i="15"/>
  <c r="Y13" i="15"/>
  <c r="Y14" i="15"/>
  <c r="Y15" i="15"/>
  <c r="Y16" i="15"/>
  <c r="Y17" i="15"/>
  <c r="Y18" i="15"/>
  <c r="Y19" i="15"/>
  <c r="Y20" i="15"/>
  <c r="Y21" i="15"/>
  <c r="Y2" i="15"/>
  <c r="Z3" i="15" l="1" a="1"/>
  <c r="Z3" i="15" s="1"/>
  <c r="Z16" i="15" a="1"/>
  <c r="Z16" i="15" s="1"/>
  <c r="Z8" i="15" a="1"/>
  <c r="Z8" i="15" s="1"/>
  <c r="Z21" i="15" a="1"/>
  <c r="Z21" i="15" s="1"/>
  <c r="Z15" i="15" a="1"/>
  <c r="Z15" i="15" s="1"/>
  <c r="Z10" i="15" a="1"/>
  <c r="Z10" i="15" s="1"/>
  <c r="Z20" i="15" a="1"/>
  <c r="Z20" i="15" s="1"/>
  <c r="Z17" i="15" a="1"/>
  <c r="Z17" i="15" s="1"/>
  <c r="Z12" i="15" a="1"/>
  <c r="Z12" i="15" s="1"/>
  <c r="Z9" i="15" a="1"/>
  <c r="Z9" i="15" s="1"/>
  <c r="Z4" i="15" a="1"/>
  <c r="Z4" i="15" s="1"/>
  <c r="Z2" i="15" a="1"/>
  <c r="Z2" i="15" s="1"/>
  <c r="C40" i="6" s="1"/>
  <c r="Z13" i="15" a="1"/>
  <c r="Z13" i="15" s="1"/>
  <c r="Z5" i="15" a="1"/>
  <c r="Z5" i="15" s="1"/>
  <c r="Z18" i="15" a="1"/>
  <c r="Z18" i="15" s="1"/>
  <c r="Z7" i="15" a="1"/>
  <c r="Z7" i="15" s="1"/>
  <c r="Z19" i="15" a="1"/>
  <c r="Z19" i="15" s="1"/>
  <c r="Z14" i="15" a="1"/>
  <c r="Z14" i="15" s="1"/>
  <c r="Z11" i="15" a="1"/>
  <c r="Z11" i="15" s="1"/>
  <c r="Z6" i="15" a="1"/>
  <c r="Z6" i="15" s="1"/>
  <c r="C116" i="3" l="1"/>
  <c r="C44" i="6"/>
  <c r="C131" i="3"/>
  <c r="C59" i="6"/>
  <c r="C114" i="3"/>
  <c r="C42" i="6"/>
  <c r="C130" i="3"/>
  <c r="C58" i="6"/>
  <c r="C118" i="3"/>
  <c r="C46" i="6"/>
  <c r="C128" i="3"/>
  <c r="C56" i="6"/>
  <c r="C124" i="3"/>
  <c r="C52" i="6"/>
  <c r="C115" i="3"/>
  <c r="C43" i="6"/>
  <c r="C119" i="3"/>
  <c r="C47" i="6"/>
  <c r="C120" i="3"/>
  <c r="C48" i="6"/>
  <c r="C126" i="3"/>
  <c r="C54" i="6"/>
  <c r="C117" i="3"/>
  <c r="C45" i="6"/>
  <c r="C127" i="3"/>
  <c r="C55" i="6"/>
  <c r="C121" i="3"/>
  <c r="C49" i="6"/>
  <c r="C129" i="3"/>
  <c r="C57" i="6"/>
  <c r="C123" i="3"/>
  <c r="C51" i="6"/>
  <c r="C122" i="3"/>
  <c r="C50" i="6"/>
  <c r="C125" i="3"/>
  <c r="C53" i="6"/>
  <c r="C113" i="3"/>
  <c r="C41" i="6"/>
  <c r="C40" i="3"/>
  <c r="C44" i="3"/>
  <c r="C54" i="3"/>
  <c r="C48" i="3"/>
  <c r="C41" i="3"/>
  <c r="C45" i="3"/>
  <c r="C42" i="3"/>
  <c r="C46" i="3"/>
  <c r="C47" i="3"/>
  <c r="C53" i="3"/>
  <c r="C43" i="3"/>
  <c r="C112" i="3"/>
  <c r="C39" i="3"/>
  <c r="C58" i="3"/>
  <c r="C55" i="3"/>
  <c r="C57" i="3"/>
  <c r="C51" i="3"/>
  <c r="C56" i="3"/>
  <c r="C50" i="3"/>
  <c r="C49" i="3"/>
  <c r="C52" i="3"/>
  <c r="N3" i="15" l="1"/>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2" i="15"/>
  <c r="C41" i="9" l="1" a="1"/>
  <c r="C41" i="9" s="1"/>
  <c r="C44" i="9" a="1"/>
  <c r="C44" i="9" s="1"/>
  <c r="C49" i="9" a="1"/>
  <c r="C49" i="9" s="1"/>
  <c r="C52" i="9" a="1"/>
  <c r="C52" i="9" s="1"/>
  <c r="C57" i="9" a="1"/>
  <c r="C57" i="9" s="1"/>
  <c r="C45" i="9" a="1"/>
  <c r="C45" i="9" s="1"/>
  <c r="C53" i="9" a="1"/>
  <c r="C53" i="9" s="1"/>
  <c r="C43" i="9" a="1"/>
  <c r="C43" i="9" s="1"/>
  <c r="C51" i="9" a="1"/>
  <c r="C51" i="9" s="1"/>
  <c r="C42" i="9" a="1"/>
  <c r="C42" i="9" s="1"/>
  <c r="C47" i="9" a="1"/>
  <c r="C47" i="9" s="1"/>
  <c r="C50" i="9" a="1"/>
  <c r="C50" i="9" s="1"/>
  <c r="C55" i="9" a="1"/>
  <c r="C55" i="9" s="1"/>
  <c r="C58" i="9" a="1"/>
  <c r="C58" i="9" s="1"/>
  <c r="C48" i="9" a="1"/>
  <c r="C48" i="9" s="1"/>
  <c r="C56" i="9" a="1"/>
  <c r="C56" i="9" s="1"/>
  <c r="C46" i="9" a="1"/>
  <c r="C46" i="9" s="1"/>
  <c r="C54" i="9" a="1"/>
  <c r="C54" i="9" s="1"/>
  <c r="C59" i="9" a="1"/>
  <c r="C59" i="9" s="1"/>
  <c r="O3" i="15"/>
  <c r="O4" i="15"/>
  <c r="O5"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2" i="15"/>
  <c r="C40" i="9" s="1" a="1"/>
  <c r="C40" i="9" s="1"/>
  <c r="T2" i="15" l="1" a="1"/>
  <c r="T2" i="15" s="1"/>
  <c r="U2" i="15" s="1"/>
  <c r="C55" i="8"/>
  <c r="C91" i="8" s="1"/>
  <c r="C56" i="8"/>
  <c r="C92" i="8" s="1"/>
  <c r="C57" i="8"/>
  <c r="C93" i="8" s="1"/>
  <c r="C58" i="8"/>
  <c r="C94" i="8" s="1"/>
  <c r="C59" i="8"/>
  <c r="C95" i="8" s="1"/>
  <c r="C60" i="8"/>
  <c r="C96" i="8" s="1"/>
  <c r="C61" i="8"/>
  <c r="C97" i="8" s="1"/>
  <c r="C62" i="8"/>
  <c r="C98" i="8" s="1"/>
  <c r="C63" i="8"/>
  <c r="C99" i="8" s="1"/>
  <c r="C64" i="8"/>
  <c r="C100" i="8" s="1"/>
  <c r="C65" i="8"/>
  <c r="C101" i="8" s="1"/>
  <c r="C66" i="8"/>
  <c r="C102" i="8" s="1"/>
  <c r="C67" i="8"/>
  <c r="C103" i="8" s="1"/>
  <c r="C68" i="8"/>
  <c r="C104" i="8" s="1"/>
  <c r="C69" i="8"/>
  <c r="C105" i="8" s="1"/>
  <c r="C70" i="8"/>
  <c r="C106" i="8" s="1"/>
  <c r="C71" i="8"/>
  <c r="C107" i="8" s="1"/>
  <c r="C72" i="8"/>
  <c r="C108" i="8" s="1"/>
  <c r="C73" i="8"/>
  <c r="C109" i="8" s="1"/>
  <c r="C74" i="8"/>
  <c r="C110" i="8" s="1"/>
  <c r="C75" i="8"/>
  <c r="C111" i="8" s="1"/>
  <c r="C76" i="8"/>
  <c r="C112" i="8" s="1"/>
  <c r="C77" i="8"/>
  <c r="C113" i="8" s="1"/>
  <c r="C78" i="8"/>
  <c r="C114" i="8" s="1"/>
  <c r="C79" i="8"/>
  <c r="C115" i="8" s="1"/>
  <c r="C80" i="8"/>
  <c r="C116" i="8" s="1"/>
  <c r="C81" i="8"/>
  <c r="C117" i="8" s="1"/>
  <c r="C82" i="8"/>
  <c r="C118" i="8" s="1"/>
  <c r="C83" i="8"/>
  <c r="C119" i="8" s="1"/>
  <c r="C54" i="8" l="1"/>
  <c r="C90" i="8" s="1"/>
  <c r="V368" i="15" a="1"/>
  <c r="V207" i="15" a="1"/>
  <c r="V228" i="15" a="1"/>
  <c r="V299" i="15" a="1"/>
  <c r="V335" i="15" a="1"/>
  <c r="V119" i="15" a="1"/>
  <c r="V8" i="15" a="1"/>
  <c r="V88" i="15" a="1"/>
  <c r="V213" i="15" a="1"/>
  <c r="V359" i="15" a="1"/>
  <c r="V19" i="15" a="1"/>
  <c r="V356" i="15" a="1"/>
  <c r="V105" i="15" a="1"/>
  <c r="V206" i="15" a="1"/>
  <c r="V216" i="15" a="1"/>
  <c r="V238" i="15" a="1"/>
  <c r="V63" i="15" a="1"/>
  <c r="V306" i="15" a="1"/>
  <c r="V310" i="15" a="1"/>
  <c r="V364" i="15" a="1"/>
  <c r="V372" i="15" a="1"/>
  <c r="V117" i="15" a="1"/>
  <c r="V365" i="15" a="1"/>
  <c r="V294" i="15" a="1"/>
  <c r="V195" i="15" a="1"/>
  <c r="V112" i="15" a="1"/>
  <c r="V331" i="15" a="1"/>
  <c r="V339" i="15" a="1"/>
  <c r="V32" i="15" a="1"/>
  <c r="V283" i="15" a="1"/>
  <c r="V265" i="15" a="1"/>
  <c r="V159" i="15" a="1"/>
  <c r="V205" i="15" a="1"/>
  <c r="V308" i="15" a="1"/>
  <c r="V166" i="15" a="1"/>
  <c r="V7" i="15" a="1"/>
  <c r="V92" i="15" a="1"/>
  <c r="V296" i="15" a="1"/>
  <c r="V276" i="15" a="1"/>
  <c r="V318" i="15" a="1"/>
  <c r="V182" i="15" a="1"/>
  <c r="V301" i="15" a="1"/>
  <c r="V264" i="15" a="1"/>
  <c r="V73" i="15" a="1"/>
  <c r="V324" i="15" a="1"/>
  <c r="V44" i="15" a="1"/>
  <c r="V41" i="15" a="1"/>
  <c r="V80" i="15" a="1"/>
  <c r="V77" i="15" a="1"/>
  <c r="V268" i="15" a="1"/>
  <c r="V22" i="15" a="1"/>
  <c r="V379" i="15" a="1"/>
  <c r="V9" i="15" a="1"/>
  <c r="V36" i="15" a="1"/>
  <c r="V376" i="15" a="1"/>
  <c r="V86" i="15" a="1"/>
  <c r="V153" i="15" a="1"/>
  <c r="V21" i="15" a="1"/>
  <c r="V40" i="15" a="1"/>
  <c r="V56" i="15" a="1"/>
  <c r="V135" i="15" a="1"/>
  <c r="V343" i="15" a="1"/>
  <c r="V130" i="15" a="1"/>
  <c r="V319" i="15" a="1"/>
  <c r="V191" i="15" a="1"/>
  <c r="V188" i="15" a="1"/>
  <c r="V298" i="15" a="1"/>
  <c r="V81" i="15" a="1"/>
  <c r="V223" i="15" a="1"/>
  <c r="V247" i="15" a="1"/>
  <c r="V192" i="15" a="1"/>
  <c r="V34" i="15" a="1"/>
  <c r="V74" i="15" a="1"/>
  <c r="V90" i="15" a="1"/>
  <c r="V180" i="15" a="1"/>
  <c r="V208" i="15" a="1"/>
  <c r="V325" i="15" a="1"/>
  <c r="V139" i="15" a="1"/>
  <c r="V261" i="15" a="1"/>
  <c r="V187" i="15" a="1"/>
  <c r="V249" i="15" a="1"/>
  <c r="V254" i="15" a="1"/>
  <c r="V66" i="15" a="1"/>
  <c r="V215" i="15" a="1"/>
  <c r="V260" i="15" a="1"/>
  <c r="V203" i="15" a="1"/>
  <c r="V4" i="15" a="1"/>
  <c r="V87" i="15" a="1"/>
  <c r="V114" i="15" a="1"/>
  <c r="V134" i="15" a="1"/>
  <c r="V54" i="15" a="1"/>
  <c r="V326" i="15" a="1"/>
  <c r="V328" i="15" a="1"/>
  <c r="V75" i="15" a="1"/>
  <c r="V210" i="15" a="1"/>
  <c r="V95" i="15" a="1"/>
  <c r="V96" i="15" a="1"/>
  <c r="V229" i="15" a="1"/>
  <c r="V93" i="15" a="1"/>
  <c r="V100" i="15" a="1"/>
  <c r="V277" i="15" a="1"/>
  <c r="V158" i="15" a="1"/>
  <c r="V333" i="15" a="1"/>
  <c r="V193" i="15" a="1"/>
  <c r="V361" i="15" a="1"/>
  <c r="V116" i="15" a="1"/>
  <c r="V57" i="15" a="1"/>
  <c r="V68" i="15" a="1"/>
  <c r="V173" i="15" a="1"/>
  <c r="V201" i="15" a="1"/>
  <c r="V273" i="15" a="1"/>
  <c r="V113" i="15" a="1"/>
  <c r="V177" i="15" a="1"/>
  <c r="V149" i="15" a="1"/>
  <c r="V240" i="15" a="1"/>
  <c r="V24" i="15" a="1"/>
  <c r="V347" i="15" a="1"/>
  <c r="V285" i="15" a="1"/>
  <c r="V334" i="15" a="1"/>
  <c r="V50" i="15" a="1"/>
  <c r="V30" i="15" a="1"/>
  <c r="V345" i="15" a="1"/>
  <c r="V327" i="15" a="1"/>
  <c r="V214" i="15" a="1"/>
  <c r="V13" i="15" a="1"/>
  <c r="V38" i="15" a="1"/>
  <c r="V154" i="15" a="1"/>
  <c r="V58" i="15" a="1"/>
  <c r="V225" i="15" a="1"/>
  <c r="V320" i="15" a="1"/>
  <c r="V127" i="15" a="1"/>
  <c r="V72" i="15" a="1"/>
  <c r="V122" i="15" a="1"/>
  <c r="V341" i="15" a="1"/>
  <c r="V104" i="15" a="1"/>
  <c r="V257" i="15" a="1"/>
  <c r="V12" i="15" a="1"/>
  <c r="V198" i="15" a="1"/>
  <c r="V78" i="15" a="1"/>
  <c r="V84" i="15" a="1"/>
  <c r="V274" i="15" a="1"/>
  <c r="V251" i="15" a="1"/>
  <c r="V329" i="15" a="1"/>
  <c r="V138" i="15" a="1"/>
  <c r="V236" i="15" a="1"/>
  <c r="V136" i="15" a="1"/>
  <c r="V172" i="15" a="1"/>
  <c r="V97" i="15" a="1"/>
  <c r="V252" i="15" a="1"/>
  <c r="V244" i="15" a="1"/>
  <c r="V307" i="15" a="1"/>
  <c r="V189" i="15" a="1"/>
  <c r="V197" i="15" a="1"/>
  <c r="V242" i="15" a="1"/>
  <c r="V358" i="15" a="1"/>
  <c r="V156" i="15" a="1"/>
  <c r="V321" i="15" a="1"/>
  <c r="V275" i="15" a="1"/>
  <c r="V65" i="15" a="1"/>
  <c r="V239" i="15" a="1"/>
  <c r="V256" i="15" a="1"/>
  <c r="V316" i="15" a="1"/>
  <c r="V190" i="15" a="1"/>
  <c r="V312" i="15" a="1"/>
  <c r="V146" i="15" a="1"/>
  <c r="V255" i="15" a="1"/>
  <c r="V148" i="15" a="1"/>
  <c r="V291" i="15" a="1"/>
  <c r="V246" i="15" a="1"/>
  <c r="V133" i="15" a="1"/>
  <c r="V164" i="15" a="1"/>
  <c r="V11" i="15" a="1"/>
  <c r="V143" i="15" a="1"/>
  <c r="V241" i="15" a="1"/>
  <c r="V176" i="15" a="1"/>
  <c r="V184" i="15" a="1"/>
  <c r="V245" i="15" a="1"/>
  <c r="V303" i="15" a="1"/>
  <c r="V300" i="15" a="1"/>
  <c r="V129" i="15" a="1"/>
  <c r="V145" i="15" a="1"/>
  <c r="V243" i="15" a="1"/>
  <c r="V352" i="15" a="1"/>
  <c r="V62" i="15" a="1"/>
  <c r="V338" i="15" a="1"/>
  <c r="V155" i="15" a="1"/>
  <c r="V232" i="15" a="1"/>
  <c r="V71" i="15" a="1"/>
  <c r="V250" i="15" a="1"/>
  <c r="V147" i="15" a="1"/>
  <c r="V233" i="15" a="1"/>
  <c r="V222" i="15" a="1"/>
  <c r="V351" i="15" a="1"/>
  <c r="V342" i="15" a="1"/>
  <c r="V286" i="15" a="1"/>
  <c r="V363" i="15" a="1"/>
  <c r="V160" i="15" a="1"/>
  <c r="V212" i="15" a="1"/>
  <c r="V55" i="15" a="1"/>
  <c r="V278" i="15" a="1"/>
  <c r="V125" i="15" a="1"/>
  <c r="V287" i="15" a="1"/>
  <c r="V39" i="15" a="1"/>
  <c r="V47" i="15" a="1"/>
  <c r="V194" i="15" a="1"/>
  <c r="V302" i="15" a="1"/>
  <c r="V362" i="15" a="1"/>
  <c r="V231" i="15" a="1"/>
  <c r="V279" i="15" a="1"/>
  <c r="V76" i="15" a="1"/>
  <c r="V317" i="15" a="1"/>
  <c r="V290" i="15" a="1"/>
  <c r="V124" i="15" a="1"/>
  <c r="V91" i="15" a="1"/>
  <c r="V48" i="15" a="1"/>
  <c r="V37" i="15" a="1"/>
  <c r="V267" i="15" a="1"/>
  <c r="V366" i="15" a="1"/>
  <c r="V111" i="15" a="1"/>
  <c r="V169" i="15" a="1"/>
  <c r="V82" i="15" a="1"/>
  <c r="V259" i="15" a="1"/>
  <c r="V272" i="15" a="1"/>
  <c r="V218" i="15" a="1"/>
  <c r="V52" i="15" a="1"/>
  <c r="V381" i="15" a="1"/>
  <c r="V69" i="15" a="1"/>
  <c r="V51" i="15" a="1"/>
  <c r="V165" i="15" a="1"/>
  <c r="V354" i="15" a="1"/>
  <c r="V234" i="15" a="1"/>
  <c r="V45" i="15" a="1"/>
  <c r="V322" i="15" a="1"/>
  <c r="V120" i="15" a="1"/>
  <c r="V360" i="15" a="1"/>
  <c r="V313" i="15" a="1"/>
  <c r="V204" i="15" a="1"/>
  <c r="V271" i="15" a="1"/>
  <c r="V171" i="15" a="1"/>
  <c r="V174" i="15" a="1"/>
  <c r="V348" i="15" a="1"/>
  <c r="V377" i="15" a="1"/>
  <c r="V185" i="15" a="1"/>
  <c r="V284" i="15" a="1"/>
  <c r="V101" i="15" a="1"/>
  <c r="V181" i="15" a="1"/>
  <c r="V60" i="15" a="1"/>
  <c r="V235" i="15" a="1"/>
  <c r="V89" i="15" a="1"/>
  <c r="V293" i="15" a="1"/>
  <c r="V99" i="15" a="1"/>
  <c r="V340" i="15" a="1"/>
  <c r="V103" i="15" a="1"/>
  <c r="V263" i="15" a="1"/>
  <c r="V309" i="15" a="1"/>
  <c r="V219" i="15" a="1"/>
  <c r="V337" i="15" a="1"/>
  <c r="V67" i="15" a="1"/>
  <c r="V330" i="15" a="1"/>
  <c r="V140" i="15" a="1"/>
  <c r="V102" i="15" a="1"/>
  <c r="V175" i="15" a="1"/>
  <c r="V178" i="15" a="1"/>
  <c r="V162" i="15" a="1"/>
  <c r="V43" i="15" a="1"/>
  <c r="V131" i="15" a="1"/>
  <c r="V378" i="15" a="1"/>
  <c r="V31" i="15" a="1"/>
  <c r="V59" i="15" a="1"/>
  <c r="V350" i="15" a="1"/>
  <c r="V64" i="15" a="1"/>
  <c r="V353" i="15" a="1"/>
  <c r="V23" i="15" a="1"/>
  <c r="V179" i="15" a="1"/>
  <c r="V304" i="15" a="1"/>
  <c r="V349" i="15" a="1"/>
  <c r="V227" i="15" a="1"/>
  <c r="V29" i="15" a="1"/>
  <c r="V3" i="15" a="1"/>
  <c r="V132" i="15" a="1"/>
  <c r="V305" i="15" a="1"/>
  <c r="V336" i="15" a="1"/>
  <c r="V42" i="15" a="1"/>
  <c r="V270" i="15" a="1"/>
  <c r="V35" i="15" a="1"/>
  <c r="V375" i="15" a="1"/>
  <c r="V282" i="15" a="1"/>
  <c r="V14" i="15" a="1"/>
  <c r="V199" i="15" a="1"/>
  <c r="V28" i="15" a="1"/>
  <c r="V121" i="15" a="1"/>
  <c r="V221" i="15" a="1"/>
  <c r="V157" i="15" a="1"/>
  <c r="V346" i="15" a="1"/>
  <c r="V15" i="15" a="1"/>
  <c r="V70" i="15" a="1"/>
  <c r="V151" i="15" a="1"/>
  <c r="V115" i="15" a="1"/>
  <c r="V183" i="15" a="1"/>
  <c r="V18" i="15" a="1"/>
  <c r="V288" i="15" a="1"/>
  <c r="V16" i="15" a="1"/>
  <c r="V109" i="15" a="1"/>
  <c r="V237" i="15" a="1"/>
  <c r="V83" i="15" a="1"/>
  <c r="V248" i="15" a="1"/>
  <c r="V168" i="15" a="1"/>
  <c r="V26" i="15" a="1"/>
  <c r="V230" i="15" a="1"/>
  <c r="V202" i="15" a="1"/>
  <c r="V107" i="15" a="1"/>
  <c r="V128" i="15" a="1"/>
  <c r="V137" i="15" a="1"/>
  <c r="V61" i="15" a="1"/>
  <c r="V108" i="15" a="1"/>
  <c r="V374" i="15" a="1"/>
  <c r="V144" i="15" a="1"/>
  <c r="V200" i="15" a="1"/>
  <c r="V280" i="15" a="1"/>
  <c r="V344" i="15" a="1"/>
  <c r="V25" i="15" a="1"/>
  <c r="V253" i="15" a="1"/>
  <c r="V220" i="15" a="1"/>
  <c r="V373" i="15" a="1"/>
  <c r="V85" i="15" a="1"/>
  <c r="V314" i="15" a="1"/>
  <c r="V152" i="15" a="1"/>
  <c r="V170" i="15" a="1"/>
  <c r="V10" i="15" a="1"/>
  <c r="V262" i="15" a="1"/>
  <c r="V17" i="15" a="1"/>
  <c r="V292" i="15" a="1"/>
  <c r="V186" i="15" a="1"/>
  <c r="V6" i="15" a="1"/>
  <c r="V295" i="15" a="1"/>
  <c r="V33" i="15" a="1"/>
  <c r="V196" i="15" a="1"/>
  <c r="V53" i="15" a="1"/>
  <c r="V49" i="15" a="1"/>
  <c r="V269" i="15" a="1"/>
  <c r="V332" i="15" a="1"/>
  <c r="V369" i="15" a="1"/>
  <c r="V98" i="15" a="1"/>
  <c r="V217" i="15" a="1"/>
  <c r="V211" i="15" a="1"/>
  <c r="V150" i="15" a="1"/>
  <c r="V79" i="15" a="1"/>
  <c r="V2" i="15" a="1"/>
  <c r="V5" i="15" a="1"/>
  <c r="V20" i="15" a="1"/>
  <c r="V110" i="15" a="1"/>
  <c r="V161" i="15" a="1"/>
  <c r="V315" i="15" a="1"/>
  <c r="V106" i="15" a="1"/>
  <c r="V27" i="15" a="1"/>
  <c r="V123" i="15" a="1"/>
  <c r="V258" i="15" a="1"/>
  <c r="V367" i="15" a="1"/>
  <c r="V297" i="15" a="1"/>
  <c r="V46" i="15" a="1"/>
  <c r="V118" i="15" a="1"/>
  <c r="V289" i="15" a="1"/>
  <c r="V357" i="15" a="1"/>
  <c r="V323" i="15" a="1"/>
  <c r="V370" i="15" a="1"/>
  <c r="V94" i="15" a="1"/>
  <c r="V142" i="15" a="1"/>
  <c r="V311" i="15" a="1"/>
  <c r="V224" i="15" a="1"/>
  <c r="V380" i="15" a="1"/>
  <c r="V266" i="15" a="1"/>
  <c r="V371" i="15" a="1"/>
  <c r="V126" i="15" a="1"/>
  <c r="V167" i="15" a="1"/>
  <c r="V141" i="15" a="1"/>
  <c r="V163" i="15" a="1"/>
  <c r="V226" i="15" a="1"/>
  <c r="V281" i="15" a="1"/>
  <c r="V355" i="15" a="1"/>
  <c r="V209" i="15" a="1"/>
  <c r="V210" i="15" l="1"/>
  <c r="V331" i="15"/>
  <c r="X331" i="15" s="1"/>
  <c r="V21" i="15"/>
  <c r="V269" i="15"/>
  <c r="V173" i="15"/>
  <c r="V212" i="15"/>
  <c r="V356" i="15"/>
  <c r="X356" i="15" s="1"/>
  <c r="V257" i="15"/>
  <c r="V112" i="15"/>
  <c r="V294" i="15"/>
  <c r="X294" i="15" s="1"/>
  <c r="V85" i="15"/>
  <c r="V203" i="15"/>
  <c r="V336" i="15"/>
  <c r="X336" i="15" s="1"/>
  <c r="V172" i="15"/>
  <c r="V6" i="15"/>
  <c r="V370" i="15"/>
  <c r="X370" i="15" s="1"/>
  <c r="V89" i="15"/>
  <c r="V183" i="15"/>
  <c r="V348" i="15"/>
  <c r="W348" i="15" s="1"/>
  <c r="V178" i="15"/>
  <c r="V321" i="15"/>
  <c r="X321" i="15" s="1"/>
  <c r="V293" i="15"/>
  <c r="X293" i="15" s="1"/>
  <c r="V24" i="15"/>
  <c r="V19" i="15"/>
  <c r="V97" i="15"/>
  <c r="V179" i="15"/>
  <c r="V320" i="15"/>
  <c r="W320" i="15" s="1"/>
  <c r="V240" i="15"/>
  <c r="V248" i="15"/>
  <c r="V117" i="15"/>
  <c r="V189" i="15"/>
  <c r="V14" i="15"/>
  <c r="V163" i="15"/>
  <c r="V245" i="15"/>
  <c r="V91" i="15"/>
  <c r="V190" i="15"/>
  <c r="V267" i="15"/>
  <c r="V22" i="15"/>
  <c r="V199" i="15"/>
  <c r="V128" i="15"/>
  <c r="V115" i="15"/>
  <c r="V241" i="15"/>
  <c r="V187" i="15"/>
  <c r="V333" i="15"/>
  <c r="X333" i="15" s="1"/>
  <c r="V243" i="15"/>
  <c r="V220" i="15"/>
  <c r="V349" i="15"/>
  <c r="W349" i="15" s="1"/>
  <c r="V71" i="15"/>
  <c r="V268" i="15"/>
  <c r="V68" i="15"/>
  <c r="V223" i="15"/>
  <c r="V296" i="15"/>
  <c r="X296" i="15" s="1"/>
  <c r="V159" i="15"/>
  <c r="V74" i="15"/>
  <c r="V312" i="15"/>
  <c r="X312" i="15" s="1"/>
  <c r="V360" i="15"/>
  <c r="X360" i="15" s="1"/>
  <c r="V365" i="15"/>
  <c r="W365" i="15" s="1"/>
  <c r="V77" i="15"/>
  <c r="V297" i="15"/>
  <c r="X297" i="15" s="1"/>
  <c r="V76" i="15"/>
  <c r="V165" i="15"/>
  <c r="V181" i="15"/>
  <c r="V176" i="15"/>
  <c r="V130" i="15"/>
  <c r="V227" i="15"/>
  <c r="V170" i="15"/>
  <c r="V211" i="15"/>
  <c r="V49" i="15"/>
  <c r="V47" i="15"/>
  <c r="V244" i="15"/>
  <c r="V137" i="15"/>
  <c r="V104" i="15"/>
  <c r="V184" i="15"/>
  <c r="V20" i="15"/>
  <c r="V337" i="15"/>
  <c r="X337" i="15" s="1"/>
  <c r="V260" i="15"/>
  <c r="V153" i="15"/>
  <c r="V136" i="15"/>
  <c r="V235" i="15"/>
  <c r="V323" i="15"/>
  <c r="X323" i="15" s="1"/>
  <c r="V186" i="15"/>
  <c r="V55" i="15"/>
  <c r="V274" i="15"/>
  <c r="V175" i="15"/>
  <c r="V252" i="15"/>
  <c r="V161" i="15"/>
  <c r="V82" i="15"/>
  <c r="V359" i="15"/>
  <c r="X359" i="15" s="1"/>
  <c r="V225" i="15"/>
  <c r="V23" i="15"/>
  <c r="V335" i="15"/>
  <c r="X335" i="15" s="1"/>
  <c r="V149" i="15"/>
  <c r="V373" i="15"/>
  <c r="W373" i="15" s="1"/>
  <c r="V372" i="15"/>
  <c r="X372" i="15" s="1"/>
  <c r="V54" i="15"/>
  <c r="V282" i="15"/>
  <c r="X282" i="15" s="1"/>
  <c r="V214" i="15"/>
  <c r="V379" i="15"/>
  <c r="W379" i="15" s="1"/>
  <c r="V250" i="15"/>
  <c r="V316" i="15"/>
  <c r="X316" i="15" s="1"/>
  <c r="V261" i="15"/>
  <c r="V167" i="15"/>
  <c r="V380" i="15"/>
  <c r="X380" i="15" s="1"/>
  <c r="V107" i="15"/>
  <c r="V367" i="15"/>
  <c r="W367" i="15" s="1"/>
  <c r="V143" i="15"/>
  <c r="V276" i="15"/>
  <c r="V169" i="15"/>
  <c r="V152" i="15"/>
  <c r="V253" i="15"/>
  <c r="V31" i="15"/>
  <c r="V232" i="15"/>
  <c r="V219" i="15"/>
  <c r="V93" i="15"/>
  <c r="V313" i="15"/>
  <c r="X313" i="15" s="1"/>
  <c r="V92" i="15"/>
  <c r="V110" i="15"/>
  <c r="V195" i="15"/>
  <c r="V238" i="15"/>
  <c r="V120" i="15"/>
  <c r="V299" i="15"/>
  <c r="W299" i="15" s="1"/>
  <c r="V80" i="15"/>
  <c r="V317" i="15"/>
  <c r="X317" i="15" s="1"/>
  <c r="V279" i="15"/>
  <c r="V60" i="15"/>
  <c r="V101" i="15"/>
  <c r="V50" i="15"/>
  <c r="V343" i="15"/>
  <c r="X343" i="15" s="1"/>
  <c r="V209" i="15"/>
  <c r="V99" i="15"/>
  <c r="V319" i="15"/>
  <c r="X319" i="15" s="1"/>
  <c r="V53" i="15"/>
  <c r="V305" i="15"/>
  <c r="X305" i="15" s="1"/>
  <c r="V304" i="15"/>
  <c r="W304" i="15" s="1"/>
  <c r="V157" i="15"/>
  <c r="V341" i="15"/>
  <c r="X341" i="15" s="1"/>
  <c r="V156" i="15"/>
  <c r="V5" i="15"/>
  <c r="V291" i="15"/>
  <c r="W291" i="15" s="1"/>
  <c r="V215" i="15"/>
  <c r="V83" i="15"/>
  <c r="V236" i="15"/>
  <c r="V144" i="15"/>
  <c r="V357" i="15"/>
  <c r="X357" i="15" s="1"/>
  <c r="V100" i="15"/>
  <c r="V90" i="15"/>
  <c r="V272" i="15"/>
  <c r="V102" i="15"/>
  <c r="V145" i="15"/>
  <c r="V151" i="15"/>
  <c r="V351" i="15"/>
  <c r="X351" i="15" s="1"/>
  <c r="V213" i="15"/>
  <c r="V265" i="15"/>
  <c r="V353" i="15"/>
  <c r="W353" i="15" s="1"/>
  <c r="V264" i="15"/>
  <c r="V177" i="15"/>
  <c r="V51" i="15"/>
  <c r="V364" i="15"/>
  <c r="X364" i="15" s="1"/>
  <c r="V174" i="15"/>
  <c r="V375" i="15"/>
  <c r="X375" i="15" s="1"/>
  <c r="V39" i="15"/>
  <c r="V315" i="15"/>
  <c r="X315" i="15" s="1"/>
  <c r="V96" i="15"/>
  <c r="V256" i="15"/>
  <c r="V86" i="15"/>
  <c r="V314" i="15"/>
  <c r="X314" i="15" s="1"/>
  <c r="V81" i="15"/>
  <c r="V202" i="15"/>
  <c r="V292" i="15"/>
  <c r="X292" i="15" s="1"/>
  <c r="V11" i="15"/>
  <c r="V217" i="15"/>
  <c r="V111" i="15"/>
  <c r="V58" i="15"/>
  <c r="V25" i="15"/>
  <c r="V84" i="15"/>
  <c r="V155" i="15"/>
  <c r="V139" i="15"/>
  <c r="V307" i="15"/>
  <c r="X307" i="15" s="1"/>
  <c r="V134" i="15"/>
  <c r="V7" i="15"/>
  <c r="V258" i="15"/>
  <c r="V160" i="15"/>
  <c r="V224" i="15"/>
  <c r="V322" i="15"/>
  <c r="X322" i="15" s="1"/>
  <c r="V309" i="15"/>
  <c r="X309" i="15" s="1"/>
  <c r="V41" i="15"/>
  <c r="V378" i="15"/>
  <c r="X378" i="15" s="1"/>
  <c r="V231" i="15"/>
  <c r="V228" i="15"/>
  <c r="V284" i="15"/>
  <c r="W284" i="15" s="1"/>
  <c r="V216" i="15"/>
  <c r="V135" i="15"/>
  <c r="V355" i="15"/>
  <c r="X355" i="15" s="1"/>
  <c r="V75" i="15"/>
  <c r="V334" i="15"/>
  <c r="W334" i="15" s="1"/>
  <c r="V196" i="15"/>
  <c r="V132" i="15"/>
  <c r="V34" i="15"/>
  <c r="V221" i="15"/>
  <c r="V122" i="15"/>
  <c r="V358" i="15"/>
  <c r="W358" i="15" s="1"/>
  <c r="V2" i="15"/>
  <c r="X2" i="15" s="1"/>
  <c r="V148" i="15"/>
  <c r="V66" i="15"/>
  <c r="V237" i="15"/>
  <c r="V138" i="15"/>
  <c r="V374" i="15"/>
  <c r="X374" i="15" s="1"/>
  <c r="V289" i="15"/>
  <c r="X289" i="15" s="1"/>
  <c r="V288" i="15"/>
  <c r="W288" i="15" s="1"/>
  <c r="V141" i="15"/>
  <c r="V361" i="15"/>
  <c r="X361" i="15" s="1"/>
  <c r="V140" i="15"/>
  <c r="V129" i="15"/>
  <c r="V126" i="15"/>
  <c r="V222" i="15"/>
  <c r="V88" i="15"/>
  <c r="V283" i="15"/>
  <c r="W283" i="15" s="1"/>
  <c r="V64" i="15"/>
  <c r="V301" i="15"/>
  <c r="X301" i="15" s="1"/>
  <c r="V113" i="15"/>
  <c r="V69" i="15"/>
  <c r="V310" i="15"/>
  <c r="X310" i="15" s="1"/>
  <c r="V171" i="15"/>
  <c r="V35" i="15"/>
  <c r="V287" i="15"/>
  <c r="W287" i="15" s="1"/>
  <c r="V327" i="15"/>
  <c r="W327" i="15" s="1"/>
  <c r="V95" i="15"/>
  <c r="V239" i="15"/>
  <c r="V376" i="15"/>
  <c r="X376" i="15" s="1"/>
  <c r="V70" i="15"/>
  <c r="V298" i="15"/>
  <c r="X298" i="15" s="1"/>
  <c r="V230" i="15"/>
  <c r="V17" i="15"/>
  <c r="V164" i="15"/>
  <c r="V98" i="15"/>
  <c r="V158" i="15"/>
  <c r="V154" i="15"/>
  <c r="V344" i="15"/>
  <c r="X344" i="15" s="1"/>
  <c r="V78" i="15"/>
  <c r="V338" i="15"/>
  <c r="X338" i="15" s="1"/>
  <c r="V325" i="15"/>
  <c r="X325" i="15" s="1"/>
  <c r="V57" i="15"/>
  <c r="V114" i="15"/>
  <c r="V166" i="15"/>
  <c r="V123" i="15"/>
  <c r="V363" i="15"/>
  <c r="X363" i="15" s="1"/>
  <c r="V311" i="15"/>
  <c r="X311" i="15" s="1"/>
  <c r="V45" i="15"/>
  <c r="V263" i="15"/>
  <c r="V44" i="15"/>
  <c r="V131" i="15"/>
  <c r="V362" i="15"/>
  <c r="X362" i="15" s="1"/>
  <c r="V207" i="15"/>
  <c r="V185" i="15"/>
  <c r="V206" i="15"/>
  <c r="V56" i="15"/>
  <c r="V281" i="15"/>
  <c r="V48" i="15"/>
  <c r="V285" i="15"/>
  <c r="X285" i="15" s="1"/>
  <c r="V33" i="15"/>
  <c r="V3" i="15"/>
  <c r="V192" i="15"/>
  <c r="V121" i="15"/>
  <c r="V72" i="15"/>
  <c r="V242" i="15"/>
  <c r="V79" i="15"/>
  <c r="V255" i="15"/>
  <c r="V254" i="15"/>
  <c r="V109" i="15"/>
  <c r="V329" i="15"/>
  <c r="X329" i="15" s="1"/>
  <c r="V108" i="15"/>
  <c r="V118" i="15"/>
  <c r="V37" i="15"/>
  <c r="V328" i="15"/>
  <c r="W328" i="15" s="1"/>
  <c r="V259" i="15"/>
  <c r="V330" i="15"/>
  <c r="X330" i="15" s="1"/>
  <c r="V300" i="15"/>
  <c r="W300" i="15" s="1"/>
  <c r="V371" i="15"/>
  <c r="X371" i="15" s="1"/>
  <c r="V233" i="15"/>
  <c r="V8" i="15"/>
  <c r="V32" i="15"/>
  <c r="V350" i="15"/>
  <c r="X350" i="15" s="1"/>
  <c r="V182" i="15"/>
  <c r="V273" i="15"/>
  <c r="V381" i="15"/>
  <c r="W381" i="15" s="1"/>
  <c r="V306" i="15"/>
  <c r="X306" i="15" s="1"/>
  <c r="V271" i="15"/>
  <c r="V270" i="15"/>
  <c r="V125" i="15"/>
  <c r="V345" i="15"/>
  <c r="X345" i="15" s="1"/>
  <c r="V124" i="15"/>
  <c r="V65" i="15"/>
  <c r="V36" i="15"/>
  <c r="V15" i="15"/>
  <c r="V188" i="15"/>
  <c r="V26" i="15"/>
  <c r="V262" i="15"/>
  <c r="V133" i="15"/>
  <c r="V369" i="15"/>
  <c r="X369" i="15" s="1"/>
  <c r="V366" i="15"/>
  <c r="X366" i="15" s="1"/>
  <c r="V38" i="15"/>
  <c r="V280" i="15"/>
  <c r="V198" i="15"/>
  <c r="V62" i="15"/>
  <c r="V208" i="15"/>
  <c r="V218" i="15"/>
  <c r="V87" i="15"/>
  <c r="V308" i="15"/>
  <c r="X308" i="15" s="1"/>
  <c r="V27" i="15"/>
  <c r="V286" i="15"/>
  <c r="X286" i="15" s="1"/>
  <c r="V142" i="15"/>
  <c r="V234" i="15"/>
  <c r="V103" i="15"/>
  <c r="V324" i="15"/>
  <c r="W324" i="15" s="1"/>
  <c r="V43" i="15"/>
  <c r="V302" i="15"/>
  <c r="X302" i="15" s="1"/>
  <c r="V368" i="15"/>
  <c r="X368" i="15" s="1"/>
  <c r="V377" i="15"/>
  <c r="W377" i="15" s="1"/>
  <c r="V105" i="15"/>
  <c r="V40" i="15"/>
  <c r="V226" i="15"/>
  <c r="V229" i="15"/>
  <c r="V347" i="15"/>
  <c r="X347" i="15" s="1"/>
  <c r="V295" i="15"/>
  <c r="X295" i="15" s="1"/>
  <c r="V29" i="15"/>
  <c r="V247" i="15"/>
  <c r="V28" i="15"/>
  <c r="V127" i="15"/>
  <c r="V197" i="15"/>
  <c r="V150" i="15"/>
  <c r="V146" i="15"/>
  <c r="V249" i="15"/>
  <c r="V16" i="15"/>
  <c r="V251" i="15"/>
  <c r="V61" i="15"/>
  <c r="V46" i="15"/>
  <c r="V18" i="15"/>
  <c r="V326" i="15"/>
  <c r="X326" i="15" s="1"/>
  <c r="V193" i="15"/>
  <c r="V67" i="15"/>
  <c r="V303" i="15"/>
  <c r="W303" i="15" s="1"/>
  <c r="V266" i="15"/>
  <c r="V147" i="15"/>
  <c r="V119" i="15"/>
  <c r="V339" i="15"/>
  <c r="X339" i="15" s="1"/>
  <c r="V59" i="15"/>
  <c r="V318" i="15"/>
  <c r="X318" i="15" s="1"/>
  <c r="V201" i="15"/>
  <c r="V52" i="15"/>
  <c r="V63" i="15"/>
  <c r="V204" i="15"/>
  <c r="V42" i="15"/>
  <c r="V278" i="15"/>
  <c r="V30" i="15"/>
  <c r="V290" i="15"/>
  <c r="X290" i="15" s="1"/>
  <c r="V275" i="15"/>
  <c r="V9" i="15"/>
  <c r="V346" i="15"/>
  <c r="X346" i="15" s="1"/>
  <c r="V191" i="15"/>
  <c r="V168" i="15"/>
  <c r="V10" i="15"/>
  <c r="V246" i="15"/>
  <c r="V332" i="15"/>
  <c r="X332" i="15" s="1"/>
  <c r="V277" i="15"/>
  <c r="V13" i="15"/>
  <c r="V200" i="15"/>
  <c r="V12" i="15"/>
  <c r="V352" i="15"/>
  <c r="X352" i="15" s="1"/>
  <c r="V180" i="15"/>
  <c r="V116" i="15"/>
  <c r="V4" i="15"/>
  <c r="V205" i="15"/>
  <c r="V106" i="15"/>
  <c r="V342" i="15"/>
  <c r="X342" i="15" s="1"/>
  <c r="V94" i="15"/>
  <c r="V354" i="15"/>
  <c r="X354" i="15" s="1"/>
  <c r="V340" i="15"/>
  <c r="W340" i="15" s="1"/>
  <c r="V73" i="15"/>
  <c r="V162" i="15"/>
  <c r="V194" i="15"/>
  <c r="X373" i="15"/>
  <c r="X353" i="15"/>
  <c r="W331" i="15" l="1"/>
  <c r="X287" i="15"/>
  <c r="W372" i="15"/>
  <c r="W364" i="15"/>
  <c r="X284" i="15"/>
  <c r="W309" i="15"/>
  <c r="X283" i="15"/>
  <c r="X327" i="15"/>
  <c r="W371" i="15"/>
  <c r="X304" i="15"/>
  <c r="W293" i="15"/>
  <c r="W294" i="15"/>
  <c r="X379" i="15"/>
  <c r="W363" i="15"/>
  <c r="W336" i="15"/>
  <c r="W326" i="15"/>
  <c r="X367" i="15"/>
  <c r="W305" i="15"/>
  <c r="X328" i="15"/>
  <c r="W355" i="15"/>
  <c r="X358" i="15"/>
  <c r="W307" i="15"/>
  <c r="X365" i="15"/>
  <c r="X299" i="15"/>
  <c r="X377" i="15"/>
  <c r="X324" i="15"/>
  <c r="W306" i="15"/>
  <c r="W335" i="15"/>
  <c r="X288" i="15"/>
  <c r="W350" i="15"/>
  <c r="W376" i="15"/>
  <c r="W325" i="15"/>
  <c r="W345" i="15"/>
  <c r="W310" i="15"/>
  <c r="W315" i="15"/>
  <c r="W292" i="15"/>
  <c r="W329" i="15"/>
  <c r="W344" i="15"/>
  <c r="W314" i="15"/>
  <c r="W321" i="15"/>
  <c r="W368" i="15"/>
  <c r="W369" i="15"/>
  <c r="X320" i="15"/>
  <c r="X381" i="15"/>
  <c r="X303" i="15"/>
  <c r="X300" i="15"/>
  <c r="W342" i="15"/>
  <c r="W339" i="15"/>
  <c r="X348" i="15"/>
  <c r="W346" i="15"/>
  <c r="X349" i="15"/>
  <c r="W337" i="15"/>
  <c r="X291" i="15"/>
  <c r="X340" i="15"/>
  <c r="W301" i="15"/>
  <c r="W313" i="15"/>
  <c r="W361" i="15"/>
  <c r="W351" i="15"/>
  <c r="X334" i="15"/>
  <c r="W282" i="15"/>
  <c r="W298" i="15"/>
  <c r="W332" i="15"/>
  <c r="W286" i="15"/>
  <c r="W356" i="15"/>
  <c r="W290" i="15"/>
  <c r="W297" i="15"/>
  <c r="W378" i="15"/>
  <c r="W380" i="15"/>
  <c r="W319" i="15"/>
  <c r="W312" i="15"/>
  <c r="W374" i="15"/>
  <c r="W285" i="15"/>
  <c r="W317" i="15"/>
  <c r="W347" i="15"/>
  <c r="W311" i="15"/>
  <c r="W343" i="15"/>
  <c r="W296" i="15"/>
  <c r="W318" i="15"/>
  <c r="W322" i="15"/>
  <c r="W338" i="15"/>
  <c r="W359" i="15"/>
  <c r="W302" i="15"/>
  <c r="W316" i="15"/>
  <c r="W295" i="15"/>
  <c r="W354" i="15"/>
  <c r="W375" i="15"/>
  <c r="W366" i="15"/>
  <c r="W370" i="15"/>
  <c r="W333" i="15"/>
  <c r="W323" i="15"/>
  <c r="W289" i="15"/>
  <c r="W308" i="15"/>
  <c r="W341" i="15"/>
  <c r="W357" i="15"/>
  <c r="W330" i="15"/>
  <c r="W362" i="15"/>
  <c r="W360" i="15"/>
  <c r="W352" i="15"/>
  <c r="W240" i="15"/>
  <c r="X240" i="15"/>
  <c r="W176" i="15"/>
  <c r="X176" i="15"/>
  <c r="W199" i="15"/>
  <c r="X199" i="15"/>
  <c r="W250" i="15"/>
  <c r="X250" i="15"/>
  <c r="W179" i="15"/>
  <c r="X179" i="15"/>
  <c r="W49" i="15"/>
  <c r="D61" i="10" s="1"/>
  <c r="D117" i="10" s="1"/>
  <c r="X49" i="15"/>
  <c r="W86" i="15"/>
  <c r="X86" i="15"/>
  <c r="W22" i="15"/>
  <c r="D34" i="10" s="1"/>
  <c r="D90" i="10" s="1"/>
  <c r="X22" i="15"/>
  <c r="W53" i="15"/>
  <c r="X53" i="15"/>
  <c r="W154" i="15"/>
  <c r="X154" i="15"/>
  <c r="W26" i="15"/>
  <c r="D38" i="10" s="1"/>
  <c r="D94" i="10" s="1"/>
  <c r="X26" i="15"/>
  <c r="W213" i="15"/>
  <c r="X213" i="15"/>
  <c r="W267" i="15"/>
  <c r="X267" i="15"/>
  <c r="W178" i="15"/>
  <c r="X178" i="15"/>
  <c r="W236" i="15"/>
  <c r="X236" i="15"/>
  <c r="W28" i="15"/>
  <c r="D40" i="10" s="1"/>
  <c r="D96" i="10" s="1"/>
  <c r="X28" i="15"/>
  <c r="W135" i="15"/>
  <c r="X135" i="15"/>
  <c r="W259" i="15"/>
  <c r="X259" i="15"/>
  <c r="W208" i="15"/>
  <c r="X208" i="15"/>
  <c r="W274" i="15"/>
  <c r="X274" i="15"/>
  <c r="W231" i="15"/>
  <c r="X231" i="15"/>
  <c r="W193" i="15"/>
  <c r="X193" i="15"/>
  <c r="W266" i="15"/>
  <c r="X266" i="15"/>
  <c r="W225" i="15"/>
  <c r="X225" i="15"/>
  <c r="W211" i="15"/>
  <c r="X211" i="15"/>
  <c r="W145" i="15"/>
  <c r="X145" i="15"/>
  <c r="W81" i="15"/>
  <c r="X81" i="15"/>
  <c r="W17" i="15"/>
  <c r="D29" i="10" s="1"/>
  <c r="D85" i="10" s="1"/>
  <c r="X17" i="15"/>
  <c r="W118" i="15"/>
  <c r="X118" i="15"/>
  <c r="W54" i="15"/>
  <c r="X54" i="15"/>
  <c r="W149" i="15"/>
  <c r="X149" i="15"/>
  <c r="W85" i="15"/>
  <c r="X85" i="15"/>
  <c r="W21" i="15"/>
  <c r="D33" i="10" s="1"/>
  <c r="D89" i="10" s="1"/>
  <c r="X21" i="15"/>
  <c r="W122" i="15"/>
  <c r="X122" i="15"/>
  <c r="W58" i="15"/>
  <c r="X58" i="15"/>
  <c r="W271" i="15"/>
  <c r="X271" i="15"/>
  <c r="W249" i="15"/>
  <c r="X249" i="15"/>
  <c r="W189" i="15"/>
  <c r="X189" i="15"/>
  <c r="W210" i="15"/>
  <c r="X210" i="15"/>
  <c r="W172" i="15"/>
  <c r="X172" i="15"/>
  <c r="W256" i="15"/>
  <c r="X256" i="15"/>
  <c r="W204" i="15"/>
  <c r="X204" i="15"/>
  <c r="W190" i="15"/>
  <c r="X190" i="15"/>
  <c r="W124" i="15"/>
  <c r="X124" i="15"/>
  <c r="W60" i="15"/>
  <c r="X60" i="15"/>
  <c r="W163" i="15"/>
  <c r="X163" i="15"/>
  <c r="W99" i="15"/>
  <c r="X99" i="15"/>
  <c r="W35" i="15"/>
  <c r="D47" i="10" s="1"/>
  <c r="D103" i="10" s="1"/>
  <c r="X35" i="15"/>
  <c r="W128" i="15"/>
  <c r="X128" i="15"/>
  <c r="W64" i="15"/>
  <c r="X64" i="15"/>
  <c r="W167" i="15"/>
  <c r="X167" i="15"/>
  <c r="W103" i="15"/>
  <c r="X103" i="15"/>
  <c r="W39" i="15"/>
  <c r="D51" i="10" s="1"/>
  <c r="D107" i="10" s="1"/>
  <c r="X39" i="15"/>
  <c r="W245" i="15"/>
  <c r="X245" i="15"/>
  <c r="W255" i="15"/>
  <c r="X255" i="15"/>
  <c r="W200" i="15"/>
  <c r="X200" i="15"/>
  <c r="W223" i="15"/>
  <c r="X223" i="15"/>
  <c r="W185" i="15"/>
  <c r="X185" i="15"/>
  <c r="W262" i="15"/>
  <c r="X262" i="15"/>
  <c r="W217" i="15"/>
  <c r="X217" i="15"/>
  <c r="W203" i="15"/>
  <c r="X203" i="15"/>
  <c r="W137" i="15"/>
  <c r="X137" i="15"/>
  <c r="W73" i="15"/>
  <c r="X73" i="15"/>
  <c r="W9" i="15"/>
  <c r="D21" i="10" s="1"/>
  <c r="D77" i="10" s="1"/>
  <c r="X9" i="15"/>
  <c r="W110" i="15"/>
  <c r="X110" i="15"/>
  <c r="W46" i="15"/>
  <c r="D58" i="10" s="1"/>
  <c r="D114" i="10" s="1"/>
  <c r="X46" i="15"/>
  <c r="W141" i="15"/>
  <c r="X141" i="15"/>
  <c r="W77" i="15"/>
  <c r="X77" i="15"/>
  <c r="W13" i="15"/>
  <c r="X13" i="15"/>
  <c r="W114" i="15"/>
  <c r="X114" i="15"/>
  <c r="W50" i="15"/>
  <c r="D62" i="10" s="1"/>
  <c r="D118" i="10" s="1"/>
  <c r="X50" i="15"/>
  <c r="W168" i="15"/>
  <c r="X168" i="15"/>
  <c r="W268" i="15"/>
  <c r="X268" i="15"/>
  <c r="W228" i="15"/>
  <c r="X228" i="15"/>
  <c r="W214" i="15"/>
  <c r="X214" i="15"/>
  <c r="W148" i="15"/>
  <c r="X148" i="15"/>
  <c r="W84" i="15"/>
  <c r="X84" i="15"/>
  <c r="W20" i="15"/>
  <c r="D32" i="10" s="1"/>
  <c r="D88" i="10" s="1"/>
  <c r="X20" i="15"/>
  <c r="W123" i="15"/>
  <c r="X123" i="15"/>
  <c r="W59" i="15"/>
  <c r="X59" i="15"/>
  <c r="W152" i="15"/>
  <c r="X152" i="15"/>
  <c r="W88" i="15"/>
  <c r="X88" i="15"/>
  <c r="W24" i="15"/>
  <c r="D36" i="10" s="1"/>
  <c r="D92" i="10" s="1"/>
  <c r="X24" i="15"/>
  <c r="W127" i="15"/>
  <c r="X127" i="15"/>
  <c r="W63" i="15"/>
  <c r="X63" i="15"/>
  <c r="W3" i="15"/>
  <c r="D15" i="10" s="1"/>
  <c r="D71" i="10" s="1"/>
  <c r="X3" i="15"/>
  <c r="W273" i="15"/>
  <c r="X273" i="15"/>
  <c r="W251" i="15"/>
  <c r="X251" i="15"/>
  <c r="W192" i="15"/>
  <c r="X192" i="15"/>
  <c r="W215" i="15"/>
  <c r="X215" i="15"/>
  <c r="W177" i="15"/>
  <c r="X177" i="15"/>
  <c r="W258" i="15"/>
  <c r="X258" i="15"/>
  <c r="W209" i="15"/>
  <c r="X209" i="15"/>
  <c r="W195" i="15"/>
  <c r="X195" i="15"/>
  <c r="W129" i="15"/>
  <c r="X129" i="15"/>
  <c r="W65" i="15"/>
  <c r="X65" i="15"/>
  <c r="W166" i="15"/>
  <c r="X166" i="15"/>
  <c r="W102" i="15"/>
  <c r="X102" i="15"/>
  <c r="W38" i="15"/>
  <c r="D50" i="10" s="1"/>
  <c r="D106" i="10" s="1"/>
  <c r="X38" i="15"/>
  <c r="W133" i="15"/>
  <c r="X133" i="15"/>
  <c r="W69" i="15"/>
  <c r="X69" i="15"/>
  <c r="W5" i="15"/>
  <c r="D17" i="10" s="1"/>
  <c r="D73" i="10" s="1"/>
  <c r="X5" i="15"/>
  <c r="W106" i="15"/>
  <c r="X106" i="15"/>
  <c r="W42" i="15"/>
  <c r="D54" i="10" s="1"/>
  <c r="D110" i="10" s="1"/>
  <c r="X42" i="15"/>
  <c r="W253" i="15"/>
  <c r="X253" i="15"/>
  <c r="X218" i="15"/>
  <c r="W218" i="15"/>
  <c r="W281" i="15"/>
  <c r="X281" i="15"/>
  <c r="W237" i="15"/>
  <c r="X237" i="15"/>
  <c r="W173" i="15"/>
  <c r="X173" i="15"/>
  <c r="W279" i="15"/>
  <c r="X279" i="15"/>
  <c r="W194" i="15"/>
  <c r="X194" i="15"/>
  <c r="W248" i="15"/>
  <c r="X248" i="15"/>
  <c r="W238" i="15"/>
  <c r="X238" i="15"/>
  <c r="W174" i="15"/>
  <c r="X174" i="15"/>
  <c r="W108" i="15"/>
  <c r="X108" i="15"/>
  <c r="W44" i="15"/>
  <c r="D56" i="10" s="1"/>
  <c r="D112" i="10" s="1"/>
  <c r="X44" i="15"/>
  <c r="W147" i="15"/>
  <c r="X147" i="15"/>
  <c r="W83" i="15"/>
  <c r="X83" i="15"/>
  <c r="W19" i="15"/>
  <c r="D31" i="10" s="1"/>
  <c r="D87" i="10" s="1"/>
  <c r="X19" i="15"/>
  <c r="W112" i="15"/>
  <c r="X112" i="15"/>
  <c r="W48" i="15"/>
  <c r="D60" i="10" s="1"/>
  <c r="D116" i="10" s="1"/>
  <c r="X48" i="15"/>
  <c r="W151" i="15"/>
  <c r="X151" i="15"/>
  <c r="W87" i="15"/>
  <c r="X87" i="15"/>
  <c r="W23" i="15"/>
  <c r="D35" i="10" s="1"/>
  <c r="D91" i="10" s="1"/>
  <c r="X23" i="15"/>
  <c r="W197" i="15"/>
  <c r="X197" i="15"/>
  <c r="W247" i="15"/>
  <c r="X247" i="15"/>
  <c r="W184" i="15"/>
  <c r="X184" i="15"/>
  <c r="W207" i="15"/>
  <c r="X207" i="15"/>
  <c r="W165" i="15"/>
  <c r="X165" i="15"/>
  <c r="W254" i="15"/>
  <c r="X254" i="15"/>
  <c r="W201" i="15"/>
  <c r="X201" i="15"/>
  <c r="W187" i="15"/>
  <c r="X187" i="15"/>
  <c r="W121" i="15"/>
  <c r="X121" i="15"/>
  <c r="W57" i="15"/>
  <c r="X57" i="15"/>
  <c r="W158" i="15"/>
  <c r="X158" i="15"/>
  <c r="W94" i="15"/>
  <c r="X94" i="15"/>
  <c r="W30" i="15"/>
  <c r="D42" i="10" s="1"/>
  <c r="D98" i="10" s="1"/>
  <c r="X30" i="15"/>
  <c r="W125" i="15"/>
  <c r="X125" i="15"/>
  <c r="W61" i="15"/>
  <c r="X61" i="15"/>
  <c r="W162" i="15"/>
  <c r="X162" i="15"/>
  <c r="W98" i="15"/>
  <c r="X98" i="15"/>
  <c r="W34" i="15"/>
  <c r="D46" i="10" s="1"/>
  <c r="D102" i="10" s="1"/>
  <c r="X34" i="15"/>
  <c r="W263" i="15"/>
  <c r="X263" i="15"/>
  <c r="W234" i="15"/>
  <c r="X234" i="15"/>
  <c r="X180" i="15"/>
  <c r="W180" i="15"/>
  <c r="X260" i="15"/>
  <c r="W260" i="15"/>
  <c r="X212" i="15"/>
  <c r="W212" i="15"/>
  <c r="X198" i="15"/>
  <c r="W198" i="15"/>
  <c r="X132" i="15"/>
  <c r="W132" i="15"/>
  <c r="X68" i="15"/>
  <c r="W68" i="15"/>
  <c r="X171" i="15"/>
  <c r="W171" i="15"/>
  <c r="X107" i="15"/>
  <c r="W107" i="15"/>
  <c r="X43" i="15"/>
  <c r="W43" i="15"/>
  <c r="D55" i="10" s="1"/>
  <c r="D111" i="10" s="1"/>
  <c r="X136" i="15"/>
  <c r="W136" i="15"/>
  <c r="W72" i="15"/>
  <c r="X72" i="15"/>
  <c r="W8" i="15"/>
  <c r="D20" i="10" s="1"/>
  <c r="D76" i="10" s="1"/>
  <c r="X8" i="15"/>
  <c r="W111" i="15"/>
  <c r="X111" i="15"/>
  <c r="X47" i="15"/>
  <c r="W47" i="15"/>
  <c r="D59" i="10" s="1"/>
  <c r="D115" i="10" s="1"/>
  <c r="W243" i="15"/>
  <c r="X243" i="15"/>
  <c r="W113" i="15"/>
  <c r="X113" i="15"/>
  <c r="W150" i="15"/>
  <c r="X150" i="15"/>
  <c r="W117" i="15"/>
  <c r="X117" i="15"/>
  <c r="W90" i="15"/>
  <c r="X90" i="15"/>
  <c r="W221" i="15"/>
  <c r="X221" i="15"/>
  <c r="W242" i="15"/>
  <c r="X242" i="15"/>
  <c r="W272" i="15"/>
  <c r="X272" i="15"/>
  <c r="W222" i="15"/>
  <c r="X222" i="15"/>
  <c r="W156" i="15"/>
  <c r="X156" i="15"/>
  <c r="W92" i="15"/>
  <c r="X92" i="15"/>
  <c r="W131" i="15"/>
  <c r="X131" i="15"/>
  <c r="W67" i="15"/>
  <c r="X67" i="15"/>
  <c r="W160" i="15"/>
  <c r="X160" i="15"/>
  <c r="W96" i="15"/>
  <c r="X96" i="15"/>
  <c r="W32" i="15"/>
  <c r="D44" i="10" s="1"/>
  <c r="D100" i="10" s="1"/>
  <c r="X32" i="15"/>
  <c r="W71" i="15"/>
  <c r="X71" i="15"/>
  <c r="W7" i="15"/>
  <c r="D19" i="10" s="1"/>
  <c r="D75" i="10" s="1"/>
  <c r="X7" i="15"/>
  <c r="W277" i="15"/>
  <c r="X277" i="15"/>
  <c r="W232" i="15"/>
  <c r="X232" i="15"/>
  <c r="W170" i="15"/>
  <c r="X170" i="15"/>
  <c r="W275" i="15"/>
  <c r="X275" i="15"/>
  <c r="W191" i="15"/>
  <c r="X191" i="15"/>
  <c r="W246" i="15"/>
  <c r="X246" i="15"/>
  <c r="W235" i="15"/>
  <c r="X235" i="15"/>
  <c r="W169" i="15"/>
  <c r="X169" i="15"/>
  <c r="W105" i="15"/>
  <c r="X105" i="15"/>
  <c r="W41" i="15"/>
  <c r="D53" i="10" s="1"/>
  <c r="D109" i="10" s="1"/>
  <c r="X41" i="15"/>
  <c r="W142" i="15"/>
  <c r="X142" i="15"/>
  <c r="W78" i="15"/>
  <c r="X78" i="15"/>
  <c r="W14" i="15"/>
  <c r="D26" i="10" s="1"/>
  <c r="D82" i="10" s="1"/>
  <c r="X14" i="15"/>
  <c r="W109" i="15"/>
  <c r="X109" i="15"/>
  <c r="W45" i="15"/>
  <c r="D57" i="10" s="1"/>
  <c r="D113" i="10" s="1"/>
  <c r="X45" i="15"/>
  <c r="W146" i="15"/>
  <c r="X146" i="15"/>
  <c r="W82" i="15"/>
  <c r="X82" i="15"/>
  <c r="W18" i="15"/>
  <c r="D30" i="10" s="1"/>
  <c r="D86" i="10" s="1"/>
  <c r="X18" i="15"/>
  <c r="W229" i="15"/>
  <c r="X229" i="15"/>
  <c r="W202" i="15"/>
  <c r="X202" i="15"/>
  <c r="W252" i="15"/>
  <c r="X252" i="15"/>
  <c r="W196" i="15"/>
  <c r="X196" i="15"/>
  <c r="W182" i="15"/>
  <c r="X182" i="15"/>
  <c r="W116" i="15"/>
  <c r="X116" i="15"/>
  <c r="W52" i="15"/>
  <c r="X52" i="15"/>
  <c r="W155" i="15"/>
  <c r="X155" i="15"/>
  <c r="W91" i="15"/>
  <c r="X91" i="15"/>
  <c r="W27" i="15"/>
  <c r="D39" i="10" s="1"/>
  <c r="D95" i="10" s="1"/>
  <c r="X27" i="15"/>
  <c r="W120" i="15"/>
  <c r="X120" i="15"/>
  <c r="W56" i="15"/>
  <c r="X56" i="15"/>
  <c r="W159" i="15"/>
  <c r="X159" i="15"/>
  <c r="W95" i="15"/>
  <c r="X95" i="15"/>
  <c r="W31" i="15"/>
  <c r="D43" i="10" s="1"/>
  <c r="D99" i="10" s="1"/>
  <c r="X31" i="15"/>
  <c r="W269" i="15"/>
  <c r="X269" i="15"/>
  <c r="W224" i="15"/>
  <c r="X224" i="15"/>
  <c r="W261" i="15"/>
  <c r="X261" i="15"/>
  <c r="W183" i="15"/>
  <c r="X183" i="15"/>
  <c r="W278" i="15"/>
  <c r="X278" i="15"/>
  <c r="W241" i="15"/>
  <c r="X241" i="15"/>
  <c r="W227" i="15"/>
  <c r="X227" i="15"/>
  <c r="W161" i="15"/>
  <c r="X161" i="15"/>
  <c r="W97" i="15"/>
  <c r="X97" i="15"/>
  <c r="W33" i="15"/>
  <c r="D45" i="10" s="1"/>
  <c r="D101" i="10" s="1"/>
  <c r="X33" i="15"/>
  <c r="W134" i="15"/>
  <c r="X134" i="15"/>
  <c r="W70" i="15"/>
  <c r="X70" i="15"/>
  <c r="W6" i="15"/>
  <c r="D18" i="10" s="1"/>
  <c r="D74" i="10" s="1"/>
  <c r="X6" i="15"/>
  <c r="W101" i="15"/>
  <c r="X101" i="15"/>
  <c r="W37" i="15"/>
  <c r="D49" i="10" s="1"/>
  <c r="D105" i="10" s="1"/>
  <c r="X37" i="15"/>
  <c r="W138" i="15"/>
  <c r="X138" i="15"/>
  <c r="W74" i="15"/>
  <c r="X74" i="15"/>
  <c r="W10" i="15"/>
  <c r="D22" i="10" s="1"/>
  <c r="D78" i="10" s="1"/>
  <c r="X10" i="15"/>
  <c r="W280" i="15"/>
  <c r="X280" i="15"/>
  <c r="W276" i="15"/>
  <c r="X276" i="15"/>
  <c r="W257" i="15"/>
  <c r="X257" i="15"/>
  <c r="W205" i="15"/>
  <c r="X205" i="15"/>
  <c r="W226" i="15"/>
  <c r="X226" i="15"/>
  <c r="W188" i="15"/>
  <c r="X188" i="15"/>
  <c r="W264" i="15"/>
  <c r="X264" i="15"/>
  <c r="W220" i="15"/>
  <c r="X220" i="15"/>
  <c r="W206" i="15"/>
  <c r="X206" i="15"/>
  <c r="W140" i="15"/>
  <c r="X140" i="15"/>
  <c r="W76" i="15"/>
  <c r="X76" i="15"/>
  <c r="W12" i="15"/>
  <c r="D24" i="10" s="1"/>
  <c r="D80" i="10" s="1"/>
  <c r="X12" i="15"/>
  <c r="W115" i="15"/>
  <c r="X115" i="15"/>
  <c r="W51" i="15"/>
  <c r="D63" i="10" s="1"/>
  <c r="D119" i="10" s="1"/>
  <c r="X51" i="15"/>
  <c r="W144" i="15"/>
  <c r="X144" i="15"/>
  <c r="W80" i="15"/>
  <c r="X80" i="15"/>
  <c r="W16" i="15"/>
  <c r="D28" i="10" s="1"/>
  <c r="D84" i="10" s="1"/>
  <c r="X16" i="15"/>
  <c r="W119" i="15"/>
  <c r="X119" i="15"/>
  <c r="W55" i="15"/>
  <c r="X55" i="15"/>
  <c r="W265" i="15"/>
  <c r="X265" i="15"/>
  <c r="W216" i="15"/>
  <c r="X216" i="15"/>
  <c r="W239" i="15"/>
  <c r="X239" i="15"/>
  <c r="W175" i="15"/>
  <c r="X175" i="15"/>
  <c r="W270" i="15"/>
  <c r="X270" i="15"/>
  <c r="W233" i="15"/>
  <c r="X233" i="15"/>
  <c r="W219" i="15"/>
  <c r="X219" i="15"/>
  <c r="W153" i="15"/>
  <c r="X153" i="15"/>
  <c r="W89" i="15"/>
  <c r="X89" i="15"/>
  <c r="W25" i="15"/>
  <c r="D37" i="10" s="1"/>
  <c r="D93" i="10" s="1"/>
  <c r="X25" i="15"/>
  <c r="W126" i="15"/>
  <c r="X126" i="15"/>
  <c r="W62" i="15"/>
  <c r="X62" i="15"/>
  <c r="W157" i="15"/>
  <c r="X157" i="15"/>
  <c r="W93" i="15"/>
  <c r="X93" i="15"/>
  <c r="W29" i="15"/>
  <c r="D41" i="10" s="1"/>
  <c r="D97" i="10" s="1"/>
  <c r="X29" i="15"/>
  <c r="W130" i="15"/>
  <c r="X130" i="15"/>
  <c r="W66" i="15"/>
  <c r="X66" i="15"/>
  <c r="W4" i="15"/>
  <c r="D16" i="10" s="1"/>
  <c r="D72" i="10" s="1"/>
  <c r="X4" i="15"/>
  <c r="W181" i="15"/>
  <c r="X181" i="15"/>
  <c r="W186" i="15"/>
  <c r="X186" i="15"/>
  <c r="W244" i="15"/>
  <c r="X244" i="15"/>
  <c r="W230" i="15"/>
  <c r="X230" i="15"/>
  <c r="W164" i="15"/>
  <c r="X164" i="15"/>
  <c r="W100" i="15"/>
  <c r="X100" i="15"/>
  <c r="W36" i="15"/>
  <c r="D48" i="10" s="1"/>
  <c r="D104" i="10" s="1"/>
  <c r="X36" i="15"/>
  <c r="W139" i="15"/>
  <c r="X139" i="15"/>
  <c r="W75" i="15"/>
  <c r="X75" i="15"/>
  <c r="W11" i="15"/>
  <c r="D23" i="10" s="1"/>
  <c r="D79" i="10" s="1"/>
  <c r="X11" i="15"/>
  <c r="W104" i="15"/>
  <c r="X104" i="15"/>
  <c r="X40" i="15"/>
  <c r="W40" i="15"/>
  <c r="D52" i="10" s="1"/>
  <c r="D108" i="10" s="1"/>
  <c r="X143" i="15"/>
  <c r="W143" i="15"/>
  <c r="X79" i="15"/>
  <c r="W79" i="15"/>
  <c r="W15" i="15"/>
  <c r="D27" i="10" s="1"/>
  <c r="D83" i="10" s="1"/>
  <c r="X15" i="15"/>
  <c r="C58" i="10"/>
  <c r="C114" i="10" s="1"/>
  <c r="C42" i="10"/>
  <c r="C98" i="10" s="1"/>
  <c r="C26" i="10"/>
  <c r="C82" i="10" s="1"/>
  <c r="C55" i="10"/>
  <c r="C111" i="10" s="1"/>
  <c r="C39" i="10"/>
  <c r="C95" i="10" s="1"/>
  <c r="C23" i="10"/>
  <c r="C79" i="10" s="1"/>
  <c r="C54" i="10"/>
  <c r="C110" i="10" s="1"/>
  <c r="C38" i="10"/>
  <c r="C94" i="10" s="1"/>
  <c r="C22" i="10"/>
  <c r="C78" i="10" s="1"/>
  <c r="C59" i="10"/>
  <c r="C115" i="10" s="1"/>
  <c r="C43" i="10"/>
  <c r="C99" i="10" s="1"/>
  <c r="C27" i="10"/>
  <c r="C83" i="10" s="1"/>
  <c r="C16" i="10"/>
  <c r="C72" i="10" s="1"/>
  <c r="C53" i="10"/>
  <c r="C109" i="10" s="1"/>
  <c r="C37" i="10"/>
  <c r="C93" i="10" s="1"/>
  <c r="C21" i="10"/>
  <c r="C77" i="10" s="1"/>
  <c r="C52" i="10"/>
  <c r="C108" i="10" s="1"/>
  <c r="C36" i="10"/>
  <c r="C92" i="10" s="1"/>
  <c r="C20" i="10"/>
  <c r="C76" i="10" s="1"/>
  <c r="C49" i="10"/>
  <c r="C105" i="10" s="1"/>
  <c r="C33" i="10"/>
  <c r="C89" i="10" s="1"/>
  <c r="C56" i="10"/>
  <c r="C112" i="10" s="1"/>
  <c r="C40" i="10"/>
  <c r="C96" i="10" s="1"/>
  <c r="C24" i="10"/>
  <c r="C80" i="10" s="1"/>
  <c r="C50" i="10"/>
  <c r="C106" i="10" s="1"/>
  <c r="C34" i="10"/>
  <c r="C90" i="10" s="1"/>
  <c r="C63" i="10"/>
  <c r="C119" i="10" s="1"/>
  <c r="C47" i="10"/>
  <c r="C103" i="10" s="1"/>
  <c r="C31" i="10"/>
  <c r="C87" i="10" s="1"/>
  <c r="C62" i="10"/>
  <c r="C118" i="10" s="1"/>
  <c r="C46" i="10"/>
  <c r="C102" i="10" s="1"/>
  <c r="C30" i="10"/>
  <c r="C86" i="10" s="1"/>
  <c r="C51" i="10"/>
  <c r="C107" i="10" s="1"/>
  <c r="C35" i="10"/>
  <c r="C91" i="10" s="1"/>
  <c r="C19" i="10"/>
  <c r="C75" i="10" s="1"/>
  <c r="C17" i="10"/>
  <c r="C73" i="10" s="1"/>
  <c r="C15" i="10"/>
  <c r="C71" i="10" s="1"/>
  <c r="C61" i="10"/>
  <c r="C117" i="10" s="1"/>
  <c r="C45" i="10"/>
  <c r="C101" i="10" s="1"/>
  <c r="C29" i="10"/>
  <c r="C85" i="10" s="1"/>
  <c r="C60" i="10"/>
  <c r="C116" i="10" s="1"/>
  <c r="C44" i="10"/>
  <c r="C100" i="10" s="1"/>
  <c r="C28" i="10"/>
  <c r="C84" i="10" s="1"/>
  <c r="C57" i="10"/>
  <c r="C113" i="10" s="1"/>
  <c r="C41" i="10"/>
  <c r="C97" i="10" s="1"/>
  <c r="C25" i="10"/>
  <c r="C81" i="10" s="1"/>
  <c r="C48" i="10"/>
  <c r="C104" i="10" s="1"/>
  <c r="C32" i="10"/>
  <c r="C88" i="10" s="1"/>
  <c r="C18" i="10"/>
  <c r="C74" i="10" s="1"/>
  <c r="C14" i="10"/>
  <c r="W2" i="15"/>
  <c r="C98" i="12" l="1" a="1"/>
  <c r="C98" i="12" s="1"/>
  <c r="C100" i="12" a="1"/>
  <c r="C100" i="12" s="1"/>
  <c r="C102" i="12" a="1"/>
  <c r="C102" i="12" s="1"/>
  <c r="C104" i="12" a="1"/>
  <c r="C104" i="12" s="1"/>
  <c r="C108" i="12" a="1"/>
  <c r="C108" i="12" s="1"/>
  <c r="C99" i="12" a="1"/>
  <c r="C99" i="12" s="1"/>
  <c r="C103" i="12" a="1"/>
  <c r="C103" i="12" s="1"/>
  <c r="C109" i="12" a="1"/>
  <c r="C109" i="12" s="1"/>
  <c r="C111" i="12" a="1"/>
  <c r="C111" i="12" s="1"/>
  <c r="C110" i="12" a="1"/>
  <c r="C110" i="12" s="1"/>
  <c r="C101" i="12" a="1"/>
  <c r="C101" i="12" s="1"/>
  <c r="C105" i="12" a="1"/>
  <c r="C105" i="12" s="1"/>
  <c r="C107" i="12" a="1"/>
  <c r="C107" i="12" s="1"/>
  <c r="C106" i="12" a="1"/>
  <c r="C106" i="12" s="1"/>
  <c r="C13" i="12" a="1"/>
  <c r="C13" i="12" s="1"/>
  <c r="C14" i="12" a="1"/>
  <c r="C14" i="12" s="1"/>
  <c r="C16" i="12" a="1"/>
  <c r="C16" i="12" s="1"/>
  <c r="C18" i="12" a="1"/>
  <c r="C18" i="12" s="1"/>
  <c r="C20" i="12" a="1"/>
  <c r="C20" i="12" s="1"/>
  <c r="C26" i="12" a="1"/>
  <c r="C26" i="12" s="1"/>
  <c r="C17" i="12" a="1"/>
  <c r="C17" i="12" s="1"/>
  <c r="C19" i="12" a="1"/>
  <c r="C19" i="12" s="1"/>
  <c r="C23" i="12" a="1"/>
  <c r="C23" i="12" s="1"/>
  <c r="C27" i="12" a="1"/>
  <c r="C27" i="12" s="1"/>
  <c r="C24" i="12" a="1"/>
  <c r="C24" i="12" s="1"/>
  <c r="C15" i="12" a="1"/>
  <c r="C15" i="12" s="1"/>
  <c r="C21" i="12" a="1"/>
  <c r="C21" i="12" s="1"/>
  <c r="C25" i="12" a="1"/>
  <c r="C25" i="12" s="1"/>
  <c r="C22" i="12" a="1"/>
  <c r="C22" i="12" s="1"/>
  <c r="D25" i="10"/>
  <c r="D81" i="10" s="1"/>
  <c r="C97" i="12" a="1"/>
  <c r="C97" i="12" s="1"/>
  <c r="C76" i="12" a="1"/>
  <c r="C76" i="12" s="1"/>
  <c r="C77" i="12" a="1"/>
  <c r="C77" i="12" s="1"/>
  <c r="C79" i="12" a="1"/>
  <c r="C79" i="12" s="1"/>
  <c r="C81" i="12" a="1"/>
  <c r="C81" i="12" s="1"/>
  <c r="C83" i="12" a="1"/>
  <c r="C83" i="12" s="1"/>
  <c r="C85" i="12" a="1"/>
  <c r="C85" i="12" s="1"/>
  <c r="C87" i="12" a="1"/>
  <c r="C87" i="12" s="1"/>
  <c r="C78" i="12" a="1"/>
  <c r="C78" i="12" s="1"/>
  <c r="C80" i="12" a="1"/>
  <c r="C80" i="12" s="1"/>
  <c r="C82" i="12" a="1"/>
  <c r="C82" i="12" s="1"/>
  <c r="C84" i="12" a="1"/>
  <c r="C84" i="12" s="1"/>
  <c r="C88" i="12" a="1"/>
  <c r="C88" i="12" s="1"/>
  <c r="C89" i="12" a="1"/>
  <c r="C89" i="12" s="1"/>
  <c r="C86" i="12" a="1"/>
  <c r="C86" i="12" s="1"/>
  <c r="C90" i="12" a="1"/>
  <c r="C90" i="12" s="1"/>
  <c r="C55" i="12" a="1"/>
  <c r="C55" i="12" s="1"/>
  <c r="C56" i="12" a="1"/>
  <c r="C56" i="12" s="1"/>
  <c r="C58" i="12" a="1"/>
  <c r="C58" i="12" s="1"/>
  <c r="C60" i="12" a="1"/>
  <c r="C60" i="12" s="1"/>
  <c r="C62" i="12" a="1"/>
  <c r="C62" i="12" s="1"/>
  <c r="C64" i="12" a="1"/>
  <c r="C64" i="12" s="1"/>
  <c r="C57" i="12" a="1"/>
  <c r="C57" i="12" s="1"/>
  <c r="C59" i="12" a="1"/>
  <c r="C59" i="12" s="1"/>
  <c r="C61" i="12" a="1"/>
  <c r="C61" i="12" s="1"/>
  <c r="C65" i="12" a="1"/>
  <c r="C65" i="12" s="1"/>
  <c r="C69" i="12" a="1"/>
  <c r="C69" i="12" s="1"/>
  <c r="C66" i="12" a="1"/>
  <c r="C66" i="12" s="1"/>
  <c r="C68" i="12" a="1"/>
  <c r="C68" i="12" s="1"/>
  <c r="C63" i="12" a="1"/>
  <c r="C63" i="12" s="1"/>
  <c r="C67" i="12" a="1"/>
  <c r="C67" i="12" s="1"/>
  <c r="C35" i="12" a="1"/>
  <c r="C35" i="12" s="1"/>
  <c r="C37" i="12" a="1"/>
  <c r="C37" i="12" s="1"/>
  <c r="C39" i="12" a="1"/>
  <c r="C39" i="12" s="1"/>
  <c r="C41" i="12" a="1"/>
  <c r="C41" i="12" s="1"/>
  <c r="C43" i="12" a="1"/>
  <c r="C43" i="12" s="1"/>
  <c r="C47" i="12" a="1"/>
  <c r="C47" i="12" s="1"/>
  <c r="C38" i="12" a="1"/>
  <c r="C38" i="12" s="1"/>
  <c r="C40" i="12" a="1"/>
  <c r="C40" i="12" s="1"/>
  <c r="C42" i="12" a="1"/>
  <c r="C42" i="12" s="1"/>
  <c r="C44" i="12" a="1"/>
  <c r="C44" i="12" s="1"/>
  <c r="C48" i="12" a="1"/>
  <c r="C48" i="12" s="1"/>
  <c r="C36" i="12" a="1"/>
  <c r="C36" i="12" s="1"/>
  <c r="C46" i="12" a="1"/>
  <c r="C46" i="12" s="1"/>
  <c r="C45" i="12" a="1"/>
  <c r="C45" i="12" s="1"/>
  <c r="C34" i="12" a="1"/>
  <c r="C34" i="12" s="1"/>
  <c r="D14" i="10"/>
  <c r="D70" i="10" s="1"/>
  <c r="C70" i="10"/>
</calcChain>
</file>

<file path=xl/sharedStrings.xml><?xml version="1.0" encoding="utf-8"?>
<sst xmlns="http://schemas.openxmlformats.org/spreadsheetml/2006/main" count="2728" uniqueCount="1644">
  <si>
    <t>Term</t>
  </si>
  <si>
    <t>Definition</t>
  </si>
  <si>
    <t>Aeration room</t>
  </si>
  <si>
    <t>Engineering test</t>
  </si>
  <si>
    <t>Ethylene oxide (EtO) service</t>
  </si>
  <si>
    <t>Performance test</t>
  </si>
  <si>
    <t>Introduction</t>
  </si>
  <si>
    <t>Instructions</t>
  </si>
  <si>
    <t>Name</t>
  </si>
  <si>
    <t>Title</t>
  </si>
  <si>
    <t>Organization</t>
  </si>
  <si>
    <t>Email</t>
  </si>
  <si>
    <t>Phone</t>
  </si>
  <si>
    <t>Fax</t>
  </si>
  <si>
    <t>I certify that the statements and information are to the best of my knowledge and belief true, accurate, and complete.</t>
  </si>
  <si>
    <t>Signature</t>
  </si>
  <si>
    <t>Date</t>
  </si>
  <si>
    <t>A-1</t>
  </si>
  <si>
    <t>A-2</t>
  </si>
  <si>
    <t>A-3</t>
  </si>
  <si>
    <t>A-4</t>
  </si>
  <si>
    <t>Field #</t>
  </si>
  <si>
    <t>Instruction</t>
  </si>
  <si>
    <t>A-5</t>
  </si>
  <si>
    <t>A-6</t>
  </si>
  <si>
    <t>A-7</t>
  </si>
  <si>
    <t>A-8</t>
  </si>
  <si>
    <t>A-9</t>
  </si>
  <si>
    <t>A-10</t>
  </si>
  <si>
    <t>A-11</t>
  </si>
  <si>
    <t>A-12</t>
  </si>
  <si>
    <t>A-13</t>
  </si>
  <si>
    <t>A-14</t>
  </si>
  <si>
    <t>A-15</t>
  </si>
  <si>
    <t>A-16</t>
  </si>
  <si>
    <t>A-17</t>
  </si>
  <si>
    <t>A-18</t>
  </si>
  <si>
    <t>A-19</t>
  </si>
  <si>
    <t>A-20</t>
  </si>
  <si>
    <t>Number of air changes per hour</t>
  </si>
  <si>
    <t>Any permanent opening in the enclosure that remains open during operation of the facility and is not connected to a duct in which a fan is installed</t>
  </si>
  <si>
    <t>Facility name</t>
  </si>
  <si>
    <t>Facility address</t>
  </si>
  <si>
    <t>Facility city</t>
  </si>
  <si>
    <t>Facility state</t>
  </si>
  <si>
    <t>Facility zip code</t>
  </si>
  <si>
    <t>B-1</t>
  </si>
  <si>
    <t>B-2</t>
  </si>
  <si>
    <t>B-3</t>
  </si>
  <si>
    <t>B-4</t>
  </si>
  <si>
    <t>B-5</t>
  </si>
  <si>
    <t>Select from the dropdown menu in this column</t>
  </si>
  <si>
    <t>Comments</t>
  </si>
  <si>
    <t>If you choose an option other than "operating" in the previous column, please add a brief comment in this column</t>
  </si>
  <si>
    <t>B-6</t>
  </si>
  <si>
    <t>Parent company</t>
  </si>
  <si>
    <t>B-7</t>
  </si>
  <si>
    <t>B-8</t>
  </si>
  <si>
    <t>Number of employees at facility</t>
  </si>
  <si>
    <t>Number of employees at parent company</t>
  </si>
  <si>
    <t>C-1</t>
  </si>
  <si>
    <t>C-2</t>
  </si>
  <si>
    <t>C-3</t>
  </si>
  <si>
    <t>C-4</t>
  </si>
  <si>
    <t>C-5</t>
  </si>
  <si>
    <t>A. Facility Details</t>
  </si>
  <si>
    <t>B-9</t>
  </si>
  <si>
    <t>B-10</t>
  </si>
  <si>
    <t>Data</t>
  </si>
  <si>
    <t>C-6</t>
  </si>
  <si>
    <t>C-7</t>
  </si>
  <si>
    <t>D-1</t>
  </si>
  <si>
    <t>D-2</t>
  </si>
  <si>
    <t>D-3</t>
  </si>
  <si>
    <t>D-4</t>
  </si>
  <si>
    <t>D-5</t>
  </si>
  <si>
    <t>D-6</t>
  </si>
  <si>
    <t>D-7</t>
  </si>
  <si>
    <t>D-8</t>
  </si>
  <si>
    <t>D-9</t>
  </si>
  <si>
    <t>D-10</t>
  </si>
  <si>
    <t>D-11</t>
  </si>
  <si>
    <t>D-12</t>
  </si>
  <si>
    <t>D-13</t>
  </si>
  <si>
    <t>D-14</t>
  </si>
  <si>
    <t>D-15</t>
  </si>
  <si>
    <t>D-16</t>
  </si>
  <si>
    <t>D-17</t>
  </si>
  <si>
    <t>D-18</t>
  </si>
  <si>
    <t>EtO dose per cycle</t>
  </si>
  <si>
    <r>
      <t xml:space="preserve">Enter the dollar </t>
    </r>
    <r>
      <rPr>
        <u/>
        <sz val="9"/>
        <color theme="1"/>
        <rFont val="Calibri"/>
        <family val="2"/>
        <scheme val="minor"/>
      </rPr>
      <t>amount</t>
    </r>
    <r>
      <rPr>
        <sz val="9"/>
        <color theme="1"/>
        <rFont val="Calibri"/>
        <family val="2"/>
        <scheme val="minor"/>
      </rPr>
      <t xml:space="preserve"> in this column</t>
    </r>
  </si>
  <si>
    <r>
      <t xml:space="preserve">Specify the dollar </t>
    </r>
    <r>
      <rPr>
        <u/>
        <sz val="9"/>
        <color theme="1"/>
        <rFont val="Calibri"/>
        <family val="2"/>
        <scheme val="minor"/>
      </rPr>
      <t>year</t>
    </r>
    <r>
      <rPr>
        <sz val="9"/>
        <color theme="1"/>
        <rFont val="Calibri"/>
        <family val="2"/>
        <scheme val="minor"/>
      </rPr>
      <t xml:space="preserve"> in this column</t>
    </r>
  </si>
  <si>
    <t>D-19</t>
  </si>
  <si>
    <t>D-20</t>
  </si>
  <si>
    <t>D-21</t>
  </si>
  <si>
    <t>D-22</t>
  </si>
  <si>
    <t>D-23</t>
  </si>
  <si>
    <t>D-24</t>
  </si>
  <si>
    <t>D-25</t>
  </si>
  <si>
    <t>D-26</t>
  </si>
  <si>
    <t>D-27</t>
  </si>
  <si>
    <t>Is there a chamber exhaust vent (CEV)?</t>
  </si>
  <si>
    <t>D-28</t>
  </si>
  <si>
    <t>D-29</t>
  </si>
  <si>
    <t>D-30</t>
  </si>
  <si>
    <t>Provide a brief description of any standards or work practices followed for interlock system that prevents activation of the CEV until a set concentration is reached</t>
  </si>
  <si>
    <t>E-1</t>
  </si>
  <si>
    <t>E-2</t>
  </si>
  <si>
    <t>E-3</t>
  </si>
  <si>
    <t>E-4</t>
  </si>
  <si>
    <t>E-5</t>
  </si>
  <si>
    <t>E-6</t>
  </si>
  <si>
    <t>E-7</t>
  </si>
  <si>
    <t>Is aeration room vent (ARV) routed to any control device?</t>
  </si>
  <si>
    <t>F-1</t>
  </si>
  <si>
    <t>E-8</t>
  </si>
  <si>
    <t>G-1</t>
  </si>
  <si>
    <t>APCD ID</t>
  </si>
  <si>
    <t>G-2</t>
  </si>
  <si>
    <t>Description of APCD</t>
  </si>
  <si>
    <t>G-3</t>
  </si>
  <si>
    <t>G-4</t>
  </si>
  <si>
    <t>G-5</t>
  </si>
  <si>
    <t>Capital cost of APCD</t>
  </si>
  <si>
    <t>G-6</t>
  </si>
  <si>
    <t>Installation cost of APCD</t>
  </si>
  <si>
    <t>G-7</t>
  </si>
  <si>
    <t>G-8</t>
  </si>
  <si>
    <t>Other one-time costs of APCD</t>
  </si>
  <si>
    <r>
      <t xml:space="preserve">Enter the </t>
    </r>
    <r>
      <rPr>
        <u/>
        <sz val="9"/>
        <color theme="1"/>
        <rFont val="Calibri"/>
        <family val="2"/>
        <scheme val="minor"/>
      </rPr>
      <t>total</t>
    </r>
    <r>
      <rPr>
        <sz val="9"/>
        <color theme="1"/>
        <rFont val="Calibri"/>
        <family val="2"/>
        <scheme val="minor"/>
      </rPr>
      <t xml:space="preserve"> dollar </t>
    </r>
    <r>
      <rPr>
        <u/>
        <sz val="9"/>
        <color theme="1"/>
        <rFont val="Calibri"/>
        <family val="2"/>
        <scheme val="minor"/>
      </rPr>
      <t>amount</t>
    </r>
    <r>
      <rPr>
        <sz val="9"/>
        <color theme="1"/>
        <rFont val="Calibri"/>
        <family val="2"/>
        <scheme val="minor"/>
      </rPr>
      <t xml:space="preserve"> in this column</t>
    </r>
  </si>
  <si>
    <t>G-9</t>
  </si>
  <si>
    <t>Annual monitoring cost of APCD</t>
  </si>
  <si>
    <t>G-10</t>
  </si>
  <si>
    <t>G-11</t>
  </si>
  <si>
    <t>Annual repair and routine maintenance cost of APCD</t>
  </si>
  <si>
    <t>Other annual costs of APCD</t>
  </si>
  <si>
    <t>G-12</t>
  </si>
  <si>
    <t>G-13</t>
  </si>
  <si>
    <t>G-14</t>
  </si>
  <si>
    <t>Type of APCD</t>
  </si>
  <si>
    <t>G-15</t>
  </si>
  <si>
    <t>G-16</t>
  </si>
  <si>
    <t>Ethylene glycol (EG) generated annually</t>
  </si>
  <si>
    <r>
      <t xml:space="preserve">Enter the </t>
    </r>
    <r>
      <rPr>
        <u/>
        <sz val="9"/>
        <color theme="1"/>
        <rFont val="Calibri"/>
        <family val="2"/>
        <scheme val="minor"/>
      </rPr>
      <t>amount</t>
    </r>
    <r>
      <rPr>
        <sz val="9"/>
        <color theme="1"/>
        <rFont val="Calibri"/>
        <family val="2"/>
        <scheme val="minor"/>
      </rPr>
      <t xml:space="preserve"> in this column</t>
    </r>
  </si>
  <si>
    <r>
      <t xml:space="preserve">Specify the </t>
    </r>
    <r>
      <rPr>
        <u/>
        <sz val="9"/>
        <color theme="1"/>
        <rFont val="Calibri"/>
        <family val="2"/>
        <scheme val="minor"/>
      </rPr>
      <t>unit</t>
    </r>
    <r>
      <rPr>
        <sz val="9"/>
        <color theme="1"/>
        <rFont val="Calibri"/>
        <family val="2"/>
        <scheme val="minor"/>
      </rPr>
      <t xml:space="preserve"> in this column</t>
    </r>
  </si>
  <si>
    <t>G-17</t>
  </si>
  <si>
    <t>Annual cost of ethylene glycol (EG) disposal</t>
  </si>
  <si>
    <t>Sorbent disposal</t>
  </si>
  <si>
    <t>Ethylene glycol (EG) disposal</t>
  </si>
  <si>
    <t>Annual cost of sorbent disposal</t>
  </si>
  <si>
    <t>H-1</t>
  </si>
  <si>
    <t>H-2</t>
  </si>
  <si>
    <t>H-3</t>
  </si>
  <si>
    <t>H-4</t>
  </si>
  <si>
    <t>H-5</t>
  </si>
  <si>
    <t>H-6</t>
  </si>
  <si>
    <t>H-7</t>
  </si>
  <si>
    <t>H-8</t>
  </si>
  <si>
    <t>H-9</t>
  </si>
  <si>
    <t>H-10</t>
  </si>
  <si>
    <r>
      <t xml:space="preserve">Enter the latitude of stack. Specify to the </t>
    </r>
    <r>
      <rPr>
        <u/>
        <sz val="9"/>
        <color theme="1"/>
        <rFont val="Calibri"/>
        <family val="2"/>
        <scheme val="minor"/>
      </rPr>
      <t>6th</t>
    </r>
    <r>
      <rPr>
        <sz val="9"/>
        <color theme="1"/>
        <rFont val="Calibri"/>
        <family val="2"/>
        <scheme val="minor"/>
      </rPr>
      <t xml:space="preserve"> decimal point</t>
    </r>
  </si>
  <si>
    <t>H-11</t>
  </si>
  <si>
    <t>H-12</t>
  </si>
  <si>
    <t>H-13</t>
  </si>
  <si>
    <t>H-14</t>
  </si>
  <si>
    <t>H-15</t>
  </si>
  <si>
    <t>Type of catalyst</t>
  </si>
  <si>
    <t>Specify the type of catalyst used in catalytic oxidizer</t>
  </si>
  <si>
    <t>H-16</t>
  </si>
  <si>
    <t>Can the catalyst be regenerated?</t>
  </si>
  <si>
    <t>H-17</t>
  </si>
  <si>
    <t>Catalyst disposal</t>
  </si>
  <si>
    <t>Annual cost of catalyst disposal</t>
  </si>
  <si>
    <t>Design and operation specifications</t>
  </si>
  <si>
    <t>Average operating temperature</t>
  </si>
  <si>
    <t>Attach all requested documents in the "Attachments" tab</t>
  </si>
  <si>
    <t>Provide a brief description of the design and key operation specifications of the thermal oxidizer</t>
  </si>
  <si>
    <r>
      <t xml:space="preserve">Provide a copy of each performance test performed in the last 5 years </t>
    </r>
    <r>
      <rPr>
        <u/>
        <sz val="9"/>
        <color theme="1"/>
        <rFont val="Calibri"/>
        <family val="2"/>
        <scheme val="minor"/>
      </rPr>
      <t>in its entirety</t>
    </r>
    <r>
      <rPr>
        <sz val="9"/>
        <color theme="1"/>
        <rFont val="Calibri"/>
        <family val="2"/>
        <scheme val="minor"/>
      </rPr>
      <t xml:space="preserve"> for each APCD</t>
    </r>
  </si>
  <si>
    <t>Performance test performed in the last 5 years (if any)</t>
  </si>
  <si>
    <t>Engineering emission test performed in the last 5 years (if any)</t>
  </si>
  <si>
    <r>
      <t xml:space="preserve">Provide a copy of each engineering emission test performed in the last 5 years </t>
    </r>
    <r>
      <rPr>
        <u/>
        <sz val="9"/>
        <color theme="1"/>
        <rFont val="Calibri"/>
        <family val="2"/>
        <scheme val="minor"/>
      </rPr>
      <t>in its entirety</t>
    </r>
    <r>
      <rPr>
        <sz val="9"/>
        <color theme="1"/>
        <rFont val="Calibri"/>
        <family val="2"/>
        <scheme val="minor"/>
      </rPr>
      <t xml:space="preserve"> for each APCD</t>
    </r>
  </si>
  <si>
    <t>I-1</t>
  </si>
  <si>
    <t>I-2</t>
  </si>
  <si>
    <t>I-3</t>
  </si>
  <si>
    <t>I-4</t>
  </si>
  <si>
    <t>I-5</t>
  </si>
  <si>
    <t>Unique ID</t>
  </si>
  <si>
    <t>Description of Work Conditions</t>
  </si>
  <si>
    <t>Provide a brief description of the work conditions of facility during each personal monitoring event</t>
  </si>
  <si>
    <t>Monitoring result</t>
  </si>
  <si>
    <t>Averaging periods</t>
  </si>
  <si>
    <t>Specify any averaging periods for each personal monitoring event</t>
  </si>
  <si>
    <t>Monitoring result flag</t>
  </si>
  <si>
    <t>Instrument 1</t>
  </si>
  <si>
    <t>Specify the instrument used during each personal monitoring event</t>
  </si>
  <si>
    <t>Instrument 2 (if any)</t>
  </si>
  <si>
    <t>Enter from permit description, if available. Otherwise, use a unique identifier for each room</t>
  </si>
  <si>
    <t>Provide a brief description of the monitoring procedure for each room</t>
  </si>
  <si>
    <t>Are there generators on site to keep facility running in the event of a power outage?</t>
  </si>
  <si>
    <t>A-21</t>
  </si>
  <si>
    <t>A-22</t>
  </si>
  <si>
    <t>Documentation for annual emissions calculations</t>
  </si>
  <si>
    <t>Provide calculations and supporting documentation for all emission factors used to determine the annual emissions</t>
  </si>
  <si>
    <t>A-23</t>
  </si>
  <si>
    <t>A-24</t>
  </si>
  <si>
    <t>Attachments</t>
  </si>
  <si>
    <t>Instructions:</t>
  </si>
  <si>
    <t>Floor area</t>
  </si>
  <si>
    <t>(square feet)</t>
  </si>
  <si>
    <t>(feet)</t>
  </si>
  <si>
    <t>Relative humidity</t>
  </si>
  <si>
    <t>(cubic feet)</t>
  </si>
  <si>
    <t>(kWh)</t>
  </si>
  <si>
    <t>B-11</t>
  </si>
  <si>
    <t>Operating</t>
  </si>
  <si>
    <t>Seasonal/partial year</t>
  </si>
  <si>
    <t>Temporarily closed</t>
  </si>
  <si>
    <t>Permanently closed</t>
  </si>
  <si>
    <t>Select from the dropdown menu in this column. Full-time, part-time, and temporary employees should be counted equally</t>
  </si>
  <si>
    <t>≤ 100</t>
  </si>
  <si>
    <t>101-250</t>
  </si>
  <si>
    <t>251-500</t>
  </si>
  <si>
    <t>&gt; 500</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</si>
  <si>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</si>
  <si>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</si>
  <si>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</si>
  <si>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</si>
  <si>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</si>
  <si>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</si>
  <si>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</si>
  <si>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</si>
  <si>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</si>
  <si>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</si>
  <si>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</si>
  <si>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</si>
  <si>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</si>
  <si>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</si>
  <si>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</si>
  <si>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</si>
  <si>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</si>
  <si>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</si>
  <si>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</si>
  <si>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</si>
  <si>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</si>
  <si>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</si>
  <si>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</si>
  <si>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</si>
  <si>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</si>
  <si>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</si>
  <si>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</si>
  <si>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</si>
  <si>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</si>
  <si>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</si>
  <si>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</si>
  <si>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</si>
  <si>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</si>
  <si>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</si>
  <si>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</si>
  <si>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</si>
  <si>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</si>
  <si>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</si>
  <si>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</si>
  <si>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</si>
  <si>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</si>
  <si>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</si>
  <si>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</si>
  <si>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</si>
  <si>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</si>
  <si>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</si>
  <si>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</si>
  <si>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</si>
  <si>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</si>
  <si>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</si>
  <si>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AS</t>
  </si>
  <si>
    <t>GU</t>
  </si>
  <si>
    <t>MH</t>
  </si>
  <si>
    <t>FM</t>
  </si>
  <si>
    <t>MP</t>
  </si>
  <si>
    <t>PW</t>
  </si>
  <si>
    <t>PR</t>
  </si>
  <si>
    <t>VI</t>
  </si>
  <si>
    <t>Yes</t>
  </si>
  <si>
    <t>No</t>
  </si>
  <si>
    <t>≤ 250</t>
  </si>
  <si>
    <t>501-750</t>
  </si>
  <si>
    <t>751-1000</t>
  </si>
  <si>
    <t>1001-1250</t>
  </si>
  <si>
    <t>&gt; 1250</t>
  </si>
  <si>
    <r>
      <t xml:space="preserve">Enter the value if you select "Yes" on the left
</t>
    </r>
    <r>
      <rPr>
        <b/>
        <sz val="9"/>
        <color theme="1"/>
        <rFont val="Calibri"/>
        <family val="2"/>
        <scheme val="minor"/>
      </rPr>
      <t>(ppm)</t>
    </r>
  </si>
  <si>
    <t>Information about facility registration, ownership, general characteristics, facility-level data, legal documents, etc.</t>
  </si>
  <si>
    <t>Information about all air pollution control devices operated by facility</t>
  </si>
  <si>
    <t>Information about workspace monitoring, personal monitoring, room monitoring, etc. conducted by facility</t>
  </si>
  <si>
    <t>Ethylene Oxide (EtO) Commercial Sterilization</t>
  </si>
  <si>
    <t>A-25</t>
  </si>
  <si>
    <t>A-26</t>
  </si>
  <si>
    <t>Most Recent Air Permit(s)</t>
  </si>
  <si>
    <t>Application Documents for the Most Recent Air Permit(s)</t>
  </si>
  <si>
    <t>Facility diagrams</t>
  </si>
  <si>
    <t>Provide process flow diagrams of the EtO processes at your facility</t>
  </si>
  <si>
    <t>Provide the application documents for the most recent air permit(s) approved for your facility</t>
  </si>
  <si>
    <t>Provide the most recent air permit(s) approved for your facility</t>
  </si>
  <si>
    <t>Process flow diagrams</t>
  </si>
  <si>
    <r>
      <t xml:space="preserve">Enter </t>
    </r>
    <r>
      <rPr>
        <u/>
        <sz val="9"/>
        <color theme="1"/>
        <rFont val="Calibri"/>
        <family val="2"/>
        <scheme val="minor"/>
      </rPr>
      <t>calendar year</t>
    </r>
    <r>
      <rPr>
        <sz val="9"/>
        <color theme="1"/>
        <rFont val="Calibri"/>
        <family val="2"/>
        <scheme val="minor"/>
      </rPr>
      <t xml:space="preserve"> in this column</t>
    </r>
  </si>
  <si>
    <t>List one type of material in each cell</t>
  </si>
  <si>
    <t>A-27</t>
  </si>
  <si>
    <t>A-28</t>
  </si>
  <si>
    <t>Average annual growth rate in revenues from EtO sterilization services for the last 5 years</t>
  </si>
  <si>
    <t>Room height</t>
  </si>
  <si>
    <t>Provide a brief explanation of the activities conducted in each room</t>
  </si>
  <si>
    <t>C-8</t>
  </si>
  <si>
    <t xml:space="preserve">(pounds) </t>
  </si>
  <si>
    <t>Permitted amount of EtO storage</t>
  </si>
  <si>
    <t>C-9</t>
  </si>
  <si>
    <t>C-10</t>
  </si>
  <si>
    <t>Enter from permit description, if available. Otherwise, use a unique identifier for each sterilizer</t>
  </si>
  <si>
    <t>Does aeration of the sterilized product occur in the same sterilizer chamber?</t>
  </si>
  <si>
    <t>Concentration that EtO is reduced to before moving the product out of this sterilizer chamber</t>
  </si>
  <si>
    <t>Volume of sterilizer chamber</t>
  </si>
  <si>
    <t>Wet scrubber</t>
  </si>
  <si>
    <t>Catalytic oxidizer</t>
  </si>
  <si>
    <t>Thermal oxidizer</t>
  </si>
  <si>
    <t>Balancer/abator</t>
  </si>
  <si>
    <t>Glygen absorber unit</t>
  </si>
  <si>
    <t>Operation, monitoring and control characteristics of sterilizer chambers</t>
  </si>
  <si>
    <t>Are drums or containers placed next to sterilizer chambers when they are in use?</t>
  </si>
  <si>
    <t>Other (double click to specify)</t>
  </si>
  <si>
    <t>Details of aeration equipment</t>
  </si>
  <si>
    <t>A-29</t>
  </si>
  <si>
    <t>E-9</t>
  </si>
  <si>
    <t>F-2</t>
  </si>
  <si>
    <t>F-3</t>
  </si>
  <si>
    <t>F-4</t>
  </si>
  <si>
    <t>F-5</t>
  </si>
  <si>
    <t>F-6</t>
  </si>
  <si>
    <t>F-7</t>
  </si>
  <si>
    <t>F-8</t>
  </si>
  <si>
    <t>F-9</t>
  </si>
  <si>
    <t>F-10</t>
  </si>
  <si>
    <t>F-11</t>
  </si>
  <si>
    <t>F-12</t>
  </si>
  <si>
    <t>F-13</t>
  </si>
  <si>
    <t>F-14</t>
  </si>
  <si>
    <t>F-15</t>
  </si>
  <si>
    <t>F-16</t>
  </si>
  <si>
    <t>Dry-bed scrubber</t>
  </si>
  <si>
    <t>Enter from permit description, if available. Otherwise, use a unique identifier for each stack</t>
  </si>
  <si>
    <t>Stack parameter</t>
  </si>
  <si>
    <t>Stack coordinates</t>
  </si>
  <si>
    <t>Describe other annual costs of APCD</t>
  </si>
  <si>
    <t>G-18</t>
  </si>
  <si>
    <t>G-19</t>
  </si>
  <si>
    <t>G-20</t>
  </si>
  <si>
    <t>G-21</t>
  </si>
  <si>
    <t>G-22</t>
  </si>
  <si>
    <t>G-23</t>
  </si>
  <si>
    <t>G-24</t>
  </si>
  <si>
    <t>G-25</t>
  </si>
  <si>
    <t>G-26</t>
  </si>
  <si>
    <t>G-27</t>
  </si>
  <si>
    <t>G-28</t>
  </si>
  <si>
    <t>Is the media/sorbent activity monitored or tested in any way?</t>
  </si>
  <si>
    <t>Is the media/sorbent change out done based on manufacturer suggestion?</t>
  </si>
  <si>
    <t>Provide all monitoring records from the last calendar year</t>
  </si>
  <si>
    <t>Operating temperature of catalyst bed</t>
  </si>
  <si>
    <r>
      <t xml:space="preserve">Enter the operating temperature of catalyst bed </t>
    </r>
    <r>
      <rPr>
        <b/>
        <sz val="9"/>
        <color theme="1"/>
        <rFont val="Calibri"/>
        <family val="2"/>
        <scheme val="minor"/>
      </rPr>
      <t>(Fahrenheit)</t>
    </r>
  </si>
  <si>
    <t>Annual natural gas usage to maintain the operating temperature</t>
  </si>
  <si>
    <r>
      <t xml:space="preserve">Enter the average operating temperature of thermal oxidizer
</t>
    </r>
    <r>
      <rPr>
        <b/>
        <sz val="9"/>
        <color theme="1"/>
        <rFont val="Calibri"/>
        <family val="2"/>
        <scheme val="minor"/>
      </rPr>
      <t>(Fahrenheit)</t>
    </r>
  </si>
  <si>
    <t>This column will be auto-populated based on your entries in the previous fields</t>
  </si>
  <si>
    <t>Primary NAICS code</t>
  </si>
  <si>
    <t>CBI</t>
  </si>
  <si>
    <t>Select from the dropdown menu</t>
  </si>
  <si>
    <t>APCD 1 for sterilizer chamber vent (SCV)</t>
  </si>
  <si>
    <t>APCD 2 for sterilizer chamber vent (SCV) (if any)</t>
  </si>
  <si>
    <t>APCD 3 for sterilizer chamber vent (SCV) (if any)</t>
  </si>
  <si>
    <t>APCD</t>
  </si>
  <si>
    <t>Is there a target EtO concentration that is reached before activation of the CEV?</t>
  </si>
  <si>
    <t>Is the chamber exhaust vent (CEV) routed to any control device?</t>
  </si>
  <si>
    <t>APCD 1 for chamber exhaust vent (CEV)</t>
  </si>
  <si>
    <t>APCD 2 for chamber exhaust vent (CEV) (if any)</t>
  </si>
  <si>
    <t>APCD 3 for chamber exhaust vent (CEV) (if any)</t>
  </si>
  <si>
    <t>If not, was a damper system installed for the purpose of adjusting the flow rate to the control device upon CEV activation?</t>
  </si>
  <si>
    <t>Characteristics of accelerated aeration</t>
  </si>
  <si>
    <t>E-10</t>
  </si>
  <si>
    <t>E-11</t>
  </si>
  <si>
    <t>Pull vacuum</t>
  </si>
  <si>
    <t>Multiple inlet and outlet vents on cell</t>
  </si>
  <si>
    <t>APCD 1 for aeration room vent (ARV)</t>
  </si>
  <si>
    <t>APCD 2 for aeration room vent (ARV) (if any)</t>
  </si>
  <si>
    <t>Specify any action level, error, or flag of monitoring result</t>
  </si>
  <si>
    <t>Description of room area monitoring</t>
  </si>
  <si>
    <t xml:space="preserve">Describe any other types of EtO monitoring that have been conducted by the facility, such as near-source, ambient air sampling, or fenceline monitoring efforts </t>
  </si>
  <si>
    <t xml:space="preserve">Describe any dispersion modeling efforts conducted by the facility </t>
  </si>
  <si>
    <t>How is EtO handled during malfunction events of process equipment (vented, held within chamber/room, etc)?</t>
  </si>
  <si>
    <t>B-12</t>
  </si>
  <si>
    <t>APCD 1 for room area</t>
  </si>
  <si>
    <t>APCD 2 for room area (if any)</t>
  </si>
  <si>
    <t>APCD 3 for room area (if any)</t>
  </si>
  <si>
    <t>B-13</t>
  </si>
  <si>
    <t>B-14</t>
  </si>
  <si>
    <t>B-15</t>
  </si>
  <si>
    <t>B-16</t>
  </si>
  <si>
    <t>B-17</t>
  </si>
  <si>
    <t>B-18</t>
  </si>
  <si>
    <t>B-19</t>
  </si>
  <si>
    <t>Natural draft opening (NDO)</t>
  </si>
  <si>
    <t>Door</t>
  </si>
  <si>
    <t>Window</t>
  </si>
  <si>
    <t>Temperature</t>
  </si>
  <si>
    <r>
      <t xml:space="preserve">Enter temperature set point or range for </t>
    </r>
    <r>
      <rPr>
        <u/>
        <sz val="9"/>
        <color theme="1"/>
        <rFont val="Calibri"/>
        <family val="2"/>
        <scheme val="minor"/>
      </rPr>
      <t>summer</t>
    </r>
    <r>
      <rPr>
        <sz val="9"/>
        <color theme="1"/>
        <rFont val="Calibri"/>
        <family val="2"/>
        <scheme val="minor"/>
      </rPr>
      <t xml:space="preserve"> in this column 
</t>
    </r>
    <r>
      <rPr>
        <b/>
        <sz val="9"/>
        <color theme="1"/>
        <rFont val="Calibri"/>
        <family val="2"/>
        <scheme val="minor"/>
      </rPr>
      <t>(Fahrenheit)</t>
    </r>
  </si>
  <si>
    <r>
      <t xml:space="preserve">Enter temperature set point or range for </t>
    </r>
    <r>
      <rPr>
        <u/>
        <sz val="9"/>
        <color theme="1"/>
        <rFont val="Calibri"/>
        <family val="2"/>
        <scheme val="minor"/>
      </rPr>
      <t>winter</t>
    </r>
    <r>
      <rPr>
        <sz val="9"/>
        <color theme="1"/>
        <rFont val="Calibri"/>
        <family val="2"/>
        <scheme val="minor"/>
      </rPr>
      <t xml:space="preserve"> in this column 
</t>
    </r>
    <r>
      <rPr>
        <b/>
        <sz val="9"/>
        <color theme="1"/>
        <rFont val="Calibri"/>
        <family val="2"/>
        <scheme val="minor"/>
      </rPr>
      <t>(Fahrenheit)</t>
    </r>
  </si>
  <si>
    <t>Enter average or range of number of air changes per hour</t>
  </si>
  <si>
    <t>B. Individual Room Area (All Areas where EtO is Used or Emitted)</t>
  </si>
  <si>
    <t>Characteristics, inventory of components and control of individual room areas where EtO is used or emitted</t>
  </si>
  <si>
    <t>Definition of leak</t>
  </si>
  <si>
    <t>B-20</t>
  </si>
  <si>
    <t>B-21</t>
  </si>
  <si>
    <t>B-22</t>
  </si>
  <si>
    <t>B-23</t>
  </si>
  <si>
    <t>Operating status in current year</t>
  </si>
  <si>
    <t>Parent company address</t>
  </si>
  <si>
    <t>Parent company city</t>
  </si>
  <si>
    <t>Parent company state</t>
  </si>
  <si>
    <t>Is parent company a small business?</t>
  </si>
  <si>
    <r>
      <t xml:space="preserve">Annual EtO </t>
    </r>
    <r>
      <rPr>
        <u/>
        <sz val="9"/>
        <color theme="1"/>
        <rFont val="Calibri"/>
        <family val="2"/>
        <scheme val="minor"/>
      </rPr>
      <t>stack emissions</t>
    </r>
    <r>
      <rPr>
        <sz val="9"/>
        <color theme="1"/>
        <rFont val="Calibri"/>
        <family val="2"/>
        <scheme val="minor"/>
      </rPr>
      <t xml:space="preserve"> of facility for the last 5 years</t>
    </r>
  </si>
  <si>
    <r>
      <t xml:space="preserve">Annual EtO </t>
    </r>
    <r>
      <rPr>
        <u/>
        <sz val="9"/>
        <color theme="1"/>
        <rFont val="Calibri"/>
        <family val="2"/>
        <scheme val="minor"/>
      </rPr>
      <t>fugitive emissions</t>
    </r>
    <r>
      <rPr>
        <sz val="9"/>
        <color theme="1"/>
        <rFont val="Calibri"/>
        <family val="2"/>
        <scheme val="minor"/>
      </rPr>
      <t xml:space="preserve"> of facility for the last 5 years</t>
    </r>
  </si>
  <si>
    <t>Accelerated aeration</t>
  </si>
  <si>
    <t>Aeration conducted in a heated aeration chamber or cell, not an aeration room, combined with: (1) use of vacuum cycles, and/or (2) high turbulence air created by multiple inlet ports along the length of the aeration cell and multiple outlet points along the top of the cell to provide even distribution of air flow</t>
  </si>
  <si>
    <t>Balancer/abator system</t>
  </si>
  <si>
    <t>An air pollution control device (APCD) that consists of a combination of a water balancer and a catalytic oxidizer</t>
  </si>
  <si>
    <t>Cascading air</t>
  </si>
  <si>
    <t>Ventilation air removed from one room area or process, with a lower EtO concentration, is vented as the input ventilation air or intake ventilation air directly to another room area or process (e.g., ventilation air from a warehouse is used as intake air to the aeration room or aeration cell).  Ventilation air removed from one room area or process must have an equivalent or lower EtO concentration than the room air concentration or process concentration of the room area or process in which it is reused</t>
  </si>
  <si>
    <t>The point(s) through which ethylene oxide-laden gas is removed from the sterilization chamber during chamber unloading, following the completion of sterilization and associated air washes. Also known as "back vent"</t>
  </si>
  <si>
    <t>A piece of equipment either contains or contacts ethylene oxide as a liquid or gas at any concentration</t>
  </si>
  <si>
    <t>A test that measures the amount of pollutants being emitted, demonstrates the capture efficiency, or determines the destruction or removal efficiency of a control device used to reduce emissions at a facility. Used to determine a facility’s compliance with an emission limit, capture efficiency, or control efficiency requirement</t>
  </si>
  <si>
    <t>Single-item sterilizer</t>
  </si>
  <si>
    <t>Any enclosed vessel in which sealed pouches containing product and ethylene oxide gas for the purpose of sterilizing are placed, and the ethylene oxide sterilizes and aerates</t>
  </si>
  <si>
    <t>Sterilizer chamber</t>
  </si>
  <si>
    <t>Describe the storage location for full and empty storage media (e.g., indoors in an enclosed room)</t>
  </si>
  <si>
    <t>C-11</t>
  </si>
  <si>
    <t>Is the ambient air in the storage areas continually monitored for ethylene oxide?</t>
  </si>
  <si>
    <t>C-12</t>
  </si>
  <si>
    <t>Describe the make/model and range of the instrumentation used for continuous monitoring of the storage areas</t>
  </si>
  <si>
    <t>How many EtO drums and/or containers are typically stored at the facility at once?</t>
  </si>
  <si>
    <t>Is there a designated area for storing EtO drums and/or containers?</t>
  </si>
  <si>
    <t>Enter the total number of sterilizer chambers at your facility</t>
  </si>
  <si>
    <t>Number of nitrogen washes per cycle</t>
  </si>
  <si>
    <t>Number of air washes per cycle</t>
  </si>
  <si>
    <t>Are leak checks performed on sterilizer chamber?</t>
  </si>
  <si>
    <t>Frequency of leak checks for sterilizer chamber</t>
  </si>
  <si>
    <t>Annual cost of leak checks for sterilizer chamber</t>
  </si>
  <si>
    <t>Duration of product dwell time within the chamber at EtO dosing concentration</t>
  </si>
  <si>
    <t>Total duration of time product stays within the sterilizer chamber before it is moved out</t>
  </si>
  <si>
    <t>Table 1. Facility Information</t>
  </si>
  <si>
    <t>Table 2. Parent Company Information</t>
  </si>
  <si>
    <t>Is there a cover hood or vent over the sterilizer chamber door (e.g., hooded vent above the sterilizer chamber door)?</t>
  </si>
  <si>
    <t>Pressure</t>
  </si>
  <si>
    <t>E-12</t>
  </si>
  <si>
    <t>Pressure drop</t>
  </si>
  <si>
    <t>E-13</t>
  </si>
  <si>
    <t>Is a specific humidity needed for aeration? Select from the dropdown menu in this column</t>
  </si>
  <si>
    <t>E-14</t>
  </si>
  <si>
    <t>E-15</t>
  </si>
  <si>
    <t>E-16</t>
  </si>
  <si>
    <t>E-17</t>
  </si>
  <si>
    <t>A test that measures the amount of pollutants being emitted, demonstrates the capture efficiency, or determines the destruction or removal efficiency of a control device used to reduce emissions at a facility. This testing is not related to compliance or regulatory requirements</t>
  </si>
  <si>
    <t>General comments</t>
  </si>
  <si>
    <r>
      <t xml:space="preserve">Enter the longitude of stack. Specify to the </t>
    </r>
    <r>
      <rPr>
        <u/>
        <sz val="9"/>
        <color theme="1"/>
        <rFont val="Calibri"/>
        <family val="2"/>
        <scheme val="minor"/>
      </rPr>
      <t>6th</t>
    </r>
    <r>
      <rPr>
        <sz val="9"/>
        <color theme="1"/>
        <rFont val="Calibri"/>
        <family val="2"/>
        <scheme val="minor"/>
      </rPr>
      <t xml:space="preserve"> decimal point</t>
    </r>
  </si>
  <si>
    <r>
      <t xml:space="preserve">Provide a copy of each engineering or non-regulatory emission test performed in the last 5 years </t>
    </r>
    <r>
      <rPr>
        <u/>
        <sz val="9"/>
        <color theme="1"/>
        <rFont val="Calibri"/>
        <family val="2"/>
        <scheme val="minor"/>
      </rPr>
      <t>in its entirety</t>
    </r>
    <r>
      <rPr>
        <sz val="9"/>
        <color theme="1"/>
        <rFont val="Calibri"/>
        <family val="2"/>
        <scheme val="minor"/>
      </rPr>
      <t xml:space="preserve"> for each APCD</t>
    </r>
  </si>
  <si>
    <t>Engineering or non-regulatory emission test performed in the last 5 years (if any)</t>
  </si>
  <si>
    <t>Monitoring records for wet scrubber from the last calendar year</t>
  </si>
  <si>
    <t>Monitoring records for dry-bed scrubber from the last calendar year</t>
  </si>
  <si>
    <t>Monitoring records for thermal oxidizer from the last calendar year</t>
  </si>
  <si>
    <t>Monitoring records for APCD from the last calendar year</t>
  </si>
  <si>
    <t>If yes, provide a brief description in this column</t>
  </si>
  <si>
    <t>Operating temperature records for thermal oxidizer from the last calendar year</t>
  </si>
  <si>
    <t>Provide the operating temperature records for thermal oxidizer from the last calendar year</t>
  </si>
  <si>
    <t>EtO concentration of room area where EtO is used or emitted</t>
  </si>
  <si>
    <t>How is EtO handled during malfunction events of APCD (vented, held within chamber/room, etc)? Also provide standard operation practices or protocol in the event of a power outages</t>
  </si>
  <si>
    <t>Is the facility operating at full capacity or can current capacity increase to accommodate higher volumes of product? If not operating at full capacity, provide estimate of feasible increase in capacity as a percent (%) of current output</t>
  </si>
  <si>
    <r>
      <rPr>
        <b/>
        <u/>
        <sz val="9"/>
        <rFont val="Calibri"/>
        <family val="2"/>
        <scheme val="minor"/>
      </rPr>
      <t>Facility Details</t>
    </r>
    <r>
      <rPr>
        <u/>
        <sz val="9"/>
        <rFont val="Calibri"/>
        <family val="2"/>
        <scheme val="minor"/>
      </rPr>
      <t xml:space="preserve"> (link)</t>
    </r>
  </si>
  <si>
    <r>
      <rPr>
        <b/>
        <u/>
        <sz val="9"/>
        <rFont val="Calibri"/>
        <family val="2"/>
        <scheme val="minor"/>
      </rPr>
      <t>Room Area</t>
    </r>
    <r>
      <rPr>
        <u/>
        <sz val="9"/>
        <rFont val="Calibri"/>
        <family val="2"/>
        <scheme val="minor"/>
      </rPr>
      <t xml:space="preserve"> (link)</t>
    </r>
  </si>
  <si>
    <r>
      <rPr>
        <b/>
        <u/>
        <sz val="9"/>
        <rFont val="Calibri"/>
        <family val="2"/>
        <scheme val="minor"/>
      </rPr>
      <t>Sterilizer Chambers</t>
    </r>
    <r>
      <rPr>
        <u/>
        <sz val="9"/>
        <rFont val="Calibri"/>
        <family val="2"/>
        <scheme val="minor"/>
      </rPr>
      <t xml:space="preserve"> (link)</t>
    </r>
  </si>
  <si>
    <r>
      <rPr>
        <b/>
        <u/>
        <sz val="9"/>
        <rFont val="Calibri"/>
        <family val="2"/>
        <scheme val="minor"/>
      </rPr>
      <t>Aeration</t>
    </r>
    <r>
      <rPr>
        <u/>
        <sz val="9"/>
        <rFont val="Calibri"/>
        <family val="2"/>
        <scheme val="minor"/>
      </rPr>
      <t xml:space="preserve"> (link)</t>
    </r>
  </si>
  <si>
    <r>
      <rPr>
        <b/>
        <u/>
        <sz val="9"/>
        <rFont val="Calibri"/>
        <family val="2"/>
        <scheme val="minor"/>
      </rPr>
      <t>APCD Summary</t>
    </r>
    <r>
      <rPr>
        <u/>
        <sz val="9"/>
        <rFont val="Calibri"/>
        <family val="2"/>
        <scheme val="minor"/>
      </rPr>
      <t xml:space="preserve"> (link)</t>
    </r>
  </si>
  <si>
    <r>
      <rPr>
        <b/>
        <u/>
        <sz val="9"/>
        <rFont val="Calibri"/>
        <family val="2"/>
        <scheme val="minor"/>
      </rPr>
      <t>APCD Details</t>
    </r>
    <r>
      <rPr>
        <u/>
        <sz val="9"/>
        <rFont val="Calibri"/>
        <family val="2"/>
        <scheme val="minor"/>
      </rPr>
      <t xml:space="preserve"> (link)</t>
    </r>
  </si>
  <si>
    <r>
      <rPr>
        <b/>
        <u/>
        <sz val="9"/>
        <rFont val="Calibri"/>
        <family val="2"/>
        <scheme val="minor"/>
      </rPr>
      <t>EtO Monitoring</t>
    </r>
    <r>
      <rPr>
        <u/>
        <sz val="9"/>
        <rFont val="Calibri"/>
        <family val="2"/>
        <scheme val="minor"/>
      </rPr>
      <t xml:space="preserve"> (link)</t>
    </r>
  </si>
  <si>
    <r>
      <rPr>
        <b/>
        <u/>
        <sz val="9"/>
        <rFont val="Calibri"/>
        <family val="2"/>
        <scheme val="minor"/>
      </rPr>
      <t>Miscellaneous</t>
    </r>
    <r>
      <rPr>
        <u/>
        <sz val="9"/>
        <rFont val="Calibri"/>
        <family val="2"/>
        <scheme val="minor"/>
      </rPr>
      <t xml:space="preserve"> (link)</t>
    </r>
  </si>
  <si>
    <r>
      <rPr>
        <b/>
        <u/>
        <sz val="9"/>
        <rFont val="Calibri"/>
        <family val="2"/>
        <scheme val="minor"/>
      </rPr>
      <t>Attachments</t>
    </r>
    <r>
      <rPr>
        <u/>
        <sz val="9"/>
        <rFont val="Calibri"/>
        <family val="2"/>
        <scheme val="minor"/>
      </rPr>
      <t xml:space="preserve"> (link)</t>
    </r>
  </si>
  <si>
    <r>
      <rPr>
        <b/>
        <u/>
        <sz val="9"/>
        <rFont val="Calibri"/>
        <family val="2"/>
        <scheme val="minor"/>
      </rPr>
      <t>Certification</t>
    </r>
    <r>
      <rPr>
        <u/>
        <sz val="9"/>
        <rFont val="Calibri"/>
        <family val="2"/>
        <scheme val="minor"/>
      </rPr>
      <t xml:space="preserve"> (link)</t>
    </r>
  </si>
  <si>
    <t>Submitting Completed Surveys</t>
  </si>
  <si>
    <t>Table 2. Room Area Monitoring for EtO</t>
  </si>
  <si>
    <t>Table 3. Other Monitoring for EtO</t>
  </si>
  <si>
    <t>Table 1. Characteristics of Room Areas</t>
  </si>
  <si>
    <t>Table 1. Summary for Sterilizer Chambers</t>
  </si>
  <si>
    <t>Table 2. Sterilizer Chamber Operation and Monitoring Characteristics</t>
  </si>
  <si>
    <t>Sheets and fields shaded in blue indicate that reporters shall provide inputs according to the corresponding instructions</t>
  </si>
  <si>
    <t>Fields shaded in gray indicate that these either do not need to be filled out or will be automatically filled out based on reporter's inputs in relevant fields</t>
  </si>
  <si>
    <t>Fields shaded in red by reporter indicate that these fields contain confidential business information (CBI), and relevant data needs special handling *</t>
  </si>
  <si>
    <r>
      <rPr>
        <b/>
        <sz val="9"/>
        <color theme="1"/>
        <rFont val="Calibri"/>
        <family val="2"/>
        <scheme val="minor"/>
      </rPr>
      <t>Introduction</t>
    </r>
    <r>
      <rPr>
        <sz val="9"/>
        <color theme="1"/>
        <rFont val="Calibri"/>
        <family val="2"/>
        <scheme val="minor"/>
      </rPr>
      <t xml:space="preserve"> (this tab)</t>
    </r>
  </si>
  <si>
    <t>APCD Type</t>
  </si>
  <si>
    <t>Click here to return to Introduction tab</t>
  </si>
  <si>
    <t>Details regarding air pollution control devices such as scrubbers, catalytic oxidizers, thermal oxidizers, and others</t>
  </si>
  <si>
    <r>
      <rPr>
        <b/>
        <u/>
        <sz val="9"/>
        <rFont val="Calibri"/>
        <family val="2"/>
        <scheme val="minor"/>
      </rPr>
      <t>Terms</t>
    </r>
    <r>
      <rPr>
        <u/>
        <sz val="9"/>
        <rFont val="Calibri"/>
        <family val="2"/>
        <scheme val="minor"/>
      </rPr>
      <t xml:space="preserve"> (link)</t>
    </r>
  </si>
  <si>
    <t>Acronym</t>
  </si>
  <si>
    <t>Sterilization facility</t>
  </si>
  <si>
    <t>Sterilization operation</t>
  </si>
  <si>
    <t>The point(s) through which the evacuation of ethylene oxide-laden air from an aeration room occurs</t>
  </si>
  <si>
    <t>Any stationary source where ethylene oxide is used in the sterilization or fumigation of materials</t>
  </si>
  <si>
    <t>Any time when ethylene oxide is removed from the sterilization chamber through the sterilization chamber vent or the chamber exhaust vent or when ethylene oxide is removed from the aeration room through the aeration room vent</t>
  </si>
  <si>
    <t>The point (prior to vacuum pump) through which the evacuation of ethylene oxide from the sterilizer chamber occurs following sterilization or fumigation, including any subsequent air washes</t>
  </si>
  <si>
    <t xml:space="preserve">* To determine the employee threshold for a small business, you may look up the small business size standard using six-digit NAICS codes. The size standards used to define Small Businesses are provided in 13 CFR 121, Small Business Size Regulations. See §121.201, "What size standards has SBA identified by North American Industry Classification System codes?", table “Small Business Size Standards by NAICS Industry”, column “Size standards in number of employees”.  </t>
  </si>
  <si>
    <t>Percentage of total materials sterilized with EtO based on volume of throughput</t>
  </si>
  <si>
    <t>Percentage of total materials sterilized with EtO based on dollar amount</t>
  </si>
  <si>
    <r>
      <t xml:space="preserve">Provide the approximate percentage of total materials sterilized with EtO based on </t>
    </r>
    <r>
      <rPr>
        <u/>
        <sz val="9"/>
        <color theme="1"/>
        <rFont val="Calibri"/>
        <family val="2"/>
        <scheme val="minor"/>
      </rPr>
      <t>volume of material throughput</t>
    </r>
  </si>
  <si>
    <r>
      <t xml:space="preserve">Provide the approximate percentage of total materials sterilized with EtO based on </t>
    </r>
    <r>
      <rPr>
        <u/>
        <sz val="9"/>
        <color theme="1"/>
        <rFont val="Calibri"/>
        <family val="2"/>
        <scheme val="minor"/>
      </rPr>
      <t>dollar amount</t>
    </r>
  </si>
  <si>
    <t>EIS ID</t>
  </si>
  <si>
    <t>APCD room</t>
  </si>
  <si>
    <t>Preconditioning</t>
  </si>
  <si>
    <t>Table 2. Natural Draft Openings (NDO)</t>
  </si>
  <si>
    <t>Table 4. Room Area Controls</t>
  </si>
  <si>
    <t>NDO</t>
  </si>
  <si>
    <t>Category of the room area</t>
  </si>
  <si>
    <t>Activities conducted in the room area</t>
  </si>
  <si>
    <r>
      <t xml:space="preserve">Enter temperature set point or range for </t>
    </r>
    <r>
      <rPr>
        <u/>
        <sz val="9"/>
        <color theme="1"/>
        <rFont val="Calibri"/>
        <family val="2"/>
        <scheme val="minor"/>
      </rPr>
      <t>intermediate seasons</t>
    </r>
    <r>
      <rPr>
        <sz val="9"/>
        <color theme="1"/>
        <rFont val="Calibri"/>
        <family val="2"/>
        <scheme val="minor"/>
      </rPr>
      <t xml:space="preserve"> in this column 
</t>
    </r>
    <r>
      <rPr>
        <b/>
        <sz val="9"/>
        <color theme="1"/>
        <rFont val="Calibri"/>
        <family val="2"/>
        <scheme val="minor"/>
      </rPr>
      <t>(Fahrenheit)</t>
    </r>
  </si>
  <si>
    <t>Are leak checks performed in the room area?</t>
  </si>
  <si>
    <t>Component type</t>
  </si>
  <si>
    <t>Applicable state/local regulations</t>
  </si>
  <si>
    <t>Specify any state/local regulations applicable to your facility for leak checks</t>
  </si>
  <si>
    <t>B-24</t>
  </si>
  <si>
    <t>B-25</t>
  </si>
  <si>
    <t>B-26</t>
  </si>
  <si>
    <t>B-27</t>
  </si>
  <si>
    <t>B-28</t>
  </si>
  <si>
    <t>B-29</t>
  </si>
  <si>
    <t>B-30</t>
  </si>
  <si>
    <t>B-31</t>
  </si>
  <si>
    <t>B-32</t>
  </si>
  <si>
    <t>B-33</t>
  </si>
  <si>
    <t>Sterilizer room area</t>
  </si>
  <si>
    <t>Aeration room area</t>
  </si>
  <si>
    <t>Shipping or warehouse</t>
  </si>
  <si>
    <t>EtO storage</t>
  </si>
  <si>
    <t>Specify how often leak checks are performed</t>
  </si>
  <si>
    <t>Average length of time to perform leak checks</t>
  </si>
  <si>
    <t>Average percentage of leaking components identified</t>
  </si>
  <si>
    <t>B-34</t>
  </si>
  <si>
    <t>B-35</t>
  </si>
  <si>
    <t>Sterilization chamber vent (SCV)</t>
  </si>
  <si>
    <t>Aeration room vent (ARV)</t>
  </si>
  <si>
    <t>Chamber exhaust vent (CEV)</t>
  </si>
  <si>
    <t>Describe how EtO is charged to the sterilizer chamber</t>
  </si>
  <si>
    <r>
      <t xml:space="preserve">Specify the </t>
    </r>
    <r>
      <rPr>
        <u/>
        <sz val="9"/>
        <color theme="1"/>
        <rFont val="Calibri"/>
        <family val="2"/>
        <scheme val="minor"/>
      </rPr>
      <t>unit</t>
    </r>
    <r>
      <rPr>
        <sz val="9"/>
        <color theme="1"/>
        <rFont val="Calibri"/>
        <family val="2"/>
        <scheme val="minor"/>
      </rPr>
      <t xml:space="preserve"> of concentration.
Select from the dropdown menu in this column</t>
    </r>
  </si>
  <si>
    <t>ppm</t>
  </si>
  <si>
    <t>% LEL</t>
  </si>
  <si>
    <t>Table 3. Control Characteristics for Sterilizer Chambers</t>
  </si>
  <si>
    <t>Is this a single-item chamber?</t>
  </si>
  <si>
    <t>(mg/L)</t>
  </si>
  <si>
    <t>Is EtO from sterilizer captured for re-use?</t>
  </si>
  <si>
    <t>Is water used during this process?</t>
  </si>
  <si>
    <t>Amount of water disposed annually</t>
  </si>
  <si>
    <t>(gallons)</t>
  </si>
  <si>
    <t>Method of water disposal</t>
  </si>
  <si>
    <t>Provide a brief description about how water is disposed after being used to capture EtO for re-use</t>
  </si>
  <si>
    <t>Is an interlock system present that prevents activation of the CEV and opening of the sterilizer door until a set EtO concentration is reached?</t>
  </si>
  <si>
    <t>Enter from permit description, if available. Otherwise, use a unique identifier for each pump</t>
  </si>
  <si>
    <r>
      <t xml:space="preserve">Specify </t>
    </r>
    <r>
      <rPr>
        <u/>
        <sz val="9"/>
        <color theme="1"/>
        <rFont val="Calibri"/>
        <family val="2"/>
        <scheme val="minor"/>
      </rPr>
      <t>make</t>
    </r>
    <r>
      <rPr>
        <sz val="9"/>
        <color theme="1"/>
        <rFont val="Calibri"/>
        <family val="2"/>
        <scheme val="minor"/>
      </rPr>
      <t xml:space="preserve"> of pump</t>
    </r>
  </si>
  <si>
    <r>
      <t xml:space="preserve">Specify </t>
    </r>
    <r>
      <rPr>
        <u/>
        <sz val="9"/>
        <color theme="1"/>
        <rFont val="Calibri"/>
        <family val="2"/>
        <scheme val="minor"/>
      </rPr>
      <t>model</t>
    </r>
    <r>
      <rPr>
        <sz val="9"/>
        <color theme="1"/>
        <rFont val="Calibri"/>
        <family val="2"/>
        <scheme val="minor"/>
      </rPr>
      <t xml:space="preserve"> of pump</t>
    </r>
  </si>
  <si>
    <t>Once-through</t>
  </si>
  <si>
    <t>Recirculating</t>
  </si>
  <si>
    <t>Dry seal</t>
  </si>
  <si>
    <t>Unit ID of vacuum pump</t>
  </si>
  <si>
    <t>Basic information of vacuum pump</t>
  </si>
  <si>
    <t>Seal type of vacuum pump</t>
  </si>
  <si>
    <t>Capacity of vacuum pump</t>
  </si>
  <si>
    <t>Handling and disposal of water for once-through vacuum pump</t>
  </si>
  <si>
    <t>If you selected "once-through" as the type of vacuum pump, provide a brief description about how water is handled and disposed</t>
  </si>
  <si>
    <t>Annual EtO emissions from wastewater at facility for the last 5 years</t>
  </si>
  <si>
    <t>Average EtO concentration in wastewater when it leaves the vacuum pump or liquid-gas separator</t>
  </si>
  <si>
    <t>(ppmv)</t>
  </si>
  <si>
    <t>Average EtO concentration in wastewater when collected in a holding tank or basin</t>
  </si>
  <si>
    <t>Type of aeration unit</t>
  </si>
  <si>
    <t>Does the aeration unit use accelerated aeration?</t>
  </si>
  <si>
    <t>Length of time that products are being held in aeration room before being transferred</t>
  </si>
  <si>
    <t>Are leak checks performed on aeration unit?</t>
  </si>
  <si>
    <t>Aeration unit ID</t>
  </si>
  <si>
    <t>E-18</t>
  </si>
  <si>
    <t>E-19</t>
  </si>
  <si>
    <t>E-20</t>
  </si>
  <si>
    <t>E-21</t>
  </si>
  <si>
    <t>E-22</t>
  </si>
  <si>
    <t>Aeration cell/chamber</t>
  </si>
  <si>
    <t>(gallons/day)</t>
  </si>
  <si>
    <t>B-36</t>
  </si>
  <si>
    <t>B-37</t>
  </si>
  <si>
    <t>B-38</t>
  </si>
  <si>
    <t>B-39</t>
  </si>
  <si>
    <t>B-40</t>
  </si>
  <si>
    <t>B-41</t>
  </si>
  <si>
    <t>E-23</t>
  </si>
  <si>
    <t>E-24</t>
  </si>
  <si>
    <t>E-25</t>
  </si>
  <si>
    <t>From sterilizer chamber to aeration room/chamber</t>
  </si>
  <si>
    <t>Provide details on where the sterilized product is placed in the sterilizer room area following removal from the chamber, the length of time the sterilized product sits in the sterilizer room area, the distance sterilized product is moved from the sterilizer room area to the aeration room area</t>
  </si>
  <si>
    <t>Location and length of time that sterilized product is placed in aeration room area before being placed in the aeration chamber</t>
  </si>
  <si>
    <t>Provide details on where the sterilized and aerated product is placed after being removed from aeration chamber, length of time the sterilized and aerated product sits after being removed from aeration room, and distance the sterilized and aerated product is moved to warehouse area</t>
  </si>
  <si>
    <t>At warehouse area</t>
  </si>
  <si>
    <t>From aeration room/chamber to warehouse area</t>
  </si>
  <si>
    <t>Provide details on length of time sterilized and aerated product is held in the warehouse before being loaded on truck or other conveyance for shipment offsite</t>
  </si>
  <si>
    <t>Sterilizer unit ID</t>
  </si>
  <si>
    <t>Stack ID to which the APCD vents</t>
  </si>
  <si>
    <t>Is a balancer/snubber system used to moderate EtO concentration before the gas stream enters the control device (e.g., a water bath that absorbs EtO)?</t>
  </si>
  <si>
    <t>Table 1. Aeration that Occurs in Separate Unit (Aeration Room &amp; Aeration Cell/Chamber)</t>
  </si>
  <si>
    <t>Table 1. APCD Characteristics</t>
  </si>
  <si>
    <t>Table 2. Emissions and CEMS</t>
  </si>
  <si>
    <t>Peak hourly emission rate of APCD</t>
  </si>
  <si>
    <r>
      <t xml:space="preserve">Enter the </t>
    </r>
    <r>
      <rPr>
        <u/>
        <sz val="9"/>
        <color theme="1"/>
        <rFont val="Calibri"/>
        <family val="2"/>
        <scheme val="minor"/>
      </rPr>
      <t>value</t>
    </r>
    <r>
      <rPr>
        <sz val="9"/>
        <color theme="1"/>
        <rFont val="Calibri"/>
        <family val="2"/>
        <scheme val="minor"/>
      </rPr>
      <t xml:space="preserve"> of peak hourly emission rate</t>
    </r>
  </si>
  <si>
    <r>
      <t xml:space="preserve">Specify the </t>
    </r>
    <r>
      <rPr>
        <u/>
        <sz val="9"/>
        <color theme="1"/>
        <rFont val="Calibri"/>
        <family val="2"/>
        <scheme val="minor"/>
      </rPr>
      <t>unit</t>
    </r>
    <r>
      <rPr>
        <sz val="9"/>
        <color theme="1"/>
        <rFont val="Calibri"/>
        <family val="2"/>
        <scheme val="minor"/>
      </rPr>
      <t xml:space="preserve"> of peak hourly emission rate</t>
    </r>
  </si>
  <si>
    <t>F-17</t>
  </si>
  <si>
    <t>F-18</t>
  </si>
  <si>
    <t>F-19</t>
  </si>
  <si>
    <t>F-20</t>
  </si>
  <si>
    <t>F-21</t>
  </si>
  <si>
    <t>F-22</t>
  </si>
  <si>
    <t>Provide a brief description of any standards or work practices followed for the CEMS used to measure EtO concentration from the APCD</t>
  </si>
  <si>
    <t>F-23</t>
  </si>
  <si>
    <t>Process/APCD monitoring plan for dry-bed scrubber</t>
  </si>
  <si>
    <t>Process/APCD monitoring plan for thermal oxidizer</t>
  </si>
  <si>
    <t>Process/APCD monitoring plan for APCD</t>
  </si>
  <si>
    <t>Specify how catalyst is disposed (e.g., hazardous waste landfill, MSW landfill, etc.)</t>
  </si>
  <si>
    <t>Any enclosed vessel in which both the sterilization process and the aeration process occur within the same vessel, e.g., the vessel is filled with ethylene oxide gas or an ethylene oxide/inert gas mixture for the purpose of sterilizing and is followed by off-gassing of ethylene oxide</t>
  </si>
  <si>
    <t>Materials sterilized at your facility with EtO (e.g., medical products, pharmaceutical products, spices, etc.)</t>
  </si>
  <si>
    <t>Provide details on where the sterilized product is placed in the aeration room area (e.g., placed in hallway area outside door of aeration chamber), and the length of time the sterilized product sits in the aeration room area before being placed in the aeration chamber</t>
  </si>
  <si>
    <t>If any, specify other one-time costs of APCD (e.g., programming a data acquisition system)</t>
  </si>
  <si>
    <t>Specify how sorbert is disposed (e.g., hazardous waste landfill, MSW landfill, etc.)</t>
  </si>
  <si>
    <t>Volume of catalyst</t>
  </si>
  <si>
    <t>Annual cost of natural gas used to heat the thermal oxidizer</t>
  </si>
  <si>
    <t>Provide a brief description of the design and key operation specifications of the dry-bed scrubber</t>
  </si>
  <si>
    <t>Provide a brief description of the design and key operation specifications of the APCD</t>
  </si>
  <si>
    <t>Specify the instrument used to monitor the room area</t>
  </si>
  <si>
    <t>How many measurement points are there within the room area?</t>
  </si>
  <si>
    <t>Enter the amount of measurement points within the room area</t>
  </si>
  <si>
    <t>What is the frequency of monitoring at each point within the room area?</t>
  </si>
  <si>
    <t>Specify the frequency of monitoring at each point within the room area</t>
  </si>
  <si>
    <t>H-18</t>
  </si>
  <si>
    <t>Provide percent emission reduction, associated costs, and description of QA/QC for voluntary measures</t>
  </si>
  <si>
    <t>Provide diagrams of your facility indicating all rooms, primary EtO emission points (e.g., regulated emission points), and secondary EtO emission points (e.g., fugitive emission points). Ensure that all NDOs are adequately labeled</t>
  </si>
  <si>
    <t>J-1</t>
  </si>
  <si>
    <t>J-2</t>
  </si>
  <si>
    <t>J-3</t>
  </si>
  <si>
    <t>J-4</t>
  </si>
  <si>
    <t>J-5</t>
  </si>
  <si>
    <t>List all other processes generating EtO-laden wastewater within the facility. Enter one process per each row</t>
  </si>
  <si>
    <t>Other processes generating EtO-laden wastewater within the facility</t>
  </si>
  <si>
    <t>For each process, briefly specify how wastewater is disposed of or treated</t>
  </si>
  <si>
    <t>Are there any other processes within the facility that generate EtO-laden wastewater?</t>
  </si>
  <si>
    <t>I-6</t>
  </si>
  <si>
    <t>I-7</t>
  </si>
  <si>
    <t>I-8</t>
  </si>
  <si>
    <t>I-9</t>
  </si>
  <si>
    <t>Tab</t>
  </si>
  <si>
    <t>Questions regarding facility's wastewater treatment and other items of EtO commercial sterilization operation</t>
  </si>
  <si>
    <t>Most recent air permit(s)</t>
  </si>
  <si>
    <t>Application documents for the most recent air permit(s)</t>
  </si>
  <si>
    <t>Valve - gas</t>
  </si>
  <si>
    <t>Valve - liquid</t>
  </si>
  <si>
    <t>Connector</t>
  </si>
  <si>
    <t>Flange - gas</t>
  </si>
  <si>
    <t>Flange - liquid</t>
  </si>
  <si>
    <t>Pump seal - liquid</t>
  </si>
  <si>
    <t>Pressure relief device</t>
  </si>
  <si>
    <t>Meter - gas</t>
  </si>
  <si>
    <t>Meter - liquid</t>
  </si>
  <si>
    <t>Line</t>
  </si>
  <si>
    <t>NDO ID. Enter from permit description, if available. Otherwise, use a unique identifier for each NDO</t>
  </si>
  <si>
    <t>APCD ID. Enter from permit description, if available. Otherwise, use a unique identifier for each APCD</t>
  </si>
  <si>
    <t>(cubic feet per minute, cfm)</t>
  </si>
  <si>
    <t>Specify the frequency of leak checks for sterilizer chamber</t>
  </si>
  <si>
    <r>
      <t xml:space="preserve">Specify the dates of any performance test performed for each APCD in the last 5 years </t>
    </r>
    <r>
      <rPr>
        <b/>
        <sz val="9"/>
        <color theme="1"/>
        <rFont val="Calibri"/>
        <family val="2"/>
        <scheme val="minor"/>
      </rPr>
      <t>(mm/dd/yyyy)</t>
    </r>
    <r>
      <rPr>
        <sz val="9"/>
        <color theme="1"/>
        <rFont val="Calibri"/>
        <family val="2"/>
        <scheme val="minor"/>
      </rPr>
      <t>. If there are multiple dates, separate by commas</t>
    </r>
  </si>
  <si>
    <r>
      <t xml:space="preserve">Enter the </t>
    </r>
    <r>
      <rPr>
        <u/>
        <sz val="9"/>
        <color theme="1"/>
        <rFont val="Calibri"/>
        <family val="2"/>
        <scheme val="minor"/>
      </rPr>
      <t>average</t>
    </r>
    <r>
      <rPr>
        <sz val="9"/>
        <color theme="1"/>
        <rFont val="Calibri"/>
        <family val="2"/>
        <scheme val="minor"/>
      </rPr>
      <t xml:space="preserve"> dollar </t>
    </r>
    <r>
      <rPr>
        <u/>
        <sz val="9"/>
        <color theme="1"/>
        <rFont val="Calibri"/>
        <family val="2"/>
        <scheme val="minor"/>
      </rPr>
      <t>amount</t>
    </r>
    <r>
      <rPr>
        <sz val="9"/>
        <color theme="1"/>
        <rFont val="Calibri"/>
        <family val="2"/>
        <scheme val="minor"/>
      </rPr>
      <t xml:space="preserve"> for each performance test in this column</t>
    </r>
  </si>
  <si>
    <r>
      <t xml:space="preserve">Specify the dates of any engineering or non-regulatory emission test performed for each APCD in the last 5 years </t>
    </r>
    <r>
      <rPr>
        <b/>
        <sz val="9"/>
        <color theme="1"/>
        <rFont val="Calibri"/>
        <family val="2"/>
        <scheme val="minor"/>
      </rPr>
      <t>(mm/dd/yyyy)</t>
    </r>
    <r>
      <rPr>
        <sz val="9"/>
        <color theme="1"/>
        <rFont val="Calibri"/>
        <family val="2"/>
        <scheme val="minor"/>
      </rPr>
      <t>. If there are multiple dates, separate by commas</t>
    </r>
  </si>
  <si>
    <r>
      <t xml:space="preserve">Enter the </t>
    </r>
    <r>
      <rPr>
        <u/>
        <sz val="9"/>
        <color theme="1"/>
        <rFont val="Calibri"/>
        <family val="2"/>
        <scheme val="minor"/>
      </rPr>
      <t>average</t>
    </r>
    <r>
      <rPr>
        <sz val="9"/>
        <color theme="1"/>
        <rFont val="Calibri"/>
        <family val="2"/>
        <scheme val="minor"/>
      </rPr>
      <t xml:space="preserve"> dollar </t>
    </r>
    <r>
      <rPr>
        <u/>
        <sz val="9"/>
        <color theme="1"/>
        <rFont val="Calibri"/>
        <family val="2"/>
        <scheme val="minor"/>
      </rPr>
      <t>amount</t>
    </r>
    <r>
      <rPr>
        <sz val="9"/>
        <color theme="1"/>
        <rFont val="Calibri"/>
        <family val="2"/>
        <scheme val="minor"/>
      </rPr>
      <t xml:space="preserve"> for each engineering emission test in this column</t>
    </r>
  </si>
  <si>
    <t>Average annual energy cost of facility operation (include the last 5 years in the average)</t>
  </si>
  <si>
    <t>B-42</t>
  </si>
  <si>
    <t>Room area ID for all rooms and areas where EtO is used or emitted</t>
  </si>
  <si>
    <t>Specify the room area ID or unit ID the air is vented to if the room area air is used as cascading air for reuse in another room or unit (i.e., vented as the input air to another area). If more than one room area/unit is involved, list all the IDs separated by commas</t>
  </si>
  <si>
    <t>Nitrogen used for washes during each cycle</t>
  </si>
  <si>
    <t>Annual cost of nitrogen washes</t>
  </si>
  <si>
    <t>Air used for washes during each cycle</t>
  </si>
  <si>
    <t>Annual cost of air washes</t>
  </si>
  <si>
    <t>Average electricity used per gas wash (nitrogen washes and air washes combined)</t>
  </si>
  <si>
    <t>Annual cost of electricity for gas washes (nitrogen washes and air washes combined)</t>
  </si>
  <si>
    <t>Is an EtO concentration monitor used within this sterilizer chamber?</t>
  </si>
  <si>
    <t>Provide a brief description of any standards or work practices followed for the EtO concentration monitor used within the chamber</t>
  </si>
  <si>
    <t>I-10</t>
  </si>
  <si>
    <t>(gallons/year)</t>
  </si>
  <si>
    <r>
      <t xml:space="preserve">Daily average wastewater flow rate for </t>
    </r>
    <r>
      <rPr>
        <u/>
        <sz val="9"/>
        <color theme="1"/>
        <rFont val="Calibri"/>
        <family val="2"/>
        <scheme val="minor"/>
      </rPr>
      <t>EtO commercial sterilization activities</t>
    </r>
    <r>
      <rPr>
        <sz val="9"/>
        <color theme="1"/>
        <rFont val="Calibri"/>
        <family val="2"/>
        <scheme val="minor"/>
      </rPr>
      <t xml:space="preserve"> at the facility</t>
    </r>
  </si>
  <si>
    <r>
      <t xml:space="preserve">Annual average wastewater flow for </t>
    </r>
    <r>
      <rPr>
        <u/>
        <sz val="9"/>
        <color theme="1"/>
        <rFont val="Calibri"/>
        <family val="2"/>
        <scheme val="minor"/>
      </rPr>
      <t>all operations</t>
    </r>
    <r>
      <rPr>
        <sz val="9"/>
        <color theme="1"/>
        <rFont val="Calibri"/>
        <family val="2"/>
        <scheme val="minor"/>
      </rPr>
      <t xml:space="preserve"> at the facility (includes both EtO commercial sterilization and other activities) </t>
    </r>
  </si>
  <si>
    <t>Daily average wastewater flow rate for each process other than EtO commercial sterilization</t>
  </si>
  <si>
    <t>Wastewater disposal or treatment for EtO commercial sterilization activities</t>
  </si>
  <si>
    <t>Briefly specify how wastewater is disposed of or treated for EtO commercial sterilization activities</t>
  </si>
  <si>
    <t>Annual average cost of wastewater disposal or treatment for EtO commercial sterilization activities</t>
  </si>
  <si>
    <t>Wastewater disposal or treatment for each process other than EtO commercial sterilization</t>
  </si>
  <si>
    <t>Annual cost of wastewater disposal or treatment for each process other than EtO commercial sterilization</t>
  </si>
  <si>
    <t>I-11</t>
  </si>
  <si>
    <t>I-12</t>
  </si>
  <si>
    <t>Table 2. Dry-bed Scrubber</t>
  </si>
  <si>
    <t>Table 4. Thermal Oxidizer</t>
  </si>
  <si>
    <t>Table 3. Catalytic Oxidizer &amp; Balancer/Abator</t>
  </si>
  <si>
    <t>Combination-chamber sterilizer</t>
  </si>
  <si>
    <t>Research and laboratory facility</t>
  </si>
  <si>
    <t>Is this an R&amp;D chamber (under the definition of research and laboratory facility)?</t>
  </si>
  <si>
    <t>Does the sterilizer chamber have positive pressure cycles?</t>
  </si>
  <si>
    <r>
      <t xml:space="preserve">Select from the dropdown menu in this column
</t>
    </r>
    <r>
      <rPr>
        <u/>
        <sz val="9"/>
        <color theme="1"/>
        <rFont val="Calibri"/>
        <family val="2"/>
        <scheme val="minor"/>
      </rPr>
      <t>If you select "Other (double click to specify)", be sure to type your entries between the parentheses "()"</t>
    </r>
  </si>
  <si>
    <t>Describe how sterilized product is moved from one area of the facility to another. For each product move through the facility provide, provide details on the following variables: (1) length of time that product sits, (2) where the product is placed, (3) distance product is moved, and (4) note any areas where there is a hood to collect the EO</t>
  </si>
  <si>
    <r>
      <t xml:space="preserve">Explain any </t>
    </r>
    <r>
      <rPr>
        <u/>
        <sz val="9"/>
        <rFont val="Calibri"/>
        <family val="2"/>
        <scheme val="minor"/>
      </rPr>
      <t>corrective actions</t>
    </r>
    <r>
      <rPr>
        <sz val="9"/>
        <rFont val="Calibri"/>
        <family val="2"/>
        <scheme val="minor"/>
      </rPr>
      <t xml:space="preserve"> taken for readings outside the limit(s) for Parameter 1</t>
    </r>
  </si>
  <si>
    <r>
      <t xml:space="preserve">Explain any </t>
    </r>
    <r>
      <rPr>
        <u/>
        <sz val="9"/>
        <rFont val="Calibri"/>
        <family val="2"/>
        <scheme val="minor"/>
      </rPr>
      <t>corrective actions</t>
    </r>
    <r>
      <rPr>
        <sz val="9"/>
        <rFont val="Calibri"/>
        <family val="2"/>
        <scheme val="minor"/>
      </rPr>
      <t xml:space="preserve"> taken for readings outside the limit(s) for Parameter 2</t>
    </r>
  </si>
  <si>
    <r>
      <t xml:space="preserve">Explain any </t>
    </r>
    <r>
      <rPr>
        <u/>
        <sz val="9"/>
        <rFont val="Calibri"/>
        <family val="2"/>
        <scheme val="minor"/>
      </rPr>
      <t>corrective actions</t>
    </r>
    <r>
      <rPr>
        <sz val="9"/>
        <rFont val="Calibri"/>
        <family val="2"/>
        <scheme val="minor"/>
      </rPr>
      <t xml:space="preserve"> taken for readings outside the limit(s) for Parameter 3</t>
    </r>
  </si>
  <si>
    <r>
      <t xml:space="preserve">Explain any </t>
    </r>
    <r>
      <rPr>
        <u/>
        <sz val="9"/>
        <rFont val="Calibri"/>
        <family val="2"/>
        <scheme val="minor"/>
      </rPr>
      <t>corrective actions</t>
    </r>
    <r>
      <rPr>
        <sz val="9"/>
        <rFont val="Calibri"/>
        <family val="2"/>
        <scheme val="minor"/>
      </rPr>
      <t xml:space="preserve"> taken for readings outside the limit(s) for Parameter 4</t>
    </r>
  </si>
  <si>
    <r>
      <rPr>
        <u/>
        <sz val="9"/>
        <rFont val="Calibri"/>
        <family val="2"/>
        <scheme val="minor"/>
      </rPr>
      <t>Set value</t>
    </r>
    <r>
      <rPr>
        <sz val="9"/>
        <rFont val="Calibri"/>
        <family val="2"/>
        <scheme val="minor"/>
      </rPr>
      <t xml:space="preserve"> of Parameter 1</t>
    </r>
  </si>
  <si>
    <r>
      <rPr>
        <u/>
        <sz val="9"/>
        <rFont val="Calibri"/>
        <family val="2"/>
        <scheme val="minor"/>
      </rPr>
      <t>Name</t>
    </r>
    <r>
      <rPr>
        <sz val="9"/>
        <rFont val="Calibri"/>
        <family val="2"/>
        <scheme val="minor"/>
      </rPr>
      <t xml:space="preserve"> of Parameter 1</t>
    </r>
  </si>
  <si>
    <r>
      <rPr>
        <u/>
        <sz val="9"/>
        <rFont val="Calibri"/>
        <family val="2"/>
        <scheme val="minor"/>
      </rPr>
      <t>Monitoring frequency</t>
    </r>
    <r>
      <rPr>
        <sz val="9"/>
        <rFont val="Calibri"/>
        <family val="2"/>
        <scheme val="minor"/>
      </rPr>
      <t xml:space="preserve"> of Parameter 1</t>
    </r>
  </si>
  <si>
    <r>
      <rPr>
        <u/>
        <sz val="9"/>
        <rFont val="Calibri"/>
        <family val="2"/>
        <scheme val="minor"/>
      </rPr>
      <t>Unit</t>
    </r>
    <r>
      <rPr>
        <sz val="9"/>
        <rFont val="Calibri"/>
        <family val="2"/>
        <scheme val="minor"/>
      </rPr>
      <t xml:space="preserve"> of Parameter 1</t>
    </r>
  </si>
  <si>
    <r>
      <rPr>
        <u/>
        <sz val="9"/>
        <rFont val="Calibri"/>
        <family val="2"/>
        <scheme val="minor"/>
      </rPr>
      <t>Name</t>
    </r>
    <r>
      <rPr>
        <sz val="9"/>
        <rFont val="Calibri"/>
        <family val="2"/>
        <scheme val="minor"/>
      </rPr>
      <t xml:space="preserve"> of Parameter 2</t>
    </r>
  </si>
  <si>
    <r>
      <rPr>
        <u/>
        <sz val="9"/>
        <rFont val="Calibri"/>
        <family val="2"/>
        <scheme val="minor"/>
      </rPr>
      <t>Set value</t>
    </r>
    <r>
      <rPr>
        <sz val="9"/>
        <rFont val="Calibri"/>
        <family val="2"/>
        <scheme val="minor"/>
      </rPr>
      <t xml:space="preserve"> of Parameter 2</t>
    </r>
  </si>
  <si>
    <r>
      <rPr>
        <u/>
        <sz val="9"/>
        <rFont val="Calibri"/>
        <family val="2"/>
        <scheme val="minor"/>
      </rPr>
      <t>Unit</t>
    </r>
    <r>
      <rPr>
        <sz val="9"/>
        <rFont val="Calibri"/>
        <family val="2"/>
        <scheme val="minor"/>
      </rPr>
      <t xml:space="preserve"> of Parameter 2</t>
    </r>
  </si>
  <si>
    <r>
      <rPr>
        <u/>
        <sz val="9"/>
        <rFont val="Calibri"/>
        <family val="2"/>
        <scheme val="minor"/>
      </rPr>
      <t>Monitoring frequency</t>
    </r>
    <r>
      <rPr>
        <sz val="9"/>
        <rFont val="Calibri"/>
        <family val="2"/>
        <scheme val="minor"/>
      </rPr>
      <t xml:space="preserve"> of Parameter 2</t>
    </r>
  </si>
  <si>
    <r>
      <rPr>
        <u/>
        <sz val="9"/>
        <rFont val="Calibri"/>
        <family val="2"/>
        <scheme val="minor"/>
      </rPr>
      <t>Name</t>
    </r>
    <r>
      <rPr>
        <sz val="9"/>
        <rFont val="Calibri"/>
        <family val="2"/>
        <scheme val="minor"/>
      </rPr>
      <t xml:space="preserve"> of Parameter 3</t>
    </r>
  </si>
  <si>
    <r>
      <rPr>
        <u/>
        <sz val="9"/>
        <rFont val="Calibri"/>
        <family val="2"/>
        <scheme val="minor"/>
      </rPr>
      <t>Set value</t>
    </r>
    <r>
      <rPr>
        <sz val="9"/>
        <rFont val="Calibri"/>
        <family val="2"/>
        <scheme val="minor"/>
      </rPr>
      <t xml:space="preserve"> of Parameter 3</t>
    </r>
  </si>
  <si>
    <r>
      <rPr>
        <u/>
        <sz val="9"/>
        <rFont val="Calibri"/>
        <family val="2"/>
        <scheme val="minor"/>
      </rPr>
      <t>Unit</t>
    </r>
    <r>
      <rPr>
        <sz val="9"/>
        <rFont val="Calibri"/>
        <family val="2"/>
        <scheme val="minor"/>
      </rPr>
      <t xml:space="preserve"> of Parameter 3</t>
    </r>
  </si>
  <si>
    <r>
      <rPr>
        <u/>
        <sz val="9"/>
        <rFont val="Calibri"/>
        <family val="2"/>
        <scheme val="minor"/>
      </rPr>
      <t>Monitoring frequency</t>
    </r>
    <r>
      <rPr>
        <sz val="9"/>
        <rFont val="Calibri"/>
        <family val="2"/>
        <scheme val="minor"/>
      </rPr>
      <t xml:space="preserve"> of Parameter 3</t>
    </r>
  </si>
  <si>
    <r>
      <rPr>
        <u/>
        <sz val="9"/>
        <rFont val="Calibri"/>
        <family val="2"/>
        <scheme val="minor"/>
      </rPr>
      <t>Name</t>
    </r>
    <r>
      <rPr>
        <sz val="9"/>
        <rFont val="Calibri"/>
        <family val="2"/>
        <scheme val="minor"/>
      </rPr>
      <t xml:space="preserve"> of Parameter 4</t>
    </r>
  </si>
  <si>
    <r>
      <rPr>
        <u/>
        <sz val="9"/>
        <rFont val="Calibri"/>
        <family val="2"/>
        <scheme val="minor"/>
      </rPr>
      <t>Set value</t>
    </r>
    <r>
      <rPr>
        <sz val="9"/>
        <rFont val="Calibri"/>
        <family val="2"/>
        <scheme val="minor"/>
      </rPr>
      <t xml:space="preserve"> of Parameter 4</t>
    </r>
  </si>
  <si>
    <r>
      <rPr>
        <u/>
        <sz val="9"/>
        <rFont val="Calibri"/>
        <family val="2"/>
        <scheme val="minor"/>
      </rPr>
      <t>Unit</t>
    </r>
    <r>
      <rPr>
        <sz val="9"/>
        <rFont val="Calibri"/>
        <family val="2"/>
        <scheme val="minor"/>
      </rPr>
      <t xml:space="preserve"> of Parameter 4</t>
    </r>
  </si>
  <si>
    <r>
      <rPr>
        <u/>
        <sz val="9"/>
        <rFont val="Calibri"/>
        <family val="2"/>
        <scheme val="minor"/>
      </rPr>
      <t>Monitoring frequency</t>
    </r>
    <r>
      <rPr>
        <sz val="9"/>
        <rFont val="Calibri"/>
        <family val="2"/>
        <scheme val="minor"/>
      </rPr>
      <t xml:space="preserve"> of Parameter 4</t>
    </r>
  </si>
  <si>
    <t>Parameter 1 monitored for dry-bed scrubber</t>
  </si>
  <si>
    <t>Parameter 2 monitored for dry-bed scrubber (if any)</t>
  </si>
  <si>
    <t>Parameter 3 monitored for dry-bed scrubber (if any)</t>
  </si>
  <si>
    <t>Parameter 4 monitored for dry-bed scrubber (if any)</t>
  </si>
  <si>
    <t>Monitoring records for  dry-bed scrubber from the last calendar year</t>
  </si>
  <si>
    <t>Parameter 1 monitored for catalytic oxidizer &amp; balancer/abator</t>
  </si>
  <si>
    <t>Parameter 2 monitored for catalytic oxidizer &amp; balancer/abator (if any)</t>
  </si>
  <si>
    <t>Parameter 3 monitored for catalytic oxidizer &amp; balancer/abator (if any)</t>
  </si>
  <si>
    <t>Parameter 4 monitored for catalytic oxidizer &amp; balancer/abator (if any)</t>
  </si>
  <si>
    <t>Monitoring records for catalytic oxidizer &amp; balancer/abator from the last calendar year</t>
  </si>
  <si>
    <t>Parameter 1 monitored for thermal oxidizer</t>
  </si>
  <si>
    <t>Parameter 2 monitored for thermal oxidizer (if any)</t>
  </si>
  <si>
    <t>Parameter 3 monitored for thermal oxidizer (if any)</t>
  </si>
  <si>
    <t>Parameter 4 monitored for thermal oxidizer (if any)</t>
  </si>
  <si>
    <t>Parameter 1 monitored for APCD</t>
  </si>
  <si>
    <t>Parameter 2 monitored for APCD (if any)</t>
  </si>
  <si>
    <t>Parameter 3 monitored for APCD (if any)</t>
  </si>
  <si>
    <t>Parameter 4 monitored for APCD (if any)</t>
  </si>
  <si>
    <t>L-1</t>
  </si>
  <si>
    <t>Provide any process and instrumentation diagrams (P&amp;ID) that are not included in previous attachments</t>
  </si>
  <si>
    <t>air pollution control device</t>
  </si>
  <si>
    <t>ARV</t>
  </si>
  <si>
    <t>Aeration room vent</t>
  </si>
  <si>
    <t>CAA</t>
  </si>
  <si>
    <t>Clean Air Act</t>
  </si>
  <si>
    <t>Confidential business information</t>
  </si>
  <si>
    <t>CEMS</t>
  </si>
  <si>
    <t>Continuous emissions monitoring system</t>
  </si>
  <si>
    <t>CEV</t>
  </si>
  <si>
    <t>Chamber exhaust vent</t>
  </si>
  <si>
    <t>cfm</t>
  </si>
  <si>
    <t>Cubic feet per minute</t>
  </si>
  <si>
    <t>CFR</t>
  </si>
  <si>
    <t>Code of Federal Regulations</t>
  </si>
  <si>
    <t>EG</t>
  </si>
  <si>
    <t>ethylene glycol</t>
  </si>
  <si>
    <t>EIS</t>
  </si>
  <si>
    <t>Emission Inventory System</t>
  </si>
  <si>
    <t>EPA</t>
  </si>
  <si>
    <t>Environmental Protection Agency</t>
  </si>
  <si>
    <t>EtO</t>
  </si>
  <si>
    <t>ethylene oxide</t>
  </si>
  <si>
    <t>ICR</t>
  </si>
  <si>
    <t>identifier</t>
  </si>
  <si>
    <t>in. H2O</t>
  </si>
  <si>
    <t>inches of water</t>
  </si>
  <si>
    <t>kWh</t>
  </si>
  <si>
    <t>kilowatt hour</t>
  </si>
  <si>
    <t>LEL</t>
  </si>
  <si>
    <t>mg/L</t>
  </si>
  <si>
    <t>milligrams per liter</t>
  </si>
  <si>
    <t>NAICS</t>
  </si>
  <si>
    <t>North American Industrial Classification System</t>
  </si>
  <si>
    <t>natural draft opening</t>
  </si>
  <si>
    <t>ppmv</t>
  </si>
  <si>
    <t>parts per million, volume</t>
  </si>
  <si>
    <t>psig</t>
  </si>
  <si>
    <t>pressure per square inch, gauge</t>
  </si>
  <si>
    <t>QA</t>
  </si>
  <si>
    <t>quality assurance</t>
  </si>
  <si>
    <t>QC</t>
  </si>
  <si>
    <t>quality control</t>
  </si>
  <si>
    <t>R&amp;D</t>
  </si>
  <si>
    <t>research and development</t>
  </si>
  <si>
    <t>SCV</t>
  </si>
  <si>
    <t>sterilization chamber vent</t>
  </si>
  <si>
    <t>information collection request</t>
  </si>
  <si>
    <t>Click here to visit Terms tab</t>
  </si>
  <si>
    <t>1. Definitions</t>
  </si>
  <si>
    <t>2. Acronyms</t>
  </si>
  <si>
    <t>Response</t>
  </si>
  <si>
    <t>APCD Details (AM)</t>
  </si>
  <si>
    <r>
      <rPr>
        <sz val="9"/>
        <color theme="1"/>
        <rFont val="Calibri"/>
        <family val="2"/>
        <scheme val="minor"/>
      </rPr>
      <t xml:space="preserve">Enter the </t>
    </r>
    <r>
      <rPr>
        <u/>
        <sz val="9"/>
        <color theme="1"/>
        <rFont val="Calibri"/>
        <family val="2"/>
        <scheme val="minor"/>
      </rPr>
      <t>average</t>
    </r>
    <r>
      <rPr>
        <sz val="9"/>
        <color theme="1"/>
        <rFont val="Calibri"/>
        <family val="2"/>
        <scheme val="minor"/>
      </rPr>
      <t xml:space="preserve"> temperature of sterilizer chamber when in operation </t>
    </r>
    <r>
      <rPr>
        <b/>
        <sz val="9"/>
        <color theme="1"/>
        <rFont val="Calibri"/>
        <family val="2"/>
        <scheme val="minor"/>
      </rPr>
      <t>(Fahrenheit)</t>
    </r>
  </si>
  <si>
    <r>
      <rPr>
        <sz val="9"/>
        <color theme="1"/>
        <rFont val="Calibri"/>
        <family val="2"/>
        <scheme val="minor"/>
      </rPr>
      <t xml:space="preserve">Enter the </t>
    </r>
    <r>
      <rPr>
        <u/>
        <sz val="9"/>
        <color theme="1"/>
        <rFont val="Calibri"/>
        <family val="2"/>
        <scheme val="minor"/>
      </rPr>
      <t>average</t>
    </r>
    <r>
      <rPr>
        <sz val="9"/>
        <color theme="1"/>
        <rFont val="Calibri"/>
        <family val="2"/>
        <scheme val="minor"/>
      </rPr>
      <t xml:space="preserve"> relative humidity within sterilizer chamber when in operation </t>
    </r>
    <r>
      <rPr>
        <b/>
        <sz val="9"/>
        <color theme="1"/>
        <rFont val="Calibri"/>
        <family val="2"/>
        <scheme val="minor"/>
      </rPr>
      <t>(percent)</t>
    </r>
  </si>
  <si>
    <r>
      <t xml:space="preserve">Enter the </t>
    </r>
    <r>
      <rPr>
        <u/>
        <sz val="9"/>
        <color theme="1"/>
        <rFont val="Calibri"/>
        <family val="2"/>
        <scheme val="minor"/>
      </rPr>
      <t>average</t>
    </r>
    <r>
      <rPr>
        <sz val="9"/>
        <color theme="1"/>
        <rFont val="Calibri"/>
        <family val="2"/>
        <scheme val="minor"/>
      </rPr>
      <t xml:space="preserve"> number of nitrogen washes per cycle</t>
    </r>
  </si>
  <si>
    <r>
      <t xml:space="preserve">Enter the </t>
    </r>
    <r>
      <rPr>
        <u/>
        <sz val="9"/>
        <color theme="1"/>
        <rFont val="Calibri"/>
        <family val="2"/>
        <scheme val="minor"/>
      </rPr>
      <t>average</t>
    </r>
    <r>
      <rPr>
        <sz val="9"/>
        <color theme="1"/>
        <rFont val="Calibri"/>
        <family val="2"/>
        <scheme val="minor"/>
      </rPr>
      <t xml:space="preserve"> number of air washes per cycle</t>
    </r>
  </si>
  <si>
    <r>
      <t xml:space="preserve">Enter the </t>
    </r>
    <r>
      <rPr>
        <u/>
        <sz val="9"/>
        <color theme="1"/>
        <rFont val="Calibri"/>
        <family val="2"/>
        <scheme val="minor"/>
      </rPr>
      <t>type</t>
    </r>
    <r>
      <rPr>
        <sz val="9"/>
        <color theme="1"/>
        <rFont val="Calibri"/>
        <family val="2"/>
        <scheme val="minor"/>
      </rPr>
      <t xml:space="preserve"> of EtO concentration monitor</t>
    </r>
  </si>
  <si>
    <r>
      <t xml:space="preserve">Enter the </t>
    </r>
    <r>
      <rPr>
        <u/>
        <sz val="9"/>
        <color theme="1"/>
        <rFont val="Calibri"/>
        <family val="2"/>
        <scheme val="minor"/>
      </rPr>
      <t>manufacturer</t>
    </r>
    <r>
      <rPr>
        <sz val="9"/>
        <color theme="1"/>
        <rFont val="Calibri"/>
        <family val="2"/>
        <scheme val="minor"/>
      </rPr>
      <t xml:space="preserve"> of EtO concentration monitor</t>
    </r>
  </si>
  <si>
    <r>
      <t xml:space="preserve">Enter the </t>
    </r>
    <r>
      <rPr>
        <u/>
        <sz val="9"/>
        <color theme="1"/>
        <rFont val="Calibri"/>
        <family val="2"/>
        <scheme val="minor"/>
      </rPr>
      <t>model</t>
    </r>
    <r>
      <rPr>
        <sz val="9"/>
        <color theme="1"/>
        <rFont val="Calibri"/>
        <family val="2"/>
        <scheme val="minor"/>
      </rPr>
      <t xml:space="preserve"> of EtO concentration monitor</t>
    </r>
  </si>
  <si>
    <r>
      <t xml:space="preserve">Enter the </t>
    </r>
    <r>
      <rPr>
        <u/>
        <sz val="9"/>
        <color theme="1"/>
        <rFont val="Calibri"/>
        <family val="2"/>
        <scheme val="minor"/>
      </rPr>
      <t>average</t>
    </r>
    <r>
      <rPr>
        <sz val="9"/>
        <color theme="1"/>
        <rFont val="Calibri"/>
        <family val="2"/>
        <scheme val="minor"/>
      </rPr>
      <t xml:space="preserve"> concentration that EtO is reduced to
</t>
    </r>
    <r>
      <rPr>
        <b/>
        <sz val="9"/>
        <color theme="1"/>
        <rFont val="Calibri"/>
        <family val="2"/>
        <scheme val="minor"/>
      </rPr>
      <t>(ppm or % LEL)</t>
    </r>
  </si>
  <si>
    <r>
      <t xml:space="preserve">Pressure
</t>
    </r>
    <r>
      <rPr>
        <u/>
        <sz val="9"/>
        <color theme="1"/>
        <rFont val="Calibri"/>
        <family val="2"/>
        <scheme val="minor"/>
      </rPr>
      <t>(For aeration cell/chamber only)</t>
    </r>
  </si>
  <si>
    <r>
      <t xml:space="preserve">Pressure drop
</t>
    </r>
    <r>
      <rPr>
        <u/>
        <sz val="9"/>
        <color theme="1"/>
        <rFont val="Calibri"/>
        <family val="2"/>
        <scheme val="minor"/>
      </rPr>
      <t>(For aeration room only)</t>
    </r>
  </si>
  <si>
    <t>Specify definition of pressure drop, or locations based on which pressure drop is measured (e.g., farthest point to inlet of control device)</t>
  </si>
  <si>
    <t>Specify pressure condition during aeration process</t>
  </si>
  <si>
    <r>
      <t xml:space="preserve">Enter the </t>
    </r>
    <r>
      <rPr>
        <u/>
        <sz val="9"/>
        <color theme="1"/>
        <rFont val="Calibri"/>
        <family val="2"/>
        <scheme val="minor"/>
      </rPr>
      <t>temperature</t>
    </r>
    <r>
      <rPr>
        <sz val="9"/>
        <color theme="1"/>
        <rFont val="Calibri"/>
        <family val="2"/>
        <scheme val="minor"/>
      </rPr>
      <t xml:space="preserve"> at stack outlet
</t>
    </r>
    <r>
      <rPr>
        <b/>
        <sz val="9"/>
        <color theme="1"/>
        <rFont val="Calibri"/>
        <family val="2"/>
        <scheme val="minor"/>
      </rPr>
      <t>(Fahrenheit)</t>
    </r>
  </si>
  <si>
    <r>
      <t xml:space="preserve">Enter the </t>
    </r>
    <r>
      <rPr>
        <u/>
        <sz val="9"/>
        <color theme="1"/>
        <rFont val="Calibri"/>
        <family val="2"/>
        <scheme val="minor"/>
      </rPr>
      <t>type</t>
    </r>
    <r>
      <rPr>
        <sz val="9"/>
        <color theme="1"/>
        <rFont val="Calibri"/>
        <family val="2"/>
        <scheme val="minor"/>
      </rPr>
      <t xml:space="preserve"> of CEMS</t>
    </r>
  </si>
  <si>
    <r>
      <t xml:space="preserve">Enter the </t>
    </r>
    <r>
      <rPr>
        <u/>
        <sz val="9"/>
        <color theme="1"/>
        <rFont val="Calibri"/>
        <family val="2"/>
        <scheme val="minor"/>
      </rPr>
      <t>manufacturer</t>
    </r>
    <r>
      <rPr>
        <sz val="9"/>
        <color theme="1"/>
        <rFont val="Calibri"/>
        <family val="2"/>
        <scheme val="minor"/>
      </rPr>
      <t xml:space="preserve"> of CEMS</t>
    </r>
  </si>
  <si>
    <r>
      <t xml:space="preserve">Enter the </t>
    </r>
    <r>
      <rPr>
        <u/>
        <sz val="9"/>
        <color theme="1"/>
        <rFont val="Calibri"/>
        <family val="2"/>
        <scheme val="minor"/>
      </rPr>
      <t>model</t>
    </r>
    <r>
      <rPr>
        <sz val="9"/>
        <color theme="1"/>
        <rFont val="Calibri"/>
        <family val="2"/>
        <scheme val="minor"/>
      </rPr>
      <t xml:space="preserve"> of CEMS</t>
    </r>
  </si>
  <si>
    <r>
      <t xml:space="preserve">Specify the </t>
    </r>
    <r>
      <rPr>
        <u/>
        <sz val="9"/>
        <color theme="1"/>
        <rFont val="Calibri"/>
        <family val="2"/>
        <scheme val="minor"/>
      </rPr>
      <t>method</t>
    </r>
    <r>
      <rPr>
        <sz val="9"/>
        <color theme="1"/>
        <rFont val="Calibri"/>
        <family val="2"/>
        <scheme val="minor"/>
      </rPr>
      <t xml:space="preserve"> of detection of CEMS</t>
    </r>
  </si>
  <si>
    <r>
      <rPr>
        <i/>
        <sz val="9"/>
        <rFont val="Calibri"/>
        <family val="2"/>
        <scheme val="minor"/>
      </rPr>
      <t xml:space="preserve">* For assistance in determining your facility’s NAICS code, see the website for the North American Industry Classification System (NAICS), maintained by the U.S. Census Bureau: </t>
    </r>
    <r>
      <rPr>
        <i/>
        <u/>
        <sz val="9"/>
        <color theme="10"/>
        <rFont val="Calibri"/>
        <family val="2"/>
        <scheme val="minor"/>
      </rPr>
      <t>https://www.census.gov/eos/www/naics/</t>
    </r>
    <r>
      <rPr>
        <i/>
        <sz val="9"/>
        <rFont val="Calibri"/>
        <family val="2"/>
        <scheme val="minor"/>
      </rPr>
      <t>. (click to visit)</t>
    </r>
  </si>
  <si>
    <r>
      <rPr>
        <i/>
        <sz val="9"/>
        <rFont val="Calibri"/>
        <family val="2"/>
        <scheme val="minor"/>
      </rPr>
      <t xml:space="preserve">Website for the Small Business Administration: </t>
    </r>
    <r>
      <rPr>
        <i/>
        <u/>
        <sz val="9"/>
        <color theme="10"/>
        <rFont val="Calibri"/>
        <family val="2"/>
        <scheme val="minor"/>
      </rPr>
      <t>https://www.sba.gov/</t>
    </r>
    <r>
      <rPr>
        <i/>
        <sz val="9"/>
        <rFont val="Calibri"/>
        <family val="2"/>
        <scheme val="minor"/>
      </rPr>
      <t>. (click to visit)</t>
    </r>
  </si>
  <si>
    <r>
      <rPr>
        <i/>
        <sz val="9"/>
        <rFont val="Calibri"/>
        <family val="2"/>
        <scheme val="minor"/>
      </rPr>
      <t xml:space="preserve">Code of Federal Regulations (CFR), part 121: </t>
    </r>
    <r>
      <rPr>
        <i/>
        <u/>
        <sz val="9"/>
        <color theme="10"/>
        <rFont val="Calibri"/>
        <family val="2"/>
        <scheme val="minor"/>
      </rPr>
      <t>https://www.ecfr.gov/cgi-bin/text-idx?SID=85df5b1185a8b127a9b324c6583f72c6&amp;mc=true&amp;node=pt13.1.121&amp;rgn=div5</t>
    </r>
    <r>
      <rPr>
        <i/>
        <sz val="9"/>
        <rFont val="Calibri"/>
        <family val="2"/>
        <scheme val="minor"/>
      </rPr>
      <t>. (click to visit)</t>
    </r>
  </si>
  <si>
    <t>EtO dispensing room</t>
  </si>
  <si>
    <t>Specify definition of pressure drop, or locations based on which pressure drop is measured (e.g., farthest point to control device inlet)</t>
  </si>
  <si>
    <t>B-1 with no 0</t>
  </si>
  <si>
    <t>How often are new drums or containers delivered to facility and empty drums or containers picked up and sent offsite?</t>
  </si>
  <si>
    <t>Average cost per inspection</t>
  </si>
  <si>
    <r>
      <t xml:space="preserve">How many cycles per year are conducted in the sterilizer chamber </t>
    </r>
    <r>
      <rPr>
        <u/>
        <sz val="9"/>
        <color theme="1"/>
        <rFont val="Calibri"/>
        <family val="2"/>
        <scheme val="minor"/>
      </rPr>
      <t>in total</t>
    </r>
    <r>
      <rPr>
        <sz val="9"/>
        <color theme="1"/>
        <rFont val="Calibri"/>
        <family val="2"/>
        <scheme val="minor"/>
      </rPr>
      <t>?</t>
    </r>
  </si>
  <si>
    <r>
      <t>Temperature
(</t>
    </r>
    <r>
      <rPr>
        <u/>
        <sz val="9"/>
        <color theme="1"/>
        <rFont val="Calibri"/>
        <family val="2"/>
        <scheme val="minor"/>
      </rPr>
      <t>For combination sterilizers, enter temperature for sterilization mode only</t>
    </r>
    <r>
      <rPr>
        <sz val="9"/>
        <color theme="1"/>
        <rFont val="Calibri"/>
        <family val="2"/>
        <scheme val="minor"/>
      </rPr>
      <t>)</t>
    </r>
  </si>
  <si>
    <t>lower explosive limit</t>
  </si>
  <si>
    <t>Any stationary source whose primary purpose is to conduct research and development into new processes and products, where such source is operated under the close supervision of technically trained personnel and is not engaged in the manufacturer of products for commercial sale in commerce, except in a de minimis manner</t>
  </si>
  <si>
    <t>Any vessel that is used to facilitate off-gassing of ethylene oxide at a sterilization facility. If single-item sterilization occurs, the vessel is classified as a sterilization chamber</t>
  </si>
  <si>
    <t>Any vessel or room that is used to facilitate off-gassing of ethylene oxide at a sterilization facility. If single-item sterilization occurs, the vessel or room is classified as a sterilization chamber</t>
  </si>
  <si>
    <t>Any enclosed vessel or room that is filled with ethylene oxide gas, or an ethylene oxide/inert gas mixture, for the purpose of sterilizing and/or fumigating at a sterilization facility. Includes any vessels or rooms where both ethylene oxide sterilization and aeration occur within one chamber</t>
  </si>
  <si>
    <t>Phone number</t>
  </si>
  <si>
    <t>Is there a plan to expand/modify/close this facility in the near future?</t>
  </si>
  <si>
    <t>Provide a short explanation if you select "Yes" on the left</t>
  </si>
  <si>
    <t>Operating hours</t>
  </si>
  <si>
    <r>
      <t xml:space="preserve">Enter the </t>
    </r>
    <r>
      <rPr>
        <u/>
        <sz val="9"/>
        <color theme="1"/>
        <rFont val="Calibri"/>
        <family val="2"/>
        <scheme val="minor"/>
      </rPr>
      <t>annual</t>
    </r>
    <r>
      <rPr>
        <sz val="9"/>
        <color theme="1"/>
        <rFont val="Calibri"/>
        <family val="2"/>
        <scheme val="minor"/>
      </rPr>
      <t xml:space="preserve"> operating hours on average of the facility </t>
    </r>
    <r>
      <rPr>
        <b/>
        <sz val="9"/>
        <color theme="1"/>
        <rFont val="Calibri"/>
        <family val="2"/>
        <scheme val="minor"/>
      </rPr>
      <t>(hours)</t>
    </r>
  </si>
  <si>
    <r>
      <t xml:space="preserve">Enter the </t>
    </r>
    <r>
      <rPr>
        <u/>
        <sz val="9"/>
        <color theme="1"/>
        <rFont val="Calibri"/>
        <family val="2"/>
        <scheme val="minor"/>
      </rPr>
      <t>daily</t>
    </r>
    <r>
      <rPr>
        <sz val="9"/>
        <color theme="1"/>
        <rFont val="Calibri"/>
        <family val="2"/>
        <scheme val="minor"/>
      </rPr>
      <t xml:space="preserve"> operating hours on average of the facility </t>
    </r>
    <r>
      <rPr>
        <b/>
        <sz val="9"/>
        <color theme="1"/>
        <rFont val="Calibri"/>
        <family val="2"/>
        <scheme val="minor"/>
      </rPr>
      <t>(hours)</t>
    </r>
  </si>
  <si>
    <t>Parent company zip code</t>
  </si>
  <si>
    <t>EtO usage at your facility for the last 5 calendar years</t>
  </si>
  <si>
    <t>Documentation for annual EtO emissions calculations</t>
  </si>
  <si>
    <t>Provide calculations and supporting documentation for both stack emissions and fugitive emissions, including all emission factors used to determine the annual EtO emissions</t>
  </si>
  <si>
    <t>Table 3. Facility Documents</t>
  </si>
  <si>
    <t>Table 4. Facility Buildings</t>
  </si>
  <si>
    <t>Building ID</t>
  </si>
  <si>
    <t>Table 5. Facility-level Data</t>
  </si>
  <si>
    <t>A-30</t>
  </si>
  <si>
    <t>A-31</t>
  </si>
  <si>
    <t>A-32</t>
  </si>
  <si>
    <t>Building corner 1</t>
  </si>
  <si>
    <t>Building corner 2</t>
  </si>
  <si>
    <t>Building corner 3</t>
  </si>
  <si>
    <t>Building corner 4 (if any)</t>
  </si>
  <si>
    <t>Building corner 5 (if any)</t>
  </si>
  <si>
    <t>Building corner 6 (if any)</t>
  </si>
  <si>
    <t>Building corner 7 (if any)</t>
  </si>
  <si>
    <t>A-33</t>
  </si>
  <si>
    <t>Additional comments</t>
  </si>
  <si>
    <t>Enter any additional comments that you may have regarding the information provided in this table about buildings and building corners</t>
  </si>
  <si>
    <r>
      <t xml:space="preserve">Enter the latitude of this building corner. Specify to the </t>
    </r>
    <r>
      <rPr>
        <u/>
        <sz val="9"/>
        <color theme="1"/>
        <rFont val="Calibri"/>
        <family val="2"/>
        <scheme val="minor"/>
      </rPr>
      <t>6th</t>
    </r>
    <r>
      <rPr>
        <sz val="9"/>
        <color theme="1"/>
        <rFont val="Calibri"/>
        <family val="2"/>
        <scheme val="minor"/>
      </rPr>
      <t xml:space="preserve"> decimal point</t>
    </r>
  </si>
  <si>
    <r>
      <t xml:space="preserve">Enter the longitude of this building corner. Specify to the </t>
    </r>
    <r>
      <rPr>
        <u/>
        <sz val="9"/>
        <color theme="1"/>
        <rFont val="Calibri"/>
        <family val="2"/>
        <scheme val="minor"/>
      </rPr>
      <t>6th</t>
    </r>
    <r>
      <rPr>
        <sz val="9"/>
        <color theme="1"/>
        <rFont val="Calibri"/>
        <family val="2"/>
        <scheme val="minor"/>
      </rPr>
      <t xml:space="preserve"> decimal point</t>
    </r>
  </si>
  <si>
    <t>Enter from permit description, if available. Otherwise, use a unique identifier for each building</t>
  </si>
  <si>
    <t>A-34</t>
  </si>
  <si>
    <t>A-35</t>
  </si>
  <si>
    <t>A-36</t>
  </si>
  <si>
    <t>A-37</t>
  </si>
  <si>
    <t>A-38</t>
  </si>
  <si>
    <t>A-39</t>
  </si>
  <si>
    <t>A-40</t>
  </si>
  <si>
    <t>A-41</t>
  </si>
  <si>
    <t>A-42</t>
  </si>
  <si>
    <t>Is the cross section of duct work for room area venting circular or rectangular?</t>
  </si>
  <si>
    <r>
      <t>Diameter of duct work
(</t>
    </r>
    <r>
      <rPr>
        <u/>
        <sz val="9"/>
        <color theme="1"/>
        <rFont val="Calibri"/>
        <family val="2"/>
        <scheme val="minor"/>
      </rPr>
      <t>For circular duct work only</t>
    </r>
    <r>
      <rPr>
        <sz val="9"/>
        <color theme="1"/>
        <rFont val="Calibri"/>
        <family val="2"/>
        <scheme val="minor"/>
      </rPr>
      <t>)</t>
    </r>
  </si>
  <si>
    <t>Are the dimensions of duct work constant throughout?</t>
  </si>
  <si>
    <t>B-43</t>
  </si>
  <si>
    <t>B-44</t>
  </si>
  <si>
    <t>B-45</t>
  </si>
  <si>
    <t>B-46</t>
  </si>
  <si>
    <t>B-47</t>
  </si>
  <si>
    <t>B-48</t>
  </si>
  <si>
    <r>
      <t xml:space="preserve">Latitude. Specify to the </t>
    </r>
    <r>
      <rPr>
        <u/>
        <sz val="9"/>
        <color theme="1"/>
        <rFont val="Calibri"/>
        <family val="2"/>
        <scheme val="minor"/>
      </rPr>
      <t>6th</t>
    </r>
    <r>
      <rPr>
        <sz val="9"/>
        <color theme="1"/>
        <rFont val="Calibri"/>
        <family val="2"/>
        <scheme val="minor"/>
      </rPr>
      <t xml:space="preserve"> decimal point</t>
    </r>
  </si>
  <si>
    <t>Type. Select from the dropdown menu in this column</t>
  </si>
  <si>
    <r>
      <t xml:space="preserve">Longitude. Specify to the </t>
    </r>
    <r>
      <rPr>
        <u/>
        <sz val="9"/>
        <color theme="1"/>
        <rFont val="Calibri"/>
        <family val="2"/>
        <scheme val="minor"/>
      </rPr>
      <t>6th</t>
    </r>
    <r>
      <rPr>
        <sz val="9"/>
        <color theme="1"/>
        <rFont val="Calibri"/>
        <family val="2"/>
        <scheme val="minor"/>
      </rPr>
      <t xml:space="preserve"> decimal point</t>
    </r>
  </si>
  <si>
    <t>Is air forced out of this NDO? Select from the dropdown menu in this column</t>
  </si>
  <si>
    <t>Natural draft opening (NDO) 1 (if any)</t>
  </si>
  <si>
    <t>Natural draft opening (NDO) 2 (if any)</t>
  </si>
  <si>
    <t>Natural draft opening (NDO) 3 (if any)</t>
  </si>
  <si>
    <t>Natural draft opening (NDO) 4 (if any)</t>
  </si>
  <si>
    <t>Natural draft opening (NDO) 5 (if any)</t>
  </si>
  <si>
    <t>Natural draft opening (NDO) 6 (if any)</t>
  </si>
  <si>
    <t>Natural draft opening (NDO) 7 (if any)</t>
  </si>
  <si>
    <t>Natural draft opening (NDO) 8 (if any)</t>
  </si>
  <si>
    <t>Natural draft opening (NDO) 9 (if any)</t>
  </si>
  <si>
    <t>Natural draft opening (NDO) 10 (if any)</t>
  </si>
  <si>
    <t>Air flow (ventilation)</t>
  </si>
  <si>
    <t>Air flow (conditioned)</t>
  </si>
  <si>
    <t>If leak checks are performed on multiple types of components in a room area, repeat your entries in Fields B-1 and B-22 of this table, then enter corresponding data for each component type</t>
  </si>
  <si>
    <t>Describe the designated area for EtO drum and/or container storage</t>
  </si>
  <si>
    <t>Startup, shutdown and malfunction (SSM) plan</t>
  </si>
  <si>
    <t>Provide the startup, shutdown and malfunction (SSM) plan approved for your facility</t>
  </si>
  <si>
    <t>A-43</t>
  </si>
  <si>
    <r>
      <rPr>
        <sz val="9"/>
        <color theme="1"/>
        <rFont val="Calibri"/>
        <family val="2"/>
        <scheme val="minor"/>
      </rPr>
      <t xml:space="preserve">Enter the </t>
    </r>
    <r>
      <rPr>
        <u/>
        <sz val="9"/>
        <color theme="1"/>
        <rFont val="Calibri"/>
        <family val="2"/>
        <scheme val="minor"/>
      </rPr>
      <t>maximum</t>
    </r>
    <r>
      <rPr>
        <sz val="9"/>
        <color theme="1"/>
        <rFont val="Calibri"/>
        <family val="2"/>
        <scheme val="minor"/>
      </rPr>
      <t xml:space="preserve"> temperature of sterilizer chamber when in operation</t>
    </r>
    <r>
      <rPr>
        <b/>
        <sz val="9"/>
        <color theme="1"/>
        <rFont val="Calibri"/>
        <family val="2"/>
        <scheme val="minor"/>
      </rPr>
      <t xml:space="preserve">
(Fahrenheit)</t>
    </r>
  </si>
  <si>
    <r>
      <rPr>
        <sz val="9"/>
        <color theme="1"/>
        <rFont val="Calibri"/>
        <family val="2"/>
        <scheme val="minor"/>
      </rPr>
      <t xml:space="preserve">Enter the </t>
    </r>
    <r>
      <rPr>
        <u/>
        <sz val="9"/>
        <color theme="1"/>
        <rFont val="Calibri"/>
        <family val="2"/>
        <scheme val="minor"/>
      </rPr>
      <t>minimum</t>
    </r>
    <r>
      <rPr>
        <sz val="9"/>
        <color theme="1"/>
        <rFont val="Calibri"/>
        <family val="2"/>
        <scheme val="minor"/>
      </rPr>
      <t xml:space="preserve"> temperature of sterilizer chamber when in operation</t>
    </r>
    <r>
      <rPr>
        <b/>
        <sz val="9"/>
        <color theme="1"/>
        <rFont val="Calibri"/>
        <family val="2"/>
        <scheme val="minor"/>
      </rPr>
      <t xml:space="preserve">
(Fahrenheit)</t>
    </r>
  </si>
  <si>
    <r>
      <rPr>
        <sz val="9"/>
        <color theme="1"/>
        <rFont val="Calibri"/>
        <family val="2"/>
        <scheme val="minor"/>
      </rPr>
      <t xml:space="preserve">Enter the </t>
    </r>
    <r>
      <rPr>
        <u/>
        <sz val="9"/>
        <color theme="1"/>
        <rFont val="Calibri"/>
        <family val="2"/>
        <scheme val="minor"/>
      </rPr>
      <t>maximum</t>
    </r>
    <r>
      <rPr>
        <sz val="9"/>
        <color theme="1"/>
        <rFont val="Calibri"/>
        <family val="2"/>
        <scheme val="minor"/>
      </rPr>
      <t xml:space="preserve"> relative humidity within sterilizer chamber when in operation</t>
    </r>
    <r>
      <rPr>
        <b/>
        <sz val="9"/>
        <color theme="1"/>
        <rFont val="Calibri"/>
        <family val="2"/>
        <scheme val="minor"/>
      </rPr>
      <t xml:space="preserve">
(percent)</t>
    </r>
  </si>
  <si>
    <r>
      <rPr>
        <sz val="9"/>
        <color theme="1"/>
        <rFont val="Calibri"/>
        <family val="2"/>
        <scheme val="minor"/>
      </rPr>
      <t xml:space="preserve">Enter the </t>
    </r>
    <r>
      <rPr>
        <u/>
        <sz val="9"/>
        <color theme="1"/>
        <rFont val="Calibri"/>
        <family val="2"/>
        <scheme val="minor"/>
      </rPr>
      <t>minimum</t>
    </r>
    <r>
      <rPr>
        <sz val="9"/>
        <color theme="1"/>
        <rFont val="Calibri"/>
        <family val="2"/>
        <scheme val="minor"/>
      </rPr>
      <t xml:space="preserve"> relative humidity within sterilizer chamber when in operation</t>
    </r>
    <r>
      <rPr>
        <b/>
        <sz val="9"/>
        <color theme="1"/>
        <rFont val="Calibri"/>
        <family val="2"/>
        <scheme val="minor"/>
      </rPr>
      <t xml:space="preserve">
(percent)</t>
    </r>
  </si>
  <si>
    <r>
      <t xml:space="preserve">Enter the </t>
    </r>
    <r>
      <rPr>
        <u/>
        <sz val="9"/>
        <color theme="1"/>
        <rFont val="Calibri"/>
        <family val="2"/>
        <scheme val="minor"/>
      </rPr>
      <t>maximum</t>
    </r>
    <r>
      <rPr>
        <sz val="9"/>
        <color theme="1"/>
        <rFont val="Calibri"/>
        <family val="2"/>
        <scheme val="minor"/>
      </rPr>
      <t xml:space="preserve"> number of nitrogen washes per cycle</t>
    </r>
  </si>
  <si>
    <r>
      <t xml:space="preserve">Enter the </t>
    </r>
    <r>
      <rPr>
        <u/>
        <sz val="9"/>
        <color theme="1"/>
        <rFont val="Calibri"/>
        <family val="2"/>
        <scheme val="minor"/>
      </rPr>
      <t>minimum</t>
    </r>
    <r>
      <rPr>
        <sz val="9"/>
        <color theme="1"/>
        <rFont val="Calibri"/>
        <family val="2"/>
        <scheme val="minor"/>
      </rPr>
      <t xml:space="preserve"> number of nitrogen washes per cycle</t>
    </r>
  </si>
  <si>
    <r>
      <t xml:space="preserve">Enter the </t>
    </r>
    <r>
      <rPr>
        <u/>
        <sz val="9"/>
        <color theme="1"/>
        <rFont val="Calibri"/>
        <family val="2"/>
        <scheme val="minor"/>
      </rPr>
      <t xml:space="preserve">maximum </t>
    </r>
    <r>
      <rPr>
        <sz val="9"/>
        <color theme="1"/>
        <rFont val="Calibri"/>
        <family val="2"/>
        <scheme val="minor"/>
      </rPr>
      <t>number of air washes per cycle</t>
    </r>
  </si>
  <si>
    <r>
      <t xml:space="preserve">Enter the </t>
    </r>
    <r>
      <rPr>
        <u/>
        <sz val="9"/>
        <color theme="1"/>
        <rFont val="Calibri"/>
        <family val="2"/>
        <scheme val="minor"/>
      </rPr>
      <t xml:space="preserve">minimum </t>
    </r>
    <r>
      <rPr>
        <sz val="9"/>
        <color theme="1"/>
        <rFont val="Calibri"/>
        <family val="2"/>
        <scheme val="minor"/>
      </rPr>
      <t>number of air washes per cycle</t>
    </r>
  </si>
  <si>
    <r>
      <t xml:space="preserve">Enter the </t>
    </r>
    <r>
      <rPr>
        <u/>
        <sz val="9"/>
        <color theme="1"/>
        <rFont val="Calibri"/>
        <family val="2"/>
        <scheme val="minor"/>
      </rPr>
      <t>maximum</t>
    </r>
    <r>
      <rPr>
        <sz val="9"/>
        <color theme="1"/>
        <rFont val="Calibri"/>
        <family val="2"/>
        <scheme val="minor"/>
      </rPr>
      <t xml:space="preserve"> concentration that EtO is reduced to
</t>
    </r>
    <r>
      <rPr>
        <b/>
        <sz val="9"/>
        <color theme="1"/>
        <rFont val="Calibri"/>
        <family val="2"/>
        <scheme val="minor"/>
      </rPr>
      <t>(ppm or % LEL)</t>
    </r>
  </si>
  <si>
    <r>
      <t xml:space="preserve">Enter the </t>
    </r>
    <r>
      <rPr>
        <u/>
        <sz val="9"/>
        <color theme="1"/>
        <rFont val="Calibri"/>
        <family val="2"/>
        <scheme val="minor"/>
      </rPr>
      <t>minimum</t>
    </r>
    <r>
      <rPr>
        <sz val="9"/>
        <color theme="1"/>
        <rFont val="Calibri"/>
        <family val="2"/>
        <scheme val="minor"/>
      </rPr>
      <t xml:space="preserve"> concentration that EtO is reduced to
</t>
    </r>
    <r>
      <rPr>
        <b/>
        <sz val="9"/>
        <color theme="1"/>
        <rFont val="Calibri"/>
        <family val="2"/>
        <scheme val="minor"/>
      </rPr>
      <t>(ppm or % LEL)</t>
    </r>
  </si>
  <si>
    <t>Leak check procedure(s) for sterilizer chamber</t>
  </si>
  <si>
    <t>Provide a brief description of the leak check procedure(s) for sterilizer chamber</t>
  </si>
  <si>
    <t>Wet seal with water</t>
  </si>
  <si>
    <t>Wet seal with oil</t>
  </si>
  <si>
    <t>Wet seal with other fluid</t>
  </si>
  <si>
    <r>
      <t xml:space="preserve">Specify </t>
    </r>
    <r>
      <rPr>
        <u/>
        <sz val="9"/>
        <color theme="1"/>
        <rFont val="Calibri"/>
        <family val="2"/>
        <scheme val="minor"/>
      </rPr>
      <t>type</t>
    </r>
    <r>
      <rPr>
        <sz val="9"/>
        <color theme="1"/>
        <rFont val="Calibri"/>
        <family val="2"/>
        <scheme val="minor"/>
      </rPr>
      <t xml:space="preserve"> of pump. Select from the dropdown menu in this column
</t>
    </r>
    <r>
      <rPr>
        <u/>
        <sz val="9"/>
        <color theme="1"/>
        <rFont val="Calibri"/>
        <family val="2"/>
        <scheme val="minor"/>
      </rPr>
      <t>If you select "Other (double click to specify)", be sure to type your entries between the parentheses "()"</t>
    </r>
  </si>
  <si>
    <t>Material of duct work for room area venting</t>
  </si>
  <si>
    <t>Enter from permit description, if available. Otherwise, use a unique identifier for each aeration unit</t>
  </si>
  <si>
    <r>
      <t xml:space="preserve">Select from the dropdown menu in this column
</t>
    </r>
    <r>
      <rPr>
        <u/>
        <sz val="9"/>
        <color theme="1"/>
        <rFont val="Calibri"/>
        <family val="2"/>
        <scheme val="minor"/>
      </rPr>
      <t xml:space="preserve">(If you select "Yes" for any sterilizer, fill out </t>
    </r>
    <r>
      <rPr>
        <b/>
        <u/>
        <sz val="9"/>
        <color theme="1"/>
        <rFont val="Calibri"/>
        <family val="2"/>
        <scheme val="minor"/>
      </rPr>
      <t>Table 3</t>
    </r>
    <r>
      <rPr>
        <u/>
        <sz val="9"/>
        <color theme="1"/>
        <rFont val="Calibri"/>
        <family val="2"/>
        <scheme val="minor"/>
      </rPr>
      <t xml:space="preserve"> in Aeration tab)</t>
    </r>
  </si>
  <si>
    <t>E-26</t>
  </si>
  <si>
    <t>E-27</t>
  </si>
  <si>
    <t>E-28</t>
  </si>
  <si>
    <t>E-29</t>
  </si>
  <si>
    <t>E-30</t>
  </si>
  <si>
    <t>Frequency of leak checks for aeration unit</t>
  </si>
  <si>
    <t>Annual cost of leak checks for aeration unit</t>
  </si>
  <si>
    <t>Associated EIS release point ID</t>
  </si>
  <si>
    <t>Enter the EIS release point ID associated with the sterilizer unit, if any</t>
  </si>
  <si>
    <t>Enter the EIS release point ID associated with the aeration unit, if any</t>
  </si>
  <si>
    <t>Enter the EIS release point ID associated with this APCD, if any</t>
  </si>
  <si>
    <t>F-24</t>
  </si>
  <si>
    <t>F-25</t>
  </si>
  <si>
    <t>F-26</t>
  </si>
  <si>
    <t>F-27</t>
  </si>
  <si>
    <t>Annual cost of natural gas used by the catalytic oxidizer</t>
  </si>
  <si>
    <t>Action levels and SOPs for room area monitoring</t>
  </si>
  <si>
    <t>Provide documents specifying action levels and SOPs for room area monitoring</t>
  </si>
  <si>
    <t>H-19</t>
  </si>
  <si>
    <t>Table 1. Personal Monitoring (Badges) for EtO</t>
  </si>
  <si>
    <t>J-6</t>
  </si>
  <si>
    <t>Provide documentation of any studies done on quantifying EtO residuals in your products</t>
  </si>
  <si>
    <t>Certification by Professional Engineer</t>
  </si>
  <si>
    <t>Certification by Facility Personnel</t>
  </si>
  <si>
    <t>Certification by Certified Industrial Hygienist</t>
  </si>
  <si>
    <t>Certification by Reporter</t>
  </si>
  <si>
    <t>Building height</t>
  </si>
  <si>
    <t>A-44</t>
  </si>
  <si>
    <t>Select from the dropdown menu in this column. For more instructions, see the footnote below this table</t>
  </si>
  <si>
    <t>Orientation. Select from the dropdown menu in this column</t>
  </si>
  <si>
    <t>NDO Type</t>
  </si>
  <si>
    <t>NDO Orientation</t>
  </si>
  <si>
    <t>Vertical</t>
  </si>
  <si>
    <t>Horizontal</t>
  </si>
  <si>
    <t>Combined</t>
  </si>
  <si>
    <t>Air forced out of NDO</t>
  </si>
  <si>
    <t>Enter ID(s) of the sterilizer unit(s) associated with this vacuum pump. If more than one sterilizer unit is serviced by the vacuum pump, list all the sterilizer unit IDs separated by commas. Also specify which vents on the sterilizer unit are routed to the vacuum pump. For example: “SC-1 (SCV, CEV)”</t>
  </si>
  <si>
    <t>E-31</t>
  </si>
  <si>
    <t>E-32</t>
  </si>
  <si>
    <t>E-33</t>
  </si>
  <si>
    <t>E-34</t>
  </si>
  <si>
    <r>
      <t xml:space="preserve">Facial velocity
</t>
    </r>
    <r>
      <rPr>
        <u/>
        <sz val="9"/>
        <color theme="1"/>
        <rFont val="Calibri"/>
        <family val="2"/>
        <scheme val="minor"/>
      </rPr>
      <t>(For aeration room only)</t>
    </r>
  </si>
  <si>
    <r>
      <t>Dimensions of aeration cell/chamber
(</t>
    </r>
    <r>
      <rPr>
        <u/>
        <sz val="9"/>
        <color theme="1"/>
        <rFont val="Calibri"/>
        <family val="2"/>
        <scheme val="minor"/>
      </rPr>
      <t>For aeration cell/chamber only.</t>
    </r>
    <r>
      <rPr>
        <sz val="9"/>
        <color theme="1"/>
        <rFont val="Calibri"/>
        <family val="2"/>
        <scheme val="minor"/>
      </rPr>
      <t xml:space="preserve"> Dimensions of aeration rooms should already have been provided in Room Area tab)</t>
    </r>
  </si>
  <si>
    <t>E-35</t>
  </si>
  <si>
    <t>E-36</t>
  </si>
  <si>
    <t>E-37</t>
  </si>
  <si>
    <t>E-38</t>
  </si>
  <si>
    <t>No (skip to A-13)</t>
  </si>
  <si>
    <t>No (skip to C-5)</t>
  </si>
  <si>
    <t>No (skip to C-9)</t>
  </si>
  <si>
    <t>No (skip the next column)</t>
  </si>
  <si>
    <t>E-39</t>
  </si>
  <si>
    <t>E-40</t>
  </si>
  <si>
    <t>E-41</t>
  </si>
  <si>
    <t>Provide a brief description about how the APCD handles variability in flow rate and other relevant parameters</t>
  </si>
  <si>
    <t>How does the APCD handle variability in flow rate and other relevant parameters?</t>
  </si>
  <si>
    <t>J-7</t>
  </si>
  <si>
    <r>
      <t xml:space="preserve">Enter the </t>
    </r>
    <r>
      <rPr>
        <u/>
        <sz val="9"/>
        <color theme="1"/>
        <rFont val="Calibri"/>
        <family val="2"/>
        <scheme val="minor"/>
      </rPr>
      <t>total</t>
    </r>
    <r>
      <rPr>
        <sz val="9"/>
        <color theme="1"/>
        <rFont val="Calibri"/>
        <family val="2"/>
        <scheme val="minor"/>
      </rPr>
      <t xml:space="preserve"> length of duct work
</t>
    </r>
    <r>
      <rPr>
        <b/>
        <sz val="9"/>
        <color theme="1"/>
        <rFont val="Calibri"/>
        <family val="2"/>
        <scheme val="minor"/>
      </rPr>
      <t>(feet)</t>
    </r>
  </si>
  <si>
    <t>B-49</t>
  </si>
  <si>
    <r>
      <t>Cross-sectional height of duct work
(</t>
    </r>
    <r>
      <rPr>
        <u/>
        <sz val="9"/>
        <color theme="1"/>
        <rFont val="Calibri"/>
        <family val="2"/>
        <scheme val="minor"/>
      </rPr>
      <t>For rectangular duct work only</t>
    </r>
    <r>
      <rPr>
        <sz val="9"/>
        <color theme="1"/>
        <rFont val="Calibri"/>
        <family val="2"/>
        <scheme val="minor"/>
      </rPr>
      <t>)</t>
    </r>
  </si>
  <si>
    <r>
      <t>Cross-sectional width of duct work
(</t>
    </r>
    <r>
      <rPr>
        <u/>
        <sz val="9"/>
        <color theme="1"/>
        <rFont val="Calibri"/>
        <family val="2"/>
        <scheme val="minor"/>
      </rPr>
      <t>For rectangular duct work only</t>
    </r>
    <r>
      <rPr>
        <sz val="9"/>
        <color theme="1"/>
        <rFont val="Calibri"/>
        <family val="2"/>
        <scheme val="minor"/>
      </rPr>
      <t>)</t>
    </r>
  </si>
  <si>
    <r>
      <t xml:space="preserve">Enter the </t>
    </r>
    <r>
      <rPr>
        <u/>
        <sz val="9"/>
        <color theme="1"/>
        <rFont val="Calibri"/>
        <family val="2"/>
        <scheme val="minor"/>
      </rPr>
      <t>average</t>
    </r>
    <r>
      <rPr>
        <sz val="9"/>
        <color theme="1"/>
        <rFont val="Calibri"/>
        <family val="2"/>
        <scheme val="minor"/>
      </rPr>
      <t xml:space="preserve"> diameter of duct work
</t>
    </r>
    <r>
      <rPr>
        <b/>
        <sz val="9"/>
        <color theme="1"/>
        <rFont val="Calibri"/>
        <family val="2"/>
        <scheme val="minor"/>
      </rPr>
      <t>(feet)</t>
    </r>
  </si>
  <si>
    <r>
      <t xml:space="preserve">Enter the </t>
    </r>
    <r>
      <rPr>
        <u/>
        <sz val="9"/>
        <color theme="1"/>
        <rFont val="Calibri"/>
        <family val="2"/>
        <scheme val="minor"/>
      </rPr>
      <t>average</t>
    </r>
    <r>
      <rPr>
        <sz val="9"/>
        <color theme="1"/>
        <rFont val="Calibri"/>
        <family val="2"/>
        <scheme val="minor"/>
      </rPr>
      <t xml:space="preserve"> cross-sectional height of duct work
</t>
    </r>
    <r>
      <rPr>
        <b/>
        <sz val="9"/>
        <color theme="1"/>
        <rFont val="Calibri"/>
        <family val="2"/>
        <scheme val="minor"/>
      </rPr>
      <t>(feet)</t>
    </r>
  </si>
  <si>
    <r>
      <t xml:space="preserve">Enter the </t>
    </r>
    <r>
      <rPr>
        <u/>
        <sz val="9"/>
        <color theme="1"/>
        <rFont val="Calibri"/>
        <family val="2"/>
        <scheme val="minor"/>
      </rPr>
      <t>average</t>
    </r>
    <r>
      <rPr>
        <sz val="9"/>
        <color theme="1"/>
        <rFont val="Calibri"/>
        <family val="2"/>
        <scheme val="minor"/>
      </rPr>
      <t xml:space="preserve"> cross-sectional width of duct work
</t>
    </r>
    <r>
      <rPr>
        <b/>
        <sz val="9"/>
        <color theme="1"/>
        <rFont val="Calibri"/>
        <family val="2"/>
        <scheme val="minor"/>
      </rPr>
      <t>(feet)</t>
    </r>
  </si>
  <si>
    <t>Specify the material of duct work</t>
  </si>
  <si>
    <t>Total length of duct work for room area venting</t>
  </si>
  <si>
    <t>Material of duct work for sterilizer chamber vent (SCV)</t>
  </si>
  <si>
    <t>Total length of duct work for sterilizer chamber vent (SCV)</t>
  </si>
  <si>
    <t>Is the cross section of duct work for sterilizer chamber vent (SCV) circular or rectangular?</t>
  </si>
  <si>
    <t>Material of duct work for chamber exhaust vent (CEV)</t>
  </si>
  <si>
    <t>Total length of duct work for chamber exhaust vent (CEV)</t>
  </si>
  <si>
    <t>Is the cross section of duct work for chamber exhaust vent (CEV) circular or rectangular?</t>
  </si>
  <si>
    <t>E-42</t>
  </si>
  <si>
    <t>Material of duct work for aeration room vent (ARV)</t>
  </si>
  <si>
    <t>Total length of duct work for aeration room vent (ARV)</t>
  </si>
  <si>
    <t>Is the cross section of duct work for aeration room vent (ARV) circular or rectangular?</t>
  </si>
  <si>
    <t>Is any SCV or CEV of the sterilizer unit routed to a vacuum pump?</t>
  </si>
  <si>
    <t>Enter from test report or documentation, if available. Otherwise, use a unique identifier for each personal monitoring event</t>
  </si>
  <si>
    <t>List all personal monitoring events during the last 5 years</t>
  </si>
  <si>
    <t>Length of time that product is being held in aeration unit before being transferred</t>
  </si>
  <si>
    <t>Dwell period</t>
  </si>
  <si>
    <t>Fugitive emissions</t>
  </si>
  <si>
    <t>Emissions (of ethylene oxide) which are not routed through the existing control equipment</t>
  </si>
  <si>
    <r>
      <t xml:space="preserve">Select from the dropdown menu. </t>
    </r>
    <r>
      <rPr>
        <u/>
        <sz val="9"/>
        <color theme="1"/>
        <rFont val="Calibri"/>
        <family val="2"/>
        <scheme val="minor"/>
      </rPr>
      <t>Scroll up</t>
    </r>
    <r>
      <rPr>
        <sz val="9"/>
        <color theme="1"/>
        <rFont val="Calibri"/>
        <family val="2"/>
        <scheme val="minor"/>
      </rPr>
      <t xml:space="preserve"> to see options that are auto-populated based on your entries in the previous fields</t>
    </r>
  </si>
  <si>
    <t>Capital cost of duct work for room area venting (estimated or actual)</t>
  </si>
  <si>
    <t>Installation cost of duct work for room area venting (estimated or actual)</t>
  </si>
  <si>
    <t>Specify the maximum number of full EtO storage media (e.g., twelve 55-gallon drums) kept at the facility in the last 12 months</t>
  </si>
  <si>
    <t>What is the procedure for checking drums or containers before accepting them onsite? If drums or containers do not meet the requirements, what corrective actions are taken, and how many drums or containers per year are the corrective actions performed on?</t>
  </si>
  <si>
    <t>Annual costs associated with water disposal</t>
  </si>
  <si>
    <t>Capital cost of duct work for sterilizer chamber vent (SCV) (estimated or actual)</t>
  </si>
  <si>
    <t>Installation cost of duct work for sterilizer chamber vent (SCV) (estimated or actual)</t>
  </si>
  <si>
    <t>Capital cost of duct work for chamber exhaust vent (CEV) (estimated or actual)</t>
  </si>
  <si>
    <t>Installation cost of duct work for chamber exhaust vent (CEV) (estimated or actual)</t>
  </si>
  <si>
    <t>Capital cost of duct work for aeration room vent (ARV) (estimated or actual)</t>
  </si>
  <si>
    <t>Installation cost of duct work for aeration room vent (ARV) (estimated or actual)</t>
  </si>
  <si>
    <t>Average thickness of duct work for room area venting</t>
  </si>
  <si>
    <r>
      <t xml:space="preserve">Enter the </t>
    </r>
    <r>
      <rPr>
        <u/>
        <sz val="9"/>
        <color theme="1"/>
        <rFont val="Calibri"/>
        <family val="2"/>
        <scheme val="minor"/>
      </rPr>
      <t>average</t>
    </r>
    <r>
      <rPr>
        <sz val="9"/>
        <color theme="1"/>
        <rFont val="Calibri"/>
        <family val="2"/>
        <scheme val="minor"/>
      </rPr>
      <t xml:space="preserve"> thickness of duct work
</t>
    </r>
    <r>
      <rPr>
        <b/>
        <sz val="9"/>
        <color theme="1"/>
        <rFont val="Calibri"/>
        <family val="2"/>
        <scheme val="minor"/>
      </rPr>
      <t>(inches)</t>
    </r>
  </si>
  <si>
    <t>Average thickness of duct work for sterilizer chamber vent (SCV)</t>
  </si>
  <si>
    <t>Average thickness of duct work for chamber exhaust vent (CEV)</t>
  </si>
  <si>
    <r>
      <t xml:space="preserve">Enter the </t>
    </r>
    <r>
      <rPr>
        <u/>
        <sz val="9"/>
        <color theme="1"/>
        <rFont val="Calibri"/>
        <family val="2"/>
        <scheme val="minor"/>
      </rPr>
      <t>average</t>
    </r>
    <r>
      <rPr>
        <sz val="9"/>
        <color theme="1"/>
        <rFont val="Calibri"/>
        <family val="2"/>
        <scheme val="minor"/>
      </rPr>
      <t xml:space="preserve"> thickness of duct work 
</t>
    </r>
    <r>
      <rPr>
        <b/>
        <sz val="9"/>
        <color theme="1"/>
        <rFont val="Calibri"/>
        <family val="2"/>
        <scheme val="minor"/>
      </rPr>
      <t>(inches)</t>
    </r>
  </si>
  <si>
    <r>
      <t xml:space="preserve">Enter the </t>
    </r>
    <r>
      <rPr>
        <u/>
        <sz val="9"/>
        <color theme="1"/>
        <rFont val="Calibri"/>
        <family val="2"/>
        <scheme val="minor"/>
      </rPr>
      <t>average</t>
    </r>
    <r>
      <rPr>
        <sz val="9"/>
        <color theme="1"/>
        <rFont val="Calibri"/>
        <family val="2"/>
        <scheme val="minor"/>
      </rPr>
      <t xml:space="preserve"> </t>
    </r>
    <r>
      <rPr>
        <u/>
        <sz val="9"/>
        <color theme="1"/>
        <rFont val="Calibri"/>
        <family val="2"/>
        <scheme val="minor"/>
      </rPr>
      <t>pressure</t>
    </r>
    <r>
      <rPr>
        <sz val="9"/>
        <color theme="1"/>
        <rFont val="Calibri"/>
        <family val="2"/>
        <scheme val="minor"/>
      </rPr>
      <t xml:space="preserve"> within the chamber during EtO dwell period 
</t>
    </r>
    <r>
      <rPr>
        <b/>
        <sz val="9"/>
        <color theme="1"/>
        <rFont val="Calibri"/>
        <family val="2"/>
        <scheme val="minor"/>
      </rPr>
      <t>(psig)</t>
    </r>
  </si>
  <si>
    <r>
      <t xml:space="preserve">Enter the </t>
    </r>
    <r>
      <rPr>
        <u/>
        <sz val="9"/>
        <color theme="1"/>
        <rFont val="Calibri"/>
        <family val="2"/>
        <scheme val="minor"/>
      </rPr>
      <t>magnitude of vacuum on average</t>
    </r>
    <r>
      <rPr>
        <sz val="9"/>
        <color theme="1"/>
        <rFont val="Calibri"/>
        <family val="2"/>
        <scheme val="minor"/>
      </rPr>
      <t xml:space="preserve"> that is applied during evacuation 
</t>
    </r>
    <r>
      <rPr>
        <b/>
        <sz val="9"/>
        <color theme="1"/>
        <rFont val="Calibri"/>
        <family val="2"/>
        <scheme val="minor"/>
      </rPr>
      <t>(psig)</t>
    </r>
  </si>
  <si>
    <r>
      <t xml:space="preserve">Enter the </t>
    </r>
    <r>
      <rPr>
        <u/>
        <sz val="9"/>
        <color theme="1"/>
        <rFont val="Calibri"/>
        <family val="2"/>
        <scheme val="minor"/>
      </rPr>
      <t>average</t>
    </r>
    <r>
      <rPr>
        <sz val="9"/>
        <color theme="1"/>
        <rFont val="Calibri"/>
        <family val="2"/>
        <scheme val="minor"/>
      </rPr>
      <t xml:space="preserve"> EtO dose per cycle 
</t>
    </r>
    <r>
      <rPr>
        <b/>
        <sz val="9"/>
        <color theme="1"/>
        <rFont val="Calibri"/>
        <family val="2"/>
        <scheme val="minor"/>
      </rPr>
      <t>(mg/L)</t>
    </r>
  </si>
  <si>
    <r>
      <t xml:space="preserve">Enter the </t>
    </r>
    <r>
      <rPr>
        <u/>
        <sz val="9"/>
        <color theme="1"/>
        <rFont val="Calibri"/>
        <family val="2"/>
        <scheme val="minor"/>
      </rPr>
      <t>maximum</t>
    </r>
    <r>
      <rPr>
        <sz val="9"/>
        <color theme="1"/>
        <rFont val="Calibri"/>
        <family val="2"/>
        <scheme val="minor"/>
      </rPr>
      <t xml:space="preserve"> EtO dose per cycle 
</t>
    </r>
    <r>
      <rPr>
        <b/>
        <sz val="9"/>
        <color theme="1"/>
        <rFont val="Calibri"/>
        <family val="2"/>
        <scheme val="minor"/>
      </rPr>
      <t>(mg/L)</t>
    </r>
  </si>
  <si>
    <r>
      <t xml:space="preserve">Enter the </t>
    </r>
    <r>
      <rPr>
        <u/>
        <sz val="9"/>
        <color theme="1"/>
        <rFont val="Calibri"/>
        <family val="2"/>
        <scheme val="minor"/>
      </rPr>
      <t>minimum</t>
    </r>
    <r>
      <rPr>
        <sz val="9"/>
        <color theme="1"/>
        <rFont val="Calibri"/>
        <family val="2"/>
        <scheme val="minor"/>
      </rPr>
      <t xml:space="preserve"> EtO dose per cycle 
</t>
    </r>
    <r>
      <rPr>
        <b/>
        <sz val="9"/>
        <color theme="1"/>
        <rFont val="Calibri"/>
        <family val="2"/>
        <scheme val="minor"/>
      </rPr>
      <t>(mg/L)</t>
    </r>
  </si>
  <si>
    <r>
      <t xml:space="preserve">Enter the </t>
    </r>
    <r>
      <rPr>
        <u/>
        <sz val="9"/>
        <color theme="1"/>
        <rFont val="Calibri"/>
        <family val="2"/>
        <scheme val="minor"/>
      </rPr>
      <t>average</t>
    </r>
    <r>
      <rPr>
        <sz val="9"/>
        <color theme="1"/>
        <rFont val="Calibri"/>
        <family val="2"/>
        <scheme val="minor"/>
      </rPr>
      <t xml:space="preserve"> amount of nitrogen used during each cycle 
</t>
    </r>
    <r>
      <rPr>
        <b/>
        <sz val="9"/>
        <color theme="1"/>
        <rFont val="Calibri"/>
        <family val="2"/>
        <scheme val="minor"/>
      </rPr>
      <t>(pounds)</t>
    </r>
  </si>
  <si>
    <r>
      <t xml:space="preserve">Enter the </t>
    </r>
    <r>
      <rPr>
        <u/>
        <sz val="9"/>
        <color theme="1"/>
        <rFont val="Calibri"/>
        <family val="2"/>
        <scheme val="minor"/>
      </rPr>
      <t xml:space="preserve">maximum </t>
    </r>
    <r>
      <rPr>
        <sz val="9"/>
        <color theme="1"/>
        <rFont val="Calibri"/>
        <family val="2"/>
        <scheme val="minor"/>
      </rPr>
      <t xml:space="preserve">amount of nitrogen used during each cycle 
</t>
    </r>
    <r>
      <rPr>
        <b/>
        <sz val="9"/>
        <color theme="1"/>
        <rFont val="Calibri"/>
        <family val="2"/>
        <scheme val="minor"/>
      </rPr>
      <t>(pounds)</t>
    </r>
  </si>
  <si>
    <r>
      <t xml:space="preserve">Enter the </t>
    </r>
    <r>
      <rPr>
        <u/>
        <sz val="9"/>
        <color theme="1"/>
        <rFont val="Calibri"/>
        <family val="2"/>
        <scheme val="minor"/>
      </rPr>
      <t xml:space="preserve">minimum </t>
    </r>
    <r>
      <rPr>
        <sz val="9"/>
        <color theme="1"/>
        <rFont val="Calibri"/>
        <family val="2"/>
        <scheme val="minor"/>
      </rPr>
      <t xml:space="preserve">amount of nitrogen used during each cycle 
</t>
    </r>
    <r>
      <rPr>
        <b/>
        <sz val="9"/>
        <color theme="1"/>
        <rFont val="Calibri"/>
        <family val="2"/>
        <scheme val="minor"/>
      </rPr>
      <t>(pounds)</t>
    </r>
  </si>
  <si>
    <r>
      <t xml:space="preserve">Enter the </t>
    </r>
    <r>
      <rPr>
        <u/>
        <sz val="9"/>
        <color theme="1"/>
        <rFont val="Calibri"/>
        <family val="2"/>
        <scheme val="minor"/>
      </rPr>
      <t>average</t>
    </r>
    <r>
      <rPr>
        <sz val="9"/>
        <color theme="1"/>
        <rFont val="Calibri"/>
        <family val="2"/>
        <scheme val="minor"/>
      </rPr>
      <t xml:space="preserve"> amount of air used during each cycle 
</t>
    </r>
    <r>
      <rPr>
        <b/>
        <sz val="9"/>
        <color theme="1"/>
        <rFont val="Calibri"/>
        <family val="2"/>
        <scheme val="minor"/>
      </rPr>
      <t>(pounds)</t>
    </r>
  </si>
  <si>
    <r>
      <t xml:space="preserve">Enter the </t>
    </r>
    <r>
      <rPr>
        <u/>
        <sz val="9"/>
        <color theme="1"/>
        <rFont val="Calibri"/>
        <family val="2"/>
        <scheme val="minor"/>
      </rPr>
      <t>maximum</t>
    </r>
    <r>
      <rPr>
        <sz val="9"/>
        <color theme="1"/>
        <rFont val="Calibri"/>
        <family val="2"/>
        <scheme val="minor"/>
      </rPr>
      <t xml:space="preserve"> amount of air used during each cycle 
</t>
    </r>
    <r>
      <rPr>
        <b/>
        <sz val="9"/>
        <color theme="1"/>
        <rFont val="Calibri"/>
        <family val="2"/>
        <scheme val="minor"/>
      </rPr>
      <t>(pounds)</t>
    </r>
  </si>
  <si>
    <r>
      <t xml:space="preserve">Enter the </t>
    </r>
    <r>
      <rPr>
        <u/>
        <sz val="9"/>
        <color theme="1"/>
        <rFont val="Calibri"/>
        <family val="2"/>
        <scheme val="minor"/>
      </rPr>
      <t>minimum</t>
    </r>
    <r>
      <rPr>
        <sz val="9"/>
        <color theme="1"/>
        <rFont val="Calibri"/>
        <family val="2"/>
        <scheme val="minor"/>
      </rPr>
      <t xml:space="preserve"> amount of air used during each cycle 
</t>
    </r>
    <r>
      <rPr>
        <b/>
        <sz val="9"/>
        <color theme="1"/>
        <rFont val="Calibri"/>
        <family val="2"/>
        <scheme val="minor"/>
      </rPr>
      <t>(pounds)</t>
    </r>
  </si>
  <si>
    <r>
      <t xml:space="preserve">Enter the </t>
    </r>
    <r>
      <rPr>
        <u/>
        <sz val="9"/>
        <color theme="1"/>
        <rFont val="Calibri"/>
        <family val="2"/>
        <scheme val="minor"/>
      </rPr>
      <t>average</t>
    </r>
    <r>
      <rPr>
        <sz val="9"/>
        <color theme="1"/>
        <rFont val="Calibri"/>
        <family val="2"/>
        <scheme val="minor"/>
      </rPr>
      <t xml:space="preserve"> duration 
</t>
    </r>
    <r>
      <rPr>
        <b/>
        <sz val="9"/>
        <color theme="1"/>
        <rFont val="Calibri"/>
        <family val="2"/>
        <scheme val="minor"/>
      </rPr>
      <t>(hours)</t>
    </r>
  </si>
  <si>
    <r>
      <t xml:space="preserve">Enter the </t>
    </r>
    <r>
      <rPr>
        <u/>
        <sz val="9"/>
        <color theme="1"/>
        <rFont val="Calibri"/>
        <family val="2"/>
        <scheme val="minor"/>
      </rPr>
      <t>maximum</t>
    </r>
    <r>
      <rPr>
        <sz val="9"/>
        <color theme="1"/>
        <rFont val="Calibri"/>
        <family val="2"/>
        <scheme val="minor"/>
      </rPr>
      <t xml:space="preserve"> duration 
</t>
    </r>
    <r>
      <rPr>
        <b/>
        <sz val="9"/>
        <color theme="1"/>
        <rFont val="Calibri"/>
        <family val="2"/>
        <scheme val="minor"/>
      </rPr>
      <t>(hours)</t>
    </r>
  </si>
  <si>
    <r>
      <t xml:space="preserve">Enter the </t>
    </r>
    <r>
      <rPr>
        <u/>
        <sz val="9"/>
        <color theme="1"/>
        <rFont val="Calibri"/>
        <family val="2"/>
        <scheme val="minor"/>
      </rPr>
      <t>minimum</t>
    </r>
    <r>
      <rPr>
        <sz val="9"/>
        <color theme="1"/>
        <rFont val="Calibri"/>
        <family val="2"/>
        <scheme val="minor"/>
      </rPr>
      <t xml:space="preserve"> duration 
</t>
    </r>
    <r>
      <rPr>
        <b/>
        <sz val="9"/>
        <color theme="1"/>
        <rFont val="Calibri"/>
        <family val="2"/>
        <scheme val="minor"/>
      </rPr>
      <t>(hours)</t>
    </r>
  </si>
  <si>
    <r>
      <t xml:space="preserve">Enter average length of time to perform leak checks per component type, per inspection 
</t>
    </r>
    <r>
      <rPr>
        <b/>
        <sz val="9"/>
        <color theme="1"/>
        <rFont val="Calibri"/>
        <family val="2"/>
        <scheme val="minor"/>
      </rPr>
      <t>(hours)</t>
    </r>
  </si>
  <si>
    <r>
      <t xml:space="preserve">Cross-sectional area 
</t>
    </r>
    <r>
      <rPr>
        <b/>
        <sz val="9"/>
        <color theme="1"/>
        <rFont val="Calibri"/>
        <family val="2"/>
        <scheme val="minor"/>
      </rPr>
      <t>(square feet)</t>
    </r>
  </si>
  <si>
    <r>
      <t xml:space="preserve">Height above the ground 
</t>
    </r>
    <r>
      <rPr>
        <b/>
        <sz val="9"/>
        <color theme="1"/>
        <rFont val="Calibri"/>
        <family val="2"/>
        <scheme val="minor"/>
      </rPr>
      <t>(feet)</t>
    </r>
  </si>
  <si>
    <r>
      <t xml:space="preserve">Air velocity 
</t>
    </r>
    <r>
      <rPr>
        <b/>
        <sz val="9"/>
        <color theme="1"/>
        <rFont val="Calibri"/>
        <family val="2"/>
        <scheme val="minor"/>
      </rPr>
      <t>(feet/minute)</t>
    </r>
  </si>
  <si>
    <r>
      <rPr>
        <sz val="9"/>
        <color theme="1"/>
        <rFont val="Calibri"/>
        <family val="2"/>
        <scheme val="minor"/>
      </rPr>
      <t xml:space="preserve">Enter average or range of relative humidity 
</t>
    </r>
    <r>
      <rPr>
        <b/>
        <sz val="9"/>
        <color theme="1"/>
        <rFont val="Calibri"/>
        <family val="2"/>
        <scheme val="minor"/>
      </rPr>
      <t>(percent)</t>
    </r>
  </si>
  <si>
    <r>
      <rPr>
        <sz val="9"/>
        <color theme="1"/>
        <rFont val="Calibri"/>
        <family val="2"/>
        <scheme val="minor"/>
      </rPr>
      <t xml:space="preserve">Enter the pressure drop across room area 
</t>
    </r>
    <r>
      <rPr>
        <b/>
        <sz val="9"/>
        <color theme="1"/>
        <rFont val="Calibri"/>
        <family val="2"/>
        <scheme val="minor"/>
      </rPr>
      <t>(inch H2O)</t>
    </r>
  </si>
  <si>
    <r>
      <rPr>
        <sz val="9"/>
        <color theme="1"/>
        <rFont val="Calibri"/>
        <family val="2"/>
        <scheme val="minor"/>
      </rPr>
      <t>Enter average or range of ventilation air flow</t>
    </r>
    <r>
      <rPr>
        <b/>
        <sz val="9"/>
        <color theme="1"/>
        <rFont val="Calibri"/>
        <family val="2"/>
        <scheme val="minor"/>
      </rPr>
      <t xml:space="preserve"> 
(actual cubic feet per minute, acfm)</t>
    </r>
  </si>
  <si>
    <r>
      <rPr>
        <sz val="9"/>
        <color theme="1"/>
        <rFont val="Calibri"/>
        <family val="2"/>
        <scheme val="minor"/>
      </rPr>
      <t>Enter average or range of conditioned air flow</t>
    </r>
    <r>
      <rPr>
        <b/>
        <sz val="9"/>
        <color theme="1"/>
        <rFont val="Calibri"/>
        <family val="2"/>
        <scheme val="minor"/>
      </rPr>
      <t xml:space="preserve"> 
(actual cubic feet per minute, acfm)</t>
    </r>
  </si>
  <si>
    <r>
      <rPr>
        <sz val="9"/>
        <color theme="1"/>
        <rFont val="Calibri"/>
        <family val="2"/>
        <scheme val="minor"/>
      </rPr>
      <t xml:space="preserve">Enter the </t>
    </r>
    <r>
      <rPr>
        <u/>
        <sz val="9"/>
        <color theme="1"/>
        <rFont val="Calibri"/>
        <family val="2"/>
        <scheme val="minor"/>
      </rPr>
      <t>average</t>
    </r>
    <r>
      <rPr>
        <sz val="9"/>
        <color theme="1"/>
        <rFont val="Calibri"/>
        <family val="2"/>
        <scheme val="minor"/>
      </rPr>
      <t xml:space="preserve"> air flow routed from the room to this APCD 
</t>
    </r>
    <r>
      <rPr>
        <b/>
        <sz val="9"/>
        <color theme="1"/>
        <rFont val="Calibri"/>
        <family val="2"/>
        <scheme val="minor"/>
      </rPr>
      <t>(actual cubic feet per minute, acfm)</t>
    </r>
  </si>
  <si>
    <r>
      <rPr>
        <sz val="9"/>
        <color theme="1"/>
        <rFont val="Calibri"/>
        <family val="2"/>
        <scheme val="minor"/>
      </rPr>
      <t xml:space="preserve">Enter the </t>
    </r>
    <r>
      <rPr>
        <u/>
        <sz val="9"/>
        <color theme="1"/>
        <rFont val="Calibri"/>
        <family val="2"/>
        <scheme val="minor"/>
      </rPr>
      <t>average</t>
    </r>
    <r>
      <rPr>
        <sz val="9"/>
        <color theme="1"/>
        <rFont val="Calibri"/>
        <family val="2"/>
        <scheme val="minor"/>
      </rPr>
      <t xml:space="preserve"> temperature of aeration room when in operation 
</t>
    </r>
    <r>
      <rPr>
        <b/>
        <sz val="9"/>
        <color theme="1"/>
        <rFont val="Calibri"/>
        <family val="2"/>
        <scheme val="minor"/>
      </rPr>
      <t>(Fahrenheit)</t>
    </r>
  </si>
  <si>
    <r>
      <t xml:space="preserve">If yes, enter the specific humidity that is needed for aeration 
</t>
    </r>
    <r>
      <rPr>
        <b/>
        <sz val="9"/>
        <color theme="1"/>
        <rFont val="Calibri"/>
        <family val="2"/>
        <scheme val="minor"/>
      </rPr>
      <t>(percent)</t>
    </r>
  </si>
  <si>
    <r>
      <t xml:space="preserve">Enter the average pressure within the unit 
</t>
    </r>
    <r>
      <rPr>
        <b/>
        <sz val="9"/>
        <color theme="1"/>
        <rFont val="Calibri"/>
        <family val="2"/>
        <scheme val="minor"/>
      </rPr>
      <t>(psig)</t>
    </r>
  </si>
  <si>
    <t>Average thickness of duct work for aeration room vent (ARV)</t>
  </si>
  <si>
    <r>
      <t xml:space="preserve">Enter the average thickness of duct work
</t>
    </r>
    <r>
      <rPr>
        <b/>
        <sz val="9"/>
        <color theme="1"/>
        <rFont val="Calibri"/>
        <family val="2"/>
        <scheme val="minor"/>
      </rPr>
      <t>(feet)</t>
    </r>
  </si>
  <si>
    <r>
      <t xml:space="preserve">Enter the stack </t>
    </r>
    <r>
      <rPr>
        <u/>
        <sz val="9"/>
        <color theme="1"/>
        <rFont val="Calibri"/>
        <family val="2"/>
        <scheme val="minor"/>
      </rPr>
      <t>height</t>
    </r>
    <r>
      <rPr>
        <sz val="9"/>
        <color theme="1"/>
        <rFont val="Calibri"/>
        <family val="2"/>
        <scheme val="minor"/>
      </rPr>
      <t xml:space="preserve"> 
</t>
    </r>
    <r>
      <rPr>
        <b/>
        <sz val="9"/>
        <color theme="1"/>
        <rFont val="Calibri"/>
        <family val="2"/>
        <scheme val="minor"/>
      </rPr>
      <t>(feet)</t>
    </r>
  </si>
  <si>
    <r>
      <t xml:space="preserve">Enter the stack </t>
    </r>
    <r>
      <rPr>
        <u/>
        <sz val="9"/>
        <color theme="1"/>
        <rFont val="Calibri"/>
        <family val="2"/>
        <scheme val="minor"/>
      </rPr>
      <t>diameter</t>
    </r>
    <r>
      <rPr>
        <sz val="9"/>
        <color theme="1"/>
        <rFont val="Calibri"/>
        <family val="2"/>
        <scheme val="minor"/>
      </rPr>
      <t xml:space="preserve"> 
</t>
    </r>
    <r>
      <rPr>
        <b/>
        <sz val="9"/>
        <color theme="1"/>
        <rFont val="Calibri"/>
        <family val="2"/>
        <scheme val="minor"/>
      </rPr>
      <t>(feet)</t>
    </r>
  </si>
  <si>
    <r>
      <t xml:space="preserve">Enter the </t>
    </r>
    <r>
      <rPr>
        <u/>
        <sz val="9"/>
        <rFont val="Calibri"/>
        <family val="2"/>
        <scheme val="minor"/>
      </rPr>
      <t>exhaust velocity</t>
    </r>
    <r>
      <rPr>
        <sz val="9"/>
        <rFont val="Calibri"/>
        <family val="2"/>
        <scheme val="minor"/>
      </rPr>
      <t xml:space="preserve"> at stack outlet 
</t>
    </r>
    <r>
      <rPr>
        <b/>
        <sz val="9"/>
        <rFont val="Calibri"/>
        <family val="2"/>
        <scheme val="minor"/>
      </rPr>
      <t>(feet/second)</t>
    </r>
  </si>
  <si>
    <r>
      <t xml:space="preserve">Enter the </t>
    </r>
    <r>
      <rPr>
        <u/>
        <sz val="9"/>
        <color theme="1"/>
        <rFont val="Calibri"/>
        <family val="2"/>
        <scheme val="minor"/>
      </rPr>
      <t>volumetric flow rate</t>
    </r>
    <r>
      <rPr>
        <sz val="9"/>
        <color theme="1"/>
        <rFont val="Calibri"/>
        <family val="2"/>
        <scheme val="minor"/>
      </rPr>
      <t xml:space="preserve"> at stack outlet 
</t>
    </r>
    <r>
      <rPr>
        <b/>
        <sz val="9"/>
        <color theme="1"/>
        <rFont val="Calibri"/>
        <family val="2"/>
        <scheme val="minor"/>
      </rPr>
      <t>(cubic feet/second)</t>
    </r>
  </si>
  <si>
    <r>
      <t xml:space="preserve">Enter the expected lifetime of APCD 
</t>
    </r>
    <r>
      <rPr>
        <b/>
        <sz val="9"/>
        <color theme="1"/>
        <rFont val="Calibri"/>
        <family val="2"/>
        <scheme val="minor"/>
      </rPr>
      <t>(years)</t>
    </r>
  </si>
  <si>
    <r>
      <t xml:space="preserve">Enter date of the personal monitoring event 
</t>
    </r>
    <r>
      <rPr>
        <b/>
        <sz val="9"/>
        <color theme="1"/>
        <rFont val="Calibri"/>
        <family val="2"/>
        <scheme val="minor"/>
      </rPr>
      <t>(mm/dd/yyyy)</t>
    </r>
  </si>
  <si>
    <r>
      <t xml:space="preserve">Enter the </t>
    </r>
    <r>
      <rPr>
        <u/>
        <sz val="9"/>
        <color theme="1"/>
        <rFont val="Calibri"/>
        <family val="2"/>
        <scheme val="minor"/>
      </rPr>
      <t>average</t>
    </r>
    <r>
      <rPr>
        <sz val="9"/>
        <color theme="1"/>
        <rFont val="Calibri"/>
        <family val="2"/>
        <scheme val="minor"/>
      </rPr>
      <t xml:space="preserve"> concentration monitored 
</t>
    </r>
    <r>
      <rPr>
        <b/>
        <sz val="9"/>
        <color theme="1"/>
        <rFont val="Calibri"/>
        <family val="2"/>
        <scheme val="minor"/>
      </rPr>
      <t>(ppm)</t>
    </r>
  </si>
  <si>
    <r>
      <t xml:space="preserve">Enter the </t>
    </r>
    <r>
      <rPr>
        <u/>
        <sz val="9"/>
        <color theme="1"/>
        <rFont val="Calibri"/>
        <family val="2"/>
        <scheme val="minor"/>
      </rPr>
      <t>maximum</t>
    </r>
    <r>
      <rPr>
        <sz val="9"/>
        <color theme="1"/>
        <rFont val="Calibri"/>
        <family val="2"/>
        <scheme val="minor"/>
      </rPr>
      <t xml:space="preserve"> concentration monitored 
</t>
    </r>
    <r>
      <rPr>
        <b/>
        <sz val="9"/>
        <color theme="1"/>
        <rFont val="Calibri"/>
        <family val="2"/>
        <scheme val="minor"/>
      </rPr>
      <t>(ppm)</t>
    </r>
  </si>
  <si>
    <r>
      <t xml:space="preserve">Enter the </t>
    </r>
    <r>
      <rPr>
        <u/>
        <sz val="9"/>
        <color theme="1"/>
        <rFont val="Calibri"/>
        <family val="2"/>
        <scheme val="minor"/>
      </rPr>
      <t>minimum</t>
    </r>
    <r>
      <rPr>
        <sz val="9"/>
        <color theme="1"/>
        <rFont val="Calibri"/>
        <family val="2"/>
        <scheme val="minor"/>
      </rPr>
      <t xml:space="preserve"> concentration monitored 
</t>
    </r>
    <r>
      <rPr>
        <b/>
        <sz val="9"/>
        <color theme="1"/>
        <rFont val="Calibri"/>
        <family val="2"/>
        <scheme val="minor"/>
      </rPr>
      <t>(ppm)</t>
    </r>
  </si>
  <si>
    <r>
      <t xml:space="preserve">Enter the </t>
    </r>
    <r>
      <rPr>
        <u/>
        <sz val="9"/>
        <color theme="1"/>
        <rFont val="Calibri"/>
        <family val="2"/>
        <scheme val="minor"/>
      </rPr>
      <t>average</t>
    </r>
    <r>
      <rPr>
        <sz val="9"/>
        <color theme="1"/>
        <rFont val="Calibri"/>
        <family val="2"/>
        <scheme val="minor"/>
      </rPr>
      <t xml:space="preserve"> EtO concentration 
</t>
    </r>
    <r>
      <rPr>
        <b/>
        <sz val="9"/>
        <color theme="1"/>
        <rFont val="Calibri"/>
        <family val="2"/>
        <scheme val="minor"/>
      </rPr>
      <t>(ppmv)</t>
    </r>
  </si>
  <si>
    <r>
      <t xml:space="preserve">Enter the </t>
    </r>
    <r>
      <rPr>
        <u/>
        <sz val="9"/>
        <color theme="1"/>
        <rFont val="Calibri"/>
        <family val="2"/>
        <scheme val="minor"/>
      </rPr>
      <t>maximum</t>
    </r>
    <r>
      <rPr>
        <sz val="9"/>
        <color theme="1"/>
        <rFont val="Calibri"/>
        <family val="2"/>
        <scheme val="minor"/>
      </rPr>
      <t xml:space="preserve"> EtO concentration 
</t>
    </r>
    <r>
      <rPr>
        <b/>
        <sz val="9"/>
        <color theme="1"/>
        <rFont val="Calibri"/>
        <family val="2"/>
        <scheme val="minor"/>
      </rPr>
      <t>(ppmv)</t>
    </r>
  </si>
  <si>
    <r>
      <t xml:space="preserve">Enter the </t>
    </r>
    <r>
      <rPr>
        <u/>
        <sz val="9"/>
        <color theme="1"/>
        <rFont val="Calibri"/>
        <family val="2"/>
        <scheme val="minor"/>
      </rPr>
      <t>minimum</t>
    </r>
    <r>
      <rPr>
        <sz val="9"/>
        <color theme="1"/>
        <rFont val="Calibri"/>
        <family val="2"/>
        <scheme val="minor"/>
      </rPr>
      <t xml:space="preserve"> EtO concentration 
</t>
    </r>
    <r>
      <rPr>
        <b/>
        <sz val="9"/>
        <color theme="1"/>
        <rFont val="Calibri"/>
        <family val="2"/>
        <scheme val="minor"/>
      </rPr>
      <t>(ppmv)</t>
    </r>
  </si>
  <si>
    <r>
      <t xml:space="preserve">Enter the </t>
    </r>
    <r>
      <rPr>
        <u/>
        <sz val="9"/>
        <color theme="1"/>
        <rFont val="Calibri"/>
        <family val="2"/>
        <scheme val="minor"/>
      </rPr>
      <t>value</t>
    </r>
    <r>
      <rPr>
        <sz val="9"/>
        <color theme="1"/>
        <rFont val="Calibri"/>
        <family val="2"/>
        <scheme val="minor"/>
      </rPr>
      <t xml:space="preserve"> of annual EtO emissions in this column 
</t>
    </r>
    <r>
      <rPr>
        <b/>
        <sz val="9"/>
        <color theme="1"/>
        <rFont val="Calibri"/>
        <family val="2"/>
        <scheme val="minor"/>
      </rPr>
      <t>(pounds)</t>
    </r>
  </si>
  <si>
    <r>
      <t xml:space="preserve">Enter the (average) height of the building 
</t>
    </r>
    <r>
      <rPr>
        <b/>
        <sz val="9"/>
        <color theme="1"/>
        <rFont val="Calibri"/>
        <family val="2"/>
        <scheme val="minor"/>
      </rPr>
      <t>(feet)</t>
    </r>
  </si>
  <si>
    <r>
      <t xml:space="preserve">Enter the corresponding </t>
    </r>
    <r>
      <rPr>
        <u/>
        <sz val="9"/>
        <color theme="1"/>
        <rFont val="Calibri"/>
        <family val="2"/>
        <scheme val="minor"/>
      </rPr>
      <t>EtO usage</t>
    </r>
    <r>
      <rPr>
        <sz val="9"/>
        <color theme="1"/>
        <rFont val="Calibri"/>
        <family val="2"/>
        <scheme val="minor"/>
      </rPr>
      <t xml:space="preserve"> in this column 
</t>
    </r>
    <r>
      <rPr>
        <b/>
        <sz val="9"/>
        <color theme="1"/>
        <rFont val="Calibri"/>
        <family val="2"/>
        <scheme val="minor"/>
      </rPr>
      <t>(pounds)</t>
    </r>
  </si>
  <si>
    <r>
      <t xml:space="preserve">Enter average </t>
    </r>
    <r>
      <rPr>
        <u/>
        <sz val="9"/>
        <color theme="1"/>
        <rFont val="Calibri"/>
        <family val="2"/>
        <scheme val="minor"/>
      </rPr>
      <t>quantity</t>
    </r>
    <r>
      <rPr>
        <sz val="9"/>
        <color theme="1"/>
        <rFont val="Calibri"/>
        <family val="2"/>
        <scheme val="minor"/>
      </rPr>
      <t xml:space="preserve"> of leaks found per year</t>
    </r>
  </si>
  <si>
    <t>Average cost per repair for leaks identified</t>
  </si>
  <si>
    <t>Average quantity of leaks identified per year</t>
  </si>
  <si>
    <t>Year in which the EtO concentration monitor was installed</t>
  </si>
  <si>
    <t>Enter the calendar year</t>
  </si>
  <si>
    <r>
      <t xml:space="preserve">Enter the expected lifetime of the EtO concentration monitor
</t>
    </r>
    <r>
      <rPr>
        <b/>
        <sz val="9"/>
        <color theme="1"/>
        <rFont val="Calibri"/>
        <family val="2"/>
        <scheme val="minor"/>
      </rPr>
      <t>(years)</t>
    </r>
  </si>
  <si>
    <t>Description of the EtO concentration monitor used within this sterilizer chamber</t>
  </si>
  <si>
    <t>Capital cost of the EtO concentration monitor used within this sterilizer chamber</t>
  </si>
  <si>
    <t>Installation cost of the EtO concentration monitor used within this sterilizer chamber</t>
  </si>
  <si>
    <t>Annual cost of the EtO concentration monitor used within this sterilizer chamber</t>
  </si>
  <si>
    <t>Standards or work practices followed for the EtO concentration monitor used within this sterilizer chamber</t>
  </si>
  <si>
    <t>Year in which the interlock system was installed</t>
  </si>
  <si>
    <t>Expected lifetime of the interlock system</t>
  </si>
  <si>
    <t>Expected lifetime of the EtO concentration monitor</t>
  </si>
  <si>
    <t>Year in which the damper system was installed</t>
  </si>
  <si>
    <t>Expected lifetime of the damper system</t>
  </si>
  <si>
    <t>Year in which the vacuum pump was installed</t>
  </si>
  <si>
    <t>Expected lifetime of the vacuum pump</t>
  </si>
  <si>
    <t>Capital cost of the vacuum pump</t>
  </si>
  <si>
    <t>Annual cost of the vacuum pump</t>
  </si>
  <si>
    <t>Capital cost of the interlock system</t>
  </si>
  <si>
    <t>Annual cost of the interlock system</t>
  </si>
  <si>
    <t>Standards or work practices followed for the interlock system</t>
  </si>
  <si>
    <t>Capital cost of the damper system</t>
  </si>
  <si>
    <t>Installation cost of the damper system</t>
  </si>
  <si>
    <t>Annual cost of the damper system</t>
  </si>
  <si>
    <t>Expected lifetime of APCD</t>
  </si>
  <si>
    <t>Year in which the CEMS was installed</t>
  </si>
  <si>
    <t>Description of the CEMS used to measure EtO concentration from the APCD</t>
  </si>
  <si>
    <t>Is any continuous emissions monitoring system (CEMS) used to measure EtO concentration from the APCD?</t>
  </si>
  <si>
    <t>Expected lifetime of the CEMS</t>
  </si>
  <si>
    <r>
      <t xml:space="preserve">Enter the expected lifetime of the CEMS
</t>
    </r>
    <r>
      <rPr>
        <b/>
        <sz val="9"/>
        <color theme="1"/>
        <rFont val="Calibri"/>
        <family val="2"/>
        <scheme val="minor"/>
      </rPr>
      <t>(years)</t>
    </r>
  </si>
  <si>
    <r>
      <t xml:space="preserve">Enter the expected lifetime of the interlock system
</t>
    </r>
    <r>
      <rPr>
        <b/>
        <sz val="9"/>
        <color theme="1"/>
        <rFont val="Calibri"/>
        <family val="2"/>
        <scheme val="minor"/>
      </rPr>
      <t>(years)</t>
    </r>
  </si>
  <si>
    <r>
      <t xml:space="preserve">Enter the expected lifetime of the damper system
</t>
    </r>
    <r>
      <rPr>
        <b/>
        <sz val="9"/>
        <color theme="1"/>
        <rFont val="Calibri"/>
        <family val="2"/>
        <scheme val="minor"/>
      </rPr>
      <t>(years)</t>
    </r>
  </si>
  <si>
    <t>Capital cost of the CEMS used to measure EtO concentration from the APCD</t>
  </si>
  <si>
    <t>Installation cost of the CEMS used to measure EtO concentration from the APCD</t>
  </si>
  <si>
    <t>Annual cost of the CEMS used to measure EtO concentration from the APCD</t>
  </si>
  <si>
    <t>Standards or work practices followed for the CEMS used to measure EtO concentration from the APCD</t>
  </si>
  <si>
    <r>
      <t xml:space="preserve">Enter the </t>
    </r>
    <r>
      <rPr>
        <u/>
        <sz val="9"/>
        <color theme="1"/>
        <rFont val="Calibri"/>
        <family val="2"/>
        <scheme val="minor"/>
      </rPr>
      <t>maximum</t>
    </r>
    <r>
      <rPr>
        <sz val="9"/>
        <color theme="1"/>
        <rFont val="Calibri"/>
        <family val="2"/>
        <scheme val="minor"/>
      </rPr>
      <t xml:space="preserve"> diameter of duct work
</t>
    </r>
    <r>
      <rPr>
        <b/>
        <sz val="9"/>
        <color theme="1"/>
        <rFont val="Calibri"/>
        <family val="2"/>
        <scheme val="minor"/>
      </rPr>
      <t>(feet)</t>
    </r>
  </si>
  <si>
    <r>
      <t xml:space="preserve">Enter the </t>
    </r>
    <r>
      <rPr>
        <u/>
        <sz val="9"/>
        <color theme="1"/>
        <rFont val="Calibri"/>
        <family val="2"/>
        <scheme val="minor"/>
      </rPr>
      <t>minimum</t>
    </r>
    <r>
      <rPr>
        <sz val="9"/>
        <color theme="1"/>
        <rFont val="Calibri"/>
        <family val="2"/>
        <scheme val="minor"/>
      </rPr>
      <t xml:space="preserve"> diameter of duct work
</t>
    </r>
    <r>
      <rPr>
        <b/>
        <sz val="9"/>
        <color theme="1"/>
        <rFont val="Calibri"/>
        <family val="2"/>
        <scheme val="minor"/>
      </rPr>
      <t>(feet)</t>
    </r>
  </si>
  <si>
    <r>
      <t xml:space="preserve">Enter the </t>
    </r>
    <r>
      <rPr>
        <u/>
        <sz val="9"/>
        <color theme="1"/>
        <rFont val="Calibri"/>
        <family val="2"/>
        <scheme val="minor"/>
      </rPr>
      <t>maximum</t>
    </r>
    <r>
      <rPr>
        <sz val="9"/>
        <color theme="1"/>
        <rFont val="Calibri"/>
        <family val="2"/>
        <scheme val="minor"/>
      </rPr>
      <t xml:space="preserve"> cross-sectional height of duct work
</t>
    </r>
    <r>
      <rPr>
        <b/>
        <sz val="9"/>
        <color theme="1"/>
        <rFont val="Calibri"/>
        <family val="2"/>
        <scheme val="minor"/>
      </rPr>
      <t>(feet)</t>
    </r>
  </si>
  <si>
    <r>
      <t xml:space="preserve">Enter the </t>
    </r>
    <r>
      <rPr>
        <u/>
        <sz val="9"/>
        <color theme="1"/>
        <rFont val="Calibri"/>
        <family val="2"/>
        <scheme val="minor"/>
      </rPr>
      <t>minimum</t>
    </r>
    <r>
      <rPr>
        <sz val="9"/>
        <color theme="1"/>
        <rFont val="Calibri"/>
        <family val="2"/>
        <scheme val="minor"/>
      </rPr>
      <t xml:space="preserve"> cross-sectional height of duct work
</t>
    </r>
    <r>
      <rPr>
        <b/>
        <sz val="9"/>
        <color theme="1"/>
        <rFont val="Calibri"/>
        <family val="2"/>
        <scheme val="minor"/>
      </rPr>
      <t>(feet)</t>
    </r>
  </si>
  <si>
    <r>
      <t xml:space="preserve">Enter the </t>
    </r>
    <r>
      <rPr>
        <u/>
        <sz val="9"/>
        <color theme="1"/>
        <rFont val="Calibri"/>
        <family val="2"/>
        <scheme val="minor"/>
      </rPr>
      <t>minimum</t>
    </r>
    <r>
      <rPr>
        <sz val="9"/>
        <color theme="1"/>
        <rFont val="Calibri"/>
        <family val="2"/>
        <scheme val="minor"/>
      </rPr>
      <t xml:space="preserve"> cross-sectional width of duct work
</t>
    </r>
    <r>
      <rPr>
        <b/>
        <sz val="9"/>
        <color theme="1"/>
        <rFont val="Calibri"/>
        <family val="2"/>
        <scheme val="minor"/>
      </rPr>
      <t>(feet)</t>
    </r>
  </si>
  <si>
    <r>
      <t xml:space="preserve">Enter the </t>
    </r>
    <r>
      <rPr>
        <u/>
        <sz val="9"/>
        <color theme="1"/>
        <rFont val="Calibri"/>
        <family val="2"/>
        <scheme val="minor"/>
      </rPr>
      <t>maximum</t>
    </r>
    <r>
      <rPr>
        <sz val="9"/>
        <color theme="1"/>
        <rFont val="Calibri"/>
        <family val="2"/>
        <scheme val="minor"/>
      </rPr>
      <t xml:space="preserve"> cross-sectional width of duct work
</t>
    </r>
    <r>
      <rPr>
        <b/>
        <sz val="9"/>
        <color theme="1"/>
        <rFont val="Calibri"/>
        <family val="2"/>
        <scheme val="minor"/>
      </rPr>
      <t>(feet)</t>
    </r>
  </si>
  <si>
    <t>Frequency of leak checks</t>
  </si>
  <si>
    <t>Provide a brief description of the repair method/procedure for the leaks identified</t>
  </si>
  <si>
    <t>Repair method/procedure for the leaks identified</t>
  </si>
  <si>
    <t>Average cost per repair for the leaks identified</t>
  </si>
  <si>
    <t>What is the percentage of EtO recovered by this system?</t>
  </si>
  <si>
    <t>(percent)</t>
  </si>
  <si>
    <t>Year in which the EtO recovery system was installed</t>
  </si>
  <si>
    <t>Expected lifetime of the EtO recovery system</t>
  </si>
  <si>
    <r>
      <t xml:space="preserve">Enter the expected lifetime of the EtO recovery system
</t>
    </r>
    <r>
      <rPr>
        <b/>
        <sz val="9"/>
        <color theme="1"/>
        <rFont val="Calibri"/>
        <family val="2"/>
        <scheme val="minor"/>
      </rPr>
      <t>(years)</t>
    </r>
  </si>
  <si>
    <t>Annual cost of the EtO recovery system used with this sterilizer chamber (excluding costs associated with wastewater treatment and disposal)</t>
  </si>
  <si>
    <r>
      <t xml:space="preserve">Stack ID to which the </t>
    </r>
    <r>
      <rPr>
        <u/>
        <sz val="9"/>
        <color theme="1"/>
        <rFont val="Calibri"/>
        <family val="2"/>
        <scheme val="minor"/>
      </rPr>
      <t>uncontrolled</t>
    </r>
    <r>
      <rPr>
        <sz val="9"/>
        <color theme="1"/>
        <rFont val="Calibri"/>
        <family val="2"/>
        <scheme val="minor"/>
      </rPr>
      <t xml:space="preserve"> sterilizer chamber vent (SCV) vents
(</t>
    </r>
    <r>
      <rPr>
        <u/>
        <sz val="9"/>
        <color theme="1"/>
        <rFont val="Calibri"/>
        <family val="2"/>
        <scheme val="minor"/>
      </rPr>
      <t>for uncontrolled SCV only</t>
    </r>
    <r>
      <rPr>
        <sz val="9"/>
        <color theme="1"/>
        <rFont val="Calibri"/>
        <family val="2"/>
        <scheme val="minor"/>
      </rPr>
      <t>)</t>
    </r>
  </si>
  <si>
    <r>
      <t>Stack parameter
(</t>
    </r>
    <r>
      <rPr>
        <u/>
        <sz val="9"/>
        <color theme="1"/>
        <rFont val="Calibri"/>
        <family val="2"/>
        <scheme val="minor"/>
      </rPr>
      <t>for uncontrolled SCV only</t>
    </r>
    <r>
      <rPr>
        <sz val="9"/>
        <color theme="1"/>
        <rFont val="Calibri"/>
        <family val="2"/>
        <scheme val="minor"/>
      </rPr>
      <t>)</t>
    </r>
  </si>
  <si>
    <r>
      <t>Stack coordinates
(</t>
    </r>
    <r>
      <rPr>
        <u/>
        <sz val="9"/>
        <color theme="1"/>
        <rFont val="Calibri"/>
        <family val="2"/>
        <scheme val="minor"/>
      </rPr>
      <t>for uncontrolled SCV only</t>
    </r>
    <r>
      <rPr>
        <sz val="9"/>
        <color theme="1"/>
        <rFont val="Calibri"/>
        <family val="2"/>
        <scheme val="minor"/>
      </rPr>
      <t>)</t>
    </r>
  </si>
  <si>
    <r>
      <t xml:space="preserve">Stack ID to which the </t>
    </r>
    <r>
      <rPr>
        <u/>
        <sz val="9"/>
        <color theme="1"/>
        <rFont val="Calibri"/>
        <family val="2"/>
        <scheme val="minor"/>
      </rPr>
      <t>uncontrolled</t>
    </r>
    <r>
      <rPr>
        <sz val="9"/>
        <color theme="1"/>
        <rFont val="Calibri"/>
        <family val="2"/>
        <scheme val="minor"/>
      </rPr>
      <t xml:space="preserve"> chamber exhaust vent (CEV) vents
(</t>
    </r>
    <r>
      <rPr>
        <u/>
        <sz val="9"/>
        <color theme="1"/>
        <rFont val="Calibri"/>
        <family val="2"/>
        <scheme val="minor"/>
      </rPr>
      <t>for uncontrolled CEV only</t>
    </r>
    <r>
      <rPr>
        <sz val="9"/>
        <color theme="1"/>
        <rFont val="Calibri"/>
        <family val="2"/>
        <scheme val="minor"/>
      </rPr>
      <t>)</t>
    </r>
  </si>
  <si>
    <r>
      <t>Stack parameter
(</t>
    </r>
    <r>
      <rPr>
        <u/>
        <sz val="9"/>
        <color theme="1"/>
        <rFont val="Calibri"/>
        <family val="2"/>
        <scheme val="minor"/>
      </rPr>
      <t>for uncontrolled CEV only</t>
    </r>
    <r>
      <rPr>
        <sz val="9"/>
        <color theme="1"/>
        <rFont val="Calibri"/>
        <family val="2"/>
        <scheme val="minor"/>
      </rPr>
      <t>)</t>
    </r>
  </si>
  <si>
    <r>
      <t>Stack coordinates
(</t>
    </r>
    <r>
      <rPr>
        <u/>
        <sz val="9"/>
        <color theme="1"/>
        <rFont val="Calibri"/>
        <family val="2"/>
        <scheme val="minor"/>
      </rPr>
      <t>for uncontrolled CEV only</t>
    </r>
    <r>
      <rPr>
        <sz val="9"/>
        <color theme="1"/>
        <rFont val="Calibri"/>
        <family val="2"/>
        <scheme val="minor"/>
      </rPr>
      <t>)</t>
    </r>
  </si>
  <si>
    <t>Year in which duct work was installed</t>
  </si>
  <si>
    <t>Expected lifetime of duct work</t>
  </si>
  <si>
    <r>
      <t xml:space="preserve">Enter the expected lifetime of duct work
</t>
    </r>
    <r>
      <rPr>
        <b/>
        <sz val="9"/>
        <color theme="1"/>
        <rFont val="Calibri"/>
        <family val="2"/>
        <scheme val="minor"/>
      </rPr>
      <t>(years)</t>
    </r>
  </si>
  <si>
    <r>
      <rPr>
        <sz val="9"/>
        <color theme="1"/>
        <rFont val="Calibri"/>
        <family val="2"/>
        <scheme val="minor"/>
      </rPr>
      <t xml:space="preserve">Enter the </t>
    </r>
    <r>
      <rPr>
        <u/>
        <sz val="9"/>
        <color theme="1"/>
        <rFont val="Calibri"/>
        <family val="2"/>
        <scheme val="minor"/>
      </rPr>
      <t>maximum</t>
    </r>
    <r>
      <rPr>
        <sz val="9"/>
        <color theme="1"/>
        <rFont val="Calibri"/>
        <family val="2"/>
        <scheme val="minor"/>
      </rPr>
      <t xml:space="preserve"> temperature of aeration room when in operation 
</t>
    </r>
    <r>
      <rPr>
        <b/>
        <sz val="9"/>
        <color theme="1"/>
        <rFont val="Calibri"/>
        <family val="2"/>
        <scheme val="minor"/>
      </rPr>
      <t>(Fahrenheit)</t>
    </r>
  </si>
  <si>
    <r>
      <rPr>
        <sz val="9"/>
        <color theme="1"/>
        <rFont val="Calibri"/>
        <family val="2"/>
        <scheme val="minor"/>
      </rPr>
      <t xml:space="preserve">Enter the </t>
    </r>
    <r>
      <rPr>
        <u/>
        <sz val="9"/>
        <color theme="1"/>
        <rFont val="Calibri"/>
        <family val="2"/>
        <scheme val="minor"/>
      </rPr>
      <t>minimum</t>
    </r>
    <r>
      <rPr>
        <sz val="9"/>
        <color theme="1"/>
        <rFont val="Calibri"/>
        <family val="2"/>
        <scheme val="minor"/>
      </rPr>
      <t xml:space="preserve"> temperature of aeration room when in operation 
</t>
    </r>
    <r>
      <rPr>
        <b/>
        <sz val="9"/>
        <color theme="1"/>
        <rFont val="Calibri"/>
        <family val="2"/>
        <scheme val="minor"/>
      </rPr>
      <t>(Fahrenheit)</t>
    </r>
  </si>
  <si>
    <r>
      <rPr>
        <sz val="9"/>
        <color theme="1"/>
        <rFont val="Calibri"/>
        <family val="2"/>
        <scheme val="minor"/>
      </rPr>
      <t xml:space="preserve">Enter the </t>
    </r>
    <r>
      <rPr>
        <u/>
        <sz val="9"/>
        <color theme="1"/>
        <rFont val="Calibri"/>
        <family val="2"/>
        <scheme val="minor"/>
      </rPr>
      <t>minimum</t>
    </r>
    <r>
      <rPr>
        <sz val="9"/>
        <color theme="1"/>
        <rFont val="Calibri"/>
        <family val="2"/>
        <scheme val="minor"/>
      </rPr>
      <t xml:space="preserve"> length of time that products are being held in aeration room 
</t>
    </r>
    <r>
      <rPr>
        <b/>
        <sz val="9"/>
        <color theme="1"/>
        <rFont val="Calibri"/>
        <family val="2"/>
        <scheme val="minor"/>
      </rPr>
      <t>(hours)</t>
    </r>
  </si>
  <si>
    <r>
      <rPr>
        <sz val="9"/>
        <color theme="1"/>
        <rFont val="Calibri"/>
        <family val="2"/>
        <scheme val="minor"/>
      </rPr>
      <t xml:space="preserve">Enter the </t>
    </r>
    <r>
      <rPr>
        <u/>
        <sz val="9"/>
        <color theme="1"/>
        <rFont val="Calibri"/>
        <family val="2"/>
        <scheme val="minor"/>
      </rPr>
      <t>maximum</t>
    </r>
    <r>
      <rPr>
        <sz val="9"/>
        <color theme="1"/>
        <rFont val="Calibri"/>
        <family val="2"/>
        <scheme val="minor"/>
      </rPr>
      <t xml:space="preserve"> length of time that products are being held in aeration room 
</t>
    </r>
    <r>
      <rPr>
        <b/>
        <sz val="9"/>
        <color theme="1"/>
        <rFont val="Calibri"/>
        <family val="2"/>
        <scheme val="minor"/>
      </rPr>
      <t>(hours)</t>
    </r>
  </si>
  <si>
    <r>
      <rPr>
        <sz val="9"/>
        <color theme="1"/>
        <rFont val="Calibri"/>
        <family val="2"/>
        <scheme val="minor"/>
      </rPr>
      <t xml:space="preserve">Enter the </t>
    </r>
    <r>
      <rPr>
        <u/>
        <sz val="9"/>
        <color theme="1"/>
        <rFont val="Calibri"/>
        <family val="2"/>
        <scheme val="minor"/>
      </rPr>
      <t>average</t>
    </r>
    <r>
      <rPr>
        <sz val="9"/>
        <color theme="1"/>
        <rFont val="Calibri"/>
        <family val="2"/>
        <scheme val="minor"/>
      </rPr>
      <t xml:space="preserve"> length of time that products are being held in aeration room 
</t>
    </r>
    <r>
      <rPr>
        <b/>
        <sz val="9"/>
        <color theme="1"/>
        <rFont val="Calibri"/>
        <family val="2"/>
        <scheme val="minor"/>
      </rPr>
      <t>(hours)</t>
    </r>
  </si>
  <si>
    <r>
      <t xml:space="preserve">Enter the </t>
    </r>
    <r>
      <rPr>
        <u/>
        <sz val="9"/>
        <color theme="1"/>
        <rFont val="Calibri"/>
        <family val="2"/>
        <scheme val="minor"/>
      </rPr>
      <t>height</t>
    </r>
    <r>
      <rPr>
        <sz val="9"/>
        <color theme="1"/>
        <rFont val="Calibri"/>
        <family val="2"/>
        <scheme val="minor"/>
      </rPr>
      <t xml:space="preserve"> of aeration unit 
</t>
    </r>
    <r>
      <rPr>
        <b/>
        <sz val="9"/>
        <color theme="1"/>
        <rFont val="Calibri"/>
        <family val="2"/>
        <scheme val="minor"/>
      </rPr>
      <t>(feet)</t>
    </r>
  </si>
  <si>
    <r>
      <t xml:space="preserve">Enter the </t>
    </r>
    <r>
      <rPr>
        <u/>
        <sz val="9"/>
        <color theme="1"/>
        <rFont val="Calibri"/>
        <family val="2"/>
        <scheme val="minor"/>
      </rPr>
      <t>width</t>
    </r>
    <r>
      <rPr>
        <sz val="9"/>
        <color theme="1"/>
        <rFont val="Calibri"/>
        <family val="2"/>
        <scheme val="minor"/>
      </rPr>
      <t xml:space="preserve"> of aeration unit 
</t>
    </r>
    <r>
      <rPr>
        <b/>
        <sz val="9"/>
        <color theme="1"/>
        <rFont val="Calibri"/>
        <family val="2"/>
        <scheme val="minor"/>
      </rPr>
      <t>(feet)</t>
    </r>
  </si>
  <si>
    <r>
      <t xml:space="preserve">Enter the </t>
    </r>
    <r>
      <rPr>
        <u/>
        <sz val="9"/>
        <color theme="1"/>
        <rFont val="Calibri"/>
        <family val="2"/>
        <scheme val="minor"/>
      </rPr>
      <t>length</t>
    </r>
    <r>
      <rPr>
        <sz val="9"/>
        <color theme="1"/>
        <rFont val="Calibri"/>
        <family val="2"/>
        <scheme val="minor"/>
      </rPr>
      <t xml:space="preserve"> of aeration unit 
</t>
    </r>
    <r>
      <rPr>
        <b/>
        <sz val="9"/>
        <color theme="1"/>
        <rFont val="Calibri"/>
        <family val="2"/>
        <scheme val="minor"/>
      </rPr>
      <t>(feet)</t>
    </r>
  </si>
  <si>
    <r>
      <t xml:space="preserve">Specify the </t>
    </r>
    <r>
      <rPr>
        <u/>
        <sz val="9"/>
        <color theme="1"/>
        <rFont val="Calibri"/>
        <family val="2"/>
        <scheme val="minor"/>
      </rPr>
      <t>manufacturer</t>
    </r>
    <r>
      <rPr>
        <sz val="9"/>
        <color theme="1"/>
        <rFont val="Calibri"/>
        <family val="2"/>
        <scheme val="minor"/>
      </rPr>
      <t xml:space="preserve"> of APCD</t>
    </r>
  </si>
  <si>
    <r>
      <t xml:space="preserve">Specify the </t>
    </r>
    <r>
      <rPr>
        <u/>
        <sz val="9"/>
        <color theme="1"/>
        <rFont val="Calibri"/>
        <family val="2"/>
        <scheme val="minor"/>
      </rPr>
      <t>model</t>
    </r>
    <r>
      <rPr>
        <sz val="9"/>
        <color theme="1"/>
        <rFont val="Calibri"/>
        <family val="2"/>
        <scheme val="minor"/>
      </rPr>
      <t xml:space="preserve"> of APCD</t>
    </r>
  </si>
  <si>
    <t>Year in which APCD was installed</t>
  </si>
  <si>
    <t>The length of time that the product is exposed to ethylene oxide in sterilizer chamber for the purpose of sterilizing or fumigating the product</t>
  </si>
  <si>
    <t>Type of media/sorbent used</t>
  </si>
  <si>
    <t>Specify the type of media/sorbent used for the dry-bed scrubber</t>
  </si>
  <si>
    <t>Volume of media/sorbent</t>
  </si>
  <si>
    <r>
      <t xml:space="preserve">Enter the volume of media/sorbent within the dry-bed scrubber 
</t>
    </r>
    <r>
      <rPr>
        <b/>
        <sz val="9"/>
        <color theme="1"/>
        <rFont val="Calibri"/>
        <family val="2"/>
        <scheme val="minor"/>
      </rPr>
      <t>(cubic feet)</t>
    </r>
  </si>
  <si>
    <t>Can the media/sorbent be regenerated?</t>
  </si>
  <si>
    <t>Expected lifetime of media/sorbent</t>
  </si>
  <si>
    <t>Enter the calendar year in which the current media/sorbent was installed</t>
  </si>
  <si>
    <t>Year in which current media/sorbent was installed</t>
  </si>
  <si>
    <r>
      <t xml:space="preserve">Enter the expected lifetime of the media/sorbent used
</t>
    </r>
    <r>
      <rPr>
        <b/>
        <sz val="9"/>
        <color theme="1"/>
        <rFont val="Calibri"/>
        <family val="2"/>
        <scheme val="minor"/>
      </rPr>
      <t>(years)</t>
    </r>
  </si>
  <si>
    <t>Media/sorbent renegeration</t>
  </si>
  <si>
    <r>
      <t xml:space="preserve">What </t>
    </r>
    <r>
      <rPr>
        <u/>
        <sz val="9"/>
        <color theme="1"/>
        <rFont val="Calibri"/>
        <family val="2"/>
        <scheme val="minor"/>
      </rPr>
      <t>method</t>
    </r>
    <r>
      <rPr>
        <sz val="9"/>
        <color theme="1"/>
        <rFont val="Calibri"/>
        <family val="2"/>
        <scheme val="minor"/>
      </rPr>
      <t xml:space="preserve"> is used to regenerate the media/sorbent, if applicable?</t>
    </r>
  </si>
  <si>
    <r>
      <rPr>
        <u/>
        <sz val="9"/>
        <color theme="1"/>
        <rFont val="Calibri"/>
        <family val="2"/>
        <scheme val="minor"/>
      </rPr>
      <t>How frequently</t>
    </r>
    <r>
      <rPr>
        <sz val="9"/>
        <color theme="1"/>
        <rFont val="Calibri"/>
        <family val="2"/>
        <scheme val="minor"/>
      </rPr>
      <t xml:space="preserve"> is the media/sorbent regenerated, if applicable?</t>
    </r>
  </si>
  <si>
    <r>
      <rPr>
        <u/>
        <sz val="9"/>
        <color theme="1"/>
        <rFont val="Calibri"/>
        <family val="2"/>
        <scheme val="minor"/>
      </rPr>
      <t>How many times</t>
    </r>
    <r>
      <rPr>
        <sz val="9"/>
        <color theme="1"/>
        <rFont val="Calibri"/>
        <family val="2"/>
        <scheme val="minor"/>
      </rPr>
      <t xml:space="preserve"> is the media/sorbent regenerated prior to disposal, if applicable?</t>
    </r>
  </si>
  <si>
    <t>Questions regarding EtO storage in drums and containers, and ethylene glycol (EG) tanks</t>
  </si>
  <si>
    <t>D. Ethylene Glycol (EG) Tanks</t>
  </si>
  <si>
    <t>Enter from permit description, if available. Otherwise, use a unique identifier for each EG tank</t>
  </si>
  <si>
    <t>Specify the material of EG tank</t>
  </si>
  <si>
    <t>Material</t>
  </si>
  <si>
    <t>Capacity</t>
  </si>
  <si>
    <r>
      <t xml:space="preserve">Enter the capacity of EG tank
</t>
    </r>
    <r>
      <rPr>
        <b/>
        <sz val="9"/>
        <color theme="1"/>
        <rFont val="Calibri"/>
        <family val="2"/>
        <scheme val="minor"/>
      </rPr>
      <t>(gallons)</t>
    </r>
  </si>
  <si>
    <t>Throughput</t>
  </si>
  <si>
    <r>
      <t xml:space="preserve">Enter the average daily throughput of EG tank
</t>
    </r>
    <r>
      <rPr>
        <b/>
        <sz val="9"/>
        <color theme="1"/>
        <rFont val="Calibri"/>
        <family val="2"/>
        <scheme val="minor"/>
      </rPr>
      <t>(gallons per day)</t>
    </r>
  </si>
  <si>
    <t>Year in which EG tank was installed</t>
  </si>
  <si>
    <t>Expected lifetime of EG tank</t>
  </si>
  <si>
    <r>
      <t xml:space="preserve">Enter the expected lifetime of EG tank
</t>
    </r>
    <r>
      <rPr>
        <b/>
        <sz val="9"/>
        <color theme="1"/>
        <rFont val="Calibri"/>
        <family val="2"/>
        <scheme val="minor"/>
      </rPr>
      <t>(years)</t>
    </r>
  </si>
  <si>
    <t>Capital cost of EG tank</t>
  </si>
  <si>
    <t>Installation cost of EG tank</t>
  </si>
  <si>
    <t>Annual cost of EG tank</t>
  </si>
  <si>
    <t>APCD 1 for EG tank</t>
  </si>
  <si>
    <t>APCD 2 for EG tank (if any)</t>
  </si>
  <si>
    <t>Material of duct work for EG tank</t>
  </si>
  <si>
    <t>Total length of duct work for EG tank</t>
  </si>
  <si>
    <t>Average thickness of duct work for EG tank</t>
  </si>
  <si>
    <t>Is the cross section of duct work for EG tank circular or rectangular?</t>
  </si>
  <si>
    <t>Capital cost of duct work for EG tank (estimated or actual)</t>
  </si>
  <si>
    <t>Installation cost of duct work for EG tank (estimated or actual)</t>
  </si>
  <si>
    <r>
      <t xml:space="preserve">Stack ID to which the </t>
    </r>
    <r>
      <rPr>
        <u/>
        <sz val="9"/>
        <color theme="1"/>
        <rFont val="Calibri"/>
        <family val="2"/>
        <scheme val="minor"/>
      </rPr>
      <t>uncontrolled</t>
    </r>
    <r>
      <rPr>
        <sz val="9"/>
        <color theme="1"/>
        <rFont val="Calibri"/>
        <family val="2"/>
        <scheme val="minor"/>
      </rPr>
      <t xml:space="preserve"> EG tank vents
(</t>
    </r>
    <r>
      <rPr>
        <u/>
        <sz val="9"/>
        <color theme="1"/>
        <rFont val="Calibri"/>
        <family val="2"/>
        <scheme val="minor"/>
      </rPr>
      <t>for uncontrolled EG tank only</t>
    </r>
    <r>
      <rPr>
        <sz val="9"/>
        <color theme="1"/>
        <rFont val="Calibri"/>
        <family val="2"/>
        <scheme val="minor"/>
      </rPr>
      <t>)</t>
    </r>
  </si>
  <si>
    <r>
      <t>Stack parameter
(</t>
    </r>
    <r>
      <rPr>
        <u/>
        <sz val="9"/>
        <color theme="1"/>
        <rFont val="Calibri"/>
        <family val="2"/>
        <scheme val="minor"/>
      </rPr>
      <t>for uncontrolled EG tank only</t>
    </r>
    <r>
      <rPr>
        <sz val="9"/>
        <color theme="1"/>
        <rFont val="Calibri"/>
        <family val="2"/>
        <scheme val="minor"/>
      </rPr>
      <t>)</t>
    </r>
  </si>
  <si>
    <r>
      <t>Stack coordinates
(</t>
    </r>
    <r>
      <rPr>
        <u/>
        <sz val="9"/>
        <color theme="1"/>
        <rFont val="Calibri"/>
        <family val="2"/>
        <scheme val="minor"/>
      </rPr>
      <t>for uncontrolled EG tank only</t>
    </r>
    <r>
      <rPr>
        <sz val="9"/>
        <color theme="1"/>
        <rFont val="Calibri"/>
        <family val="2"/>
        <scheme val="minor"/>
      </rPr>
      <t>)</t>
    </r>
  </si>
  <si>
    <t>E. Sterilization Chambers</t>
  </si>
  <si>
    <t>F. Aeration</t>
  </si>
  <si>
    <t>G. Summary of Air Pollution Control Devices</t>
  </si>
  <si>
    <t>H. Details of Air Pollution Control Devices</t>
  </si>
  <si>
    <t>I. EtO Monitoring</t>
  </si>
  <si>
    <t>J. Wastewater</t>
  </si>
  <si>
    <t>Year in which current catalyst was installed</t>
  </si>
  <si>
    <t>Enter the calendar year in which the current catalyst was installed</t>
  </si>
  <si>
    <t>Expected lifetime of catalyst</t>
  </si>
  <si>
    <r>
      <t xml:space="preserve">Enter the expected lifetime of the catalyst used
</t>
    </r>
    <r>
      <rPr>
        <b/>
        <sz val="9"/>
        <color theme="1"/>
        <rFont val="Calibri"/>
        <family val="2"/>
        <scheme val="minor"/>
      </rPr>
      <t>(years)</t>
    </r>
  </si>
  <si>
    <r>
      <rPr>
        <u/>
        <sz val="9"/>
        <color theme="1"/>
        <rFont val="Calibri"/>
        <family val="2"/>
        <scheme val="minor"/>
      </rPr>
      <t>How frequently</t>
    </r>
    <r>
      <rPr>
        <sz val="9"/>
        <color theme="1"/>
        <rFont val="Calibri"/>
        <family val="2"/>
        <scheme val="minor"/>
      </rPr>
      <t xml:space="preserve"> is the catalyst regenerated, if applicable?</t>
    </r>
  </si>
  <si>
    <r>
      <t xml:space="preserve">What </t>
    </r>
    <r>
      <rPr>
        <u/>
        <sz val="9"/>
        <color theme="1"/>
        <rFont val="Calibri"/>
        <family val="2"/>
        <scheme val="minor"/>
      </rPr>
      <t>method</t>
    </r>
    <r>
      <rPr>
        <sz val="9"/>
        <color theme="1"/>
        <rFont val="Calibri"/>
        <family val="2"/>
        <scheme val="minor"/>
      </rPr>
      <t xml:space="preserve"> is used to regenerate the catalyst, if applicable?</t>
    </r>
  </si>
  <si>
    <r>
      <rPr>
        <u/>
        <sz val="9"/>
        <color theme="1"/>
        <rFont val="Calibri"/>
        <family val="2"/>
        <scheme val="minor"/>
      </rPr>
      <t>How many times</t>
    </r>
    <r>
      <rPr>
        <sz val="9"/>
        <color theme="1"/>
        <rFont val="Calibri"/>
        <family val="2"/>
        <scheme val="minor"/>
      </rPr>
      <t xml:space="preserve"> is the catalyst regenerated prior to disposal, if applicable?</t>
    </r>
  </si>
  <si>
    <t>If applicable, specify the definition or criteria of leak in the state/local regulations that require leak checks, or the definition that facility refers to</t>
  </si>
  <si>
    <t>Instrument and standard method for leak checks</t>
  </si>
  <si>
    <t>Briefly describe the instrument and standard method used for leak checks</t>
  </si>
  <si>
    <t>B-50</t>
  </si>
  <si>
    <t>B-51</t>
  </si>
  <si>
    <t>B-52</t>
  </si>
  <si>
    <t>B-53</t>
  </si>
  <si>
    <t>B-54</t>
  </si>
  <si>
    <t>B-55</t>
  </si>
  <si>
    <t>B-56</t>
  </si>
  <si>
    <t>E-0</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</si>
  <si>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</si>
  <si>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</si>
  <si>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</si>
  <si>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</si>
  <si>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</si>
  <si>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</si>
  <si>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</si>
  <si>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</si>
  <si>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</si>
  <si>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</si>
  <si>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</si>
  <si>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</si>
  <si>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</si>
  <si>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</si>
  <si>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</si>
  <si>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</si>
  <si>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</si>
  <si>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</si>
  <si>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</si>
  <si>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</si>
  <si>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</si>
  <si>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</si>
  <si>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</si>
  <si>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</si>
  <si>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</si>
  <si>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</si>
  <si>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</si>
  <si>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</si>
  <si>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</si>
  <si>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</si>
  <si>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</si>
  <si>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</si>
  <si>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</si>
  <si>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</si>
  <si>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</si>
  <si>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</si>
  <si>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</si>
  <si>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</si>
  <si>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</si>
  <si>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</si>
  <si>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</si>
  <si>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</si>
  <si>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</si>
  <si>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</si>
  <si>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</si>
  <si>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</si>
  <si>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</si>
  <si>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</si>
  <si>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</si>
  <si>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</si>
  <si>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</si>
  <si>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</si>
  <si>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</si>
  <si>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</si>
  <si>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</si>
  <si>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</si>
  <si>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</si>
  <si>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</si>
  <si>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</si>
  <si>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</si>
  <si>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</si>
  <si>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</si>
  <si>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</si>
  <si>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</si>
  <si>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</si>
  <si>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</si>
  <si>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</si>
  <si>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</si>
  <si>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</si>
  <si>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</si>
  <si>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</si>
  <si>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</si>
  <si>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</si>
  <si>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</si>
  <si>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</si>
  <si>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</si>
  <si>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</si>
  <si>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</si>
  <si>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</si>
  <si>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</si>
  <si>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</si>
  <si>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</si>
  <si>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</si>
  <si>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F-28</t>
  </si>
  <si>
    <t>F-29</t>
  </si>
  <si>
    <t>F-30</t>
  </si>
  <si>
    <t>F-31</t>
  </si>
  <si>
    <t>F-32</t>
  </si>
  <si>
    <t>F-33</t>
  </si>
  <si>
    <t>F-34</t>
  </si>
  <si>
    <t>F-35</t>
  </si>
  <si>
    <t>F-36</t>
  </si>
  <si>
    <t>F-37</t>
  </si>
  <si>
    <t>F-38</t>
  </si>
  <si>
    <t>F-39</t>
  </si>
  <si>
    <t>F-40</t>
  </si>
  <si>
    <t>F-41</t>
  </si>
  <si>
    <t>F-42</t>
  </si>
  <si>
    <t>F-43</t>
  </si>
  <si>
    <t>F-44</t>
  </si>
  <si>
    <t>F-45</t>
  </si>
  <si>
    <t>F-46</t>
  </si>
  <si>
    <t>F-47</t>
  </si>
  <si>
    <t>F-48</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</si>
  <si>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</si>
  <si>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</si>
  <si>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</si>
  <si>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</si>
  <si>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</si>
  <si>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</si>
  <si>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</si>
  <si>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</si>
  <si>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</si>
  <si>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</si>
  <si>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</si>
  <si>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</si>
  <si>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</si>
  <si>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</si>
  <si>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</si>
  <si>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</si>
  <si>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</si>
  <si>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</si>
  <si>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</si>
  <si>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</si>
  <si>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</si>
  <si>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</si>
  <si>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</si>
  <si>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</si>
  <si>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</si>
  <si>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</si>
  <si>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</si>
  <si>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</si>
  <si>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</si>
  <si>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</si>
  <si>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</si>
  <si>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</si>
  <si>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</si>
  <si>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</si>
  <si>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</si>
  <si>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</si>
  <si>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</si>
  <si>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</si>
  <si>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</si>
  <si>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</si>
  <si>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</si>
  <si>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</si>
  <si>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</si>
  <si>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</si>
  <si>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</si>
  <si>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I-13</t>
  </si>
  <si>
    <t>I-14</t>
  </si>
  <si>
    <t>I-15</t>
  </si>
  <si>
    <t>I-16</t>
  </si>
  <si>
    <t>I-17</t>
  </si>
  <si>
    <t>I-18</t>
  </si>
  <si>
    <t>K. Unique Cycles and EtO Reduction</t>
  </si>
  <si>
    <t>L. Other Questions regarding EtO Commercial Sterilization</t>
  </si>
  <si>
    <r>
      <rPr>
        <b/>
        <u/>
        <sz val="9"/>
        <rFont val="Calibri"/>
        <family val="2"/>
        <scheme val="minor"/>
      </rPr>
      <t>Additional Info</t>
    </r>
    <r>
      <rPr>
        <u/>
        <sz val="9"/>
        <rFont val="Calibri"/>
        <family val="2"/>
        <scheme val="minor"/>
      </rPr>
      <t xml:space="preserve"> (link)</t>
    </r>
  </si>
  <si>
    <t>Click here to visit Additional Info tab</t>
  </si>
  <si>
    <t>M. Additional Information</t>
  </si>
  <si>
    <t>N. Attachments</t>
  </si>
  <si>
    <t>J-8</t>
  </si>
  <si>
    <t>J-9</t>
  </si>
  <si>
    <t>J-10</t>
  </si>
  <si>
    <t>J-11</t>
  </si>
  <si>
    <t>J-12</t>
  </si>
  <si>
    <t>How many unique cycles have been re-validated thus far?</t>
  </si>
  <si>
    <t>How many unique cycles does the facility still have left to re-validate</t>
  </si>
  <si>
    <t>Enter data for each individual category, respectively</t>
  </si>
  <si>
    <t>Response for 510(k) products (Class I and Class II devices)</t>
  </si>
  <si>
    <t>How long will it take to complete re-validation of these cycles?</t>
  </si>
  <si>
    <t>What are the anticipated annual cost savings from reduced EtO use?</t>
  </si>
  <si>
    <t>What is the current average EtO dose among the products?</t>
  </si>
  <si>
    <t>Response for all the products in total</t>
  </si>
  <si>
    <t>What is the target average EtO dose?</t>
  </si>
  <si>
    <r>
      <t xml:space="preserve">Provide information on the cost to validate a sterilization cycle, including: (1) hours of time for R&amp;D engineers, operators, technicians, etc. to complete the sterilization cycle runs, compile the reports and file with the FDA; (2) costs for laboratory analyses; and (3) information on the length of time from start to finish </t>
    </r>
    <r>
      <rPr>
        <b/>
        <sz val="9"/>
        <color theme="1"/>
        <rFont val="Calibri"/>
        <family val="2"/>
        <scheme val="minor"/>
      </rPr>
      <t>(weeks)</t>
    </r>
    <r>
      <rPr>
        <sz val="9"/>
        <color theme="1"/>
        <rFont val="Calibri"/>
        <family val="2"/>
        <scheme val="minor"/>
      </rPr>
      <t xml:space="preserve"> required to complete validation for a sterilization cycle</t>
    </r>
  </si>
  <si>
    <t>Cost of validating unique cycles</t>
  </si>
  <si>
    <t>K-1</t>
  </si>
  <si>
    <t>K-2</t>
  </si>
  <si>
    <t>K-3</t>
  </si>
  <si>
    <t>K-4</t>
  </si>
  <si>
    <t>K-5</t>
  </si>
  <si>
    <t>K-6</t>
  </si>
  <si>
    <t>K-7</t>
  </si>
  <si>
    <t>K-8</t>
  </si>
  <si>
    <t>K-9</t>
  </si>
  <si>
    <t>K-10</t>
  </si>
  <si>
    <t>K-11</t>
  </si>
  <si>
    <t>K-12</t>
  </si>
  <si>
    <t>L-2</t>
  </si>
  <si>
    <t>L-3</t>
  </si>
  <si>
    <t>L-4</t>
  </si>
  <si>
    <t>L-5</t>
  </si>
  <si>
    <t>L-6</t>
  </si>
  <si>
    <t>Additional Info</t>
  </si>
  <si>
    <t>Facility Details</t>
  </si>
  <si>
    <t>Room Area</t>
  </si>
  <si>
    <t>EtO&amp;EG Storage</t>
  </si>
  <si>
    <t>Sterilizer Chambers</t>
  </si>
  <si>
    <t>Aeration</t>
  </si>
  <si>
    <t>APCD Summary</t>
  </si>
  <si>
    <t>APCD Details</t>
  </si>
  <si>
    <t>EtO Monitoring</t>
  </si>
  <si>
    <t>Miscellaneous</t>
  </si>
  <si>
    <t>Certification</t>
  </si>
  <si>
    <t>How many unique cycles are run at this facility?</t>
  </si>
  <si>
    <t>Enter facility name</t>
  </si>
  <si>
    <t>Enter the primary NAICS code for the facility *</t>
  </si>
  <si>
    <t>Enter EIS ID for the facility</t>
  </si>
  <si>
    <r>
      <t xml:space="preserve">Enter the street address of facility verified by U.S. Postal Service (USPS). Do </t>
    </r>
    <r>
      <rPr>
        <u/>
        <sz val="9"/>
        <color theme="1"/>
        <rFont val="Calibri"/>
        <family val="2"/>
        <scheme val="minor"/>
      </rPr>
      <t>not</t>
    </r>
    <r>
      <rPr>
        <sz val="9"/>
        <color theme="1"/>
        <rFont val="Calibri"/>
        <family val="2"/>
        <scheme val="minor"/>
      </rPr>
      <t xml:space="preserve"> include P.O. box in this field</t>
    </r>
  </si>
  <si>
    <t>Enter facility city</t>
  </si>
  <si>
    <t>Enter facility zip code verified by U.S. Postal Service (USPS)</t>
  </si>
  <si>
    <t>Provide a contact phone number at the facility</t>
  </si>
  <si>
    <t>Enter parent company name</t>
  </si>
  <si>
    <r>
      <t xml:space="preserve">Enter the street address of parent company verified by U.S. Postal Service (USPS). Do </t>
    </r>
    <r>
      <rPr>
        <u/>
        <sz val="9"/>
        <color theme="1"/>
        <rFont val="Calibri"/>
        <family val="2"/>
        <scheme val="minor"/>
      </rPr>
      <t>not</t>
    </r>
    <r>
      <rPr>
        <sz val="9"/>
        <color theme="1"/>
        <rFont val="Calibri"/>
        <family val="2"/>
        <scheme val="minor"/>
      </rPr>
      <t xml:space="preserve"> include P.O. box in this field</t>
    </r>
  </si>
  <si>
    <t>Enter parent company city</t>
  </si>
  <si>
    <t>Enter parent company zip code verified by U.S. Postal Service (USPS)</t>
  </si>
  <si>
    <t>Provide a contact phone number at the parent company</t>
  </si>
  <si>
    <t>A-5 &amp; A-16</t>
  </si>
  <si>
    <t>Table 3. Leak Checks of Components in EtO Service</t>
  </si>
  <si>
    <t>What is the percentage of components that are included in regular leak checks?</t>
  </si>
  <si>
    <t>Specify the total number of component of this type</t>
  </si>
  <si>
    <t>Total component count</t>
  </si>
  <si>
    <r>
      <t xml:space="preserve">Specify the percentage of components that are included in regular leak checks
</t>
    </r>
    <r>
      <rPr>
        <b/>
        <sz val="9"/>
        <color theme="1"/>
        <rFont val="Calibri"/>
        <family val="2"/>
        <scheme val="minor"/>
      </rPr>
      <t>(percent)</t>
    </r>
  </si>
  <si>
    <t>Are there any specialty components that are not readily available on site and that need to be ordered in the event of a component replacement?</t>
  </si>
  <si>
    <r>
      <t xml:space="preserve">How long does it take, on average, for the facility to receive the components? 
</t>
    </r>
    <r>
      <rPr>
        <b/>
        <sz val="9"/>
        <color theme="1"/>
        <rFont val="Calibri"/>
        <family val="2"/>
        <scheme val="minor"/>
      </rPr>
      <t>(days)</t>
    </r>
    <r>
      <rPr>
        <sz val="9"/>
        <color theme="1"/>
        <rFont val="Calibri"/>
        <family val="2"/>
        <scheme val="minor"/>
      </rPr>
      <t xml:space="preserve">
(</t>
    </r>
    <r>
      <rPr>
        <u/>
        <sz val="9"/>
        <color theme="1"/>
        <rFont val="Calibri"/>
        <family val="2"/>
        <scheme val="minor"/>
      </rPr>
      <t>if you select "Yes" on the left</t>
    </r>
    <r>
      <rPr>
        <sz val="9"/>
        <color theme="1"/>
        <rFont val="Calibri"/>
        <family val="2"/>
        <scheme val="minor"/>
      </rPr>
      <t>)</t>
    </r>
  </si>
  <si>
    <t>Are there any other impediments that would prevent immediate repair of leaks?</t>
  </si>
  <si>
    <r>
      <t>List the impediments that would prevent immediate repair of leaks
(</t>
    </r>
    <r>
      <rPr>
        <u/>
        <sz val="9"/>
        <color theme="1"/>
        <rFont val="Calibri"/>
        <family val="2"/>
        <scheme val="minor"/>
      </rPr>
      <t>if you select "Yes" on the left</t>
    </r>
    <r>
      <rPr>
        <sz val="9"/>
        <color theme="1"/>
        <rFont val="Calibri"/>
        <family val="2"/>
        <scheme val="minor"/>
      </rPr>
      <t>)</t>
    </r>
  </si>
  <si>
    <t>B-57</t>
  </si>
  <si>
    <t>B-58</t>
  </si>
  <si>
    <r>
      <t xml:space="preserve">Enter average percentage of leaking components identified during each leak check 
</t>
    </r>
    <r>
      <rPr>
        <b/>
        <sz val="9"/>
        <color theme="1"/>
        <rFont val="Calibri"/>
        <family val="2"/>
        <scheme val="minor"/>
      </rPr>
      <t>(percent)</t>
    </r>
  </si>
  <si>
    <t>No (skip to B-37)</t>
  </si>
  <si>
    <t>No (skip to B-38)</t>
  </si>
  <si>
    <t>Provide a brief description of any air pollution control or handling procedure if air from this room area is not: vented to an APCD; used as cascading air; or vented to the atmosphere</t>
  </si>
  <si>
    <t>Other handling of air from room area</t>
  </si>
  <si>
    <t>B-59</t>
  </si>
  <si>
    <t>B-60</t>
  </si>
  <si>
    <t>B-61</t>
  </si>
  <si>
    <t>APCD (fill out B-39 through B-56)</t>
  </si>
  <si>
    <t>Cascading (fill out B-57)</t>
  </si>
  <si>
    <r>
      <t>Room area air used as cascading air for reuse in another room or unit 
(</t>
    </r>
    <r>
      <rPr>
        <u/>
        <sz val="9"/>
        <color theme="1"/>
        <rFont val="Calibri"/>
        <family val="2"/>
        <scheme val="minor"/>
      </rPr>
      <t>for cascading only</t>
    </r>
    <r>
      <rPr>
        <sz val="9"/>
        <color theme="1"/>
        <rFont val="Calibri"/>
        <family val="2"/>
        <scheme val="minor"/>
      </rPr>
      <t>)</t>
    </r>
  </si>
  <si>
    <t>Atmosphere (fill out B-58 through B-60)</t>
  </si>
  <si>
    <t>Other handling (fill out B-61)</t>
  </si>
  <si>
    <t>Is air from the room area vented to an APCD, used as cascading air, vented to the atmosphere, or handled in any other ways?</t>
  </si>
  <si>
    <t>Circular (fill out B-46 &amp; B-50 as appropriate)</t>
  </si>
  <si>
    <t>Rectangular (fill out B-47/48 &amp; B-51/52 as appropriate)</t>
  </si>
  <si>
    <t>Yes (skip to B-53)</t>
  </si>
  <si>
    <t>No (fill out respective fields)</t>
  </si>
  <si>
    <r>
      <t xml:space="preserve">Stack ID to which the </t>
    </r>
    <r>
      <rPr>
        <u/>
        <sz val="9"/>
        <color theme="1"/>
        <rFont val="Calibri"/>
        <family val="2"/>
        <scheme val="minor"/>
      </rPr>
      <t>uncontrolled</t>
    </r>
    <r>
      <rPr>
        <sz val="9"/>
        <color theme="1"/>
        <rFont val="Calibri"/>
        <family val="2"/>
        <scheme val="minor"/>
      </rPr>
      <t xml:space="preserve"> room area vents
(</t>
    </r>
    <r>
      <rPr>
        <u/>
        <sz val="9"/>
        <color theme="1"/>
        <rFont val="Calibri"/>
        <family val="2"/>
        <scheme val="minor"/>
      </rPr>
      <t>for room area vented to the atmosphere only</t>
    </r>
    <r>
      <rPr>
        <sz val="9"/>
        <color theme="1"/>
        <rFont val="Calibri"/>
        <family val="2"/>
        <scheme val="minor"/>
      </rPr>
      <t>)</t>
    </r>
  </si>
  <si>
    <r>
      <t>Stack parameter
(</t>
    </r>
    <r>
      <rPr>
        <u/>
        <sz val="9"/>
        <color theme="1"/>
        <rFont val="Calibri"/>
        <family val="2"/>
        <scheme val="minor"/>
      </rPr>
      <t>for room area vented to the atmosphere only</t>
    </r>
    <r>
      <rPr>
        <sz val="9"/>
        <color theme="1"/>
        <rFont val="Calibri"/>
        <family val="2"/>
        <scheme val="minor"/>
      </rPr>
      <t>)</t>
    </r>
  </si>
  <si>
    <r>
      <t>Stack coordinates
(</t>
    </r>
    <r>
      <rPr>
        <u/>
        <sz val="9"/>
        <color theme="1"/>
        <rFont val="Calibri"/>
        <family val="2"/>
        <scheme val="minor"/>
      </rPr>
      <t>for room area vented to the atmosphere only</t>
    </r>
    <r>
      <rPr>
        <sz val="9"/>
        <color theme="1"/>
        <rFont val="Calibri"/>
        <family val="2"/>
        <scheme val="minor"/>
      </rPr>
      <t>)</t>
    </r>
  </si>
  <si>
    <t>Yes (fill out D-11 through D-27)</t>
  </si>
  <si>
    <t>No (fill out D-28 through D-30)</t>
  </si>
  <si>
    <t>Circular (fill out D-17 &amp; D-21 as appropriate)</t>
  </si>
  <si>
    <t>Rectangular (fill out D-18/19 &amp; D-22/23 as appropriate)</t>
  </si>
  <si>
    <t>Yes (skip to D-24)</t>
  </si>
  <si>
    <t>C. EtO Drum and Container Storage</t>
  </si>
  <si>
    <t>E-3/E-4/E-5/E-11</t>
  </si>
  <si>
    <t>Capital cost of the EtO recovery system used with this sterilizer chamber</t>
  </si>
  <si>
    <t>Installation cost of the EtO recovery system used with this sterilizer chamber</t>
  </si>
  <si>
    <r>
      <t xml:space="preserve">Enter average length of time to perform a leak check 
</t>
    </r>
    <r>
      <rPr>
        <b/>
        <sz val="9"/>
        <color theme="1"/>
        <rFont val="Calibri"/>
        <family val="2"/>
        <scheme val="minor"/>
      </rPr>
      <t>(minutes)</t>
    </r>
  </si>
  <si>
    <t>Average length of time to perform a leak check</t>
  </si>
  <si>
    <t>Leak check procedure</t>
  </si>
  <si>
    <t>Describe the leak check procedure for each room area. Specifically, provide any action levels</t>
  </si>
  <si>
    <t>Table 4. Control Characteristics for Sterilizer Chambers (continued)</t>
  </si>
  <si>
    <t>Is the cover hood or vent routed to any control device?</t>
  </si>
  <si>
    <t>Is the EG tank routed to any control device?</t>
  </si>
  <si>
    <t>APCD 1 for cover hood or vent</t>
  </si>
  <si>
    <t>APCD 2 for cover hood or vent (if any)</t>
  </si>
  <si>
    <t>Material of duct work for cover hood or vent</t>
  </si>
  <si>
    <t>Total length of duct work for cover hood or vent</t>
  </si>
  <si>
    <t>Average thickness of duct work for cover hood or vent</t>
  </si>
  <si>
    <t>Is the cross section of duct work for the cover hood or vent circular or rectangular?</t>
  </si>
  <si>
    <t>Capital cost of duct work for cover hood or vent (estimated or actual)</t>
  </si>
  <si>
    <t>Installation cost of duct work for cover hood or vent (estimated or actual)</t>
  </si>
  <si>
    <r>
      <t>Stack ID to which the cover hood or vent vents
(</t>
    </r>
    <r>
      <rPr>
        <u/>
        <sz val="9"/>
        <color theme="1"/>
        <rFont val="Calibri"/>
        <family val="2"/>
        <scheme val="minor"/>
      </rPr>
      <t>for uncontrolled cover hood or vent only</t>
    </r>
    <r>
      <rPr>
        <sz val="9"/>
        <color theme="1"/>
        <rFont val="Calibri"/>
        <family val="2"/>
        <scheme val="minor"/>
      </rPr>
      <t>)</t>
    </r>
  </si>
  <si>
    <r>
      <t>Stack parameter
(</t>
    </r>
    <r>
      <rPr>
        <u/>
        <sz val="9"/>
        <color theme="1"/>
        <rFont val="Calibri"/>
        <family val="2"/>
        <scheme val="minor"/>
      </rPr>
      <t>for uncontrolled cover hood or vent only</t>
    </r>
    <r>
      <rPr>
        <sz val="9"/>
        <color theme="1"/>
        <rFont val="Calibri"/>
        <family val="2"/>
        <scheme val="minor"/>
      </rPr>
      <t>)</t>
    </r>
  </si>
  <si>
    <r>
      <t>Stack coordinates
(</t>
    </r>
    <r>
      <rPr>
        <u/>
        <sz val="9"/>
        <color theme="1"/>
        <rFont val="Calibri"/>
        <family val="2"/>
        <scheme val="minor"/>
      </rPr>
      <t>for uncontrolled cover hood or vent only</t>
    </r>
    <r>
      <rPr>
        <sz val="9"/>
        <color theme="1"/>
        <rFont val="Calibri"/>
        <family val="2"/>
        <scheme val="minor"/>
      </rPr>
      <t>)</t>
    </r>
  </si>
  <si>
    <t>Table 5. Vacuum Pumps</t>
  </si>
  <si>
    <t>E-126</t>
  </si>
  <si>
    <t>E-127</t>
  </si>
  <si>
    <t>E-128</t>
  </si>
  <si>
    <t>E-129</t>
  </si>
  <si>
    <t>E-130</t>
  </si>
  <si>
    <t>E-131</t>
  </si>
  <si>
    <t>E-132</t>
  </si>
  <si>
    <t>E-133</t>
  </si>
  <si>
    <t>E-134</t>
  </si>
  <si>
    <t>E-135</t>
  </si>
  <si>
    <t>E-136</t>
  </si>
  <si>
    <t>E-137</t>
  </si>
  <si>
    <t>E-138</t>
  </si>
  <si>
    <t>E-139</t>
  </si>
  <si>
    <t>E-140</t>
  </si>
  <si>
    <t>E-141</t>
  </si>
  <si>
    <t>E-142</t>
  </si>
  <si>
    <t>E-143</t>
  </si>
  <si>
    <t>No (skip to E-29)</t>
  </si>
  <si>
    <t>No (skip to E-37)</t>
  </si>
  <si>
    <t>No (skip to E-45)</t>
  </si>
  <si>
    <t>Is the sterilizer chamber vent (SCV) routed to any control device?</t>
  </si>
  <si>
    <t>No (skip to F-1)</t>
  </si>
  <si>
    <r>
      <t xml:space="preserve">Select from the dropdown menu in this column
</t>
    </r>
    <r>
      <rPr>
        <u/>
        <sz val="9"/>
        <color theme="1"/>
        <rFont val="Calibri"/>
        <family val="2"/>
        <scheme val="minor"/>
      </rPr>
      <t>If your answer is "Yes" in any row below, fill out Table 5</t>
    </r>
  </si>
  <si>
    <t>Leak check procedure(s) for aeration unit</t>
  </si>
  <si>
    <t>Provide a brief description of the leak check procedure(s) for aeration unit</t>
  </si>
  <si>
    <t>F-49</t>
  </si>
  <si>
    <t>No (skip to F-6)</t>
  </si>
  <si>
    <t>No (skip to F-9)</t>
  </si>
  <si>
    <t>No (skip to F-22)</t>
  </si>
  <si>
    <r>
      <t>Stack ID to which the aeration room vents (ARV) is routed to
(</t>
    </r>
    <r>
      <rPr>
        <u/>
        <sz val="9"/>
        <color theme="1"/>
        <rFont val="Calibri"/>
        <family val="2"/>
        <scheme val="minor"/>
      </rPr>
      <t>for uncontrolled ARV only</t>
    </r>
    <r>
      <rPr>
        <sz val="9"/>
        <color theme="1"/>
        <rFont val="Calibri"/>
        <family val="2"/>
        <scheme val="minor"/>
      </rPr>
      <t>)</t>
    </r>
  </si>
  <si>
    <r>
      <t>Stack parameter
(</t>
    </r>
    <r>
      <rPr>
        <u/>
        <sz val="9"/>
        <color theme="1"/>
        <rFont val="Calibri"/>
        <family val="2"/>
        <scheme val="minor"/>
      </rPr>
      <t>for uncontrolled ARV only</t>
    </r>
    <r>
      <rPr>
        <sz val="9"/>
        <color theme="1"/>
        <rFont val="Calibri"/>
        <family val="2"/>
        <scheme val="minor"/>
      </rPr>
      <t>)</t>
    </r>
  </si>
  <si>
    <r>
      <t>Stack coordinates
(</t>
    </r>
    <r>
      <rPr>
        <u/>
        <sz val="9"/>
        <color theme="1"/>
        <rFont val="Calibri"/>
        <family val="2"/>
        <scheme val="minor"/>
      </rPr>
      <t>for uncontrolled ARV only</t>
    </r>
    <r>
      <rPr>
        <sz val="9"/>
        <color theme="1"/>
        <rFont val="Calibri"/>
        <family val="2"/>
        <scheme val="minor"/>
      </rPr>
      <t>)</t>
    </r>
  </si>
  <si>
    <t>Table 2. Aeration that Occurs within Sterilizer Chamber</t>
  </si>
  <si>
    <t>If no data is auto-populated in Field E-1 of this table, skip to Table 3</t>
  </si>
  <si>
    <t xml:space="preserve">Table 3. Movement of Sterilized Products through the Facility </t>
  </si>
  <si>
    <t>Yes (fill out F-23 through F-39)</t>
  </si>
  <si>
    <t>No (fill out F-40 through F-42)</t>
  </si>
  <si>
    <t>Circular (fill out F-29 &amp; F-33 as appropriate)</t>
  </si>
  <si>
    <t>Rectangular (fill out F-30/31 &amp; F-34/35 as appropriate)</t>
  </si>
  <si>
    <t>Yes (skip to F-36)</t>
  </si>
  <si>
    <t>No (skip to F-45)</t>
  </si>
  <si>
    <t>G-1 with dups</t>
  </si>
  <si>
    <t>G-1 with no dups</t>
  </si>
  <si>
    <t>G-1 no dup no blank</t>
  </si>
  <si>
    <t>No (skip to G-28)</t>
  </si>
  <si>
    <t>Provide a brief explanation of how ethylene glycol is disposed (e.g., municipal sewer, industrial sewer, manufacturer pickup, etc.)</t>
  </si>
  <si>
    <r>
      <t xml:space="preserve">EtO &amp; EG Storage </t>
    </r>
    <r>
      <rPr>
        <u/>
        <sz val="9"/>
        <rFont val="Calibri"/>
        <family val="2"/>
        <scheme val="minor"/>
      </rPr>
      <t>(link)</t>
    </r>
  </si>
  <si>
    <t>Ethylene glycol (EG) tank ID</t>
  </si>
  <si>
    <t>Average cost of a media/sorbent regeneration event</t>
  </si>
  <si>
    <t>Average cost of a catalyst regeneration event</t>
  </si>
  <si>
    <t>H-65</t>
  </si>
  <si>
    <t>H-66</t>
  </si>
  <si>
    <t>H-67</t>
  </si>
  <si>
    <t>No (skip to H-20)</t>
  </si>
  <si>
    <t>No (skip to H-23)</t>
  </si>
  <si>
    <t>No (double click to specify)</t>
  </si>
  <si>
    <r>
      <t xml:space="preserve">Select from the dropdown menu in this column. </t>
    </r>
    <r>
      <rPr>
        <u/>
        <sz val="9"/>
        <color theme="1"/>
        <rFont val="Calibri"/>
        <family val="2"/>
        <scheme val="minor"/>
      </rPr>
      <t>If you select "No", be sure to enter a brief explanation between the parentheses "()"</t>
    </r>
  </si>
  <si>
    <t>No (skip to H-42)</t>
  </si>
  <si>
    <t>No (skip to J-12)</t>
  </si>
  <si>
    <r>
      <t xml:space="preserve">What is the anticipated average percent change in </t>
    </r>
    <r>
      <rPr>
        <u/>
        <sz val="9"/>
        <color theme="1"/>
        <rFont val="Calibri"/>
        <family val="2"/>
        <scheme val="minor"/>
      </rPr>
      <t>dwell period time</t>
    </r>
    <r>
      <rPr>
        <sz val="9"/>
        <color theme="1"/>
        <rFont val="Calibri"/>
        <family val="2"/>
        <scheme val="minor"/>
      </rPr>
      <t xml:space="preserve"> upon completion of the re-validations?</t>
    </r>
  </si>
  <si>
    <r>
      <t xml:space="preserve">What is the anticipated average percent change in </t>
    </r>
    <r>
      <rPr>
        <u/>
        <sz val="9"/>
        <color theme="1"/>
        <rFont val="Calibri"/>
        <family val="2"/>
        <scheme val="minor"/>
      </rPr>
      <t>time spent on gas washing</t>
    </r>
    <r>
      <rPr>
        <sz val="9"/>
        <color theme="1"/>
        <rFont val="Calibri"/>
        <family val="2"/>
        <scheme val="minor"/>
      </rPr>
      <t xml:space="preserve"> upon completion of the re-validations?</t>
    </r>
  </si>
  <si>
    <t>If the facility does not plan to re-validate cycles in an effort to reduce EtO use, responses are not required for Fields K-2 through K-4 and K-7 through K-13</t>
  </si>
  <si>
    <t>K-13</t>
  </si>
  <si>
    <r>
      <t xml:space="preserve">What is the anticipated average percent change in </t>
    </r>
    <r>
      <rPr>
        <u/>
        <sz val="9"/>
        <color theme="1"/>
        <rFont val="Calibri"/>
        <family val="2"/>
        <scheme val="minor"/>
      </rPr>
      <t>aeration time</t>
    </r>
    <r>
      <rPr>
        <sz val="9"/>
        <color theme="1"/>
        <rFont val="Calibri"/>
        <family val="2"/>
        <scheme val="minor"/>
      </rPr>
      <t xml:space="preserve"> upon completion of the re-validations?</t>
    </r>
  </si>
  <si>
    <r>
      <t xml:space="preserve">What is the anticipated average percent change in </t>
    </r>
    <r>
      <rPr>
        <u/>
        <sz val="9"/>
        <color theme="1"/>
        <rFont val="Calibri"/>
        <family val="2"/>
        <scheme val="minor"/>
      </rPr>
      <t>number of air washes</t>
    </r>
    <r>
      <rPr>
        <sz val="9"/>
        <color theme="1"/>
        <rFont val="Calibri"/>
        <family val="2"/>
        <scheme val="minor"/>
      </rPr>
      <t xml:space="preserve"> upon completion of the re-validations?</t>
    </r>
  </si>
  <si>
    <r>
      <t xml:space="preserve">What is the anticipated average percent change in </t>
    </r>
    <r>
      <rPr>
        <u/>
        <sz val="9"/>
        <color theme="1"/>
        <rFont val="Calibri"/>
        <family val="2"/>
        <scheme val="minor"/>
      </rPr>
      <t>number of nitrogen washes</t>
    </r>
    <r>
      <rPr>
        <sz val="9"/>
        <color theme="1"/>
        <rFont val="Calibri"/>
        <family val="2"/>
        <scheme val="minor"/>
      </rPr>
      <t xml:space="preserve"> upon completion of the re-validations?</t>
    </r>
  </si>
  <si>
    <t>Provide the records for any type of monitoring or modeling efforts noted in I-16 and I-17</t>
  </si>
  <si>
    <t>Provide the records for any type of monitoring efforts you have mentioned in Fields I-16 and I-17</t>
  </si>
  <si>
    <t>N-1</t>
  </si>
  <si>
    <t>Associated sterilizer unit ID(s) and vent(s)</t>
  </si>
  <si>
    <t>No (skip to E-51)</t>
  </si>
  <si>
    <t>Yes (fill out E-52 through E-69)</t>
  </si>
  <si>
    <t>No (fill out E-70 through E-72)</t>
  </si>
  <si>
    <t>Circular (fill out E-59 &amp; E-63 as appropriate)</t>
  </si>
  <si>
    <t>Rectangular (fill out E-60/61 &amp; E-64/65 as appropriate)</t>
  </si>
  <si>
    <t>Yes (skip to E-66)</t>
  </si>
  <si>
    <t>No (skip to E-75)</t>
  </si>
  <si>
    <t>No (skip to E-81)</t>
  </si>
  <si>
    <t>Circular (fill out E-89 &amp; E-93 as appropriate)</t>
  </si>
  <si>
    <t>Rectangular (fill out E-90/91 &amp; E-94/95 as appropriate)</t>
  </si>
  <si>
    <t>Yes (skip to E-96)</t>
  </si>
  <si>
    <r>
      <rPr>
        <sz val="9"/>
        <color theme="1"/>
        <rFont val="Calibri"/>
        <family val="2"/>
        <scheme val="minor"/>
      </rPr>
      <t xml:space="preserve">Enter the </t>
    </r>
    <r>
      <rPr>
        <u/>
        <sz val="9"/>
        <color theme="1"/>
        <rFont val="Calibri"/>
        <family val="2"/>
        <scheme val="minor"/>
      </rPr>
      <t>average</t>
    </r>
    <r>
      <rPr>
        <sz val="9"/>
        <color theme="1"/>
        <rFont val="Calibri"/>
        <family val="2"/>
        <scheme val="minor"/>
      </rPr>
      <t xml:space="preserve"> air flow routed from the tank to this APCD 
</t>
    </r>
    <r>
      <rPr>
        <b/>
        <sz val="9"/>
        <color theme="1"/>
        <rFont val="Calibri"/>
        <family val="2"/>
        <scheme val="minor"/>
      </rPr>
      <t>(actual cubic feet per minute, acfm)</t>
    </r>
  </si>
  <si>
    <r>
      <rPr>
        <sz val="9"/>
        <color theme="1"/>
        <rFont val="Calibri"/>
        <family val="2"/>
        <scheme val="minor"/>
      </rPr>
      <t xml:space="preserve">Enter the </t>
    </r>
    <r>
      <rPr>
        <u/>
        <sz val="9"/>
        <color theme="1"/>
        <rFont val="Calibri"/>
        <family val="2"/>
        <scheme val="minor"/>
      </rPr>
      <t>average</t>
    </r>
    <r>
      <rPr>
        <sz val="9"/>
        <color theme="1"/>
        <rFont val="Calibri"/>
        <family val="2"/>
        <scheme val="minor"/>
      </rPr>
      <t xml:space="preserve"> air flow routed from the vent to this APCD 
</t>
    </r>
    <r>
      <rPr>
        <b/>
        <sz val="9"/>
        <color theme="1"/>
        <rFont val="Calibri"/>
        <family val="2"/>
        <scheme val="minor"/>
      </rPr>
      <t>(actual cubic feet per minute, acfm)</t>
    </r>
  </si>
  <si>
    <r>
      <rPr>
        <sz val="9"/>
        <color theme="1"/>
        <rFont val="Calibri"/>
        <family val="2"/>
        <scheme val="minor"/>
      </rPr>
      <t xml:space="preserve">Enter the </t>
    </r>
    <r>
      <rPr>
        <u/>
        <sz val="9"/>
        <color theme="1"/>
        <rFont val="Calibri"/>
        <family val="2"/>
        <scheme val="minor"/>
      </rPr>
      <t>average</t>
    </r>
    <r>
      <rPr>
        <sz val="9"/>
        <color theme="1"/>
        <rFont val="Calibri"/>
        <family val="2"/>
        <scheme val="minor"/>
      </rPr>
      <t xml:space="preserve"> air flow routed from the cover hood or vent to this APCD 
</t>
    </r>
    <r>
      <rPr>
        <b/>
        <sz val="9"/>
        <color theme="1"/>
        <rFont val="Calibri"/>
        <family val="2"/>
        <scheme val="minor"/>
      </rPr>
      <t>(actual cubic feet per minute, acfm)</t>
    </r>
  </si>
  <si>
    <r>
      <rPr>
        <sz val="9"/>
        <color theme="1"/>
        <rFont val="Calibri"/>
        <family val="2"/>
        <scheme val="minor"/>
      </rPr>
      <t xml:space="preserve">Enter the pressure drop across aeration room 
</t>
    </r>
    <r>
      <rPr>
        <b/>
        <sz val="9"/>
        <color theme="1"/>
        <rFont val="Calibri"/>
        <family val="2"/>
        <scheme val="minor"/>
      </rPr>
      <t>(inch H2O)</t>
    </r>
    <r>
      <rPr>
        <sz val="9"/>
        <color theme="1"/>
        <rFont val="Calibri"/>
        <family val="2"/>
        <scheme val="minor"/>
      </rPr>
      <t xml:space="preserve"> 
(</t>
    </r>
    <r>
      <rPr>
        <u/>
        <sz val="9"/>
        <color theme="1"/>
        <rFont val="Calibri"/>
        <family val="2"/>
        <scheme val="minor"/>
      </rPr>
      <t>you may choose to fill out either F-10, F-11, or both</t>
    </r>
    <r>
      <rPr>
        <sz val="9"/>
        <color theme="1"/>
        <rFont val="Calibri"/>
        <family val="2"/>
        <scheme val="minor"/>
      </rPr>
      <t>)</t>
    </r>
  </si>
  <si>
    <r>
      <rPr>
        <sz val="9"/>
        <color theme="1"/>
        <rFont val="Calibri"/>
        <family val="2"/>
        <scheme val="minor"/>
      </rPr>
      <t xml:space="preserve">Enter the facial velocity in aeration room 
</t>
    </r>
    <r>
      <rPr>
        <b/>
        <sz val="9"/>
        <color theme="1"/>
        <rFont val="Calibri"/>
        <family val="2"/>
        <scheme val="minor"/>
      </rPr>
      <t>(feet per minute, fpm)</t>
    </r>
    <r>
      <rPr>
        <sz val="9"/>
        <color theme="1"/>
        <rFont val="Calibri"/>
        <family val="2"/>
        <scheme val="minor"/>
      </rPr>
      <t xml:space="preserve"> 
(</t>
    </r>
    <r>
      <rPr>
        <u/>
        <sz val="9"/>
        <color theme="1"/>
        <rFont val="Calibri"/>
        <family val="2"/>
        <scheme val="minor"/>
      </rPr>
      <t>you may choose to fill out either F-10, F-11, or both</t>
    </r>
    <r>
      <rPr>
        <sz val="9"/>
        <color theme="1"/>
        <rFont val="Calibri"/>
        <family val="2"/>
        <scheme val="minor"/>
      </rPr>
      <t>)</t>
    </r>
  </si>
  <si>
    <t>Response for Pre-Market Approval (PMA) products (Class III devices)</t>
  </si>
  <si>
    <t>No (skip to E-111)</t>
  </si>
  <si>
    <t>Yes (fill out E-82 through E-107)</t>
  </si>
  <si>
    <t>No (fill out E-108 through E-110)</t>
  </si>
  <si>
    <t>Yes (fill out E-107)</t>
  </si>
  <si>
    <t>No (skip to E-133)</t>
  </si>
  <si>
    <t>Yes (fill out E-113 through E-129)</t>
  </si>
  <si>
    <t>No (fill out E-130 through E-132)</t>
  </si>
  <si>
    <t>Circular (fill out E-119 &amp; E-123 as appropriate)</t>
  </si>
  <si>
    <t>Rectangular (fill out E-120/121 &amp; E-124/125 as appropriate)</t>
  </si>
  <si>
    <t>Is any APCD installed solely for the purpose of controlling emissions from the CEV?</t>
  </si>
  <si>
    <t>Specify the ID(s) of any APCD installed solely for the purpose of controlling emissions from the CEV</t>
  </si>
  <si>
    <t>List all the APCD IDs separated by commas</t>
  </si>
  <si>
    <t>Yes (skip to E-126)</t>
  </si>
  <si>
    <t>Yes (fill out E-134 through E-143)</t>
  </si>
  <si>
    <t>CAA Section 114 Survey</t>
  </si>
  <si>
    <t>This survey contains sheets and data fields shaded in different colors. As a general rule:</t>
  </si>
  <si>
    <t>Sheets and fields shaded in gold contain instructions and supporting information that help reporters with this survey</t>
  </si>
  <si>
    <t>This survey contains the following tabs (You may click on the tab names below to visit each individual tab):</t>
  </si>
  <si>
    <t>Introduction and instructions for completing and submitting this survey</t>
  </si>
  <si>
    <t>Definitions or explanations of certain technical terms that are mentioned throughout this survey</t>
  </si>
  <si>
    <t>Use this tab if you need extra space to provide any additional information requested within this survey</t>
  </si>
  <si>
    <t>Designated fields for reporter to attach documents requested throughout this survey</t>
  </si>
  <si>
    <t>Reporter's information and certification for completing and submitting this survey</t>
  </si>
  <si>
    <t>If you need extra space to provide any additional information within this survey, use this section below. For each entry, specify the tab name and field number to which your answer refers</t>
  </si>
  <si>
    <t>Complete the fields below for the person who completes the survey and who is available for follow-up questions, if any, on the information provided in this survey</t>
  </si>
  <si>
    <t>Please complete the fields below for the facility personnel who certifies the information provided in this survey (may be the owner or legal operator of the facility)</t>
  </si>
  <si>
    <t>Complete the fields below for the professional engineer (PE) who certifies the information provided in this survey</t>
  </si>
  <si>
    <t>Complete the fields below for the certified industrial hygienist (CIH) who certifies the information provided in this survey</t>
  </si>
  <si>
    <r>
      <t xml:space="preserve">Enter the </t>
    </r>
    <r>
      <rPr>
        <u/>
        <sz val="9"/>
        <color theme="1"/>
        <rFont val="Calibri"/>
        <family val="2"/>
        <scheme val="minor"/>
      </rPr>
      <t>amount</t>
    </r>
    <r>
      <rPr>
        <sz val="9"/>
        <color theme="1"/>
        <rFont val="Calibri"/>
        <family val="2"/>
        <scheme val="minor"/>
      </rPr>
      <t xml:space="preserve"> in this column 
</t>
    </r>
    <r>
      <rPr>
        <b/>
        <sz val="9"/>
        <color theme="1"/>
        <rFont val="Calibri"/>
        <family val="2"/>
        <scheme val="minor"/>
      </rPr>
      <t>(dollars/year)</t>
    </r>
  </si>
  <si>
    <r>
      <t xml:space="preserve">Specify the </t>
    </r>
    <r>
      <rPr>
        <u/>
        <sz val="9"/>
        <color theme="1"/>
        <rFont val="Calibri"/>
        <family val="2"/>
        <scheme val="minor"/>
      </rPr>
      <t>method of detection</t>
    </r>
    <r>
      <rPr>
        <sz val="9"/>
        <color theme="1"/>
        <rFont val="Calibri"/>
        <family val="2"/>
        <scheme val="minor"/>
      </rPr>
      <t xml:space="preserve"> of EtO concentration monitor</t>
    </r>
  </si>
  <si>
    <r>
      <t xml:space="preserve">Enter the </t>
    </r>
    <r>
      <rPr>
        <u/>
        <sz val="9"/>
        <color theme="1"/>
        <rFont val="Calibri"/>
        <family val="2"/>
        <scheme val="minor"/>
      </rPr>
      <t>value</t>
    </r>
    <r>
      <rPr>
        <sz val="9"/>
        <color theme="1"/>
        <rFont val="Calibri"/>
        <family val="2"/>
        <scheme val="minor"/>
      </rPr>
      <t xml:space="preserve"> of detection level of CEMS</t>
    </r>
  </si>
  <si>
    <r>
      <t xml:space="preserve">Specify the </t>
    </r>
    <r>
      <rPr>
        <u/>
        <sz val="9"/>
        <color theme="1"/>
        <rFont val="Calibri"/>
        <family val="2"/>
        <scheme val="minor"/>
      </rPr>
      <t>unit</t>
    </r>
    <r>
      <rPr>
        <sz val="9"/>
        <color theme="1"/>
        <rFont val="Calibri"/>
        <family val="2"/>
        <scheme val="minor"/>
      </rPr>
      <t xml:space="preserve"> of detection level of CEMS</t>
    </r>
  </si>
  <si>
    <r>
      <t xml:space="preserve">Enter the </t>
    </r>
    <r>
      <rPr>
        <u/>
        <sz val="9"/>
        <color theme="1"/>
        <rFont val="Calibri"/>
        <family val="2"/>
        <scheme val="minor"/>
      </rPr>
      <t>value</t>
    </r>
    <r>
      <rPr>
        <sz val="9"/>
        <color theme="1"/>
        <rFont val="Calibri"/>
        <family val="2"/>
        <scheme val="minor"/>
      </rPr>
      <t xml:space="preserve"> of detection level of instrument</t>
    </r>
  </si>
  <si>
    <r>
      <t xml:space="preserve">Specify the </t>
    </r>
    <r>
      <rPr>
        <u/>
        <sz val="9"/>
        <color theme="1"/>
        <rFont val="Calibri"/>
        <family val="2"/>
        <scheme val="minor"/>
      </rPr>
      <t>unit</t>
    </r>
    <r>
      <rPr>
        <sz val="9"/>
        <color theme="1"/>
        <rFont val="Calibri"/>
        <family val="2"/>
        <scheme val="minor"/>
      </rPr>
      <t xml:space="preserve"> of detection level of instrument</t>
    </r>
  </si>
  <si>
    <r>
      <t xml:space="preserve">Enter the </t>
    </r>
    <r>
      <rPr>
        <u/>
        <sz val="9"/>
        <color theme="1"/>
        <rFont val="Calibri"/>
        <family val="2"/>
        <scheme val="minor"/>
      </rPr>
      <t>value</t>
    </r>
    <r>
      <rPr>
        <sz val="9"/>
        <color theme="1"/>
        <rFont val="Calibri"/>
        <family val="2"/>
        <scheme val="minor"/>
      </rPr>
      <t xml:space="preserve"> of detection level of EtO concentration monitor</t>
    </r>
  </si>
  <si>
    <r>
      <t xml:space="preserve">Specify the </t>
    </r>
    <r>
      <rPr>
        <u/>
        <sz val="9"/>
        <color theme="1"/>
        <rFont val="Calibri"/>
        <family val="2"/>
        <scheme val="minor"/>
      </rPr>
      <t>unit</t>
    </r>
    <r>
      <rPr>
        <sz val="9"/>
        <color theme="1"/>
        <rFont val="Calibri"/>
        <family val="2"/>
        <scheme val="minor"/>
      </rPr>
      <t xml:space="preserve"> of detection level of EtO concentration monitor</t>
    </r>
  </si>
  <si>
    <t>If an APCD exhausts to more than one stack, provide the information requested in Fields G-5 through G-7 for each additional stack in Additional Information tab (Section M)</t>
  </si>
  <si>
    <r>
      <t xml:space="preserve">Enter the </t>
    </r>
    <r>
      <rPr>
        <u/>
        <sz val="9"/>
        <color theme="1"/>
        <rFont val="Calibri"/>
        <family val="2"/>
        <scheme val="minor"/>
      </rPr>
      <t>value</t>
    </r>
    <r>
      <rPr>
        <sz val="9"/>
        <color theme="1"/>
        <rFont val="Calibri"/>
        <family val="2"/>
        <scheme val="minor"/>
      </rPr>
      <t xml:space="preserve"> of maximum capable volumetric flow of APCD</t>
    </r>
  </si>
  <si>
    <r>
      <t xml:space="preserve">Specify the </t>
    </r>
    <r>
      <rPr>
        <u/>
        <sz val="9"/>
        <color theme="1"/>
        <rFont val="Calibri"/>
        <family val="2"/>
        <scheme val="minor"/>
      </rPr>
      <t>unit</t>
    </r>
    <r>
      <rPr>
        <sz val="9"/>
        <color theme="1"/>
        <rFont val="Calibri"/>
        <family val="2"/>
        <scheme val="minor"/>
      </rPr>
      <t xml:space="preserve"> of maximum capable volumetric flow of APCD</t>
    </r>
  </si>
  <si>
    <r>
      <t xml:space="preserve">To what </t>
    </r>
    <r>
      <rPr>
        <u/>
        <sz val="9"/>
        <color theme="1"/>
        <rFont val="Calibri"/>
        <family val="2"/>
        <scheme val="minor"/>
      </rPr>
      <t>removal efficiency</t>
    </r>
    <r>
      <rPr>
        <sz val="9"/>
        <color theme="1"/>
        <rFont val="Calibri"/>
        <family val="2"/>
        <scheme val="minor"/>
      </rPr>
      <t xml:space="preserve"> is the media/sorbent restored after regeneration? 
</t>
    </r>
    <r>
      <rPr>
        <b/>
        <sz val="9"/>
        <color theme="1"/>
        <rFont val="Calibri"/>
        <family val="2"/>
        <scheme val="minor"/>
      </rPr>
      <t>(percent)</t>
    </r>
  </si>
  <si>
    <r>
      <t xml:space="preserve">To what </t>
    </r>
    <r>
      <rPr>
        <u/>
        <sz val="9"/>
        <color theme="1"/>
        <rFont val="Calibri"/>
        <family val="2"/>
        <scheme val="minor"/>
      </rPr>
      <t>removal efficiency</t>
    </r>
    <r>
      <rPr>
        <sz val="9"/>
        <color theme="1"/>
        <rFont val="Calibri"/>
        <family val="2"/>
        <scheme val="minor"/>
      </rPr>
      <t xml:space="preserve"> is the catalyst restored after regeneration?
</t>
    </r>
    <r>
      <rPr>
        <b/>
        <sz val="9"/>
        <color theme="1"/>
        <rFont val="Calibri"/>
        <family val="2"/>
        <scheme val="minor"/>
      </rPr>
      <t>(percent)</t>
    </r>
  </si>
  <si>
    <t>Enter the amount of unique cycles</t>
  </si>
  <si>
    <r>
      <t xml:space="preserve">Enter the </t>
    </r>
    <r>
      <rPr>
        <u/>
        <sz val="9"/>
        <color theme="1"/>
        <rFont val="Calibri"/>
        <family val="2"/>
        <scheme val="minor"/>
      </rPr>
      <t>value</t>
    </r>
    <r>
      <rPr>
        <sz val="9"/>
        <color theme="1"/>
        <rFont val="Calibri"/>
        <family val="2"/>
        <scheme val="minor"/>
      </rPr>
      <t xml:space="preserve"> in this column</t>
    </r>
  </si>
  <si>
    <t>Provide a brief description of the design and key operation specifications of the catalytic oxidizer or balancer/abator</t>
  </si>
  <si>
    <t>Annual cost of electricity used by the catalytic oxidizer or balancer/abator</t>
  </si>
  <si>
    <t>Process/APCD monitoring plan for catalytic oxidizer or balancer/abator</t>
  </si>
  <si>
    <t>Provide a brief description of the process/APCD monitoring plan for the catalytic oxidizer or balancer/abator. Specify if measurements of the gas stream or sorbent material are part of these plans</t>
  </si>
  <si>
    <t>Catalyst renegeration</t>
  </si>
  <si>
    <t>Provide a brief description of the process/APCD monitoring plan for the dry-bed scrubber. Specify if measurements of the gas stream or sorbent material are part of these plans</t>
  </si>
  <si>
    <t>Provide a brief description of the process/APCD monitoring plan for the APCD. Specify if measurements of the gas stream or sorbent material are part of these plans</t>
  </si>
  <si>
    <t>Provide a brief description of the process/APCD monitoring plan for the thermal oxidizer. Specify if measurements of the gas stream are part of these plans</t>
  </si>
  <si>
    <t>Table 5. Other APCDs</t>
  </si>
  <si>
    <t>Table 1. Wet Scrubber &amp; Glygen Absorber Unit</t>
  </si>
  <si>
    <t>Provide a brief description of the design and key operation specifications of the wet scrubber/glygen absorber unit</t>
  </si>
  <si>
    <t>Ethylene glycol (EG) tank ID(s) to which wet scrubber/glygen absorber unit feeds</t>
  </si>
  <si>
    <r>
      <t xml:space="preserve">Specify the EG tank ID(s) each wet scrubber/glygen absorber unit feeds EG to, if applicable. Ensure that any tank ID entered in this field is </t>
    </r>
    <r>
      <rPr>
        <u/>
        <sz val="9"/>
        <color theme="1"/>
        <rFont val="Calibri"/>
        <family val="2"/>
        <scheme val="minor"/>
      </rPr>
      <t>consistent with your entries in Field D-1</t>
    </r>
    <r>
      <rPr>
        <sz val="9"/>
        <color theme="1"/>
        <rFont val="Calibri"/>
        <family val="2"/>
        <scheme val="minor"/>
      </rPr>
      <t xml:space="preserve"> in the EtO &amp; EG Storage tab. List all applicable EG tank IDs separated by commas</t>
    </r>
  </si>
  <si>
    <t>Process/APCD monitoring plan for wet scrubber/glygen absorber unit</t>
  </si>
  <si>
    <t>Provide a brief description of the process/APCD monitoring plan for the wet scrubber/glygen absorber unit. Specify if measurements of the gas stream or sorbent material are part of these plans</t>
  </si>
  <si>
    <t>Parameter 1 monitored for wet scrubber/glygen absorber unit</t>
  </si>
  <si>
    <t>Parameter 2 monitored for wet scrubber/glygen absorber unit (if any)</t>
  </si>
  <si>
    <t>Parameter 3 monitored for wet scrubber/glygen absorber unit (if any)</t>
  </si>
  <si>
    <t>Parameter 4 monitored for wet scrubber/glygen absorber unit (if any)</t>
  </si>
  <si>
    <t>Monitoring records for wet scrubber/glygen absorber unit from the last calendar year</t>
  </si>
  <si>
    <r>
      <t xml:space="preserve">The U.S. Environmental Protection Agency (EPA) is requesting facility data and information to inform the Technology Review project for 40 CFR part 63, subpart O, Commercial Sterilization source category. The purpose of this survey is to enable facilities to submit accurate facility information. For more detailed instructions, see the Instructions Document to the Section 114 transmittal letter at: </t>
    </r>
    <r>
      <rPr>
        <i/>
        <u/>
        <sz val="9"/>
        <color rgb="FF0070C0"/>
        <rFont val="Calibri"/>
        <family val="2"/>
        <scheme val="minor"/>
      </rPr>
      <t>https://www.epa.gov/stationary-sources-air-pollution/ethylene-oxide-emissions-standards-sterilization-facilities</t>
    </r>
    <r>
      <rPr>
        <sz val="9"/>
        <rFont val="Calibri"/>
        <family val="2"/>
        <scheme val="minor"/>
      </rPr>
      <t xml:space="preserve"> (click to visit).</t>
    </r>
  </si>
  <si>
    <t>* If any information you entered contains CBI, select “Yes” in the designated cell (Cell N2) in each tab throughout this survey, shade the fields containing CBI in red, and follow the instructions specified in the Instructions Document</t>
  </si>
  <si>
    <t>If you need extra space to provide any additional information within this survey, use the space provided in Section M in Additional Info tab</t>
  </si>
  <si>
    <t>There are two ways to submit your survey that contains no CBI information:
      (1) Save the completed survey on a CD, DVD or thumb drive, and mail it to:
             U.S. Environmental Protection Agency
             Office of Air Quality Planning and Standards
             U.S. EPA Mailroom (E143-05)
             Attn: Mr. Jonathan Witt
      (2) Email to Mr. Jonathan Witt at: Witt.Jon@epa.gov 
To submit your survey that does contain CBI information, see the Instructions Document to the Section 114 transmittal letter</t>
  </si>
  <si>
    <r>
      <t xml:space="preserve">Does any of the information you entered in this tab contain confidential business information (CBI)? Select from the options in Cell N2 on the right </t>
    </r>
    <r>
      <rPr>
        <sz val="9"/>
        <color theme="1"/>
        <rFont val="Calibri"/>
        <family val="2"/>
      </rPr>
      <t>→</t>
    </r>
    <r>
      <rPr>
        <i/>
        <sz val="9"/>
        <color theme="1"/>
        <rFont val="Calibri"/>
        <family val="2"/>
        <scheme val="minor"/>
      </rPr>
      <t xml:space="preserve">
If yes, be sure to </t>
    </r>
    <r>
      <rPr>
        <b/>
        <i/>
        <u/>
        <sz val="9"/>
        <color rgb="FFFF0000"/>
        <rFont val="Calibri"/>
        <family val="2"/>
        <scheme val="minor"/>
      </rPr>
      <t>shade the fields containing CBI in red</t>
    </r>
    <r>
      <rPr>
        <i/>
        <sz val="9"/>
        <rFont val="Calibri"/>
        <family val="2"/>
        <scheme val="minor"/>
      </rPr>
      <t>, and follow the instructions specified in the Instructions Document</t>
    </r>
  </si>
  <si>
    <t>You may also elect to submit the documents and records requested throughout this survey through mail, email or other media (e.g., CD, DVD or thumb drive). See "Submitting Completed Surveys" section in the Introduction tab for instructions
ATTENTION - If any of the documents and records you choose to submit contains confidential business information (CBI), be sure to shade the corresponding fields in red and follow the instructions specified in the Instructions Document on how to handle and transport CBI</t>
  </si>
  <si>
    <t>Attach all documents and records requested throughout this survey on this page. 
Corresponding field numbers and data descriptions are summarized in the table below.
Ensure that any IDs referenced are consistent with data reported in this survey
Steps to attach files to this Excel spreadsheet
(1) Click on the field to attach files; 
(2) Go to the Insert tab → Text, click Object; 
(3) In the Object dialog box, click the Create from File tab; 
(4) Click Browse, and select the file you want to insert; 
(5) Select the Display as Icon check box, then click OK. 
Repeat the above steps to attach any additional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</si>
</sst>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quot;$&quot;#,##0.00"/>
    <numFmt numFmtId="166" formatCode="0.000000"/>
    <numFmt numFmtId="167" formatCode="[&lt;=9999999]###\-####;\(###\)\ ###\-####"/>
    <numFmt numFmtId="168" formatCode="0.000"/>
    <numFmt numFmtId="169" formatCode="0.0"/>
  </numFmts>
  <fonts count="29" x14ac:knownFonts="1">
    <font>
      <sz val="11"/>
      <color theme="1"/>
      <name val="Calibri"/>
      <family val="2"/>
      <scheme val="minor"/>
    </font>
    <font>
      <b/>
      <sz val="12"/>
      <color theme="1"/>
      <name val="Calibri"/>
      <family val="2"/>
      <scheme val="minor"/>
    </font>
    <font>
      <b/>
      <sz val="14"/>
      <color theme="1"/>
      <name val="Calibri Light"/>
      <family val="2"/>
      <scheme val="major"/>
    </font>
    <font>
      <sz val="9"/>
      <color theme="1"/>
      <name val="Calibri"/>
      <family val="2"/>
      <scheme val="minor"/>
    </font>
    <font>
      <b/>
      <sz val="9"/>
      <color theme="1"/>
      <name val="Calibri"/>
      <family val="2"/>
      <scheme val="minor"/>
    </font>
    <font>
      <sz val="9"/>
      <color theme="0" tint="-0.499984740745262"/>
      <name val="Calibri"/>
      <family val="2"/>
      <scheme val="minor"/>
    </font>
    <font>
      <u/>
      <sz val="9"/>
      <color theme="1"/>
      <name val="Calibri"/>
      <family val="2"/>
      <scheme val="minor"/>
    </font>
    <font>
      <sz val="8"/>
      <name val="Calibri"/>
      <family val="2"/>
      <scheme val="minor"/>
    </font>
    <font>
      <i/>
      <sz val="11"/>
      <color theme="1"/>
      <name val="Calibri"/>
      <family val="2"/>
      <scheme val="minor"/>
    </font>
    <font>
      <i/>
      <sz val="9"/>
      <color theme="1"/>
      <name val="Calibri"/>
      <family val="2"/>
      <scheme val="minor"/>
    </font>
    <font>
      <sz val="9"/>
      <name val="Calibri"/>
      <family val="2"/>
      <scheme val="minor"/>
    </font>
    <font>
      <sz val="9"/>
      <color theme="0" tint="-0.34998626667073579"/>
      <name val="Calibri"/>
      <family val="2"/>
      <scheme val="minor"/>
    </font>
    <font>
      <u/>
      <sz val="11"/>
      <color theme="10"/>
      <name val="Calibri"/>
      <family val="2"/>
      <scheme val="minor"/>
    </font>
    <font>
      <b/>
      <sz val="9"/>
      <name val="Calibri"/>
      <family val="2"/>
      <scheme val="minor"/>
    </font>
    <font>
      <b/>
      <sz val="14"/>
      <color theme="1"/>
      <name val="Bradley Hand ITC"/>
      <family val="4"/>
    </font>
    <font>
      <u/>
      <sz val="9"/>
      <name val="Calibri"/>
      <family val="2"/>
      <scheme val="minor"/>
    </font>
    <font>
      <sz val="11"/>
      <color rgb="FFFF0000"/>
      <name val="Calibri"/>
      <family val="2"/>
      <scheme val="minor"/>
    </font>
    <font>
      <b/>
      <u/>
      <sz val="9"/>
      <name val="Calibri"/>
      <family val="2"/>
      <scheme val="minor"/>
    </font>
    <font>
      <b/>
      <i/>
      <u/>
      <sz val="9"/>
      <color rgb="FFFF0000"/>
      <name val="Calibri"/>
      <family val="2"/>
      <scheme val="minor"/>
    </font>
    <font>
      <i/>
      <sz val="9"/>
      <name val="Calibri"/>
      <family val="2"/>
      <scheme val="minor"/>
    </font>
    <font>
      <sz val="9"/>
      <color theme="1"/>
      <name val="Calibri"/>
      <family val="2"/>
    </font>
    <font>
      <sz val="9"/>
      <color theme="0"/>
      <name val="Calibri"/>
      <family val="2"/>
      <scheme val="minor"/>
    </font>
    <font>
      <u/>
      <sz val="9"/>
      <color theme="10"/>
      <name val="Calibri"/>
      <family val="2"/>
      <scheme val="minor"/>
    </font>
    <font>
      <i/>
      <u/>
      <sz val="9"/>
      <color theme="10"/>
      <name val="Calibri"/>
      <family val="2"/>
      <scheme val="minor"/>
    </font>
    <font>
      <b/>
      <i/>
      <sz val="9"/>
      <color theme="10"/>
      <name val="Calibri"/>
      <family val="2"/>
      <scheme val="minor"/>
    </font>
    <font>
      <b/>
      <u/>
      <sz val="9"/>
      <color theme="1"/>
      <name val="Calibri"/>
      <family val="2"/>
      <scheme val="minor"/>
    </font>
    <font>
      <b/>
      <sz val="9"/>
      <color rgb="FF7030A0"/>
      <name val="Calibri"/>
      <family val="2"/>
      <scheme val="minor"/>
    </font>
    <font>
      <sz val="9"/>
      <color rgb="FF7030A0"/>
      <name val="Calibri"/>
      <family val="2"/>
      <scheme val="minor"/>
    </font>
    <font>
      <i/>
      <u/>
      <sz val="9"/>
      <color rgb="FF0070C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59">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594">
    <xf numFmtId="0" fontId="0" fillId="0" borderId="0" xfId="0"/>
    <xf numFmtId="0" fontId="1" fillId="2" borderId="0" xfId="0" applyFont="1" applyFill="1"/>
    <xf numFmtId="0" fontId="2" fillId="2" borderId="0" xfId="0" applyFont="1" applyFill="1"/>
    <xf numFmtId="0" fontId="3" fillId="2" borderId="0" xfId="0" applyFont="1" applyFill="1"/>
    <xf numFmtId="0" fontId="3" fillId="5" borderId="6" xfId="0" applyFont="1" applyFill="1" applyBorder="1" applyAlignment="1">
      <alignment horizontal="center" vertical="top" wrapText="1"/>
    </xf>
    <xf numFmtId="0" fontId="3" fillId="5" borderId="8"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4" borderId="6" xfId="0" applyFont="1" applyFill="1" applyBorder="1" applyAlignment="1">
      <alignment horizontal="center" vertical="top" wrapText="1"/>
    </xf>
    <xf numFmtId="0" fontId="3" fillId="2" borderId="0" xfId="0" applyFont="1" applyFill="1" applyAlignment="1">
      <alignment vertical="top"/>
    </xf>
    <xf numFmtId="0" fontId="2" fillId="2" borderId="0" xfId="0" applyFont="1" applyFill="1" applyAlignment="1">
      <alignment vertical="top"/>
    </xf>
    <xf numFmtId="0" fontId="9" fillId="2" borderId="0" xfId="0" applyFont="1" applyFill="1" applyBorder="1" applyAlignment="1">
      <alignment vertical="top" wrapText="1"/>
    </xf>
    <xf numFmtId="0" fontId="0" fillId="2" borderId="0" xfId="0" applyFill="1" applyAlignment="1">
      <alignment vertical="top"/>
    </xf>
    <xf numFmtId="0" fontId="1" fillId="2" borderId="0" xfId="0" applyFont="1" applyFill="1" applyAlignment="1">
      <alignment vertical="top"/>
    </xf>
    <xf numFmtId="0" fontId="4" fillId="2" borderId="0" xfId="0" applyFont="1" applyFill="1" applyAlignment="1">
      <alignment vertical="top"/>
    </xf>
    <xf numFmtId="0" fontId="8" fillId="2" borderId="0" xfId="0" applyFont="1" applyFill="1" applyAlignment="1">
      <alignment vertical="top"/>
    </xf>
    <xf numFmtId="0" fontId="4" fillId="4" borderId="3" xfId="0" applyFont="1" applyFill="1" applyBorder="1" applyAlignment="1">
      <alignment vertical="top" wrapText="1"/>
    </xf>
    <xf numFmtId="0" fontId="3" fillId="2" borderId="0" xfId="0" applyFont="1" applyFill="1" applyBorder="1" applyAlignment="1">
      <alignment horizontal="center" vertical="top" wrapText="1"/>
    </xf>
    <xf numFmtId="0" fontId="3" fillId="2" borderId="0" xfId="0" applyFont="1" applyFill="1" applyBorder="1" applyAlignment="1">
      <alignment vertical="top"/>
    </xf>
    <xf numFmtId="0" fontId="2" fillId="2" borderId="0" xfId="0" applyFont="1" applyFill="1" applyAlignment="1">
      <alignment vertical="center"/>
    </xf>
    <xf numFmtId="0" fontId="3" fillId="2" borderId="0" xfId="0" applyFont="1" applyFill="1" applyBorder="1" applyAlignment="1">
      <alignment horizontal="center" vertical="top"/>
    </xf>
    <xf numFmtId="2" fontId="3" fillId="2" borderId="0" xfId="0" applyNumberFormat="1" applyFont="1" applyFill="1" applyBorder="1" applyAlignment="1">
      <alignment horizontal="center" vertical="top"/>
    </xf>
    <xf numFmtId="0" fontId="3" fillId="2" borderId="0" xfId="0" applyFont="1" applyFill="1" applyBorder="1" applyAlignment="1">
      <alignment vertical="top" wrapText="1"/>
    </xf>
    <xf numFmtId="0" fontId="4" fillId="2" borderId="0" xfId="0" applyFont="1" applyFill="1" applyBorder="1" applyAlignment="1">
      <alignment vertical="top" wrapText="1"/>
    </xf>
    <xf numFmtId="0" fontId="3" fillId="5" borderId="43" xfId="0" applyFont="1" applyFill="1" applyBorder="1" applyAlignment="1">
      <alignment horizontal="center" vertical="top" wrapText="1"/>
    </xf>
    <xf numFmtId="49" fontId="10" fillId="2" borderId="0" xfId="0" applyNumberFormat="1" applyFont="1" applyFill="1" applyBorder="1" applyAlignment="1">
      <alignment horizontal="center" vertical="top" wrapText="1"/>
    </xf>
    <xf numFmtId="2" fontId="10" fillId="2" borderId="0" xfId="0" applyNumberFormat="1" applyFont="1" applyFill="1" applyBorder="1" applyAlignment="1">
      <alignment horizontal="center" vertical="top" wrapText="1"/>
    </xf>
    <xf numFmtId="49" fontId="10" fillId="2" borderId="0" xfId="0" applyNumberFormat="1" applyFont="1" applyFill="1" applyBorder="1" applyAlignment="1">
      <alignment horizontal="left" vertical="top" wrapText="1"/>
    </xf>
    <xf numFmtId="0" fontId="3" fillId="2" borderId="0" xfId="0" applyFont="1" applyFill="1" applyAlignment="1">
      <alignment vertical="top" wrapText="1"/>
    </xf>
    <xf numFmtId="0" fontId="9" fillId="2" borderId="0" xfId="0" applyFont="1" applyFill="1" applyAlignment="1">
      <alignment vertical="top"/>
    </xf>
    <xf numFmtId="0" fontId="9" fillId="2" borderId="0" xfId="0" applyFont="1" applyFill="1" applyAlignment="1">
      <alignment vertical="top" wrapText="1"/>
    </xf>
    <xf numFmtId="0" fontId="9" fillId="2" borderId="0" xfId="0" applyFont="1" applyFill="1" applyAlignment="1">
      <alignment horizontal="center" vertical="top"/>
    </xf>
    <xf numFmtId="0" fontId="3" fillId="5" borderId="3" xfId="0" applyNumberFormat="1" applyFont="1" applyFill="1" applyBorder="1" applyAlignment="1">
      <alignment horizontal="center" vertical="top" wrapText="1"/>
    </xf>
    <xf numFmtId="0" fontId="3" fillId="5" borderId="16" xfId="0" applyNumberFormat="1" applyFont="1" applyFill="1" applyBorder="1" applyAlignment="1">
      <alignment horizontal="center" vertical="top" wrapText="1"/>
    </xf>
    <xf numFmtId="0" fontId="3" fillId="5" borderId="29" xfId="0" applyFont="1" applyFill="1" applyBorder="1" applyAlignment="1">
      <alignment horizontal="center" vertical="top" wrapText="1"/>
    </xf>
    <xf numFmtId="0" fontId="4" fillId="4" borderId="4" xfId="0" applyFont="1" applyFill="1" applyBorder="1" applyAlignment="1">
      <alignment horizontal="center" vertical="top" wrapText="1"/>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1" fillId="2" borderId="0" xfId="0" applyFont="1" applyFill="1" applyBorder="1" applyAlignment="1">
      <alignment vertical="top"/>
    </xf>
    <xf numFmtId="0" fontId="9" fillId="2" borderId="0" xfId="0" applyFont="1" applyFill="1" applyBorder="1" applyAlignment="1">
      <alignment horizontal="left" vertical="top" wrapText="1"/>
    </xf>
    <xf numFmtId="0" fontId="16" fillId="2" borderId="0" xfId="0" applyFont="1" applyFill="1" applyBorder="1" applyAlignment="1">
      <alignment vertical="top"/>
    </xf>
    <xf numFmtId="0" fontId="0" fillId="2" borderId="0" xfId="0" applyFill="1" applyBorder="1" applyAlignment="1">
      <alignment vertical="top"/>
    </xf>
    <xf numFmtId="0" fontId="3" fillId="5" borderId="3" xfId="0" applyFont="1" applyFill="1" applyBorder="1" applyAlignment="1">
      <alignment horizontal="center" vertical="top" wrapText="1"/>
    </xf>
    <xf numFmtId="0" fontId="3" fillId="5" borderId="16" xfId="0" applyFont="1" applyFill="1" applyBorder="1" applyAlignment="1">
      <alignment horizontal="center" vertical="top" wrapText="1"/>
    </xf>
    <xf numFmtId="0" fontId="4" fillId="4" borderId="3" xfId="0" applyFont="1" applyFill="1" applyBorder="1" applyAlignment="1">
      <alignment horizontal="left" vertical="top" wrapText="1"/>
    </xf>
    <xf numFmtId="0" fontId="1" fillId="2" borderId="0" xfId="0" applyFont="1" applyFill="1" applyBorder="1" applyAlignment="1">
      <alignment horizontal="center" vertical="top"/>
    </xf>
    <xf numFmtId="0" fontId="4" fillId="5" borderId="15" xfId="0" applyFont="1" applyFill="1" applyBorder="1" applyAlignment="1">
      <alignment horizontal="center" vertical="top" wrapText="1"/>
    </xf>
    <xf numFmtId="0" fontId="9" fillId="2" borderId="0" xfId="0" applyFont="1" applyFill="1" applyBorder="1" applyAlignment="1">
      <alignment horizontal="left" vertical="top" wrapText="1"/>
    </xf>
    <xf numFmtId="0" fontId="3" fillId="2" borderId="0" xfId="0" applyFont="1" applyFill="1" applyBorder="1" applyAlignment="1">
      <alignment horizontal="left" vertical="top"/>
    </xf>
    <xf numFmtId="0" fontId="4" fillId="4" borderId="7" xfId="0" applyFont="1" applyFill="1" applyBorder="1" applyAlignment="1">
      <alignment horizontal="left" vertical="top" wrapText="1"/>
    </xf>
    <xf numFmtId="49" fontId="4" fillId="2" borderId="26" xfId="0" applyNumberFormat="1" applyFont="1" applyFill="1" applyBorder="1" applyAlignment="1" applyProtection="1">
      <alignment horizontal="center" vertical="top" wrapText="1"/>
      <protection locked="0"/>
    </xf>
    <xf numFmtId="49" fontId="4" fillId="2" borderId="23" xfId="0" applyNumberFormat="1" applyFont="1" applyFill="1" applyBorder="1" applyAlignment="1" applyProtection="1">
      <alignment horizontal="center" vertical="top" wrapText="1"/>
      <protection locked="0"/>
    </xf>
    <xf numFmtId="164" fontId="10" fillId="2" borderId="16" xfId="0" applyNumberFormat="1" applyFont="1" applyFill="1" applyBorder="1" applyAlignment="1" applyProtection="1">
      <alignment horizontal="center" vertical="top" wrapText="1"/>
      <protection locked="0"/>
    </xf>
    <xf numFmtId="49" fontId="3" fillId="2" borderId="3" xfId="0" applyNumberFormat="1" applyFont="1" applyFill="1" applyBorder="1" applyAlignment="1" applyProtection="1">
      <alignment horizontal="center" vertical="top" wrapText="1"/>
      <protection locked="0"/>
    </xf>
    <xf numFmtId="49" fontId="3" fillId="2" borderId="16" xfId="0" applyNumberFormat="1" applyFont="1" applyFill="1" applyBorder="1" applyAlignment="1" applyProtection="1">
      <alignment horizontal="center" vertical="top" wrapText="1"/>
      <protection locked="0"/>
    </xf>
    <xf numFmtId="0" fontId="3" fillId="2" borderId="0" xfId="0" applyFont="1" applyFill="1" applyAlignment="1">
      <alignment vertical="top"/>
    </xf>
    <xf numFmtId="0" fontId="3" fillId="4" borderId="6" xfId="0" applyFont="1" applyFill="1" applyBorder="1" applyAlignment="1">
      <alignment horizontal="center" vertical="top" wrapText="1"/>
    </xf>
    <xf numFmtId="0" fontId="3" fillId="4" borderId="8" xfId="0" applyFont="1" applyFill="1" applyBorder="1" applyAlignment="1">
      <alignment horizontal="center" vertical="top" wrapText="1"/>
    </xf>
    <xf numFmtId="0" fontId="3" fillId="4" borderId="18" xfId="0" applyFont="1" applyFill="1" applyBorder="1" applyAlignment="1">
      <alignment horizontal="center" vertical="top" wrapText="1"/>
    </xf>
    <xf numFmtId="0" fontId="3" fillId="4" borderId="24" xfId="0" applyFont="1" applyFill="1" applyBorder="1" applyAlignment="1">
      <alignment horizontal="center" vertical="top" wrapText="1"/>
    </xf>
    <xf numFmtId="2" fontId="3" fillId="2" borderId="3" xfId="0" applyNumberFormat="1" applyFont="1" applyFill="1" applyBorder="1" applyAlignment="1" applyProtection="1">
      <alignment horizontal="center" vertical="top" wrapText="1"/>
      <protection locked="0"/>
    </xf>
    <xf numFmtId="10" fontId="3" fillId="2" borderId="3" xfId="0" applyNumberFormat="1" applyFont="1" applyFill="1" applyBorder="1" applyAlignment="1" applyProtection="1">
      <alignment horizontal="center" vertical="top" wrapText="1"/>
      <protection locked="0"/>
    </xf>
    <xf numFmtId="1" fontId="3" fillId="2" borderId="3" xfId="0" applyNumberFormat="1" applyFont="1" applyFill="1" applyBorder="1" applyAlignment="1" applyProtection="1">
      <alignment horizontal="center" vertical="top" wrapText="1"/>
      <protection locked="0"/>
    </xf>
    <xf numFmtId="2" fontId="3" fillId="2" borderId="16" xfId="0" applyNumberFormat="1" applyFont="1" applyFill="1" applyBorder="1" applyAlignment="1" applyProtection="1">
      <alignment horizontal="center" vertical="top" wrapText="1"/>
      <protection locked="0"/>
    </xf>
    <xf numFmtId="165" fontId="3" fillId="2" borderId="3" xfId="0" applyNumberFormat="1" applyFont="1" applyFill="1" applyBorder="1" applyAlignment="1" applyProtection="1">
      <alignment horizontal="center" vertical="top" wrapText="1"/>
      <protection locked="0"/>
    </xf>
    <xf numFmtId="2" fontId="3" fillId="2" borderId="18" xfId="0" applyNumberFormat="1" applyFont="1" applyFill="1" applyBorder="1" applyAlignment="1" applyProtection="1">
      <alignment horizontal="center" vertical="top" wrapText="1"/>
      <protection locked="0"/>
    </xf>
    <xf numFmtId="10" fontId="3" fillId="2" borderId="16" xfId="0" applyNumberFormat="1" applyFont="1" applyFill="1" applyBorder="1" applyAlignment="1" applyProtection="1">
      <alignment horizontal="center" vertical="top" wrapText="1"/>
      <protection locked="0"/>
    </xf>
    <xf numFmtId="165" fontId="3" fillId="2" borderId="16" xfId="0" applyNumberFormat="1" applyFont="1" applyFill="1" applyBorder="1" applyAlignment="1" applyProtection="1">
      <alignment horizontal="center" vertical="top" wrapText="1"/>
      <protection locked="0"/>
    </xf>
    <xf numFmtId="2" fontId="3" fillId="2" borderId="24" xfId="0" applyNumberFormat="1" applyFont="1" applyFill="1" applyBorder="1" applyAlignment="1" applyProtection="1">
      <alignment horizontal="center" vertical="top" wrapText="1"/>
      <protection locked="0"/>
    </xf>
    <xf numFmtId="165" fontId="3" fillId="2" borderId="17" xfId="0" applyNumberFormat="1" applyFont="1" applyFill="1" applyBorder="1" applyAlignment="1" applyProtection="1">
      <alignment horizontal="center" vertical="top" wrapText="1"/>
      <protection locked="0"/>
    </xf>
    <xf numFmtId="165" fontId="3" fillId="2" borderId="23" xfId="0" applyNumberFormat="1" applyFont="1" applyFill="1" applyBorder="1" applyAlignment="1" applyProtection="1">
      <alignment horizontal="center" vertical="top" wrapText="1"/>
      <protection locked="0"/>
    </xf>
    <xf numFmtId="49" fontId="3" fillId="2" borderId="7" xfId="0" applyNumberFormat="1" applyFont="1" applyFill="1" applyBorder="1" applyAlignment="1" applyProtection="1">
      <alignment horizontal="center" vertical="top" wrapText="1"/>
      <protection locked="0"/>
    </xf>
    <xf numFmtId="49" fontId="3" fillId="2" borderId="9" xfId="0" applyNumberFormat="1" applyFont="1" applyFill="1" applyBorder="1" applyAlignment="1" applyProtection="1">
      <alignment horizontal="center" vertical="top" wrapText="1"/>
      <protection locked="0"/>
    </xf>
    <xf numFmtId="166" fontId="3" fillId="2" borderId="3" xfId="0" applyNumberFormat="1" applyFont="1" applyFill="1" applyBorder="1" applyAlignment="1" applyProtection="1">
      <alignment horizontal="center" vertical="top" wrapText="1"/>
      <protection locked="0"/>
    </xf>
    <xf numFmtId="2" fontId="3" fillId="2" borderId="10" xfId="0" applyNumberFormat="1" applyFont="1" applyFill="1" applyBorder="1" applyAlignment="1" applyProtection="1">
      <alignment horizontal="center" vertical="top" wrapText="1"/>
      <protection locked="0"/>
    </xf>
    <xf numFmtId="49" fontId="10" fillId="2" borderId="6" xfId="0" applyNumberFormat="1" applyFont="1" applyFill="1" applyBorder="1" applyAlignment="1" applyProtection="1">
      <alignment horizontal="center" vertical="top" wrapText="1"/>
      <protection locked="0"/>
    </xf>
    <xf numFmtId="14" fontId="3" fillId="2" borderId="3" xfId="0" applyNumberFormat="1" applyFont="1" applyFill="1" applyBorder="1" applyAlignment="1" applyProtection="1">
      <alignment horizontal="center" vertical="top" wrapText="1"/>
      <protection locked="0"/>
    </xf>
    <xf numFmtId="14" fontId="3" fillId="2" borderId="16" xfId="0" applyNumberFormat="1" applyFont="1" applyFill="1" applyBorder="1" applyAlignment="1" applyProtection="1">
      <alignment horizontal="center" vertical="top" wrapText="1"/>
      <protection locked="0"/>
    </xf>
    <xf numFmtId="0" fontId="3" fillId="2" borderId="0" xfId="0" applyFont="1" applyFill="1" applyAlignment="1">
      <alignment vertical="top"/>
    </xf>
    <xf numFmtId="4" fontId="3" fillId="2" borderId="3" xfId="0" applyNumberFormat="1" applyFont="1" applyFill="1" applyBorder="1" applyAlignment="1" applyProtection="1">
      <alignment horizontal="center" vertical="top" wrapText="1"/>
      <protection locked="0"/>
    </xf>
    <xf numFmtId="4" fontId="3" fillId="2" borderId="16" xfId="0" applyNumberFormat="1" applyFont="1" applyFill="1" applyBorder="1" applyAlignment="1" applyProtection="1">
      <alignment horizontal="center" vertical="top" wrapText="1"/>
      <protection locked="0"/>
    </xf>
    <xf numFmtId="0" fontId="9" fillId="2" borderId="0" xfId="0" applyFont="1" applyFill="1" applyAlignment="1">
      <alignment vertical="top"/>
    </xf>
    <xf numFmtId="0" fontId="3" fillId="2" borderId="0" xfId="0" applyFont="1" applyFill="1" applyAlignment="1">
      <alignment vertical="top"/>
    </xf>
    <xf numFmtId="0" fontId="9" fillId="2" borderId="0" xfId="0" applyFont="1" applyFill="1" applyBorder="1" applyAlignment="1">
      <alignment horizontal="left" vertical="top" wrapText="1"/>
    </xf>
    <xf numFmtId="0" fontId="3" fillId="2" borderId="0" xfId="0" applyFont="1" applyFill="1" applyAlignment="1">
      <alignment vertical="top"/>
    </xf>
    <xf numFmtId="167" fontId="10" fillId="2" borderId="16" xfId="0" applyNumberFormat="1" applyFont="1" applyFill="1" applyBorder="1" applyAlignment="1" applyProtection="1">
      <alignment horizontal="center" vertical="top" wrapText="1"/>
      <protection locked="0"/>
    </xf>
    <xf numFmtId="2" fontId="3" fillId="2" borderId="7" xfId="0" applyNumberFormat="1" applyFont="1" applyFill="1" applyBorder="1" applyAlignment="1" applyProtection="1">
      <alignment horizontal="center" vertical="top" wrapText="1"/>
      <protection locked="0"/>
    </xf>
    <xf numFmtId="10" fontId="3" fillId="2" borderId="24" xfId="0" applyNumberFormat="1" applyFont="1" applyFill="1" applyBorder="1" applyAlignment="1" applyProtection="1">
      <alignment horizontal="center" vertical="top" wrapText="1"/>
      <protection locked="0"/>
    </xf>
    <xf numFmtId="0" fontId="1" fillId="8" borderId="0" xfId="0" applyFont="1" applyFill="1" applyAlignment="1">
      <alignment vertical="top"/>
    </xf>
    <xf numFmtId="0" fontId="3" fillId="8" borderId="0" xfId="0" applyFont="1" applyFill="1" applyAlignment="1">
      <alignment vertical="top"/>
    </xf>
    <xf numFmtId="0" fontId="3" fillId="8" borderId="0" xfId="0" applyFont="1" applyFill="1" applyBorder="1" applyAlignment="1">
      <alignment vertical="top"/>
    </xf>
    <xf numFmtId="0" fontId="9" fillId="8" borderId="0" xfId="0" applyFont="1" applyFill="1" applyBorder="1" applyAlignment="1">
      <alignment vertical="top" wrapText="1"/>
    </xf>
    <xf numFmtId="0" fontId="9" fillId="8" borderId="0" xfId="0" applyFont="1" applyFill="1" applyBorder="1" applyAlignment="1">
      <alignment horizontal="left" vertical="top" wrapText="1"/>
    </xf>
    <xf numFmtId="2" fontId="3" fillId="2" borderId="18" xfId="0" applyNumberFormat="1" applyFont="1" applyFill="1" applyBorder="1" applyAlignment="1" applyProtection="1">
      <alignment horizontal="left" vertical="top" wrapText="1"/>
      <protection locked="0"/>
    </xf>
    <xf numFmtId="166" fontId="3" fillId="2" borderId="7" xfId="0" applyNumberFormat="1" applyFont="1" applyFill="1" applyBorder="1" applyAlignment="1" applyProtection="1">
      <alignment horizontal="center" vertical="top" wrapText="1"/>
      <protection locked="0"/>
    </xf>
    <xf numFmtId="166" fontId="10" fillId="2" borderId="3" xfId="0" applyNumberFormat="1" applyFont="1" applyFill="1" applyBorder="1" applyAlignment="1" applyProtection="1">
      <alignment horizontal="center" vertical="top" wrapText="1"/>
      <protection locked="0"/>
    </xf>
    <xf numFmtId="166" fontId="10" fillId="2" borderId="7" xfId="0" applyNumberFormat="1" applyFont="1" applyFill="1" applyBorder="1" applyAlignment="1" applyProtection="1">
      <alignment horizontal="center" vertical="top" wrapText="1"/>
      <protection locked="0"/>
    </xf>
    <xf numFmtId="166" fontId="3" fillId="2" borderId="16" xfId="0" applyNumberFormat="1" applyFont="1" applyFill="1" applyBorder="1" applyAlignment="1" applyProtection="1">
      <alignment horizontal="center" vertical="top" wrapText="1"/>
      <protection locked="0"/>
    </xf>
    <xf numFmtId="166" fontId="3" fillId="2" borderId="9" xfId="0" applyNumberFormat="1" applyFont="1" applyFill="1" applyBorder="1" applyAlignment="1" applyProtection="1">
      <alignment horizontal="center" vertical="top" wrapText="1"/>
      <protection locked="0"/>
    </xf>
    <xf numFmtId="0" fontId="9" fillId="2" borderId="0" xfId="0" applyFont="1" applyFill="1" applyBorder="1" applyAlignment="1">
      <alignment horizontal="left" vertical="top" wrapText="1"/>
    </xf>
    <xf numFmtId="0" fontId="3" fillId="2" borderId="0" xfId="0" applyFont="1" applyFill="1" applyAlignment="1">
      <alignment vertical="top"/>
    </xf>
    <xf numFmtId="0" fontId="3" fillId="2" borderId="0" xfId="0" applyFont="1" applyFill="1" applyAlignment="1">
      <alignment vertical="top"/>
    </xf>
    <xf numFmtId="49" fontId="3" fillId="4" borderId="7" xfId="0" applyNumberFormat="1" applyFont="1" applyFill="1" applyBorder="1" applyAlignment="1" applyProtection="1">
      <alignment horizontal="left" vertical="top" wrapText="1"/>
      <protection locked="0"/>
    </xf>
    <xf numFmtId="168" fontId="3" fillId="2" borderId="3" xfId="0" applyNumberFormat="1" applyFont="1" applyFill="1" applyBorder="1" applyAlignment="1" applyProtection="1">
      <alignment horizontal="center" vertical="top" wrapText="1"/>
      <protection locked="0"/>
    </xf>
    <xf numFmtId="168" fontId="3" fillId="2" borderId="16" xfId="0" applyNumberFormat="1" applyFont="1" applyFill="1" applyBorder="1" applyAlignment="1" applyProtection="1">
      <alignment horizontal="center" vertical="top" wrapText="1"/>
      <protection locked="0"/>
    </xf>
    <xf numFmtId="169" fontId="3" fillId="2" borderId="3" xfId="0" applyNumberFormat="1" applyFont="1" applyFill="1" applyBorder="1" applyAlignment="1" applyProtection="1">
      <alignment horizontal="center" vertical="top" wrapText="1"/>
      <protection locked="0"/>
    </xf>
    <xf numFmtId="169" fontId="3" fillId="2" borderId="16" xfId="0" applyNumberFormat="1" applyFont="1" applyFill="1" applyBorder="1" applyAlignment="1" applyProtection="1">
      <alignment horizontal="center" vertical="top" wrapText="1"/>
      <protection locked="0"/>
    </xf>
    <xf numFmtId="2" fontId="3" fillId="2" borderId="17" xfId="0" applyNumberFormat="1" applyFont="1" applyFill="1" applyBorder="1" applyAlignment="1" applyProtection="1">
      <alignment horizontal="center" vertical="top" wrapText="1"/>
      <protection locked="0"/>
    </xf>
    <xf numFmtId="2" fontId="3" fillId="2" borderId="23" xfId="0" applyNumberFormat="1" applyFont="1" applyFill="1" applyBorder="1" applyAlignment="1" applyProtection="1">
      <alignment horizontal="center" vertical="top" wrapText="1"/>
      <protection locked="0"/>
    </xf>
    <xf numFmtId="166" fontId="3" fillId="2" borderId="17" xfId="0" applyNumberFormat="1" applyFont="1" applyFill="1" applyBorder="1" applyAlignment="1" applyProtection="1">
      <alignment horizontal="center" vertical="top" wrapText="1"/>
      <protection locked="0"/>
    </xf>
    <xf numFmtId="166" fontId="3" fillId="2" borderId="23" xfId="0" applyNumberFormat="1" applyFont="1" applyFill="1" applyBorder="1" applyAlignment="1" applyProtection="1">
      <alignment horizontal="center" vertical="top" wrapText="1"/>
      <protection locked="0"/>
    </xf>
    <xf numFmtId="2" fontId="3" fillId="2" borderId="3" xfId="0" applyNumberFormat="1" applyFont="1" applyFill="1" applyBorder="1" applyAlignment="1" applyProtection="1">
      <alignment horizontal="left" vertical="top" wrapText="1"/>
      <protection locked="0"/>
    </xf>
    <xf numFmtId="2" fontId="3" fillId="2" borderId="16" xfId="0" applyNumberFormat="1" applyFont="1" applyFill="1" applyBorder="1" applyAlignment="1" applyProtection="1">
      <alignment horizontal="left" vertical="top" wrapText="1"/>
      <protection locked="0"/>
    </xf>
    <xf numFmtId="49" fontId="3" fillId="2" borderId="20" xfId="0" applyNumberFormat="1" applyFont="1" applyFill="1" applyBorder="1" applyAlignment="1" applyProtection="1">
      <alignment horizontal="center" vertical="top" wrapText="1"/>
      <protection locked="0"/>
    </xf>
    <xf numFmtId="0" fontId="9" fillId="2" borderId="0" xfId="0" applyFont="1" applyFill="1" applyBorder="1" applyAlignment="1">
      <alignment horizontal="left" vertical="top" wrapText="1"/>
    </xf>
    <xf numFmtId="0" fontId="3" fillId="4" borderId="3" xfId="0" applyFont="1" applyFill="1" applyBorder="1" applyAlignment="1">
      <alignment vertical="top" wrapText="1"/>
    </xf>
    <xf numFmtId="0" fontId="3" fillId="4" borderId="7" xfId="0" applyFont="1" applyFill="1" applyBorder="1" applyAlignment="1">
      <alignment vertical="top" wrapText="1"/>
    </xf>
    <xf numFmtId="0" fontId="3" fillId="4" borderId="17" xfId="0" applyFont="1" applyFill="1" applyBorder="1" applyAlignment="1">
      <alignment horizontal="left" vertical="top" wrapText="1"/>
    </xf>
    <xf numFmtId="0" fontId="3" fillId="2" borderId="0" xfId="0" applyFont="1" applyFill="1" applyAlignment="1">
      <alignment vertical="top"/>
    </xf>
    <xf numFmtId="49" fontId="10" fillId="2" borderId="13" xfId="0" applyNumberFormat="1" applyFont="1" applyFill="1" applyBorder="1" applyAlignment="1" applyProtection="1">
      <alignment horizontal="center" vertical="top" wrapText="1"/>
      <protection locked="0"/>
    </xf>
    <xf numFmtId="0" fontId="3" fillId="3" borderId="17" xfId="0" applyFont="1" applyFill="1" applyBorder="1" applyAlignment="1">
      <alignment horizontal="center" vertical="top" wrapText="1"/>
    </xf>
    <xf numFmtId="0" fontId="3" fillId="3" borderId="18" xfId="0" applyFont="1" applyFill="1" applyBorder="1" applyAlignment="1">
      <alignment horizontal="center" vertical="top" wrapText="1"/>
    </xf>
    <xf numFmtId="0" fontId="3" fillId="5" borderId="21" xfId="0" applyFont="1" applyFill="1" applyBorder="1" applyAlignment="1">
      <alignment horizontal="center" vertical="top" wrapText="1"/>
    </xf>
    <xf numFmtId="0" fontId="3" fillId="5" borderId="22" xfId="0" applyFont="1" applyFill="1" applyBorder="1" applyAlignment="1">
      <alignment horizontal="center" vertical="top" wrapText="1"/>
    </xf>
    <xf numFmtId="49" fontId="10" fillId="2" borderId="24" xfId="0" applyNumberFormat="1" applyFont="1" applyFill="1" applyBorder="1" applyAlignment="1" applyProtection="1">
      <alignment horizontal="center" vertical="top" wrapText="1"/>
      <protection locked="0"/>
    </xf>
    <xf numFmtId="0" fontId="3" fillId="5" borderId="15" xfId="0" applyFont="1" applyFill="1" applyBorder="1" applyAlignment="1">
      <alignment horizontal="center" vertical="top" wrapText="1"/>
    </xf>
    <xf numFmtId="0" fontId="3" fillId="3" borderId="3" xfId="0" applyFont="1" applyFill="1" applyBorder="1" applyAlignment="1">
      <alignment horizontal="center" vertical="top" wrapText="1"/>
    </xf>
    <xf numFmtId="49" fontId="10" fillId="2" borderId="16" xfId="0" applyNumberFormat="1" applyFont="1" applyFill="1" applyBorder="1" applyAlignment="1" applyProtection="1">
      <alignment horizontal="center" vertical="top" wrapText="1"/>
      <protection locked="0"/>
    </xf>
    <xf numFmtId="0" fontId="3" fillId="3" borderId="7" xfId="0" applyFont="1" applyFill="1" applyBorder="1" applyAlignment="1">
      <alignment horizontal="center" vertical="top" wrapText="1"/>
    </xf>
    <xf numFmtId="49" fontId="10" fillId="2" borderId="9" xfId="0" applyNumberFormat="1" applyFont="1" applyFill="1" applyBorder="1" applyAlignment="1" applyProtection="1">
      <alignment horizontal="center" vertical="top" wrapText="1"/>
      <protection locked="0"/>
    </xf>
    <xf numFmtId="0" fontId="3" fillId="4" borderId="3" xfId="0" applyFont="1" applyFill="1" applyBorder="1" applyAlignment="1">
      <alignment horizontal="left" vertical="top" wrapText="1"/>
    </xf>
    <xf numFmtId="0" fontId="3" fillId="3" borderId="10" xfId="0" applyFont="1" applyFill="1" applyBorder="1" applyAlignment="1">
      <alignment horizontal="center" vertical="top" wrapText="1"/>
    </xf>
    <xf numFmtId="0" fontId="3" fillId="5" borderId="25" xfId="0" applyFont="1" applyFill="1" applyBorder="1" applyAlignment="1">
      <alignment horizontal="center" vertical="top" wrapText="1"/>
    </xf>
    <xf numFmtId="0" fontId="3" fillId="4" borderId="17" xfId="0" applyFont="1" applyFill="1" applyBorder="1" applyAlignment="1">
      <alignment vertical="top" wrapText="1"/>
    </xf>
    <xf numFmtId="0" fontId="3" fillId="5" borderId="5" xfId="0" applyFont="1" applyFill="1" applyBorder="1" applyAlignment="1">
      <alignment horizontal="center" vertical="top" wrapText="1"/>
    </xf>
    <xf numFmtId="0" fontId="3" fillId="4" borderId="7" xfId="0" applyFont="1" applyFill="1" applyBorder="1" applyAlignment="1">
      <alignment horizontal="left" vertical="top" wrapText="1"/>
    </xf>
    <xf numFmtId="0" fontId="3" fillId="4" borderId="18" xfId="0" applyFont="1" applyFill="1" applyBorder="1" applyAlignment="1">
      <alignment vertical="top" wrapText="1"/>
    </xf>
    <xf numFmtId="49" fontId="3" fillId="2" borderId="17" xfId="0" applyNumberFormat="1" applyFont="1" applyFill="1" applyBorder="1" applyAlignment="1" applyProtection="1">
      <alignment horizontal="center" vertical="top" wrapText="1"/>
      <protection locked="0"/>
    </xf>
    <xf numFmtId="49" fontId="3" fillId="2" borderId="18" xfId="0" applyNumberFormat="1" applyFont="1" applyFill="1" applyBorder="1" applyAlignment="1" applyProtection="1">
      <alignment horizontal="center" vertical="top" wrapText="1"/>
      <protection locked="0"/>
    </xf>
    <xf numFmtId="49" fontId="3" fillId="2" borderId="23" xfId="0" applyNumberFormat="1" applyFont="1" applyFill="1" applyBorder="1" applyAlignment="1" applyProtection="1">
      <alignment horizontal="center" vertical="top" wrapText="1"/>
      <protection locked="0"/>
    </xf>
    <xf numFmtId="49" fontId="3" fillId="2" borderId="24" xfId="0" applyNumberFormat="1" applyFont="1" applyFill="1" applyBorder="1" applyAlignment="1" applyProtection="1">
      <alignment horizontal="center" vertical="top" wrapText="1"/>
      <protection locked="0"/>
    </xf>
    <xf numFmtId="0" fontId="10" fillId="3" borderId="17"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4" borderId="18" xfId="0" applyFont="1" applyFill="1" applyBorder="1" applyAlignment="1">
      <alignment vertical="top" wrapText="1"/>
    </xf>
    <xf numFmtId="0" fontId="3" fillId="5" borderId="17" xfId="0" applyNumberFormat="1" applyFont="1" applyFill="1" applyBorder="1" applyAlignment="1">
      <alignment horizontal="center" vertical="top" wrapText="1"/>
    </xf>
    <xf numFmtId="0" fontId="3" fillId="5" borderId="23" xfId="0" applyNumberFormat="1" applyFont="1" applyFill="1" applyBorder="1" applyAlignment="1">
      <alignment horizontal="center" vertical="top" wrapText="1"/>
    </xf>
    <xf numFmtId="49" fontId="3" fillId="2" borderId="17" xfId="0" applyNumberFormat="1" applyFont="1" applyFill="1" applyBorder="1" applyAlignment="1" applyProtection="1">
      <alignment vertical="top" wrapText="1"/>
      <protection locked="0"/>
    </xf>
    <xf numFmtId="49" fontId="3" fillId="2" borderId="23" xfId="0" applyNumberFormat="1" applyFont="1" applyFill="1" applyBorder="1" applyAlignment="1" applyProtection="1">
      <alignment vertical="top" wrapText="1"/>
      <protection locked="0"/>
    </xf>
    <xf numFmtId="0" fontId="10" fillId="4" borderId="3" xfId="0" applyFont="1" applyFill="1" applyBorder="1" applyAlignment="1">
      <alignment vertical="top" wrapText="1"/>
    </xf>
    <xf numFmtId="49" fontId="10" fillId="2" borderId="3" xfId="0" applyNumberFormat="1" applyFont="1" applyFill="1" applyBorder="1" applyAlignment="1" applyProtection="1">
      <alignment horizontal="center" vertical="top" wrapText="1"/>
      <protection locked="0"/>
    </xf>
    <xf numFmtId="2" fontId="10" fillId="2" borderId="16" xfId="0" applyNumberFormat="1" applyFont="1" applyFill="1" applyBorder="1" applyAlignment="1" applyProtection="1">
      <alignment horizontal="center" vertical="top" wrapText="1"/>
      <protection locked="0"/>
    </xf>
    <xf numFmtId="0" fontId="10" fillId="9" borderId="0" xfId="0" applyNumberFormat="1" applyFont="1" applyFill="1" applyBorder="1" applyAlignment="1"/>
    <xf numFmtId="0" fontId="10" fillId="0" borderId="0" xfId="0" applyNumberFormat="1" applyFont="1" applyBorder="1" applyAlignment="1"/>
    <xf numFmtId="0" fontId="10" fillId="0" borderId="0" xfId="0" applyFont="1" applyBorder="1" applyAlignment="1"/>
    <xf numFmtId="0" fontId="10" fillId="10" borderId="0" xfId="0" applyNumberFormat="1" applyFont="1" applyFill="1" applyBorder="1" applyAlignment="1"/>
    <xf numFmtId="0" fontId="13" fillId="0" borderId="0" xfId="0" applyFont="1" applyBorder="1" applyAlignment="1"/>
    <xf numFmtId="0" fontId="13" fillId="8" borderId="0" xfId="0" applyFont="1" applyFill="1" applyBorder="1" applyAlignment="1"/>
    <xf numFmtId="0" fontId="10" fillId="8" borderId="0" xfId="0" applyFont="1" applyFill="1" applyBorder="1" applyAlignment="1"/>
    <xf numFmtId="0" fontId="13" fillId="9" borderId="0" xfId="0" applyFont="1" applyFill="1" applyBorder="1" applyAlignment="1"/>
    <xf numFmtId="0" fontId="10" fillId="9" borderId="0" xfId="0" applyFont="1" applyFill="1" applyBorder="1" applyAlignment="1"/>
    <xf numFmtId="0" fontId="13" fillId="7" borderId="0" xfId="0" applyFont="1" applyFill="1" applyBorder="1" applyAlignment="1"/>
    <xf numFmtId="0" fontId="10" fillId="7" borderId="0" xfId="0" applyFont="1" applyFill="1" applyBorder="1" applyAlignment="1"/>
    <xf numFmtId="0" fontId="13" fillId="11" borderId="0" xfId="0" applyFont="1" applyFill="1" applyBorder="1" applyAlignment="1"/>
    <xf numFmtId="0" fontId="10" fillId="11" borderId="0" xfId="0" applyFont="1" applyFill="1" applyBorder="1" applyAlignment="1"/>
    <xf numFmtId="0" fontId="10" fillId="0" borderId="0" xfId="0" applyFont="1" applyFill="1" applyBorder="1" applyAlignment="1"/>
    <xf numFmtId="0" fontId="4" fillId="4" borderId="7" xfId="0" applyFont="1" applyFill="1" applyBorder="1" applyAlignment="1">
      <alignment vertical="top" wrapText="1"/>
    </xf>
    <xf numFmtId="0" fontId="13" fillId="14" borderId="0" xfId="0" applyFont="1" applyFill="1" applyBorder="1" applyAlignment="1"/>
    <xf numFmtId="49" fontId="10" fillId="14" borderId="0" xfId="0" applyNumberFormat="1" applyFont="1" applyFill="1" applyBorder="1" applyAlignment="1"/>
    <xf numFmtId="49" fontId="10" fillId="9" borderId="0" xfId="0" applyNumberFormat="1" applyFont="1" applyFill="1" applyBorder="1" applyAlignment="1"/>
    <xf numFmtId="49" fontId="27" fillId="9" borderId="0" xfId="0" applyNumberFormat="1" applyFont="1" applyFill="1" applyBorder="1" applyAlignment="1"/>
    <xf numFmtId="49" fontId="27" fillId="11" borderId="0" xfId="0" applyNumberFormat="1" applyFont="1" applyFill="1" applyBorder="1" applyAlignment="1"/>
    <xf numFmtId="49" fontId="27" fillId="8" borderId="0" xfId="0" applyNumberFormat="1" applyFont="1" applyFill="1" applyBorder="1" applyAlignment="1"/>
    <xf numFmtId="49" fontId="27" fillId="7" borderId="0" xfId="0" applyNumberFormat="1" applyFont="1" applyFill="1" applyBorder="1" applyAlignment="1"/>
    <xf numFmtId="49" fontId="27" fillId="10" borderId="0" xfId="0" applyNumberFormat="1" applyFont="1" applyFill="1" applyBorder="1" applyAlignment="1"/>
    <xf numFmtId="49" fontId="27" fillId="12" borderId="0" xfId="0" applyNumberFormat="1" applyFont="1" applyFill="1" applyBorder="1" applyAlignment="1"/>
    <xf numFmtId="49" fontId="27" fillId="0" borderId="0" xfId="0" applyNumberFormat="1" applyFont="1" applyBorder="1" applyAlignment="1"/>
    <xf numFmtId="0" fontId="26" fillId="0" borderId="35" xfId="0" applyNumberFormat="1" applyFont="1" applyBorder="1" applyAlignment="1"/>
    <xf numFmtId="0" fontId="26" fillId="0" borderId="36" xfId="0" applyNumberFormat="1" applyFont="1" applyBorder="1" applyAlignment="1"/>
    <xf numFmtId="0" fontId="26" fillId="0" borderId="37" xfId="0" applyNumberFormat="1" applyFont="1" applyBorder="1" applyAlignment="1"/>
    <xf numFmtId="49" fontId="27" fillId="9" borderId="38" xfId="0" applyNumberFormat="1" applyFont="1" applyFill="1" applyBorder="1" applyAlignment="1"/>
    <xf numFmtId="0" fontId="27" fillId="9" borderId="1" xfId="0" applyNumberFormat="1" applyFont="1" applyFill="1" applyBorder="1" applyAlignment="1"/>
    <xf numFmtId="0" fontId="27" fillId="0" borderId="1" xfId="0" applyNumberFormat="1" applyFont="1" applyBorder="1" applyAlignment="1"/>
    <xf numFmtId="49" fontId="27" fillId="11" borderId="38" xfId="0" applyNumberFormat="1" applyFont="1" applyFill="1" applyBorder="1" applyAlignment="1"/>
    <xf numFmtId="0" fontId="27" fillId="11" borderId="1" xfId="0" applyNumberFormat="1" applyFont="1" applyFill="1" applyBorder="1" applyAlignment="1"/>
    <xf numFmtId="49" fontId="27" fillId="8" borderId="38" xfId="0" applyNumberFormat="1" applyFont="1" applyFill="1" applyBorder="1" applyAlignment="1"/>
    <xf numFmtId="0" fontId="27" fillId="8" borderId="1" xfId="0" applyNumberFormat="1" applyFont="1" applyFill="1" applyBorder="1" applyAlignment="1"/>
    <xf numFmtId="49" fontId="27" fillId="7" borderId="38" xfId="0" applyNumberFormat="1" applyFont="1" applyFill="1" applyBorder="1" applyAlignment="1"/>
    <xf numFmtId="0" fontId="27" fillId="7" borderId="1" xfId="0" applyNumberFormat="1" applyFont="1" applyFill="1" applyBorder="1" applyAlignment="1"/>
    <xf numFmtId="0" fontId="27" fillId="0" borderId="1" xfId="0" applyNumberFormat="1" applyFont="1" applyFill="1" applyBorder="1" applyAlignment="1"/>
    <xf numFmtId="49" fontId="27" fillId="10" borderId="38" xfId="0" applyNumberFormat="1" applyFont="1" applyFill="1" applyBorder="1" applyAlignment="1"/>
    <xf numFmtId="0" fontId="27" fillId="10" borderId="1" xfId="0" applyNumberFormat="1" applyFont="1" applyFill="1" applyBorder="1" applyAlignment="1"/>
    <xf numFmtId="49" fontId="27" fillId="12" borderId="38" xfId="0" applyNumberFormat="1" applyFont="1" applyFill="1" applyBorder="1" applyAlignment="1"/>
    <xf numFmtId="0" fontId="27" fillId="12" borderId="1" xfId="0" applyNumberFormat="1" applyFont="1" applyFill="1" applyBorder="1" applyAlignment="1"/>
    <xf numFmtId="49" fontId="27" fillId="7" borderId="39" xfId="0" applyNumberFormat="1" applyFont="1" applyFill="1" applyBorder="1" applyAlignment="1"/>
    <xf numFmtId="49" fontId="27" fillId="7" borderId="34" xfId="0" applyNumberFormat="1" applyFont="1" applyFill="1" applyBorder="1" applyAlignment="1"/>
    <xf numFmtId="49" fontId="27" fillId="0" borderId="34" xfId="0" applyNumberFormat="1" applyFont="1" applyBorder="1" applyAlignment="1"/>
    <xf numFmtId="0" fontId="27" fillId="0" borderId="2" xfId="0" applyNumberFormat="1" applyFont="1" applyBorder="1" applyAlignment="1"/>
    <xf numFmtId="0" fontId="13" fillId="10" borderId="35" xfId="0" applyNumberFormat="1" applyFont="1" applyFill="1" applyBorder="1" applyAlignment="1"/>
    <xf numFmtId="0" fontId="13" fillId="10" borderId="36" xfId="0" applyNumberFormat="1" applyFont="1" applyFill="1" applyBorder="1" applyAlignment="1"/>
    <xf numFmtId="0" fontId="10" fillId="10" borderId="38" xfId="0" applyNumberFormat="1" applyFont="1" applyFill="1" applyBorder="1" applyAlignment="1"/>
    <xf numFmtId="0" fontId="10" fillId="10" borderId="39" xfId="0" applyNumberFormat="1" applyFont="1" applyFill="1" applyBorder="1" applyAlignment="1"/>
    <xf numFmtId="0" fontId="10" fillId="10" borderId="34" xfId="0" applyNumberFormat="1" applyFont="1" applyFill="1" applyBorder="1" applyAlignment="1"/>
    <xf numFmtId="0" fontId="13" fillId="13" borderId="37" xfId="0" applyFont="1" applyFill="1" applyBorder="1" applyAlignment="1"/>
    <xf numFmtId="0" fontId="10" fillId="13" borderId="1" xfId="0" applyFont="1" applyFill="1" applyBorder="1" applyAlignment="1"/>
    <xf numFmtId="0" fontId="10" fillId="13" borderId="2" xfId="0" applyFont="1" applyFill="1" applyBorder="1" applyAlignment="1"/>
    <xf numFmtId="2" fontId="3" fillId="2" borderId="13" xfId="0" applyNumberFormat="1" applyFont="1" applyFill="1" applyBorder="1" applyAlignment="1" applyProtection="1">
      <alignment horizontal="center" vertical="top" wrapText="1"/>
      <protection locked="0"/>
    </xf>
    <xf numFmtId="2" fontId="3" fillId="2" borderId="13" xfId="0" applyNumberFormat="1" applyFont="1" applyFill="1" applyBorder="1" applyAlignment="1" applyProtection="1">
      <alignment horizontal="left" vertical="top" wrapText="1"/>
      <protection locked="0"/>
    </xf>
    <xf numFmtId="49" fontId="3" fillId="2" borderId="13" xfId="0" applyNumberFormat="1" applyFont="1" applyFill="1" applyBorder="1" applyAlignment="1" applyProtection="1">
      <alignment horizontal="center" vertical="top" wrapText="1"/>
      <protection locked="0"/>
    </xf>
    <xf numFmtId="4" fontId="3" fillId="2" borderId="13" xfId="0" applyNumberFormat="1" applyFont="1" applyFill="1" applyBorder="1" applyAlignment="1" applyProtection="1">
      <alignment horizontal="center" vertical="top" wrapText="1"/>
      <protection locked="0"/>
    </xf>
    <xf numFmtId="165" fontId="3" fillId="2" borderId="13" xfId="0" applyNumberFormat="1" applyFont="1" applyFill="1" applyBorder="1" applyAlignment="1" applyProtection="1">
      <alignment horizontal="center" vertical="top" wrapText="1"/>
      <protection locked="0"/>
    </xf>
    <xf numFmtId="2" fontId="3" fillId="2" borderId="11" xfId="0" applyNumberFormat="1" applyFont="1" applyFill="1" applyBorder="1" applyAlignment="1" applyProtection="1">
      <alignment horizontal="center" vertical="top" wrapText="1"/>
      <protection locked="0"/>
    </xf>
    <xf numFmtId="2" fontId="3" fillId="2" borderId="26" xfId="0" applyNumberFormat="1" applyFont="1" applyFill="1" applyBorder="1" applyAlignment="1" applyProtection="1">
      <alignment horizontal="center" vertical="top" wrapText="1"/>
      <protection locked="0"/>
    </xf>
    <xf numFmtId="2" fontId="3" fillId="2" borderId="24" xfId="0" applyNumberFormat="1" applyFont="1" applyFill="1" applyBorder="1" applyAlignment="1" applyProtection="1">
      <alignment horizontal="left" vertical="top" wrapText="1"/>
      <protection locked="0"/>
    </xf>
    <xf numFmtId="0" fontId="3" fillId="2" borderId="3" xfId="0" applyFont="1" applyFill="1" applyBorder="1" applyAlignment="1">
      <alignment vertical="top" wrapText="1"/>
    </xf>
    <xf numFmtId="0" fontId="3" fillId="2" borderId="16" xfId="0" applyFont="1" applyFill="1" applyBorder="1" applyAlignment="1">
      <alignment vertical="top" wrapText="1"/>
    </xf>
    <xf numFmtId="2" fontId="3" fillId="2" borderId="9" xfId="0" applyNumberFormat="1" applyFont="1" applyFill="1" applyBorder="1" applyAlignment="1" applyProtection="1">
      <alignment horizontal="center" vertical="top" wrapText="1"/>
      <protection locked="0"/>
    </xf>
    <xf numFmtId="166" fontId="10" fillId="2" borderId="16" xfId="0" applyNumberFormat="1" applyFont="1" applyFill="1" applyBorder="1" applyAlignment="1" applyProtection="1">
      <alignment horizontal="center" vertical="top" wrapText="1"/>
      <protection locked="0"/>
    </xf>
    <xf numFmtId="49" fontId="10" fillId="2" borderId="29" xfId="0" applyNumberFormat="1" applyFont="1" applyFill="1" applyBorder="1" applyAlignment="1" applyProtection="1">
      <alignment horizontal="center" vertical="top" wrapText="1"/>
      <protection locked="0"/>
    </xf>
    <xf numFmtId="49" fontId="3" fillId="2" borderId="6" xfId="0" applyNumberFormat="1" applyFont="1" applyFill="1" applyBorder="1" applyAlignment="1" applyProtection="1">
      <alignment horizontal="center" wrapText="1"/>
      <protection locked="0"/>
    </xf>
    <xf numFmtId="49" fontId="3" fillId="2" borderId="3" xfId="0" applyNumberFormat="1" applyFont="1" applyFill="1" applyBorder="1" applyAlignment="1" applyProtection="1">
      <alignment horizontal="center" wrapText="1"/>
      <protection locked="0"/>
    </xf>
    <xf numFmtId="49" fontId="3" fillId="2" borderId="8" xfId="0" applyNumberFormat="1" applyFont="1" applyFill="1" applyBorder="1" applyAlignment="1" applyProtection="1">
      <alignment horizontal="center" wrapText="1"/>
      <protection locked="0"/>
    </xf>
    <xf numFmtId="49" fontId="3" fillId="2" borderId="16" xfId="0" applyNumberFormat="1" applyFont="1" applyFill="1" applyBorder="1" applyAlignment="1" applyProtection="1">
      <alignment horizontal="center" wrapText="1"/>
      <protection locked="0"/>
    </xf>
    <xf numFmtId="0" fontId="13" fillId="13" borderId="35" xfId="0" applyFont="1" applyFill="1" applyBorder="1" applyAlignment="1"/>
    <xf numFmtId="0" fontId="13" fillId="0" borderId="37" xfId="0" applyFont="1" applyBorder="1" applyAlignment="1"/>
    <xf numFmtId="0" fontId="10" fillId="13" borderId="38" xfId="0" applyFont="1" applyFill="1" applyBorder="1" applyAlignment="1"/>
    <xf numFmtId="0" fontId="10" fillId="0" borderId="1" xfId="0" applyFont="1" applyBorder="1" applyAlignment="1"/>
    <xf numFmtId="0" fontId="10" fillId="13" borderId="39" xfId="0" applyFont="1" applyFill="1" applyBorder="1" applyAlignment="1"/>
    <xf numFmtId="0" fontId="10" fillId="0" borderId="2" xfId="0" applyFont="1" applyBorder="1" applyAlignment="1"/>
    <xf numFmtId="49" fontId="3" fillId="2" borderId="40" xfId="0" applyNumberFormat="1" applyFont="1" applyFill="1" applyBorder="1" applyAlignment="1" applyProtection="1">
      <alignment horizontal="center" vertical="top" wrapText="1"/>
      <protection locked="0"/>
    </xf>
    <xf numFmtId="0" fontId="3" fillId="4" borderId="3" xfId="0" applyFont="1" applyFill="1" applyBorder="1" applyAlignment="1">
      <alignment vertical="top" wrapText="1"/>
    </xf>
    <xf numFmtId="0" fontId="3" fillId="2" borderId="0" xfId="0" applyFont="1" applyFill="1" applyAlignment="1">
      <alignment vertical="top"/>
    </xf>
    <xf numFmtId="0" fontId="3" fillId="4" borderId="18" xfId="0" applyFont="1" applyFill="1" applyBorder="1" applyAlignment="1">
      <alignment horizontal="left" vertical="top" wrapText="1"/>
    </xf>
    <xf numFmtId="49" fontId="10" fillId="2" borderId="16" xfId="0" applyNumberFormat="1" applyFont="1" applyFill="1" applyBorder="1" applyAlignment="1" applyProtection="1">
      <alignment horizontal="center" vertical="top" wrapText="1"/>
      <protection locked="0"/>
    </xf>
    <xf numFmtId="0" fontId="3" fillId="4" borderId="3" xfId="0" applyFont="1" applyFill="1" applyBorder="1" applyAlignment="1">
      <alignment horizontal="left" vertical="top" wrapText="1"/>
    </xf>
    <xf numFmtId="49" fontId="3" fillId="2" borderId="17" xfId="0" applyNumberFormat="1" applyFont="1" applyFill="1" applyBorder="1" applyAlignment="1" applyProtection="1">
      <alignment horizontal="center" vertical="top" wrapText="1"/>
      <protection locked="0"/>
    </xf>
    <xf numFmtId="49" fontId="3" fillId="2" borderId="23" xfId="0" applyNumberFormat="1" applyFont="1" applyFill="1" applyBorder="1" applyAlignment="1" applyProtection="1">
      <alignment horizontal="center" vertical="top" wrapText="1"/>
      <protection locked="0"/>
    </xf>
    <xf numFmtId="0" fontId="4" fillId="4" borderId="22" xfId="0" applyFont="1" applyFill="1" applyBorder="1" applyAlignment="1">
      <alignment horizontal="center" vertical="top" wrapText="1"/>
    </xf>
    <xf numFmtId="1" fontId="3" fillId="2" borderId="16" xfId="0" applyNumberFormat="1" applyFont="1" applyFill="1" applyBorder="1" applyAlignment="1" applyProtection="1">
      <alignment horizontal="center" vertical="top" wrapText="1"/>
      <protection locked="0"/>
    </xf>
    <xf numFmtId="49" fontId="3" fillId="2" borderId="3" xfId="0" applyNumberFormat="1" applyFont="1" applyFill="1" applyBorder="1" applyAlignment="1" applyProtection="1">
      <alignment horizontal="center" vertical="top" wrapText="1"/>
      <protection locked="0"/>
    </xf>
    <xf numFmtId="49" fontId="3" fillId="2" borderId="16" xfId="0" applyNumberFormat="1" applyFont="1" applyFill="1" applyBorder="1" applyAlignment="1" applyProtection="1">
      <alignment horizontal="center" vertical="top" wrapText="1"/>
      <protection locked="0"/>
    </xf>
    <xf numFmtId="10" fontId="3" fillId="2" borderId="18" xfId="0" applyNumberFormat="1" applyFont="1" applyFill="1" applyBorder="1" applyAlignment="1" applyProtection="1">
      <alignment horizontal="center" vertical="top" wrapText="1"/>
      <protection locked="0"/>
    </xf>
    <xf numFmtId="165" fontId="10" fillId="2" borderId="3" xfId="0" applyNumberFormat="1" applyFont="1" applyFill="1" applyBorder="1" applyAlignment="1" applyProtection="1">
      <alignment horizontal="center" vertical="top" wrapText="1"/>
      <protection locked="0"/>
    </xf>
    <xf numFmtId="165" fontId="10" fillId="2" borderId="16" xfId="0" applyNumberFormat="1" applyFont="1" applyFill="1" applyBorder="1" applyAlignment="1" applyProtection="1">
      <alignment horizontal="center" vertical="top" wrapText="1"/>
      <protection locked="0"/>
    </xf>
    <xf numFmtId="4" fontId="10" fillId="2" borderId="3" xfId="0" applyNumberFormat="1" applyFont="1" applyFill="1" applyBorder="1" applyAlignment="1" applyProtection="1">
      <alignment horizontal="center" vertical="top" wrapText="1"/>
      <protection locked="0"/>
    </xf>
    <xf numFmtId="4" fontId="10" fillId="2" borderId="16" xfId="0" applyNumberFormat="1" applyFont="1" applyFill="1" applyBorder="1" applyAlignment="1" applyProtection="1">
      <alignment horizontal="center" vertical="top" wrapText="1"/>
      <protection locked="0"/>
    </xf>
    <xf numFmtId="2" fontId="10" fillId="2" borderId="3" xfId="0" applyNumberFormat="1" applyFont="1" applyFill="1" applyBorder="1" applyAlignment="1" applyProtection="1">
      <alignment horizontal="center" vertical="top" wrapText="1"/>
      <protection locked="0"/>
    </xf>
    <xf numFmtId="2" fontId="10" fillId="2" borderId="16" xfId="0" applyNumberFormat="1" applyFont="1" applyFill="1" applyBorder="1" applyAlignment="1" applyProtection="1">
      <alignment horizontal="center" vertical="top" wrapText="1"/>
      <protection locked="0"/>
    </xf>
    <xf numFmtId="0" fontId="3" fillId="4" borderId="3" xfId="0" applyFont="1" applyFill="1" applyBorder="1" applyAlignment="1">
      <alignment vertical="top" wrapText="1"/>
    </xf>
    <xf numFmtId="0" fontId="3" fillId="5" borderId="15" xfId="0" applyFont="1" applyFill="1" applyBorder="1" applyAlignment="1">
      <alignment horizontal="center" vertical="top" wrapText="1"/>
    </xf>
    <xf numFmtId="0" fontId="3" fillId="3" borderId="3" xfId="0" applyFont="1" applyFill="1" applyBorder="1" applyAlignment="1">
      <alignment horizontal="center" vertical="top" wrapText="1"/>
    </xf>
    <xf numFmtId="49" fontId="3" fillId="2" borderId="3" xfId="0" applyNumberFormat="1" applyFont="1" applyFill="1" applyBorder="1" applyAlignment="1" applyProtection="1">
      <alignment horizontal="center" vertical="top" wrapText="1"/>
      <protection locked="0"/>
    </xf>
    <xf numFmtId="49" fontId="3" fillId="2" borderId="16" xfId="0" applyNumberFormat="1" applyFont="1" applyFill="1" applyBorder="1" applyAlignment="1" applyProtection="1">
      <alignment horizontal="center" vertical="top" wrapText="1"/>
      <protection locked="0"/>
    </xf>
    <xf numFmtId="0" fontId="10" fillId="4" borderId="3" xfId="0" applyFont="1" applyFill="1" applyBorder="1" applyAlignment="1">
      <alignment vertical="top" wrapText="1"/>
    </xf>
    <xf numFmtId="1" fontId="10" fillId="2" borderId="3" xfId="0" applyNumberFormat="1" applyFont="1" applyFill="1" applyBorder="1" applyAlignment="1" applyProtection="1">
      <alignment horizontal="center" vertical="top" wrapText="1"/>
      <protection locked="0"/>
    </xf>
    <xf numFmtId="1" fontId="10" fillId="2" borderId="16" xfId="0" applyNumberFormat="1" applyFont="1" applyFill="1" applyBorder="1" applyAlignment="1" applyProtection="1">
      <alignment horizontal="center" vertical="top" wrapText="1"/>
      <protection locked="0"/>
    </xf>
    <xf numFmtId="1" fontId="3" fillId="2" borderId="18" xfId="0" applyNumberFormat="1" applyFont="1" applyFill="1" applyBorder="1" applyAlignment="1" applyProtection="1">
      <alignment horizontal="center" vertical="top" wrapText="1"/>
      <protection locked="0"/>
    </xf>
    <xf numFmtId="1" fontId="3" fillId="2" borderId="24" xfId="0" applyNumberFormat="1" applyFont="1" applyFill="1" applyBorder="1" applyAlignment="1" applyProtection="1">
      <alignment horizontal="center" vertical="top" wrapText="1"/>
      <protection locked="0"/>
    </xf>
    <xf numFmtId="2" fontId="3" fillId="2" borderId="3" xfId="0" applyNumberFormat="1" applyFont="1" applyFill="1" applyBorder="1" applyAlignment="1">
      <alignment vertical="top" wrapText="1"/>
    </xf>
    <xf numFmtId="2" fontId="3" fillId="2" borderId="16" xfId="0" applyNumberFormat="1" applyFont="1" applyFill="1" applyBorder="1" applyAlignment="1">
      <alignment vertical="top" wrapText="1"/>
    </xf>
    <xf numFmtId="1" fontId="3" fillId="2" borderId="3" xfId="0" applyNumberFormat="1" applyFont="1" applyFill="1" applyBorder="1" applyAlignment="1">
      <alignment vertical="top" wrapText="1"/>
    </xf>
    <xf numFmtId="1" fontId="3" fillId="2" borderId="16" xfId="0" applyNumberFormat="1" applyFont="1" applyFill="1" applyBorder="1" applyAlignment="1">
      <alignment vertical="top" wrapText="1"/>
    </xf>
    <xf numFmtId="165" fontId="3" fillId="2" borderId="3" xfId="0" applyNumberFormat="1" applyFont="1" applyFill="1" applyBorder="1" applyAlignment="1">
      <alignment vertical="top" wrapText="1"/>
    </xf>
    <xf numFmtId="165" fontId="3" fillId="2" borderId="16" xfId="0" applyNumberFormat="1" applyFont="1" applyFill="1" applyBorder="1" applyAlignment="1">
      <alignment vertical="top" wrapText="1"/>
    </xf>
    <xf numFmtId="1" fontId="3" fillId="2" borderId="3" xfId="0" applyNumberFormat="1" applyFont="1" applyFill="1" applyBorder="1" applyAlignment="1" applyProtection="1">
      <alignment horizontal="left" vertical="top" wrapText="1"/>
      <protection locked="0"/>
    </xf>
    <xf numFmtId="1" fontId="3" fillId="2" borderId="13" xfId="0" applyNumberFormat="1" applyFont="1" applyFill="1" applyBorder="1" applyAlignment="1" applyProtection="1">
      <alignment horizontal="left" vertical="top" wrapText="1"/>
      <protection locked="0"/>
    </xf>
    <xf numFmtId="1" fontId="3" fillId="2" borderId="16" xfId="0" applyNumberFormat="1" applyFont="1" applyFill="1" applyBorder="1" applyAlignment="1" applyProtection="1">
      <alignment horizontal="left" vertical="top" wrapText="1"/>
      <protection locked="0"/>
    </xf>
    <xf numFmtId="10" fontId="3" fillId="2" borderId="13" xfId="0" applyNumberFormat="1" applyFont="1" applyFill="1" applyBorder="1" applyAlignment="1" applyProtection="1">
      <alignment horizontal="center" vertical="top" wrapText="1"/>
      <protection locked="0"/>
    </xf>
    <xf numFmtId="2" fontId="3" fillId="2" borderId="55" xfId="0" applyNumberFormat="1" applyFont="1" applyFill="1" applyBorder="1" applyAlignment="1" applyProtection="1">
      <alignment horizontal="center" vertical="top" wrapText="1"/>
      <protection locked="0"/>
    </xf>
    <xf numFmtId="2" fontId="3" fillId="2" borderId="55" xfId="0" applyNumberFormat="1" applyFont="1" applyFill="1" applyBorder="1" applyAlignment="1" applyProtection="1">
      <alignment horizontal="left" vertical="top" wrapText="1"/>
      <protection locked="0"/>
    </xf>
    <xf numFmtId="1" fontId="3" fillId="2" borderId="13" xfId="0" applyNumberFormat="1" applyFont="1" applyFill="1" applyBorder="1" applyAlignment="1" applyProtection="1">
      <alignment horizontal="center" vertical="top" wrapText="1"/>
      <protection locked="0"/>
    </xf>
    <xf numFmtId="1" fontId="3" fillId="2" borderId="18" xfId="0" applyNumberFormat="1" applyFont="1" applyFill="1" applyBorder="1" applyAlignment="1" applyProtection="1">
      <alignment horizontal="left" vertical="top" wrapText="1"/>
      <protection locked="0"/>
    </xf>
    <xf numFmtId="1" fontId="3" fillId="2" borderId="55" xfId="0" applyNumberFormat="1" applyFont="1" applyFill="1" applyBorder="1" applyAlignment="1" applyProtection="1">
      <alignment horizontal="left" vertical="top" wrapText="1"/>
      <protection locked="0"/>
    </xf>
    <xf numFmtId="1" fontId="3" fillId="2" borderId="24" xfId="0" applyNumberFormat="1" applyFont="1" applyFill="1" applyBorder="1" applyAlignment="1" applyProtection="1">
      <alignment horizontal="left" vertical="top" wrapText="1"/>
      <protection locked="0"/>
    </xf>
    <xf numFmtId="1" fontId="3" fillId="2" borderId="11" xfId="0" applyNumberFormat="1" applyFont="1" applyFill="1" applyBorder="1" applyAlignment="1" applyProtection="1">
      <alignment horizontal="center" vertical="top" wrapText="1"/>
      <protection locked="0"/>
    </xf>
    <xf numFmtId="1" fontId="3" fillId="2" borderId="20" xfId="0" applyNumberFormat="1" applyFont="1" applyFill="1" applyBorder="1" applyAlignment="1" applyProtection="1">
      <alignment horizontal="center" vertical="top" wrapText="1"/>
      <protection locked="0"/>
    </xf>
    <xf numFmtId="1" fontId="4" fillId="2" borderId="26" xfId="0" applyNumberFormat="1" applyFont="1" applyFill="1" applyBorder="1" applyAlignment="1" applyProtection="1">
      <alignment horizontal="center" vertical="top" wrapText="1"/>
      <protection locked="0"/>
    </xf>
    <xf numFmtId="1" fontId="4" fillId="2" borderId="23" xfId="0" applyNumberFormat="1" applyFont="1" applyFill="1" applyBorder="1" applyAlignment="1" applyProtection="1">
      <alignment horizontal="center" vertical="top" wrapText="1"/>
      <protection locked="0"/>
    </xf>
    <xf numFmtId="0" fontId="3" fillId="2" borderId="0" xfId="0" applyFont="1" applyFill="1" applyBorder="1" applyAlignment="1">
      <alignment horizontal="left" vertical="top" wrapText="1"/>
    </xf>
    <xf numFmtId="0" fontId="15" fillId="3" borderId="6" xfId="1" applyFont="1" applyFill="1" applyBorder="1" applyAlignment="1">
      <alignment vertical="top"/>
    </xf>
    <xf numFmtId="0" fontId="15" fillId="3" borderId="3" xfId="1" applyFont="1" applyFill="1" applyBorder="1" applyAlignment="1">
      <alignment vertical="top"/>
    </xf>
    <xf numFmtId="0" fontId="3" fillId="2" borderId="3" xfId="0" applyFont="1" applyFill="1" applyBorder="1" applyAlignment="1">
      <alignment vertical="top"/>
    </xf>
    <xf numFmtId="0" fontId="3" fillId="2" borderId="7" xfId="0" applyFont="1" applyFill="1" applyBorder="1" applyAlignment="1">
      <alignment vertical="top"/>
    </xf>
    <xf numFmtId="0" fontId="3" fillId="2" borderId="0" xfId="0" applyFont="1" applyFill="1" applyBorder="1" applyAlignment="1">
      <alignment horizontal="left" vertical="top"/>
    </xf>
    <xf numFmtId="0" fontId="3" fillId="2" borderId="16" xfId="0" applyFont="1" applyFill="1" applyBorder="1" applyAlignment="1">
      <alignment vertical="top"/>
    </xf>
    <xf numFmtId="0" fontId="3" fillId="2" borderId="9" xfId="0" applyFont="1" applyFill="1" applyBorder="1" applyAlignment="1">
      <alignment vertical="top"/>
    </xf>
    <xf numFmtId="0" fontId="15" fillId="3" borderId="8" xfId="1" applyFont="1" applyFill="1" applyBorder="1" applyAlignment="1">
      <alignment vertical="top"/>
    </xf>
    <xf numFmtId="0" fontId="15" fillId="3" borderId="16" xfId="1" applyFont="1" applyFill="1" applyBorder="1" applyAlignment="1">
      <alignment vertical="top"/>
    </xf>
    <xf numFmtId="0" fontId="15" fillId="3" borderId="52" xfId="1" applyFont="1" applyFill="1" applyBorder="1" applyAlignment="1">
      <alignment vertical="top"/>
    </xf>
    <xf numFmtId="0" fontId="15" fillId="3" borderId="18" xfId="1" applyFont="1" applyFill="1" applyBorder="1" applyAlignment="1">
      <alignment vertical="top"/>
    </xf>
    <xf numFmtId="0" fontId="3" fillId="2" borderId="17" xfId="0" applyFont="1" applyFill="1" applyBorder="1" applyAlignment="1">
      <alignment vertical="top"/>
    </xf>
    <xf numFmtId="0" fontId="3" fillId="2" borderId="10" xfId="0" applyFont="1" applyFill="1" applyBorder="1" applyAlignment="1">
      <alignment vertical="top"/>
    </xf>
    <xf numFmtId="0" fontId="3" fillId="2" borderId="28" xfId="0" applyFont="1" applyFill="1" applyBorder="1" applyAlignment="1">
      <alignment vertical="top"/>
    </xf>
    <xf numFmtId="0" fontId="17" fillId="3" borderId="6" xfId="1" applyFont="1" applyFill="1" applyBorder="1" applyAlignment="1">
      <alignment vertical="top"/>
    </xf>
    <xf numFmtId="0" fontId="17" fillId="3" borderId="3" xfId="1" applyFont="1" applyFill="1" applyBorder="1" applyAlignment="1">
      <alignment vertical="top"/>
    </xf>
    <xf numFmtId="0" fontId="3" fillId="3" borderId="4" xfId="0" applyFont="1" applyFill="1" applyBorder="1" applyAlignment="1">
      <alignment vertical="top"/>
    </xf>
    <xf numFmtId="0" fontId="3" fillId="3" borderId="15" xfId="0" applyFont="1" applyFill="1" applyBorder="1" applyAlignment="1">
      <alignment vertical="top"/>
    </xf>
    <xf numFmtId="0" fontId="3" fillId="3" borderId="5" xfId="0" applyFont="1" applyFill="1" applyBorder="1" applyAlignment="1">
      <alignment vertical="top"/>
    </xf>
    <xf numFmtId="0" fontId="3" fillId="2" borderId="3" xfId="0" applyFont="1" applyFill="1" applyBorder="1" applyAlignment="1">
      <alignment horizontal="left" vertical="top"/>
    </xf>
    <xf numFmtId="0" fontId="3" fillId="2" borderId="7" xfId="0" applyFont="1" applyFill="1" applyBorder="1" applyAlignment="1">
      <alignment horizontal="left" vertical="top"/>
    </xf>
    <xf numFmtId="0" fontId="3" fillId="4" borderId="4" xfId="0" applyFont="1" applyFill="1" applyBorder="1"/>
    <xf numFmtId="0" fontId="3" fillId="4" borderId="15" xfId="0" applyFont="1" applyFill="1" applyBorder="1"/>
    <xf numFmtId="0" fontId="3" fillId="4" borderId="6" xfId="0" applyFont="1" applyFill="1" applyBorder="1" applyAlignment="1">
      <alignment vertical="top"/>
    </xf>
    <xf numFmtId="0" fontId="3" fillId="4" borderId="3" xfId="0" applyFont="1" applyFill="1" applyBorder="1" applyAlignment="1">
      <alignment vertical="top"/>
    </xf>
    <xf numFmtId="0" fontId="3" fillId="4" borderId="7" xfId="0" applyFont="1" applyFill="1" applyBorder="1" applyAlignment="1">
      <alignment vertical="top"/>
    </xf>
    <xf numFmtId="0" fontId="3" fillId="5" borderId="6" xfId="0" applyFont="1" applyFill="1" applyBorder="1" applyAlignment="1">
      <alignment vertical="top"/>
    </xf>
    <xf numFmtId="0" fontId="3" fillId="5" borderId="3" xfId="0" applyFont="1" applyFill="1" applyBorder="1" applyAlignment="1">
      <alignment vertical="top"/>
    </xf>
    <xf numFmtId="0" fontId="3" fillId="5" borderId="7" xfId="0" applyFont="1" applyFill="1" applyBorder="1" applyAlignment="1">
      <alignment vertical="top"/>
    </xf>
    <xf numFmtId="0" fontId="21" fillId="6" borderId="8" xfId="0" applyFont="1" applyFill="1" applyBorder="1" applyAlignment="1">
      <alignment vertical="top"/>
    </xf>
    <xf numFmtId="0" fontId="21" fillId="6" borderId="16" xfId="0" applyFont="1" applyFill="1" applyBorder="1" applyAlignment="1">
      <alignment vertical="top"/>
    </xf>
    <xf numFmtId="0" fontId="21" fillId="6" borderId="9" xfId="0" applyFont="1" applyFill="1" applyBorder="1" applyAlignment="1">
      <alignment vertical="top"/>
    </xf>
    <xf numFmtId="0" fontId="3" fillId="2" borderId="15" xfId="0" applyFont="1" applyFill="1" applyBorder="1" applyAlignment="1">
      <alignment horizontal="left" vertical="top"/>
    </xf>
    <xf numFmtId="0" fontId="3" fillId="2" borderId="5" xfId="0" applyFont="1" applyFill="1" applyBorder="1" applyAlignment="1">
      <alignment horizontal="left" vertical="top"/>
    </xf>
    <xf numFmtId="0" fontId="9" fillId="2" borderId="0" xfId="0" applyFont="1" applyFill="1" applyBorder="1" applyAlignment="1">
      <alignment horizontal="left" vertical="top" wrapText="1"/>
    </xf>
    <xf numFmtId="0" fontId="15" fillId="4" borderId="6" xfId="1" applyFont="1" applyFill="1" applyBorder="1" applyAlignment="1">
      <alignment vertical="top"/>
    </xf>
    <xf numFmtId="0" fontId="22" fillId="4" borderId="3" xfId="1" applyFont="1" applyFill="1" applyBorder="1" applyAlignment="1">
      <alignment vertical="top"/>
    </xf>
    <xf numFmtId="0" fontId="24" fillId="4" borderId="48" xfId="1" applyFont="1" applyFill="1" applyBorder="1" applyAlignment="1">
      <alignment horizontal="center" vertical="top"/>
    </xf>
    <xf numFmtId="0" fontId="24" fillId="4" borderId="49" xfId="1" applyFont="1" applyFill="1" applyBorder="1" applyAlignment="1">
      <alignment horizontal="center" vertical="top"/>
    </xf>
    <xf numFmtId="0" fontId="3" fillId="4" borderId="3" xfId="0" applyFont="1" applyFill="1" applyBorder="1" applyAlignment="1">
      <alignment vertical="top" wrapText="1"/>
    </xf>
    <xf numFmtId="0" fontId="3" fillId="4" borderId="7" xfId="0" applyFont="1" applyFill="1" applyBorder="1" applyAlignment="1">
      <alignment vertical="top" wrapText="1"/>
    </xf>
    <xf numFmtId="0" fontId="3" fillId="4" borderId="3"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52" xfId="0" applyFont="1" applyFill="1" applyBorder="1" applyAlignment="1">
      <alignment vertical="top" wrapText="1"/>
    </xf>
    <xf numFmtId="0" fontId="3" fillId="4" borderId="18" xfId="0" applyFont="1" applyFill="1" applyBorder="1" applyAlignment="1">
      <alignment vertical="top" wrapText="1"/>
    </xf>
    <xf numFmtId="0" fontId="4" fillId="4" borderId="53" xfId="0" applyFont="1" applyFill="1" applyBorder="1" applyAlignment="1">
      <alignment horizontal="center" vertical="top" wrapText="1"/>
    </xf>
    <xf numFmtId="0" fontId="4" fillId="4" borderId="22" xfId="0" applyFont="1" applyFill="1" applyBorder="1" applyAlignment="1">
      <alignment horizontal="center" vertical="top" wrapText="1"/>
    </xf>
    <xf numFmtId="0" fontId="3" fillId="4" borderId="16" xfId="0" applyFont="1" applyFill="1" applyBorder="1" applyAlignment="1">
      <alignment vertical="top" wrapText="1"/>
    </xf>
    <xf numFmtId="0" fontId="3" fillId="4" borderId="9" xfId="0" applyFont="1" applyFill="1" applyBorder="1" applyAlignment="1">
      <alignment vertical="top" wrapText="1"/>
    </xf>
    <xf numFmtId="0" fontId="3" fillId="4" borderId="23" xfId="0" applyFont="1" applyFill="1" applyBorder="1" applyAlignment="1">
      <alignment horizontal="center" vertical="top" wrapText="1"/>
    </xf>
    <xf numFmtId="0" fontId="3" fillId="4" borderId="26" xfId="0" applyFont="1" applyFill="1" applyBorder="1" applyAlignment="1">
      <alignment horizontal="center" vertical="top" wrapText="1"/>
    </xf>
    <xf numFmtId="0" fontId="3" fillId="4" borderId="33" xfId="0" applyFont="1" applyFill="1" applyBorder="1" applyAlignment="1">
      <alignment horizontal="center" vertical="top" wrapText="1"/>
    </xf>
    <xf numFmtId="0" fontId="4" fillId="4" borderId="21" xfId="0" applyFont="1" applyFill="1" applyBorder="1" applyAlignment="1">
      <alignment horizontal="center" vertical="top" wrapText="1"/>
    </xf>
    <xf numFmtId="0" fontId="4" fillId="4" borderId="25" xfId="0" applyFont="1" applyFill="1" applyBorder="1" applyAlignment="1">
      <alignment horizontal="center" vertical="top" wrapText="1"/>
    </xf>
    <xf numFmtId="0" fontId="4" fillId="4" borderId="27" xfId="0" applyFont="1" applyFill="1" applyBorder="1" applyAlignment="1">
      <alignment horizontal="center" vertical="top" wrapText="1"/>
    </xf>
    <xf numFmtId="0" fontId="3" fillId="4" borderId="17" xfId="0" applyFont="1" applyFill="1" applyBorder="1" applyAlignment="1">
      <alignment horizontal="center" vertical="top" wrapText="1"/>
    </xf>
    <xf numFmtId="0" fontId="3" fillId="4" borderId="10" xfId="0" applyFont="1" applyFill="1" applyBorder="1" applyAlignment="1">
      <alignment horizontal="center" vertical="top" wrapText="1"/>
    </xf>
    <xf numFmtId="0" fontId="3" fillId="4" borderId="28" xfId="0" applyFont="1" applyFill="1" applyBorder="1" applyAlignment="1">
      <alignment horizontal="center" vertical="top" wrapText="1"/>
    </xf>
    <xf numFmtId="0" fontId="4" fillId="4" borderId="15" xfId="0" applyFont="1" applyFill="1" applyBorder="1" applyAlignment="1">
      <alignment horizontal="center" vertical="top" wrapText="1"/>
    </xf>
    <xf numFmtId="0" fontId="4" fillId="4" borderId="5" xfId="0" applyFont="1" applyFill="1" applyBorder="1" applyAlignment="1">
      <alignment horizontal="center" vertical="top" wrapText="1"/>
    </xf>
    <xf numFmtId="0" fontId="3" fillId="2" borderId="0" xfId="0" applyFont="1" applyFill="1" applyAlignment="1">
      <alignment vertical="top"/>
    </xf>
    <xf numFmtId="0" fontId="3" fillId="4" borderId="54" xfId="0" applyFont="1" applyFill="1" applyBorder="1" applyAlignment="1">
      <alignment vertical="top" wrapText="1"/>
    </xf>
    <xf numFmtId="0" fontId="3" fillId="4" borderId="24" xfId="0" applyFont="1" applyFill="1" applyBorder="1" applyAlignment="1">
      <alignment vertical="top" wrapText="1"/>
    </xf>
    <xf numFmtId="0" fontId="3" fillId="5" borderId="21" xfId="0" applyFont="1" applyFill="1" applyBorder="1" applyAlignment="1">
      <alignment horizontal="center" vertical="top" wrapText="1"/>
    </xf>
    <xf numFmtId="0" fontId="3" fillId="5" borderId="22" xfId="0" applyFont="1" applyFill="1" applyBorder="1" applyAlignment="1">
      <alignment horizontal="center" vertical="top" wrapText="1"/>
    </xf>
    <xf numFmtId="0" fontId="3" fillId="5" borderId="27" xfId="0" applyFont="1" applyFill="1" applyBorder="1" applyAlignment="1">
      <alignment horizontal="center" vertical="top" wrapText="1"/>
    </xf>
    <xf numFmtId="0" fontId="3" fillId="3" borderId="17" xfId="0" applyFont="1" applyFill="1" applyBorder="1" applyAlignment="1">
      <alignment horizontal="center" vertical="top" wrapText="1"/>
    </xf>
    <xf numFmtId="0" fontId="3" fillId="3" borderId="18" xfId="0" applyFont="1" applyFill="1" applyBorder="1" applyAlignment="1">
      <alignment horizontal="center" vertical="top" wrapText="1"/>
    </xf>
    <xf numFmtId="0" fontId="3" fillId="3" borderId="28" xfId="0" applyFont="1" applyFill="1" applyBorder="1" applyAlignment="1">
      <alignment horizontal="center" vertical="top" wrapText="1"/>
    </xf>
    <xf numFmtId="0" fontId="4" fillId="5" borderId="29" xfId="0" applyFont="1" applyFill="1" applyBorder="1" applyAlignment="1">
      <alignment horizontal="center" vertical="top" wrapText="1"/>
    </xf>
    <xf numFmtId="0" fontId="4" fillId="5" borderId="30" xfId="0" applyFont="1" applyFill="1" applyBorder="1" applyAlignment="1">
      <alignment horizontal="center" vertical="top" wrapText="1"/>
    </xf>
    <xf numFmtId="0" fontId="4" fillId="5" borderId="31" xfId="0" applyFont="1" applyFill="1" applyBorder="1" applyAlignment="1">
      <alignment horizontal="center" vertical="top" wrapText="1"/>
    </xf>
    <xf numFmtId="0" fontId="3" fillId="4" borderId="17" xfId="0" applyFont="1" applyFill="1" applyBorder="1" applyAlignment="1">
      <alignment horizontal="left" vertical="top" wrapText="1"/>
    </xf>
    <xf numFmtId="0" fontId="3" fillId="4" borderId="18" xfId="0" applyFont="1" applyFill="1" applyBorder="1" applyAlignment="1">
      <alignment horizontal="left" vertical="top" wrapText="1"/>
    </xf>
    <xf numFmtId="49" fontId="10" fillId="2" borderId="17" xfId="0" applyNumberFormat="1" applyFont="1" applyFill="1" applyBorder="1" applyAlignment="1" applyProtection="1">
      <alignment horizontal="center" vertical="top" wrapText="1"/>
      <protection locked="0"/>
    </xf>
    <xf numFmtId="49" fontId="10" fillId="2" borderId="18" xfId="0" applyNumberFormat="1" applyFont="1" applyFill="1" applyBorder="1" applyAlignment="1" applyProtection="1">
      <alignment horizontal="center" vertical="top" wrapText="1"/>
      <protection locked="0"/>
    </xf>
    <xf numFmtId="49" fontId="10" fillId="2" borderId="23" xfId="0" applyNumberFormat="1" applyFont="1" applyFill="1" applyBorder="1" applyAlignment="1" applyProtection="1">
      <alignment horizontal="center" vertical="top" wrapText="1"/>
      <protection locked="0"/>
    </xf>
    <xf numFmtId="49" fontId="10" fillId="2" borderId="24" xfId="0" applyNumberFormat="1" applyFont="1" applyFill="1" applyBorder="1" applyAlignment="1" applyProtection="1">
      <alignment horizontal="center" vertical="top" wrapText="1"/>
      <protection locked="0"/>
    </xf>
    <xf numFmtId="49" fontId="11" fillId="2" borderId="17" xfId="0" applyNumberFormat="1" applyFont="1" applyFill="1" applyBorder="1" applyAlignment="1">
      <alignment horizontal="center" vertical="center" wrapText="1"/>
    </xf>
    <xf numFmtId="49" fontId="11" fillId="2" borderId="18" xfId="0" applyNumberFormat="1" applyFont="1" applyFill="1" applyBorder="1" applyAlignment="1">
      <alignment horizontal="center" vertical="center" wrapText="1"/>
    </xf>
    <xf numFmtId="49" fontId="11" fillId="2" borderId="23" xfId="0" applyNumberFormat="1" applyFont="1" applyFill="1" applyBorder="1" applyAlignment="1">
      <alignment horizontal="center" vertical="center" wrapText="1"/>
    </xf>
    <xf numFmtId="49" fontId="11" fillId="2" borderId="24" xfId="0" applyNumberFormat="1" applyFont="1" applyFill="1" applyBorder="1" applyAlignment="1">
      <alignment horizontal="center" vertical="center" wrapText="1"/>
    </xf>
    <xf numFmtId="165" fontId="10" fillId="2" borderId="13" xfId="0" applyNumberFormat="1" applyFont="1" applyFill="1" applyBorder="1" applyAlignment="1" applyProtection="1">
      <alignment horizontal="center" vertical="top" wrapText="1"/>
      <protection locked="0"/>
    </xf>
    <xf numFmtId="165" fontId="10" fillId="2" borderId="19" xfId="0" applyNumberFormat="1" applyFont="1" applyFill="1" applyBorder="1" applyAlignment="1" applyProtection="1">
      <alignment horizontal="center" vertical="top" wrapText="1"/>
      <protection locked="0"/>
    </xf>
    <xf numFmtId="165" fontId="10" fillId="2" borderId="32" xfId="0" applyNumberFormat="1" applyFont="1" applyFill="1" applyBorder="1" applyAlignment="1" applyProtection="1">
      <alignment horizontal="center" vertical="top" wrapText="1"/>
      <protection locked="0"/>
    </xf>
    <xf numFmtId="1" fontId="10" fillId="2" borderId="40" xfId="0" applyNumberFormat="1" applyFont="1" applyFill="1" applyBorder="1" applyAlignment="1" applyProtection="1">
      <alignment horizontal="center" vertical="top" wrapText="1"/>
      <protection locked="0"/>
    </xf>
    <xf numFmtId="1" fontId="10" fillId="2" borderId="41" xfId="0" applyNumberFormat="1" applyFont="1" applyFill="1" applyBorder="1" applyAlignment="1" applyProtection="1">
      <alignment horizontal="center" vertical="top" wrapText="1"/>
      <protection locked="0"/>
    </xf>
    <xf numFmtId="1" fontId="10" fillId="2" borderId="42" xfId="0" applyNumberFormat="1" applyFont="1" applyFill="1" applyBorder="1" applyAlignment="1" applyProtection="1">
      <alignment horizontal="center" vertical="top" wrapText="1"/>
      <protection locked="0"/>
    </xf>
    <xf numFmtId="1" fontId="10" fillId="2" borderId="13" xfId="0" applyNumberFormat="1" applyFont="1" applyFill="1" applyBorder="1" applyAlignment="1" applyProtection="1">
      <alignment horizontal="center" vertical="top" wrapText="1"/>
      <protection locked="0"/>
    </xf>
    <xf numFmtId="1" fontId="10" fillId="2" borderId="19" xfId="0" applyNumberFormat="1" applyFont="1" applyFill="1" applyBorder="1" applyAlignment="1" applyProtection="1">
      <alignment horizontal="center" vertical="top" wrapText="1"/>
      <protection locked="0"/>
    </xf>
    <xf numFmtId="1" fontId="10" fillId="2" borderId="32" xfId="0" applyNumberFormat="1" applyFont="1" applyFill="1" applyBorder="1" applyAlignment="1" applyProtection="1">
      <alignment horizontal="center" vertical="top" wrapText="1"/>
      <protection locked="0"/>
    </xf>
    <xf numFmtId="10" fontId="10" fillId="2" borderId="20" xfId="0" applyNumberFormat="1" applyFont="1" applyFill="1" applyBorder="1" applyAlignment="1" applyProtection="1">
      <alignment horizontal="center" vertical="top" wrapText="1"/>
      <protection locked="0"/>
    </xf>
    <xf numFmtId="10" fontId="10" fillId="2" borderId="55" xfId="0" applyNumberFormat="1" applyFont="1" applyFill="1" applyBorder="1" applyAlignment="1" applyProtection="1">
      <alignment horizontal="center" vertical="top" wrapText="1"/>
      <protection locked="0"/>
    </xf>
    <xf numFmtId="10" fontId="10" fillId="2" borderId="56" xfId="0" applyNumberFormat="1" applyFont="1" applyFill="1" applyBorder="1" applyAlignment="1" applyProtection="1">
      <alignment horizontal="center" vertical="top" wrapText="1"/>
      <protection locked="0"/>
    </xf>
    <xf numFmtId="10" fontId="10" fillId="2" borderId="57" xfId="0" applyNumberFormat="1" applyFont="1" applyFill="1" applyBorder="1" applyAlignment="1" applyProtection="1">
      <alignment horizontal="center" vertical="top" wrapText="1"/>
      <protection locked="0"/>
    </xf>
    <xf numFmtId="10" fontId="10" fillId="2" borderId="14" xfId="0" applyNumberFormat="1" applyFont="1" applyFill="1" applyBorder="1" applyAlignment="1" applyProtection="1">
      <alignment horizontal="center" vertical="top" wrapText="1"/>
      <protection locked="0"/>
    </xf>
    <xf numFmtId="10" fontId="10" fillId="2" borderId="58" xfId="0" applyNumberFormat="1" applyFont="1" applyFill="1" applyBorder="1" applyAlignment="1" applyProtection="1">
      <alignment horizontal="center" vertical="top" wrapText="1"/>
      <protection locked="0"/>
    </xf>
    <xf numFmtId="49" fontId="5" fillId="2" borderId="16" xfId="0" applyNumberFormat="1" applyFont="1" applyFill="1" applyBorder="1" applyAlignment="1">
      <alignment horizontal="center" vertical="center" wrapText="1"/>
    </xf>
    <xf numFmtId="0" fontId="3" fillId="5" borderId="15" xfId="0" applyFont="1" applyFill="1" applyBorder="1" applyAlignment="1">
      <alignment horizontal="center" vertical="top" wrapText="1"/>
    </xf>
    <xf numFmtId="0" fontId="3" fillId="3" borderId="3" xfId="0" applyFont="1" applyFill="1" applyBorder="1" applyAlignment="1">
      <alignment horizontal="center" vertical="top" wrapText="1"/>
    </xf>
    <xf numFmtId="49" fontId="10" fillId="2" borderId="16" xfId="0" applyNumberFormat="1" applyFont="1" applyFill="1" applyBorder="1" applyAlignment="1" applyProtection="1">
      <alignment horizontal="center" vertical="top" wrapText="1"/>
      <protection locked="0"/>
    </xf>
    <xf numFmtId="0" fontId="3" fillId="5" borderId="5" xfId="0" applyFont="1" applyFill="1" applyBorder="1" applyAlignment="1">
      <alignment horizontal="center" vertical="top" wrapText="1"/>
    </xf>
    <xf numFmtId="0" fontId="3" fillId="3" borderId="7" xfId="0" applyFont="1" applyFill="1" applyBorder="1" applyAlignment="1">
      <alignment horizontal="center" vertical="top" wrapText="1"/>
    </xf>
    <xf numFmtId="49" fontId="10" fillId="2" borderId="9" xfId="0" applyNumberFormat="1" applyFont="1" applyFill="1" applyBorder="1" applyAlignment="1" applyProtection="1">
      <alignment horizontal="center" vertical="top" wrapText="1"/>
      <protection locked="0"/>
    </xf>
    <xf numFmtId="0" fontId="23" fillId="2" borderId="0" xfId="1" applyFont="1" applyFill="1" applyBorder="1" applyAlignment="1">
      <alignment horizontal="left" vertical="top"/>
    </xf>
    <xf numFmtId="0" fontId="23" fillId="2" borderId="0" xfId="1" applyFont="1" applyFill="1" applyAlignment="1">
      <alignment horizontal="left" vertical="top"/>
    </xf>
    <xf numFmtId="0" fontId="1" fillId="2" borderId="45" xfId="0" applyFont="1" applyFill="1" applyBorder="1" applyAlignment="1" applyProtection="1">
      <alignment horizontal="center" vertical="center"/>
      <protection locked="0"/>
    </xf>
    <xf numFmtId="0" fontId="1" fillId="2" borderId="47"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9" fillId="3" borderId="35"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34"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2" borderId="36" xfId="0" applyFont="1" applyFill="1" applyBorder="1" applyAlignment="1">
      <alignment horizontal="left" vertical="top" wrapText="1"/>
    </xf>
    <xf numFmtId="0" fontId="3" fillId="3" borderId="10" xfId="0" applyFont="1" applyFill="1" applyBorder="1" applyAlignment="1">
      <alignment horizontal="center" vertical="top" wrapText="1"/>
    </xf>
    <xf numFmtId="0" fontId="3" fillId="5" borderId="25" xfId="0" applyFont="1" applyFill="1" applyBorder="1" applyAlignment="1">
      <alignment horizontal="center" vertical="top" wrapText="1"/>
    </xf>
    <xf numFmtId="0" fontId="3" fillId="4" borderId="28" xfId="0" applyFont="1" applyFill="1" applyBorder="1" applyAlignment="1">
      <alignment horizontal="left" vertical="top" wrapText="1"/>
    </xf>
    <xf numFmtId="49" fontId="10" fillId="2" borderId="23" xfId="0" applyNumberFormat="1" applyFont="1" applyFill="1" applyBorder="1" applyAlignment="1" applyProtection="1">
      <alignment horizontal="left" vertical="top" wrapText="1"/>
      <protection locked="0"/>
    </xf>
    <xf numFmtId="49" fontId="10" fillId="2" borderId="33" xfId="0" applyNumberFormat="1" applyFont="1" applyFill="1" applyBorder="1" applyAlignment="1" applyProtection="1">
      <alignment horizontal="left" vertical="top" wrapText="1"/>
      <protection locked="0"/>
    </xf>
    <xf numFmtId="49" fontId="11" fillId="2" borderId="16" xfId="0" applyNumberFormat="1" applyFont="1" applyFill="1" applyBorder="1" applyAlignment="1">
      <alignment horizontal="center" vertical="center" wrapText="1"/>
    </xf>
    <xf numFmtId="0" fontId="3" fillId="4" borderId="17" xfId="0" applyFont="1" applyFill="1" applyBorder="1" applyAlignment="1">
      <alignment vertical="top" wrapText="1"/>
    </xf>
    <xf numFmtId="0" fontId="3" fillId="4" borderId="10" xfId="0" applyFont="1" applyFill="1" applyBorder="1" applyAlignment="1">
      <alignment vertical="top" wrapText="1"/>
    </xf>
    <xf numFmtId="0" fontId="3" fillId="4" borderId="28" xfId="0" applyFont="1" applyFill="1" applyBorder="1" applyAlignment="1">
      <alignment vertical="top" wrapText="1"/>
    </xf>
    <xf numFmtId="49" fontId="10" fillId="2" borderId="17" xfId="0" applyNumberFormat="1" applyFont="1" applyFill="1" applyBorder="1" applyAlignment="1" applyProtection="1">
      <alignment horizontal="left" vertical="top" wrapText="1"/>
      <protection locked="0"/>
    </xf>
    <xf numFmtId="49" fontId="10" fillId="2" borderId="10" xfId="0" applyNumberFormat="1" applyFont="1" applyFill="1" applyBorder="1" applyAlignment="1" applyProtection="1">
      <alignment horizontal="left" vertical="top" wrapText="1"/>
      <protection locked="0"/>
    </xf>
    <xf numFmtId="49" fontId="10" fillId="2" borderId="28" xfId="0" applyNumberFormat="1" applyFont="1" applyFill="1" applyBorder="1" applyAlignment="1" applyProtection="1">
      <alignment horizontal="left" vertical="top" wrapText="1"/>
      <protection locked="0"/>
    </xf>
    <xf numFmtId="49" fontId="10" fillId="2" borderId="26" xfId="0" applyNumberFormat="1" applyFont="1" applyFill="1" applyBorder="1" applyAlignment="1" applyProtection="1">
      <alignment horizontal="left" vertical="top" wrapText="1"/>
      <protection locked="0"/>
    </xf>
    <xf numFmtId="49" fontId="11" fillId="2" borderId="9" xfId="0" applyNumberFormat="1" applyFont="1" applyFill="1" applyBorder="1" applyAlignment="1">
      <alignment horizontal="center" vertical="center" wrapText="1"/>
    </xf>
    <xf numFmtId="49" fontId="3" fillId="2" borderId="17" xfId="0" applyNumberFormat="1" applyFont="1" applyFill="1" applyBorder="1" applyAlignment="1" applyProtection="1">
      <alignment horizontal="left" vertical="top" wrapText="1"/>
      <protection locked="0"/>
    </xf>
    <xf numFmtId="49" fontId="3" fillId="2" borderId="10" xfId="0" applyNumberFormat="1" applyFont="1" applyFill="1" applyBorder="1" applyAlignment="1" applyProtection="1">
      <alignment horizontal="left" vertical="top" wrapText="1"/>
      <protection locked="0"/>
    </xf>
    <xf numFmtId="49" fontId="3" fillId="2" borderId="18" xfId="0" applyNumberFormat="1" applyFont="1" applyFill="1" applyBorder="1" applyAlignment="1" applyProtection="1">
      <alignment horizontal="left" vertical="top" wrapText="1"/>
      <protection locked="0"/>
    </xf>
    <xf numFmtId="49" fontId="3" fillId="2" borderId="23" xfId="0" applyNumberFormat="1" applyFont="1" applyFill="1" applyBorder="1" applyAlignment="1" applyProtection="1">
      <alignment horizontal="left" vertical="top" wrapText="1"/>
      <protection locked="0"/>
    </xf>
    <xf numFmtId="49" fontId="3" fillId="2" borderId="26" xfId="0" applyNumberFormat="1" applyFont="1" applyFill="1" applyBorder="1" applyAlignment="1" applyProtection="1">
      <alignment horizontal="left" vertical="top" wrapText="1"/>
      <protection locked="0"/>
    </xf>
    <xf numFmtId="49" fontId="3" fillId="2" borderId="24" xfId="0" applyNumberFormat="1" applyFont="1" applyFill="1" applyBorder="1" applyAlignment="1" applyProtection="1">
      <alignment horizontal="left" vertical="top" wrapText="1"/>
      <protection locked="0"/>
    </xf>
    <xf numFmtId="49" fontId="3" fillId="2" borderId="17" xfId="0" applyNumberFormat="1" applyFont="1" applyFill="1" applyBorder="1" applyAlignment="1" applyProtection="1">
      <alignment horizontal="center" vertical="top" wrapText="1"/>
      <protection locked="0"/>
    </xf>
    <xf numFmtId="49" fontId="3" fillId="2" borderId="18" xfId="0" applyNumberFormat="1" applyFont="1" applyFill="1" applyBorder="1" applyAlignment="1" applyProtection="1">
      <alignment horizontal="center" vertical="top" wrapText="1"/>
      <protection locked="0"/>
    </xf>
    <xf numFmtId="49" fontId="3" fillId="2" borderId="23" xfId="0" applyNumberFormat="1" applyFont="1" applyFill="1" applyBorder="1" applyAlignment="1" applyProtection="1">
      <alignment horizontal="center" vertical="top" wrapText="1"/>
      <protection locked="0"/>
    </xf>
    <xf numFmtId="49" fontId="3" fillId="2" borderId="24" xfId="0" applyNumberFormat="1" applyFont="1" applyFill="1" applyBorder="1" applyAlignment="1" applyProtection="1">
      <alignment horizontal="center" vertical="top" wrapText="1"/>
      <protection locked="0"/>
    </xf>
    <xf numFmtId="49" fontId="3" fillId="2" borderId="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lignment horizontal="center" vertical="top" wrapText="1"/>
    </xf>
    <xf numFmtId="49" fontId="3" fillId="5" borderId="25" xfId="0" applyNumberFormat="1" applyFont="1" applyFill="1" applyBorder="1" applyAlignment="1">
      <alignment horizontal="center" vertical="top" wrapText="1"/>
    </xf>
    <xf numFmtId="49" fontId="3" fillId="5" borderId="22" xfId="0" applyNumberFormat="1" applyFont="1" applyFill="1" applyBorder="1" applyAlignment="1">
      <alignment horizontal="center" vertical="top" wrapText="1"/>
    </xf>
    <xf numFmtId="0" fontId="3" fillId="4" borderId="10" xfId="0" applyFont="1" applyFill="1" applyBorder="1" applyAlignment="1">
      <alignment horizontal="left" vertical="top" wrapText="1"/>
    </xf>
    <xf numFmtId="49" fontId="3" fillId="2" borderId="28" xfId="0" applyNumberFormat="1" applyFont="1" applyFill="1" applyBorder="1" applyAlignment="1" applyProtection="1">
      <alignment horizontal="left" vertical="top" wrapText="1"/>
      <protection locked="0"/>
    </xf>
    <xf numFmtId="49" fontId="3" fillId="5" borderId="27" xfId="0" applyNumberFormat="1" applyFont="1" applyFill="1" applyBorder="1" applyAlignment="1">
      <alignment horizontal="center" vertical="top" wrapText="1"/>
    </xf>
    <xf numFmtId="49" fontId="3" fillId="2" borderId="16" xfId="0" applyNumberFormat="1" applyFont="1" applyFill="1" applyBorder="1" applyAlignment="1" applyProtection="1">
      <alignment horizontal="left" vertical="top" wrapText="1"/>
      <protection locked="0"/>
    </xf>
    <xf numFmtId="49" fontId="3" fillId="2" borderId="33" xfId="0" applyNumberFormat="1" applyFont="1" applyFill="1" applyBorder="1" applyAlignment="1" applyProtection="1">
      <alignment horizontal="left" vertical="top" wrapText="1"/>
      <protection locked="0"/>
    </xf>
    <xf numFmtId="0" fontId="10" fillId="3" borderId="17" xfId="0" applyFont="1" applyFill="1" applyBorder="1" applyAlignment="1">
      <alignment horizontal="center" vertical="top" wrapText="1"/>
    </xf>
    <xf numFmtId="0" fontId="10" fillId="3" borderId="18" xfId="0" applyFont="1" applyFill="1" applyBorder="1" applyAlignment="1">
      <alignment horizontal="center" vertical="top" wrapText="1"/>
    </xf>
    <xf numFmtId="0" fontId="4" fillId="4" borderId="17" xfId="0" applyFont="1" applyFill="1" applyBorder="1" applyAlignment="1">
      <alignment vertical="top" wrapText="1"/>
    </xf>
    <xf numFmtId="0" fontId="4" fillId="4" borderId="18" xfId="0" applyFont="1" applyFill="1" applyBorder="1" applyAlignment="1">
      <alignment vertical="top" wrapText="1"/>
    </xf>
    <xf numFmtId="0" fontId="4" fillId="5" borderId="6"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5" borderId="21" xfId="0" applyFont="1" applyFill="1" applyBorder="1" applyAlignment="1">
      <alignment horizontal="center" vertical="top" wrapText="1"/>
    </xf>
    <xf numFmtId="0" fontId="4" fillId="5" borderId="25" xfId="0" applyFont="1" applyFill="1" applyBorder="1" applyAlignment="1">
      <alignment horizontal="center" vertical="top" wrapText="1"/>
    </xf>
    <xf numFmtId="0" fontId="4" fillId="5" borderId="27" xfId="0" applyFont="1" applyFill="1" applyBorder="1" applyAlignment="1">
      <alignment horizontal="center" vertical="top" wrapText="1"/>
    </xf>
    <xf numFmtId="4" fontId="10" fillId="2" borderId="17" xfId="0" applyNumberFormat="1" applyFont="1" applyFill="1" applyBorder="1" applyAlignment="1" applyProtection="1">
      <alignment horizontal="left" vertical="top" wrapText="1"/>
      <protection locked="0"/>
    </xf>
    <xf numFmtId="4" fontId="10" fillId="2" borderId="10" xfId="0" applyNumberFormat="1" applyFont="1" applyFill="1" applyBorder="1" applyAlignment="1" applyProtection="1">
      <alignment horizontal="left" vertical="top" wrapText="1"/>
      <protection locked="0"/>
    </xf>
    <xf numFmtId="4" fontId="10" fillId="2" borderId="28" xfId="0" applyNumberFormat="1" applyFont="1" applyFill="1" applyBorder="1" applyAlignment="1" applyProtection="1">
      <alignment horizontal="left" vertical="top" wrapText="1"/>
      <protection locked="0"/>
    </xf>
    <xf numFmtId="0" fontId="3" fillId="3" borderId="16" xfId="0" applyFont="1" applyFill="1" applyBorder="1" applyAlignment="1">
      <alignment vertical="top" wrapText="1"/>
    </xf>
    <xf numFmtId="0" fontId="3" fillId="3" borderId="17" xfId="0" applyFont="1" applyFill="1" applyBorder="1" applyAlignment="1">
      <alignment vertical="top" wrapText="1"/>
    </xf>
    <xf numFmtId="0" fontId="3" fillId="3" borderId="10" xfId="0" applyFont="1" applyFill="1" applyBorder="1" applyAlignment="1">
      <alignment vertical="top" wrapText="1"/>
    </xf>
    <xf numFmtId="0" fontId="3" fillId="3" borderId="18" xfId="0" applyFont="1" applyFill="1" applyBorder="1" applyAlignment="1">
      <alignment vertical="top" wrapText="1"/>
    </xf>
    <xf numFmtId="0" fontId="3" fillId="3" borderId="3" xfId="0" applyFont="1" applyFill="1" applyBorder="1" applyAlignment="1">
      <alignment vertical="top" wrapText="1"/>
    </xf>
    <xf numFmtId="0" fontId="3" fillId="4" borderId="23" xfId="0" applyFont="1" applyFill="1" applyBorder="1" applyAlignment="1">
      <alignment vertical="top" wrapText="1"/>
    </xf>
    <xf numFmtId="0" fontId="4" fillId="3" borderId="21" xfId="0" applyFont="1" applyFill="1" applyBorder="1" applyAlignment="1">
      <alignment horizontal="center" vertical="top" wrapText="1"/>
    </xf>
    <xf numFmtId="0" fontId="4" fillId="3" borderId="25" xfId="0" applyFont="1" applyFill="1" applyBorder="1" applyAlignment="1">
      <alignment horizontal="center" vertical="top" wrapText="1"/>
    </xf>
    <xf numFmtId="0" fontId="4" fillId="3" borderId="22" xfId="0" applyFont="1" applyFill="1" applyBorder="1" applyAlignment="1">
      <alignment horizontal="center" vertical="top" wrapText="1"/>
    </xf>
    <xf numFmtId="0" fontId="3" fillId="3" borderId="17"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8" xfId="0" applyFont="1" applyFill="1" applyBorder="1" applyAlignment="1">
      <alignment horizontal="left" vertical="top" wrapText="1"/>
    </xf>
    <xf numFmtId="49" fontId="3" fillId="2" borderId="10" xfId="0" applyNumberFormat="1" applyFont="1" applyFill="1" applyBorder="1" applyAlignment="1" applyProtection="1">
      <alignment horizontal="center" vertical="top" wrapText="1"/>
      <protection locked="0"/>
    </xf>
    <xf numFmtId="49" fontId="3" fillId="2" borderId="26" xfId="0" applyNumberFormat="1" applyFont="1" applyFill="1" applyBorder="1" applyAlignment="1" applyProtection="1">
      <alignment horizontal="center" vertical="top" wrapText="1"/>
      <protection locked="0"/>
    </xf>
    <xf numFmtId="0" fontId="3" fillId="4" borderId="17" xfId="0" applyNumberFormat="1" applyFont="1" applyFill="1" applyBorder="1" applyAlignment="1">
      <alignment vertical="top" wrapText="1"/>
    </xf>
    <xf numFmtId="0" fontId="3" fillId="4" borderId="10" xfId="0" applyNumberFormat="1" applyFont="1" applyFill="1" applyBorder="1" applyAlignment="1">
      <alignment vertical="top" wrapText="1"/>
    </xf>
    <xf numFmtId="0" fontId="3" fillId="4" borderId="28" xfId="0" applyNumberFormat="1" applyFont="1" applyFill="1" applyBorder="1" applyAlignment="1">
      <alignment vertical="top" wrapText="1"/>
    </xf>
    <xf numFmtId="0" fontId="4" fillId="3" borderId="15" xfId="0" applyFont="1" applyFill="1" applyBorder="1" applyAlignment="1">
      <alignment horizontal="center" vertical="top"/>
    </xf>
    <xf numFmtId="0" fontId="3" fillId="3" borderId="16" xfId="0" applyFont="1" applyFill="1" applyBorder="1" applyAlignment="1">
      <alignment horizontal="center" vertical="top" wrapText="1"/>
    </xf>
    <xf numFmtId="0" fontId="4" fillId="5" borderId="15" xfId="0" applyFont="1" applyFill="1" applyBorder="1" applyAlignment="1">
      <alignment horizontal="center" vertical="top"/>
    </xf>
    <xf numFmtId="0" fontId="4" fillId="5" borderId="5" xfId="0" applyFont="1" applyFill="1" applyBorder="1" applyAlignment="1">
      <alignment horizontal="center" vertical="top"/>
    </xf>
    <xf numFmtId="1" fontId="3" fillId="2" borderId="16" xfId="0" applyNumberFormat="1" applyFont="1" applyFill="1" applyBorder="1" applyAlignment="1" applyProtection="1">
      <alignment horizontal="center" vertical="top" wrapText="1"/>
      <protection locked="0"/>
    </xf>
    <xf numFmtId="1" fontId="3" fillId="2" borderId="9" xfId="0" applyNumberFormat="1" applyFont="1" applyFill="1" applyBorder="1" applyAlignment="1" applyProtection="1">
      <alignment horizontal="center" vertical="top" wrapText="1"/>
      <protection locked="0"/>
    </xf>
    <xf numFmtId="0" fontId="3" fillId="5" borderId="21" xfId="0" applyNumberFormat="1" applyFont="1" applyFill="1" applyBorder="1" applyAlignment="1">
      <alignment horizontal="center" vertical="top" wrapText="1"/>
    </xf>
    <xf numFmtId="0" fontId="3" fillId="5" borderId="25"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3" borderId="17" xfId="0" applyNumberFormat="1" applyFont="1" applyFill="1" applyBorder="1" applyAlignment="1">
      <alignment horizontal="center" vertical="top" wrapText="1"/>
    </xf>
    <xf numFmtId="0" fontId="3" fillId="3" borderId="10" xfId="0" applyNumberFormat="1" applyFont="1" applyFill="1" applyBorder="1" applyAlignment="1">
      <alignment horizontal="center" vertical="top" wrapText="1"/>
    </xf>
    <xf numFmtId="0" fontId="3" fillId="3" borderId="28" xfId="0" applyNumberFormat="1" applyFont="1" applyFill="1" applyBorder="1" applyAlignment="1">
      <alignment horizontal="center" vertical="top" wrapText="1"/>
    </xf>
    <xf numFmtId="0" fontId="3" fillId="2" borderId="17" xfId="0" applyFont="1" applyFill="1" applyBorder="1" applyAlignment="1">
      <alignment vertical="top" wrapText="1"/>
    </xf>
    <xf numFmtId="0" fontId="3" fillId="2" borderId="18" xfId="0" applyFont="1" applyFill="1" applyBorder="1" applyAlignment="1">
      <alignment vertical="top" wrapText="1"/>
    </xf>
    <xf numFmtId="0" fontId="3" fillId="2" borderId="23" xfId="0" applyFont="1" applyFill="1" applyBorder="1" applyAlignment="1">
      <alignment vertical="top" wrapText="1"/>
    </xf>
    <xf numFmtId="0" fontId="3" fillId="2" borderId="24" xfId="0" applyFont="1" applyFill="1" applyBorder="1" applyAlignment="1">
      <alignment vertical="top" wrapText="1"/>
    </xf>
    <xf numFmtId="49" fontId="3" fillId="2" borderId="3" xfId="0" applyNumberFormat="1" applyFont="1" applyFill="1" applyBorder="1" applyAlignment="1" applyProtection="1">
      <alignment horizontal="center" vertical="top" wrapText="1"/>
      <protection locked="0"/>
    </xf>
    <xf numFmtId="0" fontId="3" fillId="3" borderId="23" xfId="0" applyFont="1" applyFill="1" applyBorder="1" applyAlignment="1">
      <alignment horizontal="center" vertical="top" wrapText="1"/>
    </xf>
    <xf numFmtId="0" fontId="3" fillId="3" borderId="24" xfId="0" applyFont="1" applyFill="1" applyBorder="1" applyAlignment="1">
      <alignment horizontal="center" vertical="top" wrapText="1"/>
    </xf>
    <xf numFmtId="0" fontId="9" fillId="2" borderId="0" xfId="0" applyFont="1" applyFill="1" applyAlignment="1">
      <alignment horizontal="left" vertical="top" wrapText="1"/>
    </xf>
    <xf numFmtId="0" fontId="9" fillId="2" borderId="34" xfId="0" applyFont="1" applyFill="1" applyBorder="1" applyAlignment="1">
      <alignment horizontal="left" vertical="top" wrapText="1"/>
    </xf>
    <xf numFmtId="0" fontId="3" fillId="4" borderId="23"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4" xfId="0" applyFont="1" applyFill="1" applyBorder="1" applyAlignment="1">
      <alignment horizontal="left" vertical="top" wrapText="1"/>
    </xf>
    <xf numFmtId="0" fontId="4" fillId="4" borderId="10" xfId="0" applyFont="1" applyFill="1" applyBorder="1" applyAlignment="1">
      <alignment vertical="top" wrapText="1"/>
    </xf>
    <xf numFmtId="49" fontId="3" fillId="2" borderId="16" xfId="0" applyNumberFormat="1" applyFont="1" applyFill="1" applyBorder="1" applyAlignment="1" applyProtection="1">
      <alignment horizontal="center" vertical="top" wrapText="1"/>
      <protection locked="0"/>
    </xf>
    <xf numFmtId="0" fontId="3" fillId="5" borderId="17" xfId="0" applyNumberFormat="1" applyFont="1" applyFill="1" applyBorder="1" applyAlignment="1">
      <alignment horizontal="center" vertical="top" wrapText="1"/>
    </xf>
    <xf numFmtId="0" fontId="3" fillId="5" borderId="18" xfId="0" applyNumberFormat="1" applyFont="1" applyFill="1" applyBorder="1" applyAlignment="1">
      <alignment horizontal="center" vertical="top" wrapText="1"/>
    </xf>
    <xf numFmtId="0" fontId="3" fillId="5" borderId="23" xfId="0" applyNumberFormat="1" applyFont="1" applyFill="1" applyBorder="1" applyAlignment="1">
      <alignment horizontal="center" vertical="top" wrapText="1"/>
    </xf>
    <xf numFmtId="0" fontId="3" fillId="5" borderId="24" xfId="0" applyNumberFormat="1" applyFont="1" applyFill="1" applyBorder="1" applyAlignment="1">
      <alignment horizontal="center" vertical="top" wrapText="1"/>
    </xf>
    <xf numFmtId="49" fontId="11" fillId="2" borderId="7" xfId="0" applyNumberFormat="1" applyFont="1" applyFill="1" applyBorder="1" applyAlignment="1">
      <alignment horizontal="center" vertical="center" wrapText="1"/>
    </xf>
    <xf numFmtId="0" fontId="10" fillId="3" borderId="3"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4" borderId="17" xfId="0" applyFont="1" applyFill="1" applyBorder="1" applyAlignment="1">
      <alignment vertical="top" wrapText="1"/>
    </xf>
    <xf numFmtId="0" fontId="10" fillId="4" borderId="10" xfId="0" applyFont="1" applyFill="1" applyBorder="1" applyAlignment="1">
      <alignment vertical="top" wrapText="1"/>
    </xf>
    <xf numFmtId="0" fontId="10" fillId="4" borderId="3" xfId="0" applyFont="1" applyFill="1" applyBorder="1" applyAlignment="1">
      <alignment vertical="top" wrapText="1"/>
    </xf>
    <xf numFmtId="0" fontId="10" fillId="3" borderId="7" xfId="0" applyFont="1" applyFill="1" applyBorder="1" applyAlignment="1">
      <alignment horizontal="center" vertical="top" wrapText="1"/>
    </xf>
    <xf numFmtId="0" fontId="10" fillId="4" borderId="7" xfId="0" applyFont="1" applyFill="1" applyBorder="1" applyAlignment="1">
      <alignment vertical="top" wrapText="1"/>
    </xf>
    <xf numFmtId="49" fontId="11" fillId="2" borderId="13" xfId="0" applyNumberFormat="1" applyFont="1" applyFill="1" applyBorder="1" applyAlignment="1">
      <alignment horizontal="center" vertical="center" wrapText="1"/>
    </xf>
    <xf numFmtId="49" fontId="11" fillId="2" borderId="19" xfId="0" applyNumberFormat="1" applyFont="1" applyFill="1" applyBorder="1" applyAlignment="1">
      <alignment horizontal="center" vertical="center" wrapText="1"/>
    </xf>
    <xf numFmtId="49" fontId="11" fillId="2" borderId="3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0" xfId="0" applyNumberFormat="1" applyFont="1" applyFill="1" applyBorder="1" applyAlignment="1">
      <alignment horizontal="center" vertical="center" wrapText="1"/>
    </xf>
    <xf numFmtId="0" fontId="3" fillId="3" borderId="23"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4" xfId="0" applyFont="1" applyFill="1" applyBorder="1" applyAlignment="1">
      <alignment horizontal="left" vertical="top" wrapText="1"/>
    </xf>
    <xf numFmtId="49" fontId="11" fillId="2" borderId="41" xfId="0" applyNumberFormat="1" applyFont="1" applyFill="1" applyBorder="1" applyAlignment="1">
      <alignment horizontal="center" vertical="center" wrapText="1"/>
    </xf>
    <xf numFmtId="49" fontId="11" fillId="2" borderId="42"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33" xfId="0" applyFont="1" applyFill="1" applyBorder="1" applyAlignment="1">
      <alignment horizontal="center" vertical="center" wrapText="1"/>
    </xf>
    <xf numFmtId="10" fontId="10" fillId="2" borderId="23" xfId="0" applyNumberFormat="1" applyFont="1" applyFill="1" applyBorder="1" applyAlignment="1" applyProtection="1">
      <alignment horizontal="center" vertical="top" wrapText="1"/>
      <protection locked="0"/>
    </xf>
    <xf numFmtId="10" fontId="10" fillId="2" borderId="24" xfId="0" applyNumberFormat="1" applyFont="1" applyFill="1" applyBorder="1" applyAlignment="1" applyProtection="1">
      <alignment horizontal="center" vertical="top" wrapText="1"/>
      <protection locked="0"/>
    </xf>
    <xf numFmtId="10" fontId="3" fillId="2" borderId="17" xfId="0" applyNumberFormat="1" applyFont="1" applyFill="1" applyBorder="1" applyAlignment="1" applyProtection="1">
      <alignment horizontal="center" vertical="top" wrapText="1"/>
      <protection locked="0"/>
    </xf>
    <xf numFmtId="10" fontId="3" fillId="2" borderId="18" xfId="0" applyNumberFormat="1" applyFont="1" applyFill="1" applyBorder="1" applyAlignment="1" applyProtection="1">
      <alignment horizontal="center" vertical="top" wrapText="1"/>
      <protection locked="0"/>
    </xf>
    <xf numFmtId="49" fontId="3" fillId="3" borderId="17" xfId="0" applyNumberFormat="1" applyFont="1" applyFill="1" applyBorder="1" applyAlignment="1">
      <alignment horizontal="center" vertical="top" wrapText="1"/>
    </xf>
    <xf numFmtId="49" fontId="3" fillId="3" borderId="10" xfId="0" applyNumberFormat="1" applyFont="1" applyFill="1" applyBorder="1" applyAlignment="1">
      <alignment horizontal="center" vertical="top" wrapText="1"/>
    </xf>
    <xf numFmtId="49" fontId="3" fillId="3" borderId="18" xfId="0" applyNumberFormat="1" applyFont="1" applyFill="1" applyBorder="1" applyAlignment="1">
      <alignment horizontal="center" vertical="top" wrapText="1"/>
    </xf>
    <xf numFmtId="49" fontId="3" fillId="4" borderId="17" xfId="0" applyNumberFormat="1" applyFont="1" applyFill="1" applyBorder="1" applyAlignment="1">
      <alignment horizontal="left" vertical="top" wrapText="1"/>
    </xf>
    <xf numFmtId="49" fontId="3" fillId="4" borderId="10" xfId="0" applyNumberFormat="1" applyFont="1" applyFill="1" applyBorder="1" applyAlignment="1">
      <alignment horizontal="left" vertical="top" wrapText="1"/>
    </xf>
    <xf numFmtId="49" fontId="3" fillId="4" borderId="18" xfId="0" applyNumberFormat="1" applyFont="1" applyFill="1" applyBorder="1" applyAlignment="1">
      <alignment horizontal="left" vertical="top" wrapText="1"/>
    </xf>
    <xf numFmtId="49" fontId="10" fillId="2" borderId="24" xfId="0" applyNumberFormat="1" applyFont="1" applyFill="1" applyBorder="1" applyAlignment="1" applyProtection="1">
      <alignment horizontal="left" vertical="top" wrapText="1"/>
      <protection locked="0"/>
    </xf>
    <xf numFmtId="10" fontId="10" fillId="2" borderId="26" xfId="0" applyNumberFormat="1" applyFont="1" applyFill="1" applyBorder="1" applyAlignment="1" applyProtection="1">
      <alignment horizontal="center" vertical="top" wrapText="1"/>
      <protection locked="0"/>
    </xf>
    <xf numFmtId="2" fontId="10" fillId="2" borderId="7" xfId="0" applyNumberFormat="1" applyFont="1" applyFill="1" applyBorder="1" applyAlignment="1" applyProtection="1">
      <alignment horizontal="center" vertical="top" wrapText="1"/>
      <protection locked="0"/>
    </xf>
    <xf numFmtId="2" fontId="10" fillId="2" borderId="9" xfId="0" applyNumberFormat="1" applyFont="1" applyFill="1" applyBorder="1" applyAlignment="1" applyProtection="1">
      <alignment horizontal="center" vertical="top" wrapText="1"/>
      <protection locked="0"/>
    </xf>
    <xf numFmtId="49" fontId="10" fillId="2" borderId="3" xfId="0" applyNumberFormat="1" applyFont="1" applyFill="1" applyBorder="1" applyAlignment="1" applyProtection="1">
      <alignment horizontal="left" vertical="top" wrapText="1"/>
      <protection locked="0"/>
    </xf>
    <xf numFmtId="49" fontId="10" fillId="2" borderId="16" xfId="0" applyNumberFormat="1" applyFont="1" applyFill="1" applyBorder="1" applyAlignment="1" applyProtection="1">
      <alignment horizontal="left" vertical="top" wrapText="1"/>
      <protection locked="0"/>
    </xf>
    <xf numFmtId="165" fontId="10" fillId="2" borderId="3" xfId="0" applyNumberFormat="1" applyFont="1" applyFill="1" applyBorder="1" applyAlignment="1" applyProtection="1">
      <alignment horizontal="center" vertical="top" wrapText="1"/>
      <protection locked="0"/>
    </xf>
    <xf numFmtId="165" fontId="10" fillId="2" borderId="16" xfId="0" applyNumberFormat="1" applyFont="1" applyFill="1" applyBorder="1" applyAlignment="1" applyProtection="1">
      <alignment horizontal="center" vertical="top" wrapText="1"/>
      <protection locked="0"/>
    </xf>
    <xf numFmtId="49" fontId="10" fillId="2" borderId="3" xfId="0" applyNumberFormat="1" applyFont="1" applyFill="1" applyBorder="1" applyAlignment="1" applyProtection="1">
      <alignment horizontal="center" vertical="top" wrapText="1"/>
      <protection locked="0"/>
    </xf>
    <xf numFmtId="49" fontId="11" fillId="2" borderId="17" xfId="0" applyNumberFormat="1" applyFont="1" applyFill="1" applyBorder="1" applyAlignment="1" applyProtection="1">
      <alignment horizontal="center" vertical="center" wrapText="1"/>
    </xf>
    <xf numFmtId="49" fontId="11" fillId="2" borderId="10" xfId="0" applyNumberFormat="1" applyFont="1" applyFill="1" applyBorder="1" applyAlignment="1" applyProtection="1">
      <alignment horizontal="center" vertical="center" wrapText="1"/>
    </xf>
    <xf numFmtId="49" fontId="11" fillId="2" borderId="28" xfId="0" applyNumberFormat="1" applyFont="1" applyFill="1" applyBorder="1" applyAlignment="1" applyProtection="1">
      <alignment horizontal="center" vertical="center" wrapText="1"/>
    </xf>
    <xf numFmtId="2" fontId="10" fillId="2" borderId="3" xfId="0" applyNumberFormat="1" applyFont="1" applyFill="1" applyBorder="1" applyAlignment="1" applyProtection="1">
      <alignment horizontal="center" vertical="top" wrapText="1"/>
      <protection locked="0"/>
    </xf>
    <xf numFmtId="2" fontId="10" fillId="2" borderId="16" xfId="0" applyNumberFormat="1" applyFont="1" applyFill="1" applyBorder="1" applyAlignment="1" applyProtection="1">
      <alignment horizontal="center" vertical="top" wrapText="1"/>
      <protection locked="0"/>
    </xf>
    <xf numFmtId="49" fontId="10" fillId="2" borderId="50" xfId="0" applyNumberFormat="1" applyFont="1" applyFill="1" applyBorder="1" applyAlignment="1" applyProtection="1">
      <alignment horizontal="left" vertical="top" wrapText="1"/>
      <protection locked="0"/>
    </xf>
    <xf numFmtId="49" fontId="10" fillId="2" borderId="12" xfId="0" applyNumberFormat="1" applyFont="1" applyFill="1" applyBorder="1" applyAlignment="1" applyProtection="1">
      <alignment horizontal="left" vertical="top" wrapText="1"/>
      <protection locked="0"/>
    </xf>
    <xf numFmtId="49" fontId="10" fillId="2" borderId="51" xfId="0" applyNumberFormat="1" applyFont="1" applyFill="1" applyBorder="1" applyAlignment="1" applyProtection="1">
      <alignment horizontal="left" vertical="top" wrapText="1"/>
      <protection locked="0"/>
    </xf>
    <xf numFmtId="0" fontId="4" fillId="5" borderId="53" xfId="0" applyFont="1" applyFill="1" applyBorder="1" applyAlignment="1">
      <alignment horizontal="center" vertical="top" wrapText="1"/>
    </xf>
    <xf numFmtId="0" fontId="4" fillId="5" borderId="22" xfId="0" applyFont="1" applyFill="1" applyBorder="1" applyAlignment="1">
      <alignment horizontal="center" vertical="top" wrapText="1"/>
    </xf>
    <xf numFmtId="0" fontId="4" fillId="3" borderId="52" xfId="0" applyFont="1" applyFill="1" applyBorder="1" applyAlignment="1">
      <alignment horizontal="center" vertical="top" wrapText="1"/>
    </xf>
    <xf numFmtId="0" fontId="4" fillId="3" borderId="18" xfId="0" applyFont="1" applyFill="1" applyBorder="1" applyAlignment="1">
      <alignment horizontal="center" vertical="top" wrapText="1"/>
    </xf>
    <xf numFmtId="0" fontId="4" fillId="4" borderId="52" xfId="0" applyFont="1" applyFill="1" applyBorder="1" applyAlignment="1">
      <alignment horizontal="center" vertical="top" wrapText="1"/>
    </xf>
    <xf numFmtId="0" fontId="4" fillId="4" borderId="18" xfId="0" applyFont="1" applyFill="1" applyBorder="1" applyAlignment="1">
      <alignment horizontal="center" vertical="top" wrapText="1"/>
    </xf>
    <xf numFmtId="0" fontId="4" fillId="5" borderId="52" xfId="0" applyFont="1" applyFill="1" applyBorder="1" applyAlignment="1">
      <alignment horizontal="center" vertical="top" wrapText="1"/>
    </xf>
    <xf numFmtId="0" fontId="4" fillId="5" borderId="18" xfId="0" applyFont="1" applyFill="1" applyBorder="1" applyAlignment="1">
      <alignment horizontal="center" vertical="top" wrapText="1"/>
    </xf>
    <xf numFmtId="0" fontId="4" fillId="5" borderId="54" xfId="0" applyFont="1" applyFill="1" applyBorder="1" applyAlignment="1">
      <alignment horizontal="center" vertical="top" wrapText="1"/>
    </xf>
    <xf numFmtId="0" fontId="4" fillId="5" borderId="24" xfId="0" applyFont="1" applyFill="1" applyBorder="1" applyAlignment="1">
      <alignment horizontal="center" vertical="top" wrapText="1"/>
    </xf>
    <xf numFmtId="10" fontId="3" fillId="2" borderId="10" xfId="0" applyNumberFormat="1" applyFont="1" applyFill="1" applyBorder="1" applyAlignment="1" applyProtection="1">
      <alignment horizontal="center" vertical="top" wrapText="1"/>
      <protection locked="0"/>
    </xf>
    <xf numFmtId="49" fontId="3" fillId="2" borderId="23" xfId="0" applyNumberFormat="1" applyFont="1" applyFill="1" applyBorder="1" applyAlignment="1" applyProtection="1">
      <alignment horizontal="left" wrapText="1"/>
      <protection locked="0"/>
    </xf>
    <xf numFmtId="49" fontId="3" fillId="2" borderId="26" xfId="0" applyNumberFormat="1" applyFont="1" applyFill="1" applyBorder="1" applyAlignment="1" applyProtection="1">
      <alignment horizontal="left" wrapText="1"/>
      <protection locked="0"/>
    </xf>
    <xf numFmtId="49" fontId="3" fillId="2" borderId="33" xfId="0" applyNumberFormat="1" applyFont="1" applyFill="1" applyBorder="1" applyAlignment="1" applyProtection="1">
      <alignment horizontal="left" wrapText="1"/>
      <protection locked="0"/>
    </xf>
    <xf numFmtId="49" fontId="3" fillId="2" borderId="17" xfId="0" applyNumberFormat="1" applyFont="1" applyFill="1" applyBorder="1" applyAlignment="1" applyProtection="1">
      <alignment horizontal="left" wrapText="1"/>
      <protection locked="0"/>
    </xf>
    <xf numFmtId="49" fontId="3" fillId="2" borderId="10" xfId="0" applyNumberFormat="1" applyFont="1" applyFill="1" applyBorder="1" applyAlignment="1" applyProtection="1">
      <alignment horizontal="left" wrapText="1"/>
      <protection locked="0"/>
    </xf>
    <xf numFmtId="49" fontId="3" fillId="2" borderId="28" xfId="0" applyNumberFormat="1" applyFont="1" applyFill="1" applyBorder="1" applyAlignment="1" applyProtection="1">
      <alignment horizontal="left" wrapText="1"/>
      <protection locked="0"/>
    </xf>
    <xf numFmtId="49" fontId="10" fillId="2" borderId="7" xfId="0" applyNumberFormat="1" applyFont="1" applyFill="1" applyBorder="1" applyAlignment="1" applyProtection="1">
      <alignment horizontal="left" vertical="top" wrapText="1"/>
      <protection locked="0"/>
    </xf>
    <xf numFmtId="49" fontId="10" fillId="2" borderId="13" xfId="0" applyNumberFormat="1" applyFont="1" applyFill="1" applyBorder="1" applyAlignment="1" applyProtection="1">
      <alignment horizontal="left" vertical="top" wrapText="1"/>
      <protection locked="0"/>
    </xf>
    <xf numFmtId="49" fontId="10" fillId="2" borderId="40" xfId="0" applyNumberFormat="1" applyFont="1" applyFill="1" applyBorder="1" applyAlignment="1" applyProtection="1">
      <alignment horizontal="left" vertical="top" wrapText="1"/>
      <protection locked="0"/>
    </xf>
    <xf numFmtId="0" fontId="3" fillId="4" borderId="26" xfId="0" applyFont="1" applyFill="1" applyBorder="1" applyAlignment="1">
      <alignment vertical="top" wrapText="1"/>
    </xf>
    <xf numFmtId="0" fontId="3" fillId="3" borderId="13" xfId="0" applyFont="1" applyFill="1" applyBorder="1" applyAlignment="1">
      <alignment horizontal="center" vertical="top" wrapText="1"/>
    </xf>
    <xf numFmtId="0" fontId="3" fillId="4" borderId="35" xfId="0" applyFont="1" applyFill="1" applyBorder="1" applyAlignment="1">
      <alignment horizontal="center" vertical="top"/>
    </xf>
    <xf numFmtId="0" fontId="3" fillId="4" borderId="38" xfId="0" applyFont="1" applyFill="1" applyBorder="1" applyAlignment="1">
      <alignment horizontal="center" vertical="top"/>
    </xf>
    <xf numFmtId="0" fontId="3" fillId="4" borderId="39" xfId="0" applyFont="1" applyFill="1" applyBorder="1" applyAlignment="1">
      <alignment horizontal="center" vertical="top"/>
    </xf>
    <xf numFmtId="0" fontId="9" fillId="4" borderId="36"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34" xfId="0" applyFont="1" applyFill="1" applyBorder="1" applyAlignment="1">
      <alignment horizontal="left" vertical="top" wrapText="1"/>
    </xf>
    <xf numFmtId="0" fontId="3" fillId="4" borderId="36" xfId="0" applyFont="1" applyFill="1" applyBorder="1" applyAlignment="1">
      <alignment horizontal="left" vertical="top" wrapText="1"/>
    </xf>
    <xf numFmtId="0" fontId="3" fillId="4" borderId="37"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4"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8" borderId="0" xfId="0" applyFont="1" applyFill="1" applyBorder="1" applyAlignment="1">
      <alignment horizontal="center" vertical="top"/>
    </xf>
    <xf numFmtId="14" fontId="14" fillId="8" borderId="0" xfId="0" applyNumberFormat="1" applyFont="1" applyFill="1" applyBorder="1" applyAlignment="1" applyProtection="1">
      <alignment horizontal="center" vertical="top"/>
      <protection locked="0"/>
    </xf>
    <xf numFmtId="14" fontId="14" fillId="8" borderId="34" xfId="0" applyNumberFormat="1" applyFont="1" applyFill="1" applyBorder="1" applyAlignment="1" applyProtection="1">
      <alignment horizontal="center" vertical="top"/>
      <protection locked="0"/>
    </xf>
    <xf numFmtId="0" fontId="9" fillId="8" borderId="0" xfId="0" applyFont="1" applyFill="1" applyAlignment="1">
      <alignment horizontal="left" vertical="top" wrapText="1"/>
    </xf>
    <xf numFmtId="0" fontId="9" fillId="8" borderId="34" xfId="0" applyFont="1" applyFill="1" applyBorder="1" applyAlignment="1">
      <alignment horizontal="left" vertical="top" wrapText="1"/>
    </xf>
    <xf numFmtId="49" fontId="3" fillId="2" borderId="15" xfId="0" applyNumberFormat="1"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49" fontId="3" fillId="2" borderId="3" xfId="0" applyNumberFormat="1" applyFont="1" applyFill="1" applyBorder="1" applyAlignment="1" applyProtection="1">
      <alignment horizontal="left" vertical="center"/>
      <protection locked="0"/>
    </xf>
    <xf numFmtId="49" fontId="3" fillId="2" borderId="7" xfId="0" applyNumberFormat="1" applyFont="1" applyFill="1" applyBorder="1" applyAlignment="1" applyProtection="1">
      <alignment horizontal="left" vertical="center"/>
      <protection locked="0"/>
    </xf>
    <xf numFmtId="167" fontId="3" fillId="2" borderId="3" xfId="0" applyNumberFormat="1" applyFont="1" applyFill="1" applyBorder="1" applyAlignment="1" applyProtection="1">
      <alignment horizontal="left" vertical="center"/>
      <protection locked="0"/>
    </xf>
    <xf numFmtId="167" fontId="3" fillId="2" borderId="7" xfId="0" applyNumberFormat="1" applyFont="1" applyFill="1" applyBorder="1" applyAlignment="1" applyProtection="1">
      <alignment horizontal="left" vertical="center"/>
      <protection locked="0"/>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49" fontId="3" fillId="2" borderId="20" xfId="0" applyNumberFormat="1" applyFont="1" applyFill="1" applyBorder="1" applyAlignment="1" applyProtection="1">
      <alignment horizontal="left" vertical="center" wrapText="1"/>
      <protection locked="0"/>
    </xf>
    <xf numFmtId="49" fontId="3" fillId="2" borderId="11" xfId="0" applyNumberFormat="1" applyFont="1" applyFill="1" applyBorder="1" applyAlignment="1" applyProtection="1">
      <alignment horizontal="left" vertical="center" wrapText="1"/>
      <protection locked="0"/>
    </xf>
    <xf numFmtId="49" fontId="3" fillId="2" borderId="46" xfId="0" applyNumberFormat="1" applyFont="1" applyFill="1" applyBorder="1" applyAlignment="1" applyProtection="1">
      <alignment horizontal="left" vertical="center" wrapText="1"/>
      <protection locked="0"/>
    </xf>
    <xf numFmtId="49" fontId="3" fillId="2" borderId="14" xfId="0" applyNumberFormat="1" applyFont="1" applyFill="1" applyBorder="1" applyAlignment="1" applyProtection="1">
      <alignment horizontal="left" vertical="center" wrapText="1"/>
      <protection locked="0"/>
    </xf>
    <xf numFmtId="49" fontId="3" fillId="2" borderId="34" xfId="0" applyNumberFormat="1" applyFont="1" applyFill="1" applyBorder="1" applyAlignment="1" applyProtection="1">
      <alignment horizontal="left" vertical="center" wrapText="1"/>
      <protection locked="0"/>
    </xf>
    <xf numFmtId="49" fontId="3" fillId="2" borderId="2" xfId="0" applyNumberFormat="1" applyFont="1" applyFill="1" applyBorder="1" applyAlignment="1" applyProtection="1">
      <alignment horizontal="left" vertical="center" wrapText="1"/>
      <protection locked="0"/>
    </xf>
    <xf numFmtId="0" fontId="3" fillId="8" borderId="0" xfId="0" applyFont="1" applyFill="1" applyAlignment="1">
      <alignment horizontal="left" vertical="top" wrapText="1"/>
    </xf>
    <xf numFmtId="49" fontId="14" fillId="8" borderId="0" xfId="0" applyNumberFormat="1" applyFont="1" applyFill="1" applyBorder="1" applyAlignment="1" applyProtection="1">
      <alignment horizontal="center" vertical="top"/>
      <protection locked="0"/>
    </xf>
    <xf numFmtId="49" fontId="14" fillId="8" borderId="34" xfId="0" applyNumberFormat="1" applyFont="1" applyFill="1" applyBorder="1" applyAlignment="1" applyProtection="1">
      <alignment horizontal="center" vertical="top"/>
      <protection locked="0"/>
    </xf>
    <xf numFmtId="0" fontId="10" fillId="2" borderId="0" xfId="1" applyFont="1" applyFill="1" applyAlignment="1">
      <alignment horizontal="left" vertical="top" wrapText="1"/>
    </xf>
  </cellXfs>
  <cellStyles count="2">
    <cellStyle name="Hyperlink" xfId="1" builtinId="8"/>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929640</xdr:colOff>
      <xdr:row>11</xdr:row>
      <xdr:rowOff>15240</xdr:rowOff>
    </xdr:from>
    <xdr:to>
      <xdr:col>6</xdr:col>
      <xdr:colOff>606325</xdr:colOff>
      <xdr:row>18</xdr:row>
      <xdr:rowOff>137160</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8140" y="1912620"/>
          <a:ext cx="1581685" cy="1188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381000</xdr:colOff>
          <xdr:row>19</xdr:row>
          <xdr:rowOff>30480</xdr:rowOff>
        </xdr:from>
        <xdr:to>
          <xdr:col>7</xdr:col>
          <xdr:colOff>594360</xdr:colOff>
          <xdr:row>21</xdr:row>
          <xdr:rowOff>22860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19</xdr:row>
          <xdr:rowOff>30480</xdr:rowOff>
        </xdr:from>
        <xdr:to>
          <xdr:col>1</xdr:col>
          <xdr:colOff>594360</xdr:colOff>
          <xdr:row>20</xdr:row>
          <xdr:rowOff>129540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45</xdr:row>
          <xdr:rowOff>30480</xdr:rowOff>
        </xdr:from>
        <xdr:to>
          <xdr:col>1</xdr:col>
          <xdr:colOff>594360</xdr:colOff>
          <xdr:row>46</xdr:row>
          <xdr:rowOff>129540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45</xdr:row>
          <xdr:rowOff>30480</xdr:rowOff>
        </xdr:from>
        <xdr:to>
          <xdr:col>7</xdr:col>
          <xdr:colOff>594360</xdr:colOff>
          <xdr:row>46</xdr:row>
          <xdr:rowOff>129540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pa.gov/stationary-sources-air-pollution/ethylene-oxide-emissions-standards-sterilization-facilit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cfr.gov/cgi-bin/text-idx?SID=85df5b1185a8b127a9b324c6583f72c6&amp;mc=true&amp;node=pt13.1.121&amp;rgn=div5" TargetMode="External"/><Relationship Id="rId2" Type="http://schemas.openxmlformats.org/officeDocument/2006/relationships/hyperlink" Target="https://www.sba.gov/" TargetMode="External"/><Relationship Id="rId1" Type="http://schemas.openxmlformats.org/officeDocument/2006/relationships/hyperlink" Target="https://www.census.gov/eos/www/naic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E0221-5FB3-40DB-BD08-3602856F382B}">
  <sheetPr codeName="Sheet3">
    <tabColor theme="7" tint="0.59999389629810485"/>
  </sheetPr>
  <dimension ref="A1:M66"/>
  <sheetViews>
    <sheetView tabSelected="1" workbookViewId="0"/>
  </sheetViews>
  <sheetFormatPr defaultColWidth="0" defaultRowHeight="12" zeroHeight="1" x14ac:dyDescent="0.3"/>
  <cols>
    <col min="1" max="1" width="5.5546875" style="9" customWidth="1"/>
    <col min="2" max="10" width="13.88671875" style="9" customWidth="1"/>
    <col min="11" max="11" width="5.5546875" style="9" customWidth="1"/>
    <col min="12" max="13" width="0" style="9" hidden="1" customWidth="1"/>
    <col min="14" max="16384" width="13.88671875" style="9" hidden="1"/>
  </cols>
  <sheetData>
    <row r="1" spans="2:10" ht="12.6" customHeight="1" x14ac:dyDescent="0.3"/>
    <row r="2" spans="2:10" ht="18" x14ac:dyDescent="0.3">
      <c r="B2" s="10" t="s">
        <v>292</v>
      </c>
    </row>
    <row r="3" spans="2:10" ht="18" x14ac:dyDescent="0.3">
      <c r="B3" s="10" t="s">
        <v>1588</v>
      </c>
    </row>
    <row r="4" spans="2:10" x14ac:dyDescent="0.3"/>
    <row r="5" spans="2:10" ht="15.6" x14ac:dyDescent="0.3">
      <c r="B5" s="13" t="s">
        <v>6</v>
      </c>
    </row>
    <row r="6" spans="2:10" x14ac:dyDescent="0.3"/>
    <row r="7" spans="2:10" x14ac:dyDescent="0.3">
      <c r="B7" s="593" t="s">
        <v>1637</v>
      </c>
      <c r="C7" s="593"/>
      <c r="D7" s="593"/>
      <c r="E7" s="593"/>
      <c r="F7" s="593"/>
      <c r="G7" s="593"/>
      <c r="H7" s="593"/>
      <c r="I7" s="593"/>
      <c r="J7" s="593"/>
    </row>
    <row r="8" spans="2:10" ht="14.4" customHeight="1" x14ac:dyDescent="0.3">
      <c r="B8" s="593"/>
      <c r="C8" s="593"/>
      <c r="D8" s="593"/>
      <c r="E8" s="593"/>
      <c r="F8" s="593"/>
      <c r="G8" s="593"/>
      <c r="H8" s="593"/>
      <c r="I8" s="593"/>
      <c r="J8" s="593"/>
    </row>
    <row r="9" spans="2:10" x14ac:dyDescent="0.3">
      <c r="B9" s="593"/>
      <c r="C9" s="593"/>
      <c r="D9" s="593"/>
      <c r="E9" s="593"/>
      <c r="F9" s="593"/>
      <c r="G9" s="593"/>
      <c r="H9" s="593"/>
      <c r="I9" s="593"/>
      <c r="J9" s="593"/>
    </row>
    <row r="10" spans="2:10" x14ac:dyDescent="0.3">
      <c r="B10" s="593"/>
      <c r="C10" s="593"/>
      <c r="D10" s="593"/>
      <c r="E10" s="593"/>
      <c r="F10" s="593"/>
      <c r="G10" s="593"/>
      <c r="H10" s="593"/>
      <c r="I10" s="593"/>
      <c r="J10" s="593"/>
    </row>
    <row r="11" spans="2:10" ht="15.6" x14ac:dyDescent="0.3">
      <c r="B11" s="13" t="s">
        <v>7</v>
      </c>
    </row>
    <row r="12" spans="2:10" x14ac:dyDescent="0.3"/>
    <row r="13" spans="2:10" ht="12.6" thickBot="1" x14ac:dyDescent="0.35">
      <c r="B13" s="9" t="s">
        <v>1589</v>
      </c>
    </row>
    <row r="14" spans="2:10" x14ac:dyDescent="0.3">
      <c r="B14" s="294" t="s">
        <v>495</v>
      </c>
      <c r="C14" s="295"/>
      <c r="D14" s="295"/>
      <c r="E14" s="295"/>
      <c r="F14" s="295"/>
      <c r="G14" s="295"/>
      <c r="H14" s="295"/>
      <c r="I14" s="295"/>
      <c r="J14" s="296"/>
    </row>
    <row r="15" spans="2:10" x14ac:dyDescent="0.3">
      <c r="B15" s="301" t="s">
        <v>1590</v>
      </c>
      <c r="C15" s="302"/>
      <c r="D15" s="302"/>
      <c r="E15" s="302"/>
      <c r="F15" s="302"/>
      <c r="G15" s="302"/>
      <c r="H15" s="302"/>
      <c r="I15" s="302"/>
      <c r="J15" s="303"/>
    </row>
    <row r="16" spans="2:10" x14ac:dyDescent="0.3">
      <c r="B16" s="304" t="s">
        <v>496</v>
      </c>
      <c r="C16" s="305"/>
      <c r="D16" s="305"/>
      <c r="E16" s="305"/>
      <c r="F16" s="305"/>
      <c r="G16" s="305"/>
      <c r="H16" s="305"/>
      <c r="I16" s="305"/>
      <c r="J16" s="306"/>
    </row>
    <row r="17" spans="2:10" ht="12.6" thickBot="1" x14ac:dyDescent="0.35">
      <c r="B17" s="307" t="s">
        <v>497</v>
      </c>
      <c r="C17" s="308"/>
      <c r="D17" s="308"/>
      <c r="E17" s="308"/>
      <c r="F17" s="308"/>
      <c r="G17" s="308"/>
      <c r="H17" s="308"/>
      <c r="I17" s="308"/>
      <c r="J17" s="309"/>
    </row>
    <row r="18" spans="2:10" ht="12" customHeight="1" x14ac:dyDescent="0.3">
      <c r="B18" s="312" t="s">
        <v>1638</v>
      </c>
      <c r="C18" s="312"/>
      <c r="D18" s="312"/>
      <c r="E18" s="312"/>
      <c r="F18" s="312"/>
      <c r="G18" s="312"/>
      <c r="H18" s="312"/>
      <c r="I18" s="312"/>
      <c r="J18" s="312"/>
    </row>
    <row r="19" spans="2:10" x14ac:dyDescent="0.3">
      <c r="B19" s="312"/>
      <c r="C19" s="312"/>
      <c r="D19" s="312"/>
      <c r="E19" s="312"/>
      <c r="F19" s="312"/>
      <c r="G19" s="312"/>
      <c r="H19" s="312"/>
      <c r="I19" s="312"/>
      <c r="J19" s="312"/>
    </row>
    <row r="20" spans="2:10" x14ac:dyDescent="0.3"/>
    <row r="21" spans="2:10" ht="12.6" thickBot="1" x14ac:dyDescent="0.35">
      <c r="B21" s="9" t="s">
        <v>1591</v>
      </c>
    </row>
    <row r="22" spans="2:10" x14ac:dyDescent="0.25">
      <c r="B22" s="299" t="s">
        <v>498</v>
      </c>
      <c r="C22" s="300"/>
      <c r="D22" s="310" t="s">
        <v>1592</v>
      </c>
      <c r="E22" s="310"/>
      <c r="F22" s="310"/>
      <c r="G22" s="310"/>
      <c r="H22" s="310"/>
      <c r="I22" s="310"/>
      <c r="J22" s="311"/>
    </row>
    <row r="23" spans="2:10" x14ac:dyDescent="0.3">
      <c r="B23" s="313" t="s">
        <v>502</v>
      </c>
      <c r="C23" s="314"/>
      <c r="D23" s="297" t="s">
        <v>1593</v>
      </c>
      <c r="E23" s="297"/>
      <c r="F23" s="297"/>
      <c r="G23" s="297"/>
      <c r="H23" s="297"/>
      <c r="I23" s="297"/>
      <c r="J23" s="298"/>
    </row>
    <row r="24" spans="2:10" x14ac:dyDescent="0.3">
      <c r="B24" s="278" t="s">
        <v>479</v>
      </c>
      <c r="C24" s="279"/>
      <c r="D24" s="280" t="s">
        <v>289</v>
      </c>
      <c r="E24" s="280"/>
      <c r="F24" s="280"/>
      <c r="G24" s="280"/>
      <c r="H24" s="280"/>
      <c r="I24" s="280"/>
      <c r="J24" s="281"/>
    </row>
    <row r="25" spans="2:10" x14ac:dyDescent="0.3">
      <c r="B25" s="278" t="s">
        <v>480</v>
      </c>
      <c r="C25" s="279"/>
      <c r="D25" s="280" t="s">
        <v>412</v>
      </c>
      <c r="E25" s="280"/>
      <c r="F25" s="280"/>
      <c r="G25" s="280"/>
      <c r="H25" s="280"/>
      <c r="I25" s="280"/>
      <c r="J25" s="281"/>
    </row>
    <row r="26" spans="2:10" x14ac:dyDescent="0.3">
      <c r="B26" s="292" t="s">
        <v>1533</v>
      </c>
      <c r="C26" s="293"/>
      <c r="D26" s="280" t="s">
        <v>1157</v>
      </c>
      <c r="E26" s="280"/>
      <c r="F26" s="280"/>
      <c r="G26" s="280"/>
      <c r="H26" s="280"/>
      <c r="I26" s="280"/>
      <c r="J26" s="281"/>
    </row>
    <row r="27" spans="2:10" x14ac:dyDescent="0.3">
      <c r="B27" s="278" t="s">
        <v>481</v>
      </c>
      <c r="C27" s="279"/>
      <c r="D27" s="280" t="s">
        <v>323</v>
      </c>
      <c r="E27" s="280"/>
      <c r="F27" s="280"/>
      <c r="G27" s="280"/>
      <c r="H27" s="280"/>
      <c r="I27" s="280"/>
      <c r="J27" s="281"/>
    </row>
    <row r="28" spans="2:10" x14ac:dyDescent="0.3">
      <c r="B28" s="278" t="s">
        <v>482</v>
      </c>
      <c r="C28" s="279"/>
      <c r="D28" s="280" t="s">
        <v>326</v>
      </c>
      <c r="E28" s="280"/>
      <c r="F28" s="280"/>
      <c r="G28" s="280"/>
      <c r="H28" s="280"/>
      <c r="I28" s="280"/>
      <c r="J28" s="281"/>
    </row>
    <row r="29" spans="2:10" x14ac:dyDescent="0.3">
      <c r="B29" s="278" t="s">
        <v>483</v>
      </c>
      <c r="C29" s="279"/>
      <c r="D29" s="280" t="s">
        <v>290</v>
      </c>
      <c r="E29" s="280"/>
      <c r="F29" s="280"/>
      <c r="G29" s="280"/>
      <c r="H29" s="280"/>
      <c r="I29" s="280"/>
      <c r="J29" s="281"/>
    </row>
    <row r="30" spans="2:10" x14ac:dyDescent="0.3">
      <c r="B30" s="278" t="s">
        <v>484</v>
      </c>
      <c r="C30" s="279"/>
      <c r="D30" s="280" t="s">
        <v>501</v>
      </c>
      <c r="E30" s="280"/>
      <c r="F30" s="280"/>
      <c r="G30" s="280"/>
      <c r="H30" s="280"/>
      <c r="I30" s="280"/>
      <c r="J30" s="281"/>
    </row>
    <row r="31" spans="2:10" x14ac:dyDescent="0.3">
      <c r="B31" s="278" t="s">
        <v>485</v>
      </c>
      <c r="C31" s="279"/>
      <c r="D31" s="280" t="s">
        <v>291</v>
      </c>
      <c r="E31" s="280"/>
      <c r="F31" s="280"/>
      <c r="G31" s="280"/>
      <c r="H31" s="280"/>
      <c r="I31" s="280"/>
      <c r="J31" s="281"/>
    </row>
    <row r="32" spans="2:10" x14ac:dyDescent="0.3">
      <c r="B32" s="278" t="s">
        <v>486</v>
      </c>
      <c r="C32" s="279"/>
      <c r="D32" s="280" t="s">
        <v>660</v>
      </c>
      <c r="E32" s="280"/>
      <c r="F32" s="280"/>
      <c r="G32" s="280"/>
      <c r="H32" s="280"/>
      <c r="I32" s="280"/>
      <c r="J32" s="281"/>
    </row>
    <row r="33" spans="2:10" s="100" customFormat="1" x14ac:dyDescent="0.3">
      <c r="B33" s="287" t="s">
        <v>1364</v>
      </c>
      <c r="C33" s="288"/>
      <c r="D33" s="289" t="s">
        <v>1594</v>
      </c>
      <c r="E33" s="290"/>
      <c r="F33" s="290"/>
      <c r="G33" s="290"/>
      <c r="H33" s="290"/>
      <c r="I33" s="290"/>
      <c r="J33" s="291"/>
    </row>
    <row r="34" spans="2:10" x14ac:dyDescent="0.3">
      <c r="B34" s="278" t="s">
        <v>487</v>
      </c>
      <c r="C34" s="279"/>
      <c r="D34" s="280" t="s">
        <v>1595</v>
      </c>
      <c r="E34" s="280"/>
      <c r="F34" s="280"/>
      <c r="G34" s="280"/>
      <c r="H34" s="280"/>
      <c r="I34" s="280"/>
      <c r="J34" s="281"/>
    </row>
    <row r="35" spans="2:10" ht="12.6" thickBot="1" x14ac:dyDescent="0.35">
      <c r="B35" s="285" t="s">
        <v>488</v>
      </c>
      <c r="C35" s="286"/>
      <c r="D35" s="283" t="s">
        <v>1596</v>
      </c>
      <c r="E35" s="283"/>
      <c r="F35" s="283"/>
      <c r="G35" s="283"/>
      <c r="H35" s="283"/>
      <c r="I35" s="283"/>
      <c r="J35" s="284"/>
    </row>
    <row r="36" spans="2:10" x14ac:dyDescent="0.3">
      <c r="B36" s="282" t="s">
        <v>1639</v>
      </c>
      <c r="C36" s="282"/>
      <c r="D36" s="282"/>
      <c r="E36" s="282"/>
      <c r="F36" s="282"/>
      <c r="G36" s="282"/>
      <c r="H36" s="282"/>
      <c r="I36" s="282"/>
      <c r="J36" s="282"/>
    </row>
    <row r="37" spans="2:10" x14ac:dyDescent="0.3">
      <c r="B37" s="48"/>
      <c r="C37" s="48"/>
      <c r="D37" s="48"/>
      <c r="E37" s="48"/>
      <c r="F37" s="48"/>
      <c r="G37" s="48"/>
      <c r="H37" s="48"/>
      <c r="I37" s="48"/>
      <c r="J37" s="48"/>
    </row>
    <row r="38" spans="2:10" ht="15.6" x14ac:dyDescent="0.3">
      <c r="B38" s="38" t="s">
        <v>489</v>
      </c>
      <c r="C38" s="40"/>
      <c r="D38" s="40"/>
      <c r="E38" s="41"/>
      <c r="F38" s="41"/>
      <c r="G38" s="41"/>
      <c r="H38" s="41"/>
      <c r="I38" s="41"/>
      <c r="J38" s="41"/>
    </row>
    <row r="39" spans="2:10" s="18" customFormat="1" x14ac:dyDescent="0.3"/>
    <row r="40" spans="2:10" ht="12" customHeight="1" x14ac:dyDescent="0.3">
      <c r="B40" s="277" t="s">
        <v>1640</v>
      </c>
      <c r="C40" s="277"/>
      <c r="D40" s="277"/>
      <c r="E40" s="277"/>
      <c r="F40" s="277"/>
      <c r="G40" s="277"/>
      <c r="H40" s="277"/>
      <c r="I40" s="277"/>
      <c r="J40" s="277"/>
    </row>
    <row r="41" spans="2:10" x14ac:dyDescent="0.3">
      <c r="B41" s="277"/>
      <c r="C41" s="277"/>
      <c r="D41" s="277"/>
      <c r="E41" s="277"/>
      <c r="F41" s="277"/>
      <c r="G41" s="277"/>
      <c r="H41" s="277"/>
      <c r="I41" s="277"/>
      <c r="J41" s="277"/>
    </row>
    <row r="42" spans="2:10" x14ac:dyDescent="0.3">
      <c r="B42" s="277"/>
      <c r="C42" s="277"/>
      <c r="D42" s="277"/>
      <c r="E42" s="277"/>
      <c r="F42" s="277"/>
      <c r="G42" s="277"/>
      <c r="H42" s="277"/>
      <c r="I42" s="277"/>
      <c r="J42" s="277"/>
    </row>
    <row r="43" spans="2:10" x14ac:dyDescent="0.3">
      <c r="B43" s="277"/>
      <c r="C43" s="277"/>
      <c r="D43" s="277"/>
      <c r="E43" s="277"/>
      <c r="F43" s="277"/>
      <c r="G43" s="277"/>
      <c r="H43" s="277"/>
      <c r="I43" s="277"/>
      <c r="J43" s="277"/>
    </row>
    <row r="44" spans="2:10" x14ac:dyDescent="0.3">
      <c r="B44" s="277"/>
      <c r="C44" s="277"/>
      <c r="D44" s="277"/>
      <c r="E44" s="277"/>
      <c r="F44" s="277"/>
      <c r="G44" s="277"/>
      <c r="H44" s="277"/>
      <c r="I44" s="277"/>
      <c r="J44" s="277"/>
    </row>
    <row r="45" spans="2:10" x14ac:dyDescent="0.3">
      <c r="B45" s="277"/>
      <c r="C45" s="277"/>
      <c r="D45" s="277"/>
      <c r="E45" s="277"/>
      <c r="F45" s="277"/>
      <c r="G45" s="277"/>
      <c r="H45" s="277"/>
      <c r="I45" s="277"/>
      <c r="J45" s="277"/>
    </row>
    <row r="46" spans="2:10" x14ac:dyDescent="0.3">
      <c r="B46" s="277"/>
      <c r="C46" s="277"/>
      <c r="D46" s="277"/>
      <c r="E46" s="277"/>
      <c r="F46" s="277"/>
      <c r="G46" s="277"/>
      <c r="H46" s="277"/>
      <c r="I46" s="277"/>
      <c r="J46" s="277"/>
    </row>
    <row r="47" spans="2:10" x14ac:dyDescent="0.3">
      <c r="B47" s="277"/>
      <c r="C47" s="277"/>
      <c r="D47" s="277"/>
      <c r="E47" s="277"/>
      <c r="F47" s="277"/>
      <c r="G47" s="277"/>
      <c r="H47" s="277"/>
      <c r="I47" s="277"/>
      <c r="J47" s="277"/>
    </row>
    <row r="48" spans="2:10" x14ac:dyDescent="0.3">
      <c r="B48" s="277"/>
      <c r="C48" s="277"/>
      <c r="D48" s="277"/>
      <c r="E48" s="277"/>
      <c r="F48" s="277"/>
      <c r="G48" s="277"/>
      <c r="H48" s="277"/>
      <c r="I48" s="277"/>
      <c r="J48" s="277"/>
    </row>
    <row r="49" spans="2:10" x14ac:dyDescent="0.3">
      <c r="B49" s="277"/>
      <c r="C49" s="277"/>
      <c r="D49" s="277"/>
      <c r="E49" s="277"/>
      <c r="F49" s="277"/>
      <c r="G49" s="277"/>
      <c r="H49" s="277"/>
      <c r="I49" s="277"/>
      <c r="J49" s="277"/>
    </row>
    <row r="50" spans="2:10" x14ac:dyDescent="0.3"/>
    <row r="51" spans="2:10" hidden="1" x14ac:dyDescent="0.3"/>
    <row r="52" spans="2:10" hidden="1" x14ac:dyDescent="0.3"/>
    <row r="53" spans="2:10" hidden="1" x14ac:dyDescent="0.3"/>
    <row r="54" spans="2:10" hidden="1" x14ac:dyDescent="0.3"/>
    <row r="55" spans="2:10" hidden="1" x14ac:dyDescent="0.3"/>
    <row r="56" spans="2:10" hidden="1" x14ac:dyDescent="0.3"/>
    <row r="57" spans="2:10" hidden="1" x14ac:dyDescent="0.3"/>
    <row r="58" spans="2:10" hidden="1" x14ac:dyDescent="0.3"/>
    <row r="59" spans="2:10" hidden="1" x14ac:dyDescent="0.3"/>
    <row r="60" spans="2:10" hidden="1" x14ac:dyDescent="0.3"/>
    <row r="61" spans="2:10" hidden="1" x14ac:dyDescent="0.3"/>
    <row r="62" spans="2:10" hidden="1" x14ac:dyDescent="0.3"/>
    <row r="63" spans="2:10" hidden="1" x14ac:dyDescent="0.3"/>
    <row r="64" spans="2:10" hidden="1" x14ac:dyDescent="0.3"/>
    <row r="65" hidden="1" x14ac:dyDescent="0.3"/>
    <row r="66" hidden="1" x14ac:dyDescent="0.3"/>
  </sheetData>
  <sheetProtection algorithmName="SHA-512" hashValue="x5anozYNAW1rQRl5Om6rJHKsOiEDu34y8r5HhYno8aVYscWcAP4kVcRjmanK2lmE8MzKvCHwwWOE2pMPGZF8jA==" saltValue="aWHBLw0sRRT/T0Fn3Pv5SA==" spinCount="100000" sheet="1" objects="1" scenarios="1"/>
  <mergeCells count="36">
    <mergeCell ref="B14:J14"/>
    <mergeCell ref="B32:C32"/>
    <mergeCell ref="B30:C30"/>
    <mergeCell ref="B7:J10"/>
    <mergeCell ref="D30:J30"/>
    <mergeCell ref="D29:J29"/>
    <mergeCell ref="D23:J23"/>
    <mergeCell ref="B22:C22"/>
    <mergeCell ref="B15:J15"/>
    <mergeCell ref="B16:J16"/>
    <mergeCell ref="B24:C24"/>
    <mergeCell ref="B17:J17"/>
    <mergeCell ref="D24:J24"/>
    <mergeCell ref="D22:J22"/>
    <mergeCell ref="B18:J19"/>
    <mergeCell ref="B23:C23"/>
    <mergeCell ref="B25:C25"/>
    <mergeCell ref="D27:J27"/>
    <mergeCell ref="D28:J28"/>
    <mergeCell ref="D25:J25"/>
    <mergeCell ref="D26:J26"/>
    <mergeCell ref="B26:C26"/>
    <mergeCell ref="B40:J49"/>
    <mergeCell ref="B27:C27"/>
    <mergeCell ref="B28:C28"/>
    <mergeCell ref="D34:J34"/>
    <mergeCell ref="B34:C34"/>
    <mergeCell ref="B36:J36"/>
    <mergeCell ref="B29:C29"/>
    <mergeCell ref="D35:J35"/>
    <mergeCell ref="B35:C35"/>
    <mergeCell ref="D31:J31"/>
    <mergeCell ref="D32:J32"/>
    <mergeCell ref="B31:C31"/>
    <mergeCell ref="B33:C33"/>
    <mergeCell ref="D33:J33"/>
  </mergeCells>
  <hyperlinks>
    <hyperlink ref="B24" location="'Facility Details'!A1" display="Facility Details" xr:uid="{927ED728-FB7C-49B8-B2BC-E1DDBCBE2B3D}"/>
    <hyperlink ref="B25" location="'Room Characteristics'!A1" display="Room Characteristics" xr:uid="{9B93E955-3030-40BC-BCD2-15E822FFDBA4}"/>
    <hyperlink ref="B26" location="'Drum Storage'!A1" display="Drum Storage" xr:uid="{BFDBEA3C-B1B1-45A8-B3BA-7CCD1338A9FE}"/>
    <hyperlink ref="B27" location="'Sterilization Chambers'!A1" display="Sterilization Chambers" xr:uid="{6A7A20CA-B41A-4CCB-AA6B-61BD5EA10AE1}"/>
    <hyperlink ref="B28" location="'Other Source Types'!A1" display="Other Source Types" xr:uid="{32C94DBD-0597-44EA-A85E-491AD1D47E10}"/>
    <hyperlink ref="B29" location="'APCD Summary'!A1" display="APCD Summary" xr:uid="{A0D26B04-792C-4702-B9F9-956761E79158}"/>
    <hyperlink ref="B30" location="'APCD Details'!A1" display="APCD Details" xr:uid="{49D5D145-E600-49B1-92FE-2719F3B0EB9B}"/>
    <hyperlink ref="B31" location="Monitoring!A1" display="Monitoring" xr:uid="{E7075F27-77E3-4492-BD0D-CC0878FC11EF}"/>
    <hyperlink ref="B32" location="Miscellaneous!A1" display="Miscellaneous" xr:uid="{4FF227BC-89FA-4941-BA1B-766C803F2879}"/>
    <hyperlink ref="B34" location="Attachments!A1" display="Attachments" xr:uid="{0DBF7B62-9F8F-400A-918E-4601BB6BE948}"/>
    <hyperlink ref="B35" location="Certification!A1" display="Certification" xr:uid="{778D98FA-E845-40A2-B189-7DBAD9E30004}"/>
    <hyperlink ref="B23" location="Definitions!A1" display="Definitions" xr:uid="{A3BEBD18-264C-4CEA-9C92-D3289A76F7DC}"/>
    <hyperlink ref="B26:C26" location="'EtO &amp; EG Storage'!A1" display="EtO&amp;EG Storage (link)" xr:uid="{CC171DDF-1996-4673-B2A9-9A6786D27BFA}"/>
    <hyperlink ref="B27:C27" location="'Sterilizer Chambers'!A1" display="Sterilizer Chambers (link)" xr:uid="{29D4E93A-B603-4CD9-9761-635955C17A7D}"/>
    <hyperlink ref="B28:C28" location="Aeration!A1" display="Aeration (link)" xr:uid="{949A6EEE-19A4-4FBE-9A6D-99BFB9F98666}"/>
    <hyperlink ref="B31:C31" location="'EtO Monitoring'!A1" display="EtO Monitoring (link)" xr:uid="{70C875F4-3308-41D8-93FA-EC54DC6CD066}"/>
    <hyperlink ref="B25:C25" location="'Room Area'!A1" display="Room Characteristics (link)" xr:uid="{0E082B1C-9BA2-4F45-972D-CFA117DFA68E}"/>
    <hyperlink ref="B23:C23" location="Terms!A1" display="Terms (link)" xr:uid="{73507052-794E-4F97-8A19-E2D14BDC8863}"/>
    <hyperlink ref="B33:C33" location="'Additional Info'!A1" display="Additional Info (link)" xr:uid="{E51D49F2-A4F2-415B-A113-E6504CB44E73}"/>
    <hyperlink ref="B7:J10" r:id="rId1" display="The U.S. Environmental Protection Agency (EPA) is requesting facility data and information to inform the Technology Review project for 40 CFR part 63, subpart O, Commercial Sterilization source category. The purpose of this survey is to enable facilities to submit accurate facility information. For more detailed instructions, see the Instructions Document to the Section 114 transmittal letter at: https://www.epa.gov/stationary-sources-air-pollution/ethylene-oxide-emissions-standards-sterilization-facilities (click to visit)." xr:uid="{41E9FEC3-0AF4-4326-93BC-1FF2DB40E46F}"/>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C2B2-AE87-4BB1-8F00-C0970D6D41F3}">
  <sheetPr codeName="Sheet4">
    <tabColor theme="7" tint="0.59999389629810485"/>
  </sheetPr>
  <dimension ref="A1:L64"/>
  <sheetViews>
    <sheetView workbookViewId="0"/>
  </sheetViews>
  <sheetFormatPr defaultColWidth="0" defaultRowHeight="12" zeroHeight="1" x14ac:dyDescent="0.3"/>
  <cols>
    <col min="1" max="1" width="5.5546875" style="9" customWidth="1"/>
    <col min="2" max="2" width="13.88671875" style="9" customWidth="1"/>
    <col min="3" max="3" width="13.88671875" style="230" customWidth="1"/>
    <col min="4" max="5" width="13.88671875" style="9" customWidth="1"/>
    <col min="6" max="6" width="13.88671875" style="230" customWidth="1"/>
    <col min="7" max="9" width="13.88671875" style="9" customWidth="1"/>
    <col min="10" max="10" width="5.5546875" style="9" customWidth="1"/>
    <col min="11" max="12" width="8.6640625" style="9" hidden="1" customWidth="1"/>
    <col min="13" max="16384" width="13.88671875" style="9" hidden="1"/>
  </cols>
  <sheetData>
    <row r="1" spans="2:9" ht="12.6" customHeight="1" x14ac:dyDescent="0.3"/>
    <row r="2" spans="2:9" ht="18" x14ac:dyDescent="0.3">
      <c r="B2" s="10" t="s">
        <v>292</v>
      </c>
      <c r="C2" s="10"/>
    </row>
    <row r="3" spans="2:9" ht="18" x14ac:dyDescent="0.3">
      <c r="B3" s="10" t="s">
        <v>1588</v>
      </c>
      <c r="C3" s="10"/>
    </row>
    <row r="4" spans="2:9" ht="12.6" thickBot="1" x14ac:dyDescent="0.35"/>
    <row r="5" spans="2:9" s="230" customFormat="1" ht="12.6" thickBot="1" x14ac:dyDescent="0.35">
      <c r="B5" s="315" t="s">
        <v>500</v>
      </c>
      <c r="C5" s="316"/>
    </row>
    <row r="6" spans="2:9" s="230" customFormat="1" x14ac:dyDescent="0.3"/>
    <row r="7" spans="2:9" ht="15.6" x14ac:dyDescent="0.3">
      <c r="B7" s="13" t="s">
        <v>802</v>
      </c>
      <c r="C7" s="13"/>
    </row>
    <row r="8" spans="2:9" ht="12.6" thickBot="1" x14ac:dyDescent="0.35"/>
    <row r="9" spans="2:9" x14ac:dyDescent="0.3">
      <c r="B9" s="323" t="s">
        <v>0</v>
      </c>
      <c r="C9" s="324"/>
      <c r="D9" s="336" t="s">
        <v>1</v>
      </c>
      <c r="E9" s="336"/>
      <c r="F9" s="336"/>
      <c r="G9" s="336"/>
      <c r="H9" s="336"/>
      <c r="I9" s="337"/>
    </row>
    <row r="10" spans="2:9" ht="48" customHeight="1" x14ac:dyDescent="0.3">
      <c r="B10" s="321" t="s">
        <v>425</v>
      </c>
      <c r="C10" s="322"/>
      <c r="D10" s="317" t="s">
        <v>426</v>
      </c>
      <c r="E10" s="317"/>
      <c r="F10" s="317"/>
      <c r="G10" s="317"/>
      <c r="H10" s="317"/>
      <c r="I10" s="318"/>
    </row>
    <row r="11" spans="2:9" ht="36" customHeight="1" x14ac:dyDescent="0.3">
      <c r="B11" s="321" t="s">
        <v>590</v>
      </c>
      <c r="C11" s="322"/>
      <c r="D11" s="317" t="s">
        <v>835</v>
      </c>
      <c r="E11" s="317"/>
      <c r="F11" s="317"/>
      <c r="G11" s="317"/>
      <c r="H11" s="317"/>
      <c r="I11" s="318"/>
    </row>
    <row r="12" spans="2:9" ht="36" customHeight="1" x14ac:dyDescent="0.3">
      <c r="B12" s="321" t="s">
        <v>2</v>
      </c>
      <c r="C12" s="322"/>
      <c r="D12" s="317" t="s">
        <v>836</v>
      </c>
      <c r="E12" s="317"/>
      <c r="F12" s="317"/>
      <c r="G12" s="317"/>
      <c r="H12" s="317"/>
      <c r="I12" s="318"/>
    </row>
    <row r="13" spans="2:9" ht="24" customHeight="1" x14ac:dyDescent="0.3">
      <c r="B13" s="321" t="s">
        <v>548</v>
      </c>
      <c r="C13" s="322"/>
      <c r="D13" s="317" t="s">
        <v>506</v>
      </c>
      <c r="E13" s="317"/>
      <c r="F13" s="317"/>
      <c r="G13" s="317"/>
      <c r="H13" s="317"/>
      <c r="I13" s="318"/>
    </row>
    <row r="14" spans="2:9" ht="24" customHeight="1" x14ac:dyDescent="0.3">
      <c r="B14" s="321" t="s">
        <v>427</v>
      </c>
      <c r="C14" s="322"/>
      <c r="D14" s="317" t="s">
        <v>428</v>
      </c>
      <c r="E14" s="317"/>
      <c r="F14" s="317"/>
      <c r="G14" s="317"/>
      <c r="H14" s="317"/>
      <c r="I14" s="318"/>
    </row>
    <row r="15" spans="2:9" ht="72" customHeight="1" x14ac:dyDescent="0.3">
      <c r="B15" s="321" t="s">
        <v>429</v>
      </c>
      <c r="C15" s="322"/>
      <c r="D15" s="317" t="s">
        <v>430</v>
      </c>
      <c r="E15" s="317"/>
      <c r="F15" s="317"/>
      <c r="G15" s="317"/>
      <c r="H15" s="317"/>
      <c r="I15" s="318"/>
    </row>
    <row r="16" spans="2:9" ht="36" customHeight="1" x14ac:dyDescent="0.3">
      <c r="B16" s="321" t="s">
        <v>549</v>
      </c>
      <c r="C16" s="322"/>
      <c r="D16" s="317" t="s">
        <v>431</v>
      </c>
      <c r="E16" s="317"/>
      <c r="F16" s="317"/>
      <c r="G16" s="317"/>
      <c r="H16" s="317"/>
      <c r="I16" s="318"/>
    </row>
    <row r="17" spans="2:9" ht="48" customHeight="1" x14ac:dyDescent="0.3">
      <c r="B17" s="321" t="s">
        <v>708</v>
      </c>
      <c r="C17" s="322"/>
      <c r="D17" s="317" t="s">
        <v>629</v>
      </c>
      <c r="E17" s="317"/>
      <c r="F17" s="317"/>
      <c r="G17" s="317"/>
      <c r="H17" s="317"/>
      <c r="I17" s="318"/>
    </row>
    <row r="18" spans="2:9" s="100" customFormat="1" ht="36" customHeight="1" x14ac:dyDescent="0.3">
      <c r="B18" s="321" t="s">
        <v>1006</v>
      </c>
      <c r="C18" s="322"/>
      <c r="D18" s="317" t="s">
        <v>1143</v>
      </c>
      <c r="E18" s="317"/>
      <c r="F18" s="317"/>
      <c r="G18" s="317"/>
      <c r="H18" s="317"/>
      <c r="I18" s="318"/>
    </row>
    <row r="19" spans="2:9" ht="48" customHeight="1" x14ac:dyDescent="0.3">
      <c r="B19" s="321" t="s">
        <v>3</v>
      </c>
      <c r="C19" s="322"/>
      <c r="D19" s="317" t="s">
        <v>464</v>
      </c>
      <c r="E19" s="317"/>
      <c r="F19" s="317"/>
      <c r="G19" s="317"/>
      <c r="H19" s="317"/>
      <c r="I19" s="318"/>
    </row>
    <row r="20" spans="2:9" ht="24" customHeight="1" x14ac:dyDescent="0.3">
      <c r="B20" s="321" t="s">
        <v>4</v>
      </c>
      <c r="C20" s="322"/>
      <c r="D20" s="317" t="s">
        <v>432</v>
      </c>
      <c r="E20" s="317"/>
      <c r="F20" s="317"/>
      <c r="G20" s="317"/>
      <c r="H20" s="317"/>
      <c r="I20" s="318"/>
    </row>
    <row r="21" spans="2:9" s="100" customFormat="1" ht="24" customHeight="1" x14ac:dyDescent="0.3">
      <c r="B21" s="321" t="s">
        <v>1007</v>
      </c>
      <c r="C21" s="322"/>
      <c r="D21" s="317" t="s">
        <v>1008</v>
      </c>
      <c r="E21" s="317"/>
      <c r="F21" s="317"/>
      <c r="G21" s="317"/>
      <c r="H21" s="317"/>
      <c r="I21" s="318"/>
    </row>
    <row r="22" spans="2:9" ht="36" customHeight="1" x14ac:dyDescent="0.3">
      <c r="B22" s="321" t="s">
        <v>404</v>
      </c>
      <c r="C22" s="322"/>
      <c r="D22" s="317" t="s">
        <v>40</v>
      </c>
      <c r="E22" s="317"/>
      <c r="F22" s="317"/>
      <c r="G22" s="317"/>
      <c r="H22" s="317"/>
      <c r="I22" s="318"/>
    </row>
    <row r="23" spans="2:9" ht="48" customHeight="1" x14ac:dyDescent="0.3">
      <c r="B23" s="321" t="s">
        <v>5</v>
      </c>
      <c r="C23" s="322"/>
      <c r="D23" s="317" t="s">
        <v>433</v>
      </c>
      <c r="E23" s="317"/>
      <c r="F23" s="317"/>
      <c r="G23" s="317"/>
      <c r="H23" s="317"/>
      <c r="I23" s="318"/>
    </row>
    <row r="24" spans="2:9" ht="48" customHeight="1" x14ac:dyDescent="0.3">
      <c r="B24" s="321" t="s">
        <v>709</v>
      </c>
      <c r="C24" s="322"/>
      <c r="D24" s="317" t="s">
        <v>834</v>
      </c>
      <c r="E24" s="317"/>
      <c r="F24" s="317"/>
      <c r="G24" s="317"/>
      <c r="H24" s="317"/>
      <c r="I24" s="318"/>
    </row>
    <row r="25" spans="2:9" ht="36" customHeight="1" x14ac:dyDescent="0.3">
      <c r="B25" s="321" t="s">
        <v>434</v>
      </c>
      <c r="C25" s="322"/>
      <c r="D25" s="317" t="s">
        <v>435</v>
      </c>
      <c r="E25" s="317"/>
      <c r="F25" s="317"/>
      <c r="G25" s="317"/>
      <c r="H25" s="317"/>
      <c r="I25" s="318"/>
    </row>
    <row r="26" spans="2:9" s="55" customFormat="1" ht="36" customHeight="1" x14ac:dyDescent="0.3">
      <c r="B26" s="321" t="s">
        <v>547</v>
      </c>
      <c r="C26" s="322"/>
      <c r="D26" s="319" t="s">
        <v>509</v>
      </c>
      <c r="E26" s="319"/>
      <c r="F26" s="319"/>
      <c r="G26" s="319"/>
      <c r="H26" s="319"/>
      <c r="I26" s="320"/>
    </row>
    <row r="27" spans="2:9" ht="24" customHeight="1" x14ac:dyDescent="0.3">
      <c r="B27" s="321" t="s">
        <v>504</v>
      </c>
      <c r="C27" s="322"/>
      <c r="D27" s="317" t="s">
        <v>507</v>
      </c>
      <c r="E27" s="317"/>
      <c r="F27" s="317"/>
      <c r="G27" s="317"/>
      <c r="H27" s="317"/>
      <c r="I27" s="318"/>
    </row>
    <row r="28" spans="2:9" ht="36" customHeight="1" x14ac:dyDescent="0.3">
      <c r="B28" s="321" t="s">
        <v>505</v>
      </c>
      <c r="C28" s="322"/>
      <c r="D28" s="317" t="s">
        <v>508</v>
      </c>
      <c r="E28" s="317"/>
      <c r="F28" s="317"/>
      <c r="G28" s="317"/>
      <c r="H28" s="317"/>
      <c r="I28" s="318"/>
    </row>
    <row r="29" spans="2:9" ht="48" customHeight="1" thickBot="1" x14ac:dyDescent="0.35">
      <c r="B29" s="339" t="s">
        <v>436</v>
      </c>
      <c r="C29" s="340"/>
      <c r="D29" s="325" t="s">
        <v>837</v>
      </c>
      <c r="E29" s="325"/>
      <c r="F29" s="325"/>
      <c r="G29" s="325"/>
      <c r="H29" s="325"/>
      <c r="I29" s="326"/>
    </row>
    <row r="30" spans="2:9" x14ac:dyDescent="0.3">
      <c r="D30" s="338"/>
      <c r="E30" s="338"/>
      <c r="F30" s="338"/>
      <c r="G30" s="338"/>
    </row>
    <row r="31" spans="2:9" x14ac:dyDescent="0.3">
      <c r="D31" s="338"/>
      <c r="E31" s="338"/>
      <c r="F31" s="338"/>
      <c r="G31" s="338"/>
    </row>
    <row r="32" spans="2:9" ht="15.6" x14ac:dyDescent="0.3">
      <c r="B32" s="13" t="s">
        <v>803</v>
      </c>
      <c r="C32" s="13"/>
      <c r="D32" s="338"/>
      <c r="E32" s="338"/>
      <c r="F32" s="338"/>
      <c r="G32" s="338"/>
    </row>
    <row r="33" spans="2:9" ht="12.6" thickBot="1" x14ac:dyDescent="0.35">
      <c r="D33" s="338"/>
      <c r="E33" s="338"/>
      <c r="F33" s="338"/>
      <c r="G33" s="338"/>
    </row>
    <row r="34" spans="2:9" x14ac:dyDescent="0.3">
      <c r="B34" s="35" t="s">
        <v>503</v>
      </c>
      <c r="C34" s="330" t="s">
        <v>0</v>
      </c>
      <c r="D34" s="331"/>
      <c r="E34" s="332"/>
      <c r="F34" s="236" t="s">
        <v>503</v>
      </c>
      <c r="G34" s="330" t="s">
        <v>0</v>
      </c>
      <c r="H34" s="331"/>
      <c r="I34" s="332"/>
    </row>
    <row r="35" spans="2:9" ht="12" customHeight="1" x14ac:dyDescent="0.3">
      <c r="B35" s="56" t="s">
        <v>374</v>
      </c>
      <c r="C35" s="333" t="s">
        <v>754</v>
      </c>
      <c r="D35" s="334"/>
      <c r="E35" s="335"/>
      <c r="F35" s="58" t="s">
        <v>234</v>
      </c>
      <c r="G35" s="333" t="s">
        <v>777</v>
      </c>
      <c r="H35" s="334"/>
      <c r="I35" s="335"/>
    </row>
    <row r="36" spans="2:9" ht="12" customHeight="1" x14ac:dyDescent="0.3">
      <c r="B36" s="56" t="s">
        <v>755</v>
      </c>
      <c r="C36" s="333" t="s">
        <v>756</v>
      </c>
      <c r="D36" s="334"/>
      <c r="E36" s="335"/>
      <c r="F36" s="58" t="s">
        <v>778</v>
      </c>
      <c r="G36" s="333" t="s">
        <v>779</v>
      </c>
      <c r="H36" s="334"/>
      <c r="I36" s="335"/>
    </row>
    <row r="37" spans="2:9" x14ac:dyDescent="0.3">
      <c r="B37" s="56" t="s">
        <v>757</v>
      </c>
      <c r="C37" s="333" t="s">
        <v>758</v>
      </c>
      <c r="D37" s="334"/>
      <c r="E37" s="335"/>
      <c r="F37" s="58" t="s">
        <v>780</v>
      </c>
      <c r="G37" s="333" t="s">
        <v>781</v>
      </c>
      <c r="H37" s="334"/>
      <c r="I37" s="335"/>
    </row>
    <row r="38" spans="2:9" ht="12" customHeight="1" x14ac:dyDescent="0.3">
      <c r="B38" s="56" t="s">
        <v>369</v>
      </c>
      <c r="C38" s="333" t="s">
        <v>759</v>
      </c>
      <c r="D38" s="334"/>
      <c r="E38" s="335"/>
      <c r="F38" s="58" t="s">
        <v>782</v>
      </c>
      <c r="G38" s="333" t="s">
        <v>833</v>
      </c>
      <c r="H38" s="334"/>
      <c r="I38" s="335"/>
    </row>
    <row r="39" spans="2:9" ht="12" customHeight="1" x14ac:dyDescent="0.3">
      <c r="B39" s="56" t="s">
        <v>760</v>
      </c>
      <c r="C39" s="333" t="s">
        <v>761</v>
      </c>
      <c r="D39" s="334"/>
      <c r="E39" s="335"/>
      <c r="F39" s="58" t="s">
        <v>783</v>
      </c>
      <c r="G39" s="333" t="s">
        <v>784</v>
      </c>
      <c r="H39" s="334"/>
      <c r="I39" s="335"/>
    </row>
    <row r="40" spans="2:9" ht="12" customHeight="1" x14ac:dyDescent="0.3">
      <c r="B40" s="56" t="s">
        <v>762</v>
      </c>
      <c r="C40" s="333" t="s">
        <v>763</v>
      </c>
      <c r="D40" s="334"/>
      <c r="E40" s="335"/>
      <c r="F40" s="58" t="s">
        <v>785</v>
      </c>
      <c r="G40" s="333" t="s">
        <v>786</v>
      </c>
      <c r="H40" s="334"/>
      <c r="I40" s="335"/>
    </row>
    <row r="41" spans="2:9" ht="12" customHeight="1" x14ac:dyDescent="0.3">
      <c r="B41" s="56" t="s">
        <v>764</v>
      </c>
      <c r="C41" s="333" t="s">
        <v>765</v>
      </c>
      <c r="D41" s="334"/>
      <c r="E41" s="335"/>
      <c r="F41" s="58" t="s">
        <v>520</v>
      </c>
      <c r="G41" s="333" t="s">
        <v>787</v>
      </c>
      <c r="H41" s="334"/>
      <c r="I41" s="335"/>
    </row>
    <row r="42" spans="2:9" x14ac:dyDescent="0.3">
      <c r="B42" s="56" t="s">
        <v>766</v>
      </c>
      <c r="C42" s="333" t="s">
        <v>767</v>
      </c>
      <c r="D42" s="334"/>
      <c r="E42" s="335"/>
      <c r="F42" s="58" t="s">
        <v>788</v>
      </c>
      <c r="G42" s="333" t="s">
        <v>789</v>
      </c>
      <c r="H42" s="334"/>
      <c r="I42" s="335"/>
    </row>
    <row r="43" spans="2:9" x14ac:dyDescent="0.3">
      <c r="B43" s="56" t="s">
        <v>768</v>
      </c>
      <c r="C43" s="333" t="s">
        <v>769</v>
      </c>
      <c r="D43" s="334"/>
      <c r="E43" s="335"/>
      <c r="F43" s="58" t="s">
        <v>790</v>
      </c>
      <c r="G43" s="333" t="s">
        <v>791</v>
      </c>
      <c r="H43" s="334"/>
      <c r="I43" s="335"/>
    </row>
    <row r="44" spans="2:9" ht="12" customHeight="1" x14ac:dyDescent="0.3">
      <c r="B44" s="56" t="s">
        <v>770</v>
      </c>
      <c r="C44" s="333" t="s">
        <v>771</v>
      </c>
      <c r="D44" s="334"/>
      <c r="E44" s="335"/>
      <c r="F44" s="58" t="s">
        <v>792</v>
      </c>
      <c r="G44" s="333" t="s">
        <v>793</v>
      </c>
      <c r="H44" s="334"/>
      <c r="I44" s="335"/>
    </row>
    <row r="45" spans="2:9" ht="12" customHeight="1" x14ac:dyDescent="0.3">
      <c r="B45" s="56" t="s">
        <v>772</v>
      </c>
      <c r="C45" s="333" t="s">
        <v>773</v>
      </c>
      <c r="D45" s="334"/>
      <c r="E45" s="335"/>
      <c r="F45" s="58" t="s">
        <v>794</v>
      </c>
      <c r="G45" s="333" t="s">
        <v>795</v>
      </c>
      <c r="H45" s="334"/>
      <c r="I45" s="335"/>
    </row>
    <row r="46" spans="2:9" x14ac:dyDescent="0.3">
      <c r="B46" s="56" t="s">
        <v>774</v>
      </c>
      <c r="C46" s="333" t="s">
        <v>775</v>
      </c>
      <c r="D46" s="334"/>
      <c r="E46" s="335"/>
      <c r="F46" s="58" t="s">
        <v>796</v>
      </c>
      <c r="G46" s="333" t="s">
        <v>797</v>
      </c>
      <c r="H46" s="334"/>
      <c r="I46" s="335"/>
    </row>
    <row r="47" spans="2:9" ht="12" customHeight="1" thickBot="1" x14ac:dyDescent="0.35">
      <c r="B47" s="57" t="s">
        <v>776</v>
      </c>
      <c r="C47" s="327" t="s">
        <v>800</v>
      </c>
      <c r="D47" s="328"/>
      <c r="E47" s="329"/>
      <c r="F47" s="59" t="s">
        <v>798</v>
      </c>
      <c r="G47" s="327" t="s">
        <v>799</v>
      </c>
      <c r="H47" s="328"/>
      <c r="I47" s="329"/>
    </row>
    <row r="48" spans="2:9" x14ac:dyDescent="0.3">
      <c r="D48" s="338"/>
      <c r="E48" s="338"/>
      <c r="F48" s="338"/>
      <c r="G48" s="338"/>
    </row>
    <row r="49"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sheetData>
  <sheetProtection algorithmName="SHA-512" hashValue="/DeojC+1MLbmfhDF+Oj7E9ZoUvolu7ajo85dOhN/75cPSmOAt/jC4apHzmZLc0ihkcdb0b8/dJzARncdTu0ppA==" saltValue="6NShUD3BlwpbDnoM1lMYjw==" spinCount="100000" sheet="1" objects="1" scenarios="1"/>
  <mergeCells count="76">
    <mergeCell ref="D19:I19"/>
    <mergeCell ref="D48:G48"/>
    <mergeCell ref="D30:G30"/>
    <mergeCell ref="D31:G31"/>
    <mergeCell ref="D32:G32"/>
    <mergeCell ref="D33:G33"/>
    <mergeCell ref="C45:E45"/>
    <mergeCell ref="C46:E46"/>
    <mergeCell ref="B29:C29"/>
    <mergeCell ref="B24:C24"/>
    <mergeCell ref="B25:C25"/>
    <mergeCell ref="B26:C26"/>
    <mergeCell ref="B27:C27"/>
    <mergeCell ref="B28:C28"/>
    <mergeCell ref="C40:E40"/>
    <mergeCell ref="C41:E41"/>
    <mergeCell ref="D14:I14"/>
    <mergeCell ref="D15:I15"/>
    <mergeCell ref="D16:I16"/>
    <mergeCell ref="D17:I17"/>
    <mergeCell ref="D18:I18"/>
    <mergeCell ref="B10:C10"/>
    <mergeCell ref="B11:C11"/>
    <mergeCell ref="B12:C12"/>
    <mergeCell ref="B13:C13"/>
    <mergeCell ref="D9:I9"/>
    <mergeCell ref="D10:I10"/>
    <mergeCell ref="D11:I11"/>
    <mergeCell ref="D12:I12"/>
    <mergeCell ref="D13:I13"/>
    <mergeCell ref="C42:E42"/>
    <mergeCell ref="C43:E43"/>
    <mergeCell ref="C44:E44"/>
    <mergeCell ref="C35:E35"/>
    <mergeCell ref="C36:E36"/>
    <mergeCell ref="C37:E37"/>
    <mergeCell ref="C38:E38"/>
    <mergeCell ref="C39:E39"/>
    <mergeCell ref="C47:E47"/>
    <mergeCell ref="G34:I34"/>
    <mergeCell ref="G35:I35"/>
    <mergeCell ref="G36:I36"/>
    <mergeCell ref="G37:I37"/>
    <mergeCell ref="G38:I38"/>
    <mergeCell ref="G39:I39"/>
    <mergeCell ref="G40:I40"/>
    <mergeCell ref="G41:I41"/>
    <mergeCell ref="G42:I42"/>
    <mergeCell ref="G43:I43"/>
    <mergeCell ref="G44:I44"/>
    <mergeCell ref="G45:I45"/>
    <mergeCell ref="G46:I46"/>
    <mergeCell ref="G47:I47"/>
    <mergeCell ref="C34:E34"/>
    <mergeCell ref="D29:I29"/>
    <mergeCell ref="D20:I20"/>
    <mergeCell ref="D21:I21"/>
    <mergeCell ref="D22:I22"/>
    <mergeCell ref="D23:I23"/>
    <mergeCell ref="D24:I24"/>
    <mergeCell ref="B5:C5"/>
    <mergeCell ref="D25:I25"/>
    <mergeCell ref="D26:I26"/>
    <mergeCell ref="D27:I27"/>
    <mergeCell ref="D28:I28"/>
    <mergeCell ref="B19:C19"/>
    <mergeCell ref="B20:C20"/>
    <mergeCell ref="B21:C21"/>
    <mergeCell ref="B22:C22"/>
    <mergeCell ref="B23:C23"/>
    <mergeCell ref="B14:C14"/>
    <mergeCell ref="B15:C15"/>
    <mergeCell ref="B16:C16"/>
    <mergeCell ref="B17:C17"/>
    <mergeCell ref="B18:C18"/>
    <mergeCell ref="B9:C9"/>
  </mergeCells>
  <hyperlinks>
    <hyperlink ref="B5:C5" location="Introduction!A1" display="Click here to return to Introduction tab" xr:uid="{0F239307-1150-46AB-A42C-CEBA9E99AE25}"/>
  </hyperlink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FEDA-2E9F-4F0E-A461-852B4B581EFF}">
  <sheetPr codeName="Sheet5">
    <tabColor theme="8" tint="0.59999389629810485"/>
  </sheetPr>
  <dimension ref="A1:AP76"/>
  <sheetViews>
    <sheetView zoomScaleNormal="100" workbookViewId="0"/>
  </sheetViews>
  <sheetFormatPr defaultColWidth="0" defaultRowHeight="12" zeroHeight="1" x14ac:dyDescent="0.3"/>
  <cols>
    <col min="1" max="1" width="5.5546875" style="9" customWidth="1"/>
    <col min="2" max="22" width="13.88671875" style="9" customWidth="1"/>
    <col min="23" max="23" width="5.5546875" style="9" customWidth="1"/>
    <col min="24" max="34" width="13.88671875" style="9" hidden="1" customWidth="1"/>
    <col min="35" max="42" width="8.88671875" style="9" hidden="1" customWidth="1"/>
    <col min="43" max="16384" width="13.88671875" style="9" hidden="1"/>
  </cols>
  <sheetData>
    <row r="1" spans="2:26" ht="12.6" thickBot="1" x14ac:dyDescent="0.35"/>
    <row r="2" spans="2:26" ht="18.45" customHeight="1" x14ac:dyDescent="0.3">
      <c r="B2" s="10" t="s">
        <v>292</v>
      </c>
      <c r="C2" s="10"/>
      <c r="G2" s="18"/>
      <c r="H2" s="11"/>
      <c r="I2" s="11"/>
      <c r="J2" s="387" t="s">
        <v>1641</v>
      </c>
      <c r="K2" s="388"/>
      <c r="L2" s="388"/>
      <c r="M2" s="389"/>
      <c r="N2" s="384"/>
    </row>
    <row r="3" spans="2:26" ht="18" x14ac:dyDescent="0.3">
      <c r="B3" s="10" t="s">
        <v>1588</v>
      </c>
      <c r="C3" s="10"/>
      <c r="G3" s="18"/>
      <c r="H3" s="11"/>
      <c r="I3" s="11"/>
      <c r="J3" s="390"/>
      <c r="K3" s="391"/>
      <c r="L3" s="391"/>
      <c r="M3" s="392"/>
      <c r="N3" s="385"/>
    </row>
    <row r="4" spans="2:26" ht="12.6" thickBot="1" x14ac:dyDescent="0.35">
      <c r="G4" s="18"/>
      <c r="H4" s="11"/>
      <c r="I4" s="11"/>
      <c r="J4" s="393"/>
      <c r="K4" s="394"/>
      <c r="L4" s="394"/>
      <c r="M4" s="395"/>
      <c r="N4" s="386"/>
    </row>
    <row r="5" spans="2:26" ht="12" customHeight="1" thickBot="1" x14ac:dyDescent="0.3">
      <c r="B5" s="315" t="s">
        <v>500</v>
      </c>
      <c r="C5" s="316"/>
      <c r="D5" s="315" t="s">
        <v>801</v>
      </c>
      <c r="E5" s="316"/>
      <c r="F5" s="315" t="s">
        <v>1365</v>
      </c>
      <c r="G5" s="316"/>
      <c r="H5" s="11"/>
      <c r="I5" s="11"/>
      <c r="J5" s="39"/>
      <c r="K5" s="39"/>
      <c r="L5" s="39"/>
      <c r="M5" s="39"/>
      <c r="N5" s="3"/>
    </row>
    <row r="6" spans="2:26" ht="12" customHeight="1" x14ac:dyDescent="0.25">
      <c r="G6" s="18"/>
      <c r="H6" s="11"/>
      <c r="I6" s="11"/>
      <c r="J6" s="39"/>
      <c r="K6" s="39"/>
      <c r="L6" s="39"/>
      <c r="M6" s="39"/>
      <c r="N6" s="3"/>
    </row>
    <row r="7" spans="2:26" ht="15.6" x14ac:dyDescent="0.25">
      <c r="B7" s="13" t="s">
        <v>65</v>
      </c>
      <c r="C7" s="13"/>
      <c r="N7" s="3"/>
    </row>
    <row r="8" spans="2:26" ht="12" customHeight="1" x14ac:dyDescent="0.3">
      <c r="B8" s="14"/>
      <c r="C8" s="14"/>
    </row>
    <row r="9" spans="2:26" ht="15" thickBot="1" x14ac:dyDescent="0.35">
      <c r="B9" s="15" t="s">
        <v>452</v>
      </c>
      <c r="C9" s="15"/>
    </row>
    <row r="10" spans="2:26" x14ac:dyDescent="0.3">
      <c r="B10" s="6" t="s">
        <v>21</v>
      </c>
      <c r="C10" s="132" t="s">
        <v>17</v>
      </c>
      <c r="D10" s="122" t="s">
        <v>18</v>
      </c>
      <c r="E10" s="341" t="s">
        <v>19</v>
      </c>
      <c r="F10" s="342"/>
      <c r="G10" s="341" t="s">
        <v>20</v>
      </c>
      <c r="H10" s="342"/>
      <c r="I10" s="125" t="s">
        <v>23</v>
      </c>
      <c r="J10" s="125" t="s">
        <v>24</v>
      </c>
      <c r="K10" s="125" t="s">
        <v>25</v>
      </c>
      <c r="L10" s="122" t="s">
        <v>26</v>
      </c>
      <c r="M10" s="376" t="s">
        <v>27</v>
      </c>
      <c r="N10" s="376"/>
      <c r="O10" s="376" t="s">
        <v>28</v>
      </c>
      <c r="P10" s="376"/>
      <c r="Q10" s="376"/>
      <c r="R10" s="341" t="s">
        <v>29</v>
      </c>
      <c r="S10" s="342"/>
      <c r="T10" s="341" t="s">
        <v>30</v>
      </c>
      <c r="U10" s="398"/>
      <c r="V10" s="343"/>
      <c r="W10" s="22"/>
      <c r="X10" s="22"/>
      <c r="Y10" s="22"/>
      <c r="Z10" s="22"/>
    </row>
    <row r="11" spans="2:26" ht="36" customHeight="1" x14ac:dyDescent="0.3">
      <c r="B11" s="7" t="s">
        <v>68</v>
      </c>
      <c r="C11" s="120" t="s">
        <v>368</v>
      </c>
      <c r="D11" s="120" t="s">
        <v>515</v>
      </c>
      <c r="E11" s="344" t="s">
        <v>41</v>
      </c>
      <c r="F11" s="345"/>
      <c r="G11" s="344" t="s">
        <v>42</v>
      </c>
      <c r="H11" s="345"/>
      <c r="I11" s="126" t="s">
        <v>43</v>
      </c>
      <c r="J11" s="126" t="s">
        <v>44</v>
      </c>
      <c r="K11" s="126" t="s">
        <v>45</v>
      </c>
      <c r="L11" s="126" t="s">
        <v>838</v>
      </c>
      <c r="M11" s="377" t="s">
        <v>58</v>
      </c>
      <c r="N11" s="377"/>
      <c r="O11" s="126" t="s">
        <v>418</v>
      </c>
      <c r="P11" s="377" t="s">
        <v>52</v>
      </c>
      <c r="Q11" s="377"/>
      <c r="R11" s="344" t="s">
        <v>841</v>
      </c>
      <c r="S11" s="345"/>
      <c r="T11" s="344" t="s">
        <v>839</v>
      </c>
      <c r="U11" s="397"/>
      <c r="V11" s="346"/>
      <c r="W11" s="22"/>
      <c r="X11" s="22"/>
      <c r="Y11" s="22"/>
      <c r="Z11" s="22"/>
    </row>
    <row r="12" spans="2:26" ht="60" customHeight="1" x14ac:dyDescent="0.3">
      <c r="B12" s="8" t="s">
        <v>22</v>
      </c>
      <c r="C12" s="117" t="s">
        <v>1414</v>
      </c>
      <c r="D12" s="117" t="s">
        <v>1415</v>
      </c>
      <c r="E12" s="350" t="s">
        <v>1413</v>
      </c>
      <c r="F12" s="351"/>
      <c r="G12" s="350" t="s">
        <v>1416</v>
      </c>
      <c r="H12" s="351"/>
      <c r="I12" s="130" t="s">
        <v>1417</v>
      </c>
      <c r="J12" s="130" t="s">
        <v>51</v>
      </c>
      <c r="K12" s="130" t="s">
        <v>1418</v>
      </c>
      <c r="L12" s="130" t="s">
        <v>1419</v>
      </c>
      <c r="M12" s="319" t="s">
        <v>218</v>
      </c>
      <c r="N12" s="319"/>
      <c r="O12" s="130" t="s">
        <v>51</v>
      </c>
      <c r="P12" s="319" t="s">
        <v>53</v>
      </c>
      <c r="Q12" s="319"/>
      <c r="R12" s="130" t="s">
        <v>843</v>
      </c>
      <c r="S12" s="130" t="s">
        <v>842</v>
      </c>
      <c r="T12" s="130" t="s">
        <v>51</v>
      </c>
      <c r="U12" s="350" t="s">
        <v>840</v>
      </c>
      <c r="V12" s="399"/>
      <c r="W12" s="22"/>
      <c r="X12" s="22"/>
      <c r="Y12" s="22"/>
      <c r="Z12" s="22"/>
    </row>
    <row r="13" spans="2:26" ht="24" customHeight="1" thickBot="1" x14ac:dyDescent="0.35">
      <c r="B13" s="142" t="s">
        <v>804</v>
      </c>
      <c r="C13" s="50"/>
      <c r="D13" s="51"/>
      <c r="E13" s="354"/>
      <c r="F13" s="355"/>
      <c r="G13" s="354"/>
      <c r="H13" s="355"/>
      <c r="I13" s="127"/>
      <c r="J13" s="127"/>
      <c r="K13" s="52"/>
      <c r="L13" s="85"/>
      <c r="M13" s="378"/>
      <c r="N13" s="378"/>
      <c r="O13" s="127"/>
      <c r="P13" s="378"/>
      <c r="Q13" s="378"/>
      <c r="R13" s="150"/>
      <c r="S13" s="150"/>
      <c r="T13" s="124"/>
      <c r="U13" s="400"/>
      <c r="V13" s="401"/>
      <c r="W13" s="22"/>
      <c r="X13" s="22"/>
      <c r="Y13" s="22"/>
      <c r="Z13" s="22"/>
    </row>
    <row r="14" spans="2:26" x14ac:dyDescent="0.3">
      <c r="B14" s="382" t="s">
        <v>823</v>
      </c>
      <c r="C14" s="382"/>
      <c r="D14" s="382"/>
      <c r="E14" s="382"/>
      <c r="F14" s="382"/>
      <c r="G14" s="382"/>
      <c r="H14" s="382"/>
      <c r="I14" s="382"/>
      <c r="J14" s="382"/>
      <c r="K14" s="382"/>
      <c r="L14" s="382"/>
      <c r="M14" s="382"/>
      <c r="N14" s="382"/>
      <c r="O14" s="382"/>
      <c r="P14" s="382"/>
      <c r="R14" s="18"/>
      <c r="S14" s="18"/>
      <c r="T14" s="18"/>
      <c r="U14" s="18"/>
    </row>
    <row r="15" spans="2:26" x14ac:dyDescent="0.3">
      <c r="B15" s="14"/>
      <c r="C15" s="14"/>
      <c r="R15" s="18"/>
      <c r="S15" s="18"/>
      <c r="T15" s="18"/>
      <c r="U15" s="18"/>
    </row>
    <row r="16" spans="2:26" x14ac:dyDescent="0.3">
      <c r="B16" s="14"/>
      <c r="C16" s="14"/>
      <c r="R16" s="18"/>
      <c r="S16" s="18"/>
      <c r="T16" s="18"/>
      <c r="U16" s="18"/>
    </row>
    <row r="17" spans="2:21" ht="15" customHeight="1" thickBot="1" x14ac:dyDescent="0.35">
      <c r="B17" s="15" t="s">
        <v>453</v>
      </c>
      <c r="C17" s="15"/>
      <c r="R17" s="18"/>
      <c r="S17" s="18"/>
      <c r="T17" s="18"/>
      <c r="U17" s="18"/>
    </row>
    <row r="18" spans="2:21" x14ac:dyDescent="0.3">
      <c r="B18" s="6" t="s">
        <v>21</v>
      </c>
      <c r="C18" s="376" t="s">
        <v>31</v>
      </c>
      <c r="D18" s="376"/>
      <c r="E18" s="376" t="s">
        <v>32</v>
      </c>
      <c r="F18" s="376"/>
      <c r="G18" s="125" t="s">
        <v>33</v>
      </c>
      <c r="H18" s="125" t="s">
        <v>34</v>
      </c>
      <c r="I18" s="125" t="s">
        <v>35</v>
      </c>
      <c r="J18" s="125" t="s">
        <v>36</v>
      </c>
      <c r="K18" s="376" t="s">
        <v>37</v>
      </c>
      <c r="L18" s="376"/>
      <c r="M18" s="376" t="s">
        <v>38</v>
      </c>
      <c r="N18" s="379"/>
      <c r="O18" s="18"/>
      <c r="P18" s="18"/>
      <c r="Q18" s="18"/>
      <c r="R18" s="18"/>
      <c r="S18" s="18"/>
      <c r="T18" s="18"/>
      <c r="U18" s="18"/>
    </row>
    <row r="19" spans="2:21" ht="36" customHeight="1" x14ac:dyDescent="0.3">
      <c r="B19" s="7" t="s">
        <v>68</v>
      </c>
      <c r="C19" s="377" t="s">
        <v>55</v>
      </c>
      <c r="D19" s="377"/>
      <c r="E19" s="377" t="s">
        <v>419</v>
      </c>
      <c r="F19" s="377"/>
      <c r="G19" s="126" t="s">
        <v>420</v>
      </c>
      <c r="H19" s="126" t="s">
        <v>421</v>
      </c>
      <c r="I19" s="126" t="s">
        <v>844</v>
      </c>
      <c r="J19" s="126" t="s">
        <v>838</v>
      </c>
      <c r="K19" s="377" t="s">
        <v>422</v>
      </c>
      <c r="L19" s="377"/>
      <c r="M19" s="377" t="s">
        <v>59</v>
      </c>
      <c r="N19" s="380"/>
      <c r="O19" s="18"/>
      <c r="P19" s="18"/>
      <c r="Q19" s="18"/>
      <c r="R19" s="18"/>
      <c r="S19" s="18"/>
      <c r="T19" s="18"/>
      <c r="U19" s="18"/>
    </row>
    <row r="20" spans="2:21" ht="72" customHeight="1" x14ac:dyDescent="0.3">
      <c r="B20" s="8" t="s">
        <v>22</v>
      </c>
      <c r="C20" s="319" t="s">
        <v>1420</v>
      </c>
      <c r="D20" s="319"/>
      <c r="E20" s="319" t="s">
        <v>1421</v>
      </c>
      <c r="F20" s="319"/>
      <c r="G20" s="115" t="s">
        <v>1422</v>
      </c>
      <c r="H20" s="130" t="s">
        <v>51</v>
      </c>
      <c r="I20" s="130" t="s">
        <v>1423</v>
      </c>
      <c r="J20" s="130" t="s">
        <v>1424</v>
      </c>
      <c r="K20" s="317" t="s">
        <v>954</v>
      </c>
      <c r="L20" s="317"/>
      <c r="M20" s="317" t="s">
        <v>51</v>
      </c>
      <c r="N20" s="318"/>
      <c r="O20" s="18"/>
      <c r="P20" s="18"/>
      <c r="Q20" s="18"/>
      <c r="R20" s="18"/>
      <c r="S20" s="18"/>
      <c r="T20" s="18"/>
      <c r="U20" s="18"/>
    </row>
    <row r="21" spans="2:21" ht="24" customHeight="1" thickBot="1" x14ac:dyDescent="0.35">
      <c r="B21" s="142" t="s">
        <v>804</v>
      </c>
      <c r="C21" s="378"/>
      <c r="D21" s="378"/>
      <c r="E21" s="378"/>
      <c r="F21" s="378"/>
      <c r="G21" s="127"/>
      <c r="H21" s="127"/>
      <c r="I21" s="52"/>
      <c r="J21" s="85"/>
      <c r="K21" s="378"/>
      <c r="L21" s="378"/>
      <c r="M21" s="378"/>
      <c r="N21" s="381"/>
      <c r="O21" s="18"/>
      <c r="P21" s="18"/>
      <c r="Q21" s="18"/>
      <c r="R21" s="18"/>
      <c r="S21" s="18"/>
      <c r="T21" s="18"/>
      <c r="U21" s="18"/>
    </row>
    <row r="22" spans="2:21" ht="12" customHeight="1" x14ac:dyDescent="0.3">
      <c r="B22" s="396" t="s">
        <v>510</v>
      </c>
      <c r="C22" s="396"/>
      <c r="D22" s="396"/>
      <c r="E22" s="396"/>
      <c r="F22" s="396"/>
      <c r="G22" s="396"/>
      <c r="H22" s="396"/>
      <c r="I22" s="396"/>
      <c r="J22" s="396"/>
      <c r="K22" s="396"/>
      <c r="L22" s="396"/>
      <c r="M22" s="396"/>
      <c r="N22" s="396"/>
      <c r="O22" s="11"/>
    </row>
    <row r="23" spans="2:21" x14ac:dyDescent="0.3">
      <c r="B23" s="312"/>
      <c r="C23" s="312"/>
      <c r="D23" s="312"/>
      <c r="E23" s="312"/>
      <c r="F23" s="312"/>
      <c r="G23" s="312"/>
      <c r="H23" s="312"/>
      <c r="I23" s="312"/>
      <c r="J23" s="312"/>
      <c r="K23" s="312"/>
      <c r="L23" s="312"/>
      <c r="M23" s="312"/>
      <c r="N23" s="312"/>
      <c r="O23" s="11"/>
    </row>
    <row r="24" spans="2:21" x14ac:dyDescent="0.3">
      <c r="B24" s="382" t="s">
        <v>824</v>
      </c>
      <c r="C24" s="382"/>
      <c r="D24" s="382"/>
      <c r="E24" s="382"/>
      <c r="F24" s="382"/>
      <c r="G24" s="382"/>
      <c r="H24" s="382"/>
      <c r="I24" s="382"/>
      <c r="J24" s="382"/>
      <c r="K24" s="382"/>
      <c r="L24" s="382"/>
      <c r="M24" s="382"/>
      <c r="N24" s="382"/>
      <c r="O24" s="11"/>
    </row>
    <row r="25" spans="2:21" x14ac:dyDescent="0.3">
      <c r="B25" s="383" t="s">
        <v>825</v>
      </c>
      <c r="C25" s="383"/>
      <c r="D25" s="383"/>
      <c r="E25" s="383"/>
      <c r="F25" s="383"/>
      <c r="G25" s="383"/>
      <c r="H25" s="383"/>
      <c r="I25" s="383"/>
      <c r="J25" s="383"/>
      <c r="K25" s="383"/>
      <c r="L25" s="383"/>
      <c r="M25" s="383"/>
      <c r="N25" s="383"/>
      <c r="O25" s="31"/>
    </row>
    <row r="26" spans="2:21" x14ac:dyDescent="0.3">
      <c r="B26" s="31"/>
      <c r="C26" s="31"/>
      <c r="D26" s="31"/>
      <c r="E26" s="31"/>
      <c r="F26" s="31"/>
      <c r="G26" s="31"/>
      <c r="H26" s="31"/>
      <c r="I26" s="31"/>
      <c r="J26" s="31"/>
      <c r="K26" s="31"/>
      <c r="L26" s="31"/>
      <c r="M26" s="31"/>
      <c r="N26" s="31"/>
      <c r="O26" s="31"/>
    </row>
    <row r="27" spans="2:21" x14ac:dyDescent="0.3">
      <c r="B27" s="29"/>
      <c r="C27" s="29"/>
    </row>
    <row r="28" spans="2:21" ht="15" thickBot="1" x14ac:dyDescent="0.35">
      <c r="B28" s="15" t="s">
        <v>848</v>
      </c>
      <c r="C28" s="15"/>
    </row>
    <row r="29" spans="2:21" ht="12" customHeight="1" x14ac:dyDescent="0.3">
      <c r="B29" s="6" t="s">
        <v>21</v>
      </c>
      <c r="C29" s="376" t="s">
        <v>199</v>
      </c>
      <c r="D29" s="376"/>
      <c r="E29" s="376" t="s">
        <v>200</v>
      </c>
      <c r="F29" s="376"/>
      <c r="G29" s="376" t="s">
        <v>203</v>
      </c>
      <c r="H29" s="376"/>
      <c r="I29" s="376" t="s">
        <v>204</v>
      </c>
      <c r="J29" s="341"/>
      <c r="K29" s="376" t="s">
        <v>293</v>
      </c>
      <c r="L29" s="379"/>
    </row>
    <row r="30" spans="2:21" ht="36" customHeight="1" x14ac:dyDescent="0.3">
      <c r="B30" s="7" t="s">
        <v>68</v>
      </c>
      <c r="C30" s="377" t="s">
        <v>297</v>
      </c>
      <c r="D30" s="377"/>
      <c r="E30" s="377" t="s">
        <v>301</v>
      </c>
      <c r="F30" s="377"/>
      <c r="G30" s="377" t="s">
        <v>661</v>
      </c>
      <c r="H30" s="377"/>
      <c r="I30" s="377" t="s">
        <v>662</v>
      </c>
      <c r="J30" s="344"/>
      <c r="K30" s="377" t="s">
        <v>904</v>
      </c>
      <c r="L30" s="380"/>
    </row>
    <row r="31" spans="2:21" ht="96" customHeight="1" x14ac:dyDescent="0.3">
      <c r="B31" s="8" t="s">
        <v>22</v>
      </c>
      <c r="C31" s="317" t="s">
        <v>645</v>
      </c>
      <c r="D31" s="317"/>
      <c r="E31" s="317" t="s">
        <v>298</v>
      </c>
      <c r="F31" s="317"/>
      <c r="G31" s="319" t="s">
        <v>300</v>
      </c>
      <c r="H31" s="319"/>
      <c r="I31" s="319" t="s">
        <v>299</v>
      </c>
      <c r="J31" s="350"/>
      <c r="K31" s="319" t="s">
        <v>905</v>
      </c>
      <c r="L31" s="320"/>
    </row>
    <row r="32" spans="2:21" ht="36" customHeight="1" thickBot="1" x14ac:dyDescent="0.35">
      <c r="B32" s="142" t="s">
        <v>804</v>
      </c>
      <c r="C32" s="375" t="s">
        <v>175</v>
      </c>
      <c r="D32" s="375"/>
      <c r="E32" s="375" t="s">
        <v>175</v>
      </c>
      <c r="F32" s="375"/>
      <c r="G32" s="402" t="s">
        <v>175</v>
      </c>
      <c r="H32" s="402"/>
      <c r="I32" s="402" t="s">
        <v>175</v>
      </c>
      <c r="J32" s="358"/>
      <c r="K32" s="402" t="s">
        <v>175</v>
      </c>
      <c r="L32" s="410"/>
    </row>
    <row r="33" spans="2:21" ht="12" customHeight="1" x14ac:dyDescent="0.3"/>
    <row r="34" spans="2:21" s="82" customFormat="1" ht="12" customHeight="1" x14ac:dyDescent="0.3"/>
    <row r="35" spans="2:21" s="82" customFormat="1" ht="15" customHeight="1" thickBot="1" x14ac:dyDescent="0.35">
      <c r="B35" s="15" t="s">
        <v>849</v>
      </c>
      <c r="C35" s="15"/>
    </row>
    <row r="36" spans="2:21" s="82" customFormat="1" x14ac:dyDescent="0.3">
      <c r="B36" s="6" t="s">
        <v>21</v>
      </c>
      <c r="C36" s="125" t="s">
        <v>294</v>
      </c>
      <c r="D36" s="122" t="s">
        <v>304</v>
      </c>
      <c r="E36" s="341" t="s">
        <v>305</v>
      </c>
      <c r="F36" s="342"/>
      <c r="G36" s="341" t="s">
        <v>327</v>
      </c>
      <c r="H36" s="342"/>
      <c r="I36" s="341" t="s">
        <v>852</v>
      </c>
      <c r="J36" s="342"/>
      <c r="K36" s="341" t="s">
        <v>853</v>
      </c>
      <c r="L36" s="342"/>
      <c r="M36" s="341" t="s">
        <v>854</v>
      </c>
      <c r="N36" s="342"/>
      <c r="O36" s="341" t="s">
        <v>862</v>
      </c>
      <c r="P36" s="342"/>
      <c r="Q36" s="341" t="s">
        <v>868</v>
      </c>
      <c r="R36" s="342"/>
      <c r="S36" s="341" t="s">
        <v>869</v>
      </c>
      <c r="T36" s="398"/>
      <c r="U36" s="343"/>
    </row>
    <row r="37" spans="2:21" s="82" customFormat="1" ht="24" customHeight="1" x14ac:dyDescent="0.3">
      <c r="B37" s="7" t="s">
        <v>68</v>
      </c>
      <c r="C37" s="126" t="s">
        <v>850</v>
      </c>
      <c r="D37" s="120" t="s">
        <v>952</v>
      </c>
      <c r="E37" s="344" t="s">
        <v>855</v>
      </c>
      <c r="F37" s="345"/>
      <c r="G37" s="344" t="s">
        <v>856</v>
      </c>
      <c r="H37" s="345"/>
      <c r="I37" s="344" t="s">
        <v>857</v>
      </c>
      <c r="J37" s="345"/>
      <c r="K37" s="344" t="s">
        <v>858</v>
      </c>
      <c r="L37" s="345"/>
      <c r="M37" s="344" t="s">
        <v>859</v>
      </c>
      <c r="N37" s="345"/>
      <c r="O37" s="344" t="s">
        <v>860</v>
      </c>
      <c r="P37" s="345"/>
      <c r="Q37" s="344" t="s">
        <v>861</v>
      </c>
      <c r="R37" s="345"/>
      <c r="S37" s="344" t="s">
        <v>863</v>
      </c>
      <c r="T37" s="397"/>
      <c r="U37" s="346"/>
    </row>
    <row r="38" spans="2:21" s="82" customFormat="1" ht="84" customHeight="1" x14ac:dyDescent="0.3">
      <c r="B38" s="8" t="s">
        <v>22</v>
      </c>
      <c r="C38" s="133" t="s">
        <v>867</v>
      </c>
      <c r="D38" s="133" t="s">
        <v>1067</v>
      </c>
      <c r="E38" s="115" t="s">
        <v>865</v>
      </c>
      <c r="F38" s="115" t="s">
        <v>866</v>
      </c>
      <c r="G38" s="115" t="s">
        <v>865</v>
      </c>
      <c r="H38" s="115" t="s">
        <v>866</v>
      </c>
      <c r="I38" s="115" t="s">
        <v>865</v>
      </c>
      <c r="J38" s="115" t="s">
        <v>866</v>
      </c>
      <c r="K38" s="115" t="s">
        <v>865</v>
      </c>
      <c r="L38" s="115" t="s">
        <v>866</v>
      </c>
      <c r="M38" s="115" t="s">
        <v>865</v>
      </c>
      <c r="N38" s="115" t="s">
        <v>866</v>
      </c>
      <c r="O38" s="115" t="s">
        <v>865</v>
      </c>
      <c r="P38" s="115" t="s">
        <v>866</v>
      </c>
      <c r="Q38" s="115" t="s">
        <v>865</v>
      </c>
      <c r="R38" s="115" t="s">
        <v>866</v>
      </c>
      <c r="S38" s="403" t="s">
        <v>864</v>
      </c>
      <c r="T38" s="404"/>
      <c r="U38" s="405"/>
    </row>
    <row r="39" spans="2:21" s="82" customFormat="1" ht="12" customHeight="1" x14ac:dyDescent="0.3">
      <c r="B39" s="347" t="s">
        <v>804</v>
      </c>
      <c r="C39" s="149"/>
      <c r="D39" s="245"/>
      <c r="E39" s="95"/>
      <c r="F39" s="95"/>
      <c r="G39" s="95"/>
      <c r="H39" s="95"/>
      <c r="I39" s="95"/>
      <c r="J39" s="95"/>
      <c r="K39" s="95"/>
      <c r="L39" s="95"/>
      <c r="M39" s="95"/>
      <c r="N39" s="95"/>
      <c r="O39" s="95"/>
      <c r="P39" s="95"/>
      <c r="Q39" s="95"/>
      <c r="R39" s="95"/>
      <c r="S39" s="406"/>
      <c r="T39" s="407"/>
      <c r="U39" s="408"/>
    </row>
    <row r="40" spans="2:21" s="82" customFormat="1" ht="12" customHeight="1" x14ac:dyDescent="0.3">
      <c r="B40" s="348"/>
      <c r="C40" s="149"/>
      <c r="D40" s="245"/>
      <c r="E40" s="95"/>
      <c r="F40" s="95"/>
      <c r="G40" s="95"/>
      <c r="H40" s="95"/>
      <c r="I40" s="95"/>
      <c r="J40" s="95"/>
      <c r="K40" s="95"/>
      <c r="L40" s="95"/>
      <c r="M40" s="95"/>
      <c r="N40" s="95"/>
      <c r="O40" s="95"/>
      <c r="P40" s="95"/>
      <c r="Q40" s="95"/>
      <c r="R40" s="95"/>
      <c r="S40" s="406"/>
      <c r="T40" s="407"/>
      <c r="U40" s="408"/>
    </row>
    <row r="41" spans="2:21" s="82" customFormat="1" ht="12" customHeight="1" x14ac:dyDescent="0.3">
      <c r="B41" s="348"/>
      <c r="C41" s="149"/>
      <c r="D41" s="245"/>
      <c r="E41" s="95"/>
      <c r="F41" s="95"/>
      <c r="G41" s="95"/>
      <c r="H41" s="95"/>
      <c r="I41" s="95"/>
      <c r="J41" s="95"/>
      <c r="K41" s="95"/>
      <c r="L41" s="95"/>
      <c r="M41" s="95"/>
      <c r="N41" s="95"/>
      <c r="O41" s="95"/>
      <c r="P41" s="95"/>
      <c r="Q41" s="95"/>
      <c r="R41" s="95"/>
      <c r="S41" s="406"/>
      <c r="T41" s="407"/>
      <c r="U41" s="408"/>
    </row>
    <row r="42" spans="2:21" s="82" customFormat="1" ht="12" customHeight="1" x14ac:dyDescent="0.3">
      <c r="B42" s="348"/>
      <c r="C42" s="149"/>
      <c r="D42" s="245"/>
      <c r="E42" s="95"/>
      <c r="F42" s="95"/>
      <c r="G42" s="95"/>
      <c r="H42" s="95"/>
      <c r="I42" s="95"/>
      <c r="J42" s="95"/>
      <c r="K42" s="95"/>
      <c r="L42" s="95"/>
      <c r="M42" s="95"/>
      <c r="N42" s="95"/>
      <c r="O42" s="95"/>
      <c r="P42" s="95"/>
      <c r="Q42" s="95"/>
      <c r="R42" s="95"/>
      <c r="S42" s="406"/>
      <c r="T42" s="407"/>
      <c r="U42" s="408"/>
    </row>
    <row r="43" spans="2:21" s="82" customFormat="1" ht="12" customHeight="1" x14ac:dyDescent="0.3">
      <c r="B43" s="348"/>
      <c r="C43" s="149"/>
      <c r="D43" s="245"/>
      <c r="E43" s="95"/>
      <c r="F43" s="95"/>
      <c r="G43" s="95"/>
      <c r="H43" s="95"/>
      <c r="I43" s="95"/>
      <c r="J43" s="95"/>
      <c r="K43" s="95"/>
      <c r="L43" s="95"/>
      <c r="M43" s="95"/>
      <c r="N43" s="95"/>
      <c r="O43" s="95"/>
      <c r="P43" s="95"/>
      <c r="Q43" s="95"/>
      <c r="R43" s="95"/>
      <c r="S43" s="406"/>
      <c r="T43" s="407"/>
      <c r="U43" s="408"/>
    </row>
    <row r="44" spans="2:21" s="82" customFormat="1" ht="12" customHeight="1" x14ac:dyDescent="0.3">
      <c r="B44" s="348"/>
      <c r="C44" s="149"/>
      <c r="D44" s="245"/>
      <c r="E44" s="95"/>
      <c r="F44" s="95"/>
      <c r="G44" s="95"/>
      <c r="H44" s="95"/>
      <c r="I44" s="95"/>
      <c r="J44" s="95"/>
      <c r="K44" s="95"/>
      <c r="L44" s="95"/>
      <c r="M44" s="95"/>
      <c r="N44" s="95"/>
      <c r="O44" s="95"/>
      <c r="P44" s="95"/>
      <c r="Q44" s="95"/>
      <c r="R44" s="95"/>
      <c r="S44" s="406"/>
      <c r="T44" s="407"/>
      <c r="U44" s="408"/>
    </row>
    <row r="45" spans="2:21" s="82" customFormat="1" ht="12" customHeight="1" x14ac:dyDescent="0.3">
      <c r="B45" s="348"/>
      <c r="C45" s="149"/>
      <c r="D45" s="245"/>
      <c r="E45" s="95"/>
      <c r="F45" s="95"/>
      <c r="G45" s="95"/>
      <c r="H45" s="95"/>
      <c r="I45" s="95"/>
      <c r="J45" s="95"/>
      <c r="K45" s="95"/>
      <c r="L45" s="95"/>
      <c r="M45" s="95"/>
      <c r="N45" s="95"/>
      <c r="O45" s="95"/>
      <c r="P45" s="95"/>
      <c r="Q45" s="95"/>
      <c r="R45" s="95"/>
      <c r="S45" s="406"/>
      <c r="T45" s="407"/>
      <c r="U45" s="408"/>
    </row>
    <row r="46" spans="2:21" s="82" customFormat="1" ht="12" customHeight="1" x14ac:dyDescent="0.3">
      <c r="B46" s="348"/>
      <c r="C46" s="149"/>
      <c r="D46" s="245"/>
      <c r="E46" s="95"/>
      <c r="F46" s="95"/>
      <c r="G46" s="95"/>
      <c r="H46" s="95"/>
      <c r="I46" s="95"/>
      <c r="J46" s="95"/>
      <c r="K46" s="95"/>
      <c r="L46" s="95"/>
      <c r="M46" s="95"/>
      <c r="N46" s="95"/>
      <c r="O46" s="95"/>
      <c r="P46" s="95"/>
      <c r="Q46" s="95"/>
      <c r="R46" s="95"/>
      <c r="S46" s="406"/>
      <c r="T46" s="407"/>
      <c r="U46" s="408"/>
    </row>
    <row r="47" spans="2:21" s="82" customFormat="1" ht="12" customHeight="1" x14ac:dyDescent="0.3">
      <c r="B47" s="348"/>
      <c r="C47" s="149"/>
      <c r="D47" s="245"/>
      <c r="E47" s="95"/>
      <c r="F47" s="95"/>
      <c r="G47" s="95"/>
      <c r="H47" s="95"/>
      <c r="I47" s="95"/>
      <c r="J47" s="95"/>
      <c r="K47" s="95"/>
      <c r="L47" s="95"/>
      <c r="M47" s="95"/>
      <c r="N47" s="95"/>
      <c r="O47" s="95"/>
      <c r="P47" s="95"/>
      <c r="Q47" s="95"/>
      <c r="R47" s="95"/>
      <c r="S47" s="406"/>
      <c r="T47" s="407"/>
      <c r="U47" s="408"/>
    </row>
    <row r="48" spans="2:21" s="82" customFormat="1" ht="12" customHeight="1" x14ac:dyDescent="0.3">
      <c r="B48" s="348"/>
      <c r="C48" s="149"/>
      <c r="D48" s="245"/>
      <c r="E48" s="95"/>
      <c r="F48" s="95"/>
      <c r="G48" s="95"/>
      <c r="H48" s="95"/>
      <c r="I48" s="95"/>
      <c r="J48" s="95"/>
      <c r="K48" s="95"/>
      <c r="L48" s="95"/>
      <c r="M48" s="95"/>
      <c r="N48" s="95"/>
      <c r="O48" s="95"/>
      <c r="P48" s="95"/>
      <c r="Q48" s="95"/>
      <c r="R48" s="95"/>
      <c r="S48" s="406"/>
      <c r="T48" s="407"/>
      <c r="U48" s="408"/>
    </row>
    <row r="49" spans="2:21" s="82" customFormat="1" ht="12" customHeight="1" x14ac:dyDescent="0.3">
      <c r="B49" s="348"/>
      <c r="C49" s="149"/>
      <c r="D49" s="245"/>
      <c r="E49" s="95"/>
      <c r="F49" s="95"/>
      <c r="G49" s="95"/>
      <c r="H49" s="95"/>
      <c r="I49" s="95"/>
      <c r="J49" s="95"/>
      <c r="K49" s="95"/>
      <c r="L49" s="95"/>
      <c r="M49" s="95"/>
      <c r="N49" s="95"/>
      <c r="O49" s="95"/>
      <c r="P49" s="95"/>
      <c r="Q49" s="95"/>
      <c r="R49" s="95"/>
      <c r="S49" s="406"/>
      <c r="T49" s="407"/>
      <c r="U49" s="408"/>
    </row>
    <row r="50" spans="2:21" s="82" customFormat="1" ht="12" customHeight="1" x14ac:dyDescent="0.3">
      <c r="B50" s="348"/>
      <c r="C50" s="149"/>
      <c r="D50" s="245"/>
      <c r="E50" s="95"/>
      <c r="F50" s="95"/>
      <c r="G50" s="95"/>
      <c r="H50" s="95"/>
      <c r="I50" s="95"/>
      <c r="J50" s="95"/>
      <c r="K50" s="95"/>
      <c r="L50" s="95"/>
      <c r="M50" s="95"/>
      <c r="N50" s="95"/>
      <c r="O50" s="95"/>
      <c r="P50" s="95"/>
      <c r="Q50" s="95"/>
      <c r="R50" s="95"/>
      <c r="S50" s="406"/>
      <c r="T50" s="407"/>
      <c r="U50" s="408"/>
    </row>
    <row r="51" spans="2:21" s="82" customFormat="1" ht="12" customHeight="1" x14ac:dyDescent="0.3">
      <c r="B51" s="348"/>
      <c r="C51" s="149"/>
      <c r="D51" s="245"/>
      <c r="E51" s="95"/>
      <c r="F51" s="95"/>
      <c r="G51" s="95"/>
      <c r="H51" s="95"/>
      <c r="I51" s="95"/>
      <c r="J51" s="95"/>
      <c r="K51" s="95"/>
      <c r="L51" s="95"/>
      <c r="M51" s="95"/>
      <c r="N51" s="95"/>
      <c r="O51" s="95"/>
      <c r="P51" s="95"/>
      <c r="Q51" s="95"/>
      <c r="R51" s="95"/>
      <c r="S51" s="406"/>
      <c r="T51" s="407"/>
      <c r="U51" s="408"/>
    </row>
    <row r="52" spans="2:21" s="82" customFormat="1" ht="12" customHeight="1" x14ac:dyDescent="0.3">
      <c r="B52" s="348"/>
      <c r="C52" s="149"/>
      <c r="D52" s="245"/>
      <c r="E52" s="95"/>
      <c r="F52" s="95"/>
      <c r="G52" s="95"/>
      <c r="H52" s="95"/>
      <c r="I52" s="95"/>
      <c r="J52" s="95"/>
      <c r="K52" s="95"/>
      <c r="L52" s="95"/>
      <c r="M52" s="95"/>
      <c r="N52" s="95"/>
      <c r="O52" s="95"/>
      <c r="P52" s="95"/>
      <c r="Q52" s="95"/>
      <c r="R52" s="95"/>
      <c r="S52" s="406"/>
      <c r="T52" s="407"/>
      <c r="U52" s="408"/>
    </row>
    <row r="53" spans="2:21" s="82" customFormat="1" ht="12" customHeight="1" x14ac:dyDescent="0.3">
      <c r="B53" s="348"/>
      <c r="C53" s="149"/>
      <c r="D53" s="245"/>
      <c r="E53" s="95"/>
      <c r="F53" s="95"/>
      <c r="G53" s="95"/>
      <c r="H53" s="95"/>
      <c r="I53" s="95"/>
      <c r="J53" s="95"/>
      <c r="K53" s="95"/>
      <c r="L53" s="95"/>
      <c r="M53" s="95"/>
      <c r="N53" s="95"/>
      <c r="O53" s="95"/>
      <c r="P53" s="95"/>
      <c r="Q53" s="95"/>
      <c r="R53" s="95"/>
      <c r="S53" s="406"/>
      <c r="T53" s="407"/>
      <c r="U53" s="408"/>
    </row>
    <row r="54" spans="2:21" s="82" customFormat="1" ht="12" customHeight="1" x14ac:dyDescent="0.3">
      <c r="B54" s="348"/>
      <c r="C54" s="149"/>
      <c r="D54" s="245"/>
      <c r="E54" s="95"/>
      <c r="F54" s="95"/>
      <c r="G54" s="95"/>
      <c r="H54" s="95"/>
      <c r="I54" s="95"/>
      <c r="J54" s="95"/>
      <c r="K54" s="95"/>
      <c r="L54" s="95"/>
      <c r="M54" s="95"/>
      <c r="N54" s="95"/>
      <c r="O54" s="95"/>
      <c r="P54" s="95"/>
      <c r="Q54" s="95"/>
      <c r="R54" s="95"/>
      <c r="S54" s="406"/>
      <c r="T54" s="407"/>
      <c r="U54" s="408"/>
    </row>
    <row r="55" spans="2:21" s="82" customFormat="1" ht="12" customHeight="1" x14ac:dyDescent="0.3">
      <c r="B55" s="348"/>
      <c r="C55" s="149"/>
      <c r="D55" s="245"/>
      <c r="E55" s="95"/>
      <c r="F55" s="95"/>
      <c r="G55" s="95"/>
      <c r="H55" s="95"/>
      <c r="I55" s="95"/>
      <c r="J55" s="95"/>
      <c r="K55" s="95"/>
      <c r="L55" s="95"/>
      <c r="M55" s="95"/>
      <c r="N55" s="95"/>
      <c r="O55" s="95"/>
      <c r="P55" s="95"/>
      <c r="Q55" s="95"/>
      <c r="R55" s="95"/>
      <c r="S55" s="406"/>
      <c r="T55" s="407"/>
      <c r="U55" s="408"/>
    </row>
    <row r="56" spans="2:21" s="82" customFormat="1" ht="12" customHeight="1" x14ac:dyDescent="0.3">
      <c r="B56" s="348"/>
      <c r="C56" s="149"/>
      <c r="D56" s="245"/>
      <c r="E56" s="95"/>
      <c r="F56" s="95"/>
      <c r="G56" s="95"/>
      <c r="H56" s="95"/>
      <c r="I56" s="95"/>
      <c r="J56" s="95"/>
      <c r="K56" s="95"/>
      <c r="L56" s="95"/>
      <c r="M56" s="95"/>
      <c r="N56" s="95"/>
      <c r="O56" s="95"/>
      <c r="P56" s="95"/>
      <c r="Q56" s="95"/>
      <c r="R56" s="95"/>
      <c r="S56" s="406"/>
      <c r="T56" s="407"/>
      <c r="U56" s="408"/>
    </row>
    <row r="57" spans="2:21" s="82" customFormat="1" ht="12" customHeight="1" x14ac:dyDescent="0.3">
      <c r="B57" s="348"/>
      <c r="C57" s="149"/>
      <c r="D57" s="245"/>
      <c r="E57" s="95"/>
      <c r="F57" s="95"/>
      <c r="G57" s="95"/>
      <c r="H57" s="95"/>
      <c r="I57" s="95"/>
      <c r="J57" s="95"/>
      <c r="K57" s="95"/>
      <c r="L57" s="95"/>
      <c r="M57" s="95"/>
      <c r="N57" s="95"/>
      <c r="O57" s="95"/>
      <c r="P57" s="95"/>
      <c r="Q57" s="95"/>
      <c r="R57" s="95"/>
      <c r="S57" s="406"/>
      <c r="T57" s="407"/>
      <c r="U57" s="408"/>
    </row>
    <row r="58" spans="2:21" s="82" customFormat="1" ht="12" customHeight="1" thickBot="1" x14ac:dyDescent="0.35">
      <c r="B58" s="349"/>
      <c r="C58" s="127"/>
      <c r="D58" s="246"/>
      <c r="E58" s="216"/>
      <c r="F58" s="216"/>
      <c r="G58" s="216"/>
      <c r="H58" s="216"/>
      <c r="I58" s="216"/>
      <c r="J58" s="216"/>
      <c r="K58" s="216"/>
      <c r="L58" s="216"/>
      <c r="M58" s="216"/>
      <c r="N58" s="216"/>
      <c r="O58" s="216"/>
      <c r="P58" s="216"/>
      <c r="Q58" s="216"/>
      <c r="R58" s="216"/>
      <c r="S58" s="400"/>
      <c r="T58" s="409"/>
      <c r="U58" s="401"/>
    </row>
    <row r="59" spans="2:21" s="82" customFormat="1" ht="12" customHeight="1" x14ac:dyDescent="0.3"/>
    <row r="60" spans="2:21" x14ac:dyDescent="0.3"/>
    <row r="61" spans="2:21" ht="15" thickBot="1" x14ac:dyDescent="0.35">
      <c r="B61" s="15" t="s">
        <v>851</v>
      </c>
      <c r="C61" s="15"/>
    </row>
    <row r="62" spans="2:21" x14ac:dyDescent="0.3">
      <c r="B62" s="6" t="s">
        <v>21</v>
      </c>
      <c r="C62" s="341" t="s">
        <v>870</v>
      </c>
      <c r="D62" s="342"/>
      <c r="E62" s="341" t="s">
        <v>871</v>
      </c>
      <c r="F62" s="342"/>
      <c r="G62" s="341" t="s">
        <v>872</v>
      </c>
      <c r="H62" s="342"/>
      <c r="I62" s="341" t="s">
        <v>873</v>
      </c>
      <c r="J62" s="342"/>
      <c r="K62" s="341" t="s">
        <v>874</v>
      </c>
      <c r="L62" s="342"/>
      <c r="M62" s="341" t="s">
        <v>875</v>
      </c>
      <c r="N62" s="342"/>
      <c r="O62" s="341" t="s">
        <v>876</v>
      </c>
      <c r="P62" s="342"/>
      <c r="Q62" s="341" t="s">
        <v>906</v>
      </c>
      <c r="R62" s="342"/>
      <c r="S62" s="341" t="s">
        <v>953</v>
      </c>
      <c r="T62" s="343"/>
    </row>
    <row r="63" spans="2:21" ht="48" customHeight="1" x14ac:dyDescent="0.3">
      <c r="B63" s="7" t="s">
        <v>68</v>
      </c>
      <c r="C63" s="344" t="s">
        <v>845</v>
      </c>
      <c r="D63" s="345"/>
      <c r="E63" s="344" t="s">
        <v>630</v>
      </c>
      <c r="F63" s="345"/>
      <c r="G63" s="344" t="s">
        <v>511</v>
      </c>
      <c r="H63" s="345"/>
      <c r="I63" s="344" t="s">
        <v>512</v>
      </c>
      <c r="J63" s="345"/>
      <c r="K63" s="344" t="s">
        <v>423</v>
      </c>
      <c r="L63" s="345"/>
      <c r="M63" s="344" t="s">
        <v>424</v>
      </c>
      <c r="N63" s="345"/>
      <c r="O63" s="344" t="s">
        <v>846</v>
      </c>
      <c r="P63" s="345"/>
      <c r="Q63" s="344" t="s">
        <v>681</v>
      </c>
      <c r="R63" s="345"/>
      <c r="S63" s="344" t="s">
        <v>306</v>
      </c>
      <c r="T63" s="346"/>
    </row>
    <row r="64" spans="2:21" ht="72" customHeight="1" x14ac:dyDescent="0.3">
      <c r="B64" s="8" t="s">
        <v>22</v>
      </c>
      <c r="C64" s="115" t="s">
        <v>302</v>
      </c>
      <c r="D64" s="115" t="s">
        <v>1068</v>
      </c>
      <c r="E64" s="350" t="s">
        <v>303</v>
      </c>
      <c r="F64" s="351"/>
      <c r="G64" s="350" t="s">
        <v>513</v>
      </c>
      <c r="H64" s="351"/>
      <c r="I64" s="350" t="s">
        <v>514</v>
      </c>
      <c r="J64" s="351"/>
      <c r="K64" s="115" t="s">
        <v>302</v>
      </c>
      <c r="L64" s="130" t="s">
        <v>1066</v>
      </c>
      <c r="M64" s="115" t="s">
        <v>302</v>
      </c>
      <c r="N64" s="130" t="s">
        <v>1066</v>
      </c>
      <c r="O64" s="350" t="s">
        <v>847</v>
      </c>
      <c r="P64" s="351"/>
      <c r="Q64" s="115" t="s">
        <v>90</v>
      </c>
      <c r="R64" s="115" t="s">
        <v>91</v>
      </c>
      <c r="S64" s="115" t="s">
        <v>1602</v>
      </c>
      <c r="T64" s="116" t="s">
        <v>91</v>
      </c>
    </row>
    <row r="65" spans="2:20" x14ac:dyDescent="0.3">
      <c r="B65" s="347" t="s">
        <v>804</v>
      </c>
      <c r="C65" s="253"/>
      <c r="D65" s="243"/>
      <c r="E65" s="352"/>
      <c r="F65" s="353"/>
      <c r="G65" s="369"/>
      <c r="H65" s="370"/>
      <c r="I65" s="369"/>
      <c r="J65" s="370"/>
      <c r="K65" s="253"/>
      <c r="L65" s="243"/>
      <c r="M65" s="253"/>
      <c r="N65" s="243"/>
      <c r="O65" s="356" t="s">
        <v>175</v>
      </c>
      <c r="P65" s="357"/>
      <c r="Q65" s="360"/>
      <c r="R65" s="366"/>
      <c r="S65" s="360"/>
      <c r="T65" s="363"/>
    </row>
    <row r="66" spans="2:20" x14ac:dyDescent="0.3">
      <c r="B66" s="348"/>
      <c r="C66" s="253"/>
      <c r="D66" s="243"/>
      <c r="E66" s="352"/>
      <c r="F66" s="353"/>
      <c r="G66" s="371"/>
      <c r="H66" s="372"/>
      <c r="I66" s="371"/>
      <c r="J66" s="372"/>
      <c r="K66" s="253"/>
      <c r="L66" s="243"/>
      <c r="M66" s="253"/>
      <c r="N66" s="243"/>
      <c r="O66" s="356"/>
      <c r="P66" s="357"/>
      <c r="Q66" s="361"/>
      <c r="R66" s="367"/>
      <c r="S66" s="361"/>
      <c r="T66" s="364"/>
    </row>
    <row r="67" spans="2:20" x14ac:dyDescent="0.3">
      <c r="B67" s="348"/>
      <c r="C67" s="253"/>
      <c r="D67" s="243"/>
      <c r="E67" s="352"/>
      <c r="F67" s="353"/>
      <c r="G67" s="371"/>
      <c r="H67" s="372"/>
      <c r="I67" s="371"/>
      <c r="J67" s="372"/>
      <c r="K67" s="253"/>
      <c r="L67" s="243"/>
      <c r="M67" s="253"/>
      <c r="N67" s="243"/>
      <c r="O67" s="356"/>
      <c r="P67" s="357"/>
      <c r="Q67" s="361"/>
      <c r="R67" s="367"/>
      <c r="S67" s="361"/>
      <c r="T67" s="364"/>
    </row>
    <row r="68" spans="2:20" x14ac:dyDescent="0.3">
      <c r="B68" s="348"/>
      <c r="C68" s="253"/>
      <c r="D68" s="243"/>
      <c r="E68" s="352"/>
      <c r="F68" s="353"/>
      <c r="G68" s="371"/>
      <c r="H68" s="372"/>
      <c r="I68" s="371"/>
      <c r="J68" s="372"/>
      <c r="K68" s="253"/>
      <c r="L68" s="243"/>
      <c r="M68" s="253"/>
      <c r="N68" s="243"/>
      <c r="O68" s="356"/>
      <c r="P68" s="357"/>
      <c r="Q68" s="361"/>
      <c r="R68" s="367"/>
      <c r="S68" s="361"/>
      <c r="T68" s="364"/>
    </row>
    <row r="69" spans="2:20" ht="12" customHeight="1" thickBot="1" x14ac:dyDescent="0.35">
      <c r="B69" s="349"/>
      <c r="C69" s="254"/>
      <c r="D69" s="244"/>
      <c r="E69" s="354"/>
      <c r="F69" s="355"/>
      <c r="G69" s="373"/>
      <c r="H69" s="374"/>
      <c r="I69" s="373"/>
      <c r="J69" s="374"/>
      <c r="K69" s="254"/>
      <c r="L69" s="244"/>
      <c r="M69" s="254"/>
      <c r="N69" s="244"/>
      <c r="O69" s="358"/>
      <c r="P69" s="359"/>
      <c r="Q69" s="362"/>
      <c r="R69" s="368"/>
      <c r="S69" s="362"/>
      <c r="T69" s="365"/>
    </row>
    <row r="70" spans="2:20" x14ac:dyDescent="0.3"/>
    <row r="71" spans="2:20" ht="12" customHeight="1" x14ac:dyDescent="0.3"/>
    <row r="72" spans="2:20" hidden="1" x14ac:dyDescent="0.3"/>
    <row r="73" spans="2:20" hidden="1" x14ac:dyDescent="0.3"/>
    <row r="74" spans="2:20" ht="12" hidden="1" customHeight="1" x14ac:dyDescent="0.3"/>
    <row r="75" spans="2:20" hidden="1" x14ac:dyDescent="0.3"/>
    <row r="76" spans="2:20" hidden="1" x14ac:dyDescent="0.3"/>
  </sheetData>
  <sheetProtection algorithmName="SHA-512" hashValue="jy484cXyRXhsid8VbxFcZAvvmX3zN+NVV+sUaWsN0pyBu4JQf0Xu6h8ryRYidKiv1bIEg0HR5tNC9Pni16744A==" saltValue="kNt0mQ8ueWr5r5QyrpCecg==" spinCount="100000" sheet="1" formatCells="0"/>
  <mergeCells count="140">
    <mergeCell ref="S56:U56"/>
    <mergeCell ref="S57:U57"/>
    <mergeCell ref="S58:U58"/>
    <mergeCell ref="B39:B58"/>
    <mergeCell ref="K29:L29"/>
    <mergeCell ref="K30:L30"/>
    <mergeCell ref="K31:L31"/>
    <mergeCell ref="K32:L32"/>
    <mergeCell ref="S51:U51"/>
    <mergeCell ref="S52:U52"/>
    <mergeCell ref="S53:U53"/>
    <mergeCell ref="S54:U54"/>
    <mergeCell ref="S55:U55"/>
    <mergeCell ref="S46:U46"/>
    <mergeCell ref="S47:U47"/>
    <mergeCell ref="S48:U48"/>
    <mergeCell ref="S49:U49"/>
    <mergeCell ref="S50:U50"/>
    <mergeCell ref="S41:U41"/>
    <mergeCell ref="S42:U42"/>
    <mergeCell ref="S43:U43"/>
    <mergeCell ref="S44:U44"/>
    <mergeCell ref="S45:U45"/>
    <mergeCell ref="S36:U36"/>
    <mergeCell ref="S37:U37"/>
    <mergeCell ref="S38:U38"/>
    <mergeCell ref="S39:U39"/>
    <mergeCell ref="S40:U40"/>
    <mergeCell ref="M36:N36"/>
    <mergeCell ref="M37:N37"/>
    <mergeCell ref="O36:P36"/>
    <mergeCell ref="O37:P37"/>
    <mergeCell ref="Q36:R36"/>
    <mergeCell ref="Q37:R37"/>
    <mergeCell ref="G36:H36"/>
    <mergeCell ref="G37:H37"/>
    <mergeCell ref="I36:J36"/>
    <mergeCell ref="I37:J37"/>
    <mergeCell ref="K36:L36"/>
    <mergeCell ref="K37:L37"/>
    <mergeCell ref="E36:F36"/>
    <mergeCell ref="E37:F37"/>
    <mergeCell ref="M10:N10"/>
    <mergeCell ref="M11:N11"/>
    <mergeCell ref="M12:N12"/>
    <mergeCell ref="M13:N13"/>
    <mergeCell ref="E19:F19"/>
    <mergeCell ref="I29:J29"/>
    <mergeCell ref="I30:J30"/>
    <mergeCell ref="E29:F29"/>
    <mergeCell ref="I32:J32"/>
    <mergeCell ref="E30:F30"/>
    <mergeCell ref="E31:F31"/>
    <mergeCell ref="G29:H29"/>
    <mergeCell ref="G31:H31"/>
    <mergeCell ref="G32:H32"/>
    <mergeCell ref="I31:J31"/>
    <mergeCell ref="G13:H13"/>
    <mergeCell ref="R10:S10"/>
    <mergeCell ref="R11:S11"/>
    <mergeCell ref="O10:Q10"/>
    <mergeCell ref="P11:Q11"/>
    <mergeCell ref="P12:Q12"/>
    <mergeCell ref="P13:Q13"/>
    <mergeCell ref="T11:V11"/>
    <mergeCell ref="T10:V10"/>
    <mergeCell ref="U12:V12"/>
    <mergeCell ref="U13:V13"/>
    <mergeCell ref="M18:N18"/>
    <mergeCell ref="M19:N19"/>
    <mergeCell ref="M20:N20"/>
    <mergeCell ref="K20:L20"/>
    <mergeCell ref="M21:N21"/>
    <mergeCell ref="B24:N24"/>
    <mergeCell ref="B25:N25"/>
    <mergeCell ref="N2:N4"/>
    <mergeCell ref="B5:C5"/>
    <mergeCell ref="E10:F10"/>
    <mergeCell ref="E11:F11"/>
    <mergeCell ref="E12:F12"/>
    <mergeCell ref="E13:F13"/>
    <mergeCell ref="G10:H10"/>
    <mergeCell ref="G11:H11"/>
    <mergeCell ref="G12:H12"/>
    <mergeCell ref="E20:F20"/>
    <mergeCell ref="E21:F21"/>
    <mergeCell ref="J2:M4"/>
    <mergeCell ref="D5:E5"/>
    <mergeCell ref="B14:P14"/>
    <mergeCell ref="F5:G5"/>
    <mergeCell ref="B22:N23"/>
    <mergeCell ref="E32:F32"/>
    <mergeCell ref="C29:D29"/>
    <mergeCell ref="C30:D30"/>
    <mergeCell ref="C31:D31"/>
    <mergeCell ref="C32:D32"/>
    <mergeCell ref="K18:L18"/>
    <mergeCell ref="K19:L19"/>
    <mergeCell ref="K21:L21"/>
    <mergeCell ref="C18:D18"/>
    <mergeCell ref="C19:D19"/>
    <mergeCell ref="C20:D20"/>
    <mergeCell ref="C21:D21"/>
    <mergeCell ref="E18:F18"/>
    <mergeCell ref="G30:H30"/>
    <mergeCell ref="K62:L62"/>
    <mergeCell ref="K63:L63"/>
    <mergeCell ref="M62:N62"/>
    <mergeCell ref="M63:N63"/>
    <mergeCell ref="I62:J62"/>
    <mergeCell ref="I63:J63"/>
    <mergeCell ref="I64:J64"/>
    <mergeCell ref="I65:J69"/>
    <mergeCell ref="G64:H64"/>
    <mergeCell ref="G63:H63"/>
    <mergeCell ref="G62:H62"/>
    <mergeCell ref="Q62:R62"/>
    <mergeCell ref="S62:T62"/>
    <mergeCell ref="Q63:R63"/>
    <mergeCell ref="S63:T63"/>
    <mergeCell ref="B65:B69"/>
    <mergeCell ref="C62:D62"/>
    <mergeCell ref="C63:D63"/>
    <mergeCell ref="E62:F62"/>
    <mergeCell ref="E63:F63"/>
    <mergeCell ref="E64:F64"/>
    <mergeCell ref="E65:F65"/>
    <mergeCell ref="E66:F66"/>
    <mergeCell ref="E67:F67"/>
    <mergeCell ref="E68:F68"/>
    <mergeCell ref="E69:F69"/>
    <mergeCell ref="O65:P69"/>
    <mergeCell ref="S65:S69"/>
    <mergeCell ref="T65:T69"/>
    <mergeCell ref="Q65:Q69"/>
    <mergeCell ref="R65:R69"/>
    <mergeCell ref="G65:H69"/>
    <mergeCell ref="O62:P62"/>
    <mergeCell ref="O63:P63"/>
    <mergeCell ref="O64:P64"/>
  </mergeCells>
  <phoneticPr fontId="7" type="noConversion"/>
  <conditionalFormatting sqref="N2:N4">
    <cfRule type="expression" dxfId="18" priority="1">
      <formula>$N$2="Yes"</formula>
    </cfRule>
  </conditionalFormatting>
  <dataValidations count="8">
    <dataValidation type="decimal" allowBlank="1" showInputMessage="1" showErrorMessage="1" sqref="S13" xr:uid="{2344502F-51B3-4F15-B643-87E40D067398}">
      <formula1>0</formula1>
      <formula2>8760</formula2>
    </dataValidation>
    <dataValidation type="decimal" allowBlank="1" showInputMessage="1" showErrorMessage="1" sqref="R13" xr:uid="{71794A36-4465-4715-A687-B769D84CBA73}">
      <formula1>0</formula1>
      <formula2>24</formula2>
    </dataValidation>
    <dataValidation allowBlank="1" showInputMessage="1" showErrorMessage="1" prompt="Attach all requested documents in the &quot;Attachments&quot; tab" sqref="C32:L32 O65:P69" xr:uid="{DA1FD961-BA83-4F19-AC8D-54E7AC70E343}"/>
    <dataValidation type="decimal" allowBlank="1" showInputMessage="1" showErrorMessage="1" sqref="D39:D58" xr:uid="{CA424097-3362-4204-A8C8-87D8FC52B6D4}">
      <formula1>0</formula1>
      <formula2>10000</formula2>
    </dataValidation>
    <dataValidation type="decimal" allowBlank="1" showInputMessage="1" showErrorMessage="1" sqref="E39:R58" xr:uid="{FF4F6864-EA9F-4B62-8722-3705709165AD}">
      <formula1>-180</formula1>
      <formula2>180</formula2>
    </dataValidation>
    <dataValidation type="whole" allowBlank="1" showInputMessage="1" showErrorMessage="1" sqref="C65:C69 K65:K69 M65:M69" xr:uid="{C96568B0-278D-469B-9430-D4F9602FD8E6}">
      <formula1>2014</formula1>
      <formula2>2019</formula2>
    </dataValidation>
    <dataValidation type="decimal" allowBlank="1" showInputMessage="1" showErrorMessage="1" sqref="D65:D69 L65:L69 N65:N69 Q65:Q69 S65:S69" xr:uid="{FA73BB47-A63F-4F2F-9ED2-5CF8E99411D5}">
      <formula1>0</formula1>
      <formula2>100000000000000</formula2>
    </dataValidation>
    <dataValidation type="decimal" allowBlank="1" showInputMessage="1" showErrorMessage="1" sqref="G65:J69" xr:uid="{7258035D-186F-4A8A-8AB1-63C3C48F1BA5}">
      <formula1>0</formula1>
      <formula2>1</formula2>
    </dataValidation>
  </dataValidations>
  <hyperlinks>
    <hyperlink ref="B5:C5" location="Introduction!A1" display="Click here to return to Introduction tab" xr:uid="{AD9E5982-83F4-414E-B0A1-00B07C914ADF}"/>
    <hyperlink ref="D5:E5" location="Terms!A1" display="Click here to visit Terms tab" xr:uid="{8696FC5B-7B6C-4FC5-A6E1-1ABA067881BB}"/>
    <hyperlink ref="B14:P14" r:id="rId1" display="* For assistance in determining your facility’s NAICS code, see the website for the North American Industry Classification System (NAICS), maintained by the U.S. Census Bureau: https://www.census.gov/eos/www/naics/. (click to visit)" xr:uid="{29F007E0-27F3-49E9-B02E-A0446CBE890C}"/>
    <hyperlink ref="B24:M24" r:id="rId2" display="Website for the Small Business Administration: https://www.sba.gov/. (click to visit)" xr:uid="{2FAEBB73-370E-4535-935F-F58D9DAC73DB}"/>
    <hyperlink ref="B25:M25" r:id="rId3" display="Code of Federal Regulations (CFR), part 121: https://www.ecfr.gov/cgi-bin/text-idx?SID=85df5b1185a8b127a9b324c6583f72c6&amp;mc=true&amp;node=pt13.1.121&amp;rgn=div5. (click to visit)" xr:uid="{C92AB195-D6B9-4ECD-BCC9-A3F00717A0F6}"/>
    <hyperlink ref="F5:G5" location="'Additional Info'!A1" display="Click here to visit Additional Info tab" xr:uid="{F72EE370-1E2E-45A6-9465-469BE7471F48}"/>
  </hyperlinks>
  <pageMargins left="0.7" right="0.7" top="0.75" bottom="0.75" header="0.3" footer="0.3"/>
  <pageSetup orientation="portrait" horizontalDpi="300" verticalDpi="300" r:id="rId4"/>
  <extLst>
    <ext xmlns:x14="http://schemas.microsoft.com/office/spreadsheetml/2009/9/main" uri="{CCE6A557-97BC-4b89-ADB6-D9C93CAAB3DF}">
      <x14:dataValidations xmlns:xm="http://schemas.microsoft.com/office/excel/2006/main" count="7">
        <x14:dataValidation type="list" allowBlank="1" showInputMessage="1" showErrorMessage="1" xr:uid="{9C04BC08-89EF-43FF-AE0B-470F1A18B5A4}">
          <x14:formula1>
            <xm:f>'Background Data'!$F$2:$F$3</xm:f>
          </x14:formula1>
          <xm:sqref>N2:N4</xm:sqref>
        </x14:dataValidation>
        <x14:dataValidation type="list" allowBlank="1" showInputMessage="1" showErrorMessage="1" xr:uid="{7EEA3E17-8876-44C2-B759-7841FF80D430}">
          <x14:formula1>
            <xm:f>'Background Data'!$B$2:$B$5</xm:f>
          </x14:formula1>
          <xm:sqref>M13:N13</xm:sqref>
        </x14:dataValidation>
        <x14:dataValidation type="list" allowBlank="1" showInputMessage="1" showErrorMessage="1" xr:uid="{BDB19D03-BA8E-42E4-BFA9-0EABB68D9D98}">
          <x14:formula1>
            <xm:f>'Background Data'!$B$8:$B$11</xm:f>
          </x14:formula1>
          <xm:sqref>O13</xm:sqref>
        </x14:dataValidation>
        <x14:dataValidation type="list" allowBlank="1" showInputMessage="1" showErrorMessage="1" xr:uid="{DCA14C2A-A3CE-4D26-94F3-3BA28D91EB38}">
          <x14:formula1>
            <xm:f>'Background Data'!$B$14:$B$15</xm:f>
          </x14:formula1>
          <xm:sqref>T13</xm:sqref>
        </x14:dataValidation>
        <x14:dataValidation type="list" allowBlank="1" showInputMessage="1" showErrorMessage="1" xr:uid="{E3041BCF-99AA-4EE9-9363-BBB6B4213CDC}">
          <x14:formula1>
            <xm:f>'Background Data'!$A$2:$A$59</xm:f>
          </x14:formula1>
          <xm:sqref>H21 J13</xm:sqref>
        </x14:dataValidation>
        <x14:dataValidation type="list" allowBlank="1" showInputMessage="1" showErrorMessage="1" xr:uid="{34C7B552-6ED9-4F76-9435-0C6F3D2C4F7F}">
          <x14:formula1>
            <xm:f>'Background Data'!$B$18:$B$19</xm:f>
          </x14:formula1>
          <xm:sqref>K21:L21</xm:sqref>
        </x14:dataValidation>
        <x14:dataValidation type="list" allowBlank="1" showInputMessage="1" showErrorMessage="1" xr:uid="{372CD4DE-366C-42E1-958D-4ED7BDBF84C9}">
          <x14:formula1>
            <xm:f>'Background Data'!$B$22:$B$27</xm:f>
          </x14:formula1>
          <xm:sqref>M21:N21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A31D-7662-49FF-BC6D-54E2299E3EEB}">
  <sheetPr codeName="Sheet6">
    <tabColor theme="8" tint="0.59999389629810485"/>
  </sheetPr>
  <dimension ref="A1:CP153"/>
  <sheetViews>
    <sheetView zoomScaleNormal="100" workbookViewId="0">
      <pane xSplit="3" topLeftCell="D1" activePane="topRight" state="frozen"/>
      <selection pane="topRight"/>
    </sheetView>
  </sheetViews>
  <sheetFormatPr defaultColWidth="0" defaultRowHeight="12" zeroHeight="1" x14ac:dyDescent="0.3"/>
  <cols>
    <col min="1" max="1" width="5.5546875" style="9" customWidth="1"/>
    <col min="2" max="93" width="13.88671875" style="9" customWidth="1"/>
    <col min="94" max="94" width="5.5546875" style="9" customWidth="1"/>
    <col min="95" max="16384" width="13.88671875" style="9" hidden="1"/>
  </cols>
  <sheetData>
    <row r="1" spans="2:20" ht="12.6" thickBot="1" x14ac:dyDescent="0.35"/>
    <row r="2" spans="2:20" ht="18.45" customHeight="1" x14ac:dyDescent="0.3">
      <c r="B2" s="10" t="s">
        <v>292</v>
      </c>
      <c r="C2" s="10"/>
      <c r="D2" s="10"/>
      <c r="E2" s="10"/>
      <c r="J2" s="387" t="s">
        <v>1641</v>
      </c>
      <c r="K2" s="388"/>
      <c r="L2" s="388"/>
      <c r="M2" s="389"/>
      <c r="N2" s="384"/>
    </row>
    <row r="3" spans="2:20" ht="18" x14ac:dyDescent="0.3">
      <c r="B3" s="10" t="s">
        <v>1588</v>
      </c>
      <c r="C3" s="10"/>
      <c r="D3" s="10"/>
      <c r="E3" s="10"/>
      <c r="J3" s="390"/>
      <c r="K3" s="391"/>
      <c r="L3" s="391"/>
      <c r="M3" s="392"/>
      <c r="N3" s="385"/>
    </row>
    <row r="4" spans="2:20" ht="12.6" customHeight="1" thickBot="1" x14ac:dyDescent="0.35">
      <c r="G4" s="18"/>
      <c r="H4" s="11"/>
      <c r="I4" s="11"/>
      <c r="J4" s="393"/>
      <c r="K4" s="394"/>
      <c r="L4" s="394"/>
      <c r="M4" s="395"/>
      <c r="N4" s="386"/>
    </row>
    <row r="5" spans="2:20" ht="12" customHeight="1" thickBot="1" x14ac:dyDescent="0.3">
      <c r="B5" s="315" t="s">
        <v>500</v>
      </c>
      <c r="C5" s="316"/>
      <c r="D5" s="315" t="s">
        <v>801</v>
      </c>
      <c r="E5" s="316"/>
      <c r="F5" s="315" t="s">
        <v>1365</v>
      </c>
      <c r="G5" s="316"/>
      <c r="H5" s="11"/>
      <c r="I5" s="11"/>
      <c r="J5" s="47"/>
      <c r="K5" s="47"/>
      <c r="L5" s="47"/>
      <c r="M5" s="47"/>
      <c r="N5" s="3"/>
    </row>
    <row r="6" spans="2:20" ht="12" customHeight="1" x14ac:dyDescent="0.25">
      <c r="G6" s="18"/>
      <c r="H6" s="11"/>
      <c r="I6" s="11"/>
      <c r="J6" s="47"/>
      <c r="K6" s="47"/>
      <c r="L6" s="47"/>
      <c r="M6" s="47"/>
      <c r="N6" s="3"/>
    </row>
    <row r="7" spans="2:20" ht="15.6" x14ac:dyDescent="0.25">
      <c r="B7" s="13" t="s">
        <v>411</v>
      </c>
      <c r="C7" s="13"/>
      <c r="D7" s="13"/>
      <c r="E7" s="13"/>
      <c r="N7" s="3"/>
    </row>
    <row r="8" spans="2:20" x14ac:dyDescent="0.3">
      <c r="B8" s="14"/>
    </row>
    <row r="9" spans="2:20" ht="15" thickBot="1" x14ac:dyDescent="0.35">
      <c r="B9" s="15" t="s">
        <v>492</v>
      </c>
    </row>
    <row r="10" spans="2:20" s="28" customFormat="1" x14ac:dyDescent="0.3">
      <c r="B10" s="6" t="s">
        <v>21</v>
      </c>
      <c r="C10" s="122" t="s">
        <v>46</v>
      </c>
      <c r="D10" s="341" t="s">
        <v>47</v>
      </c>
      <c r="E10" s="342"/>
      <c r="F10" s="341" t="s">
        <v>48</v>
      </c>
      <c r="G10" s="398"/>
      <c r="H10" s="342"/>
      <c r="I10" s="125" t="s">
        <v>49</v>
      </c>
      <c r="J10" s="125" t="s">
        <v>50</v>
      </c>
      <c r="K10" s="341" t="s">
        <v>54</v>
      </c>
      <c r="L10" s="398"/>
      <c r="M10" s="342"/>
      <c r="N10" s="123" t="s">
        <v>56</v>
      </c>
      <c r="O10" s="341" t="s">
        <v>57</v>
      </c>
      <c r="P10" s="398"/>
      <c r="Q10" s="342"/>
      <c r="R10" s="125" t="s">
        <v>66</v>
      </c>
      <c r="S10" s="125" t="s">
        <v>67</v>
      </c>
      <c r="T10" s="134" t="s">
        <v>213</v>
      </c>
    </row>
    <row r="11" spans="2:20" s="28" customFormat="1" ht="60" customHeight="1" x14ac:dyDescent="0.3">
      <c r="B11" s="7" t="s">
        <v>68</v>
      </c>
      <c r="C11" s="141" t="s">
        <v>683</v>
      </c>
      <c r="D11" s="430" t="s">
        <v>521</v>
      </c>
      <c r="E11" s="431"/>
      <c r="F11" s="344" t="s">
        <v>522</v>
      </c>
      <c r="G11" s="397"/>
      <c r="H11" s="345"/>
      <c r="I11" s="126" t="s">
        <v>207</v>
      </c>
      <c r="J11" s="126" t="s">
        <v>307</v>
      </c>
      <c r="K11" s="344" t="s">
        <v>407</v>
      </c>
      <c r="L11" s="397"/>
      <c r="M11" s="345"/>
      <c r="N11" s="121" t="s">
        <v>210</v>
      </c>
      <c r="O11" s="344" t="s">
        <v>457</v>
      </c>
      <c r="P11" s="397"/>
      <c r="Q11" s="345"/>
      <c r="R11" s="126" t="s">
        <v>900</v>
      </c>
      <c r="S11" s="126" t="s">
        <v>901</v>
      </c>
      <c r="T11" s="128" t="s">
        <v>39</v>
      </c>
    </row>
    <row r="12" spans="2:20" s="28" customFormat="1" ht="84" customHeight="1" x14ac:dyDescent="0.3">
      <c r="B12" s="8" t="s">
        <v>22</v>
      </c>
      <c r="C12" s="133" t="s">
        <v>196</v>
      </c>
      <c r="D12" s="403" t="s">
        <v>51</v>
      </c>
      <c r="E12" s="322"/>
      <c r="F12" s="403" t="s">
        <v>308</v>
      </c>
      <c r="G12" s="404"/>
      <c r="H12" s="322"/>
      <c r="I12" s="16" t="s">
        <v>208</v>
      </c>
      <c r="J12" s="16" t="s">
        <v>209</v>
      </c>
      <c r="K12" s="115" t="s">
        <v>408</v>
      </c>
      <c r="L12" s="115" t="s">
        <v>409</v>
      </c>
      <c r="M12" s="115" t="s">
        <v>523</v>
      </c>
      <c r="N12" s="16" t="s">
        <v>1044</v>
      </c>
      <c r="O12" s="16" t="s">
        <v>1045</v>
      </c>
      <c r="P12" s="403" t="s">
        <v>827</v>
      </c>
      <c r="Q12" s="322"/>
      <c r="R12" s="16" t="s">
        <v>1046</v>
      </c>
      <c r="S12" s="16" t="s">
        <v>1047</v>
      </c>
      <c r="T12" s="116" t="s">
        <v>410</v>
      </c>
    </row>
    <row r="13" spans="2:20" s="28" customFormat="1" x14ac:dyDescent="0.3">
      <c r="B13" s="347" t="s">
        <v>804</v>
      </c>
      <c r="C13" s="137"/>
      <c r="D13" s="417"/>
      <c r="E13" s="418"/>
      <c r="F13" s="411"/>
      <c r="G13" s="412"/>
      <c r="H13" s="413"/>
      <c r="I13" s="60"/>
      <c r="J13" s="60"/>
      <c r="K13" s="60"/>
      <c r="L13" s="60"/>
      <c r="M13" s="60"/>
      <c r="N13" s="61"/>
      <c r="O13" s="103"/>
      <c r="P13" s="411"/>
      <c r="Q13" s="413"/>
      <c r="R13" s="53"/>
      <c r="S13" s="53"/>
      <c r="T13" s="71"/>
    </row>
    <row r="14" spans="2:20" s="28" customFormat="1" x14ac:dyDescent="0.3">
      <c r="B14" s="348"/>
      <c r="C14" s="137"/>
      <c r="D14" s="417"/>
      <c r="E14" s="418"/>
      <c r="F14" s="411"/>
      <c r="G14" s="412"/>
      <c r="H14" s="413"/>
      <c r="I14" s="60"/>
      <c r="J14" s="60"/>
      <c r="K14" s="60"/>
      <c r="L14" s="60"/>
      <c r="M14" s="60"/>
      <c r="N14" s="61"/>
      <c r="O14" s="103"/>
      <c r="P14" s="411"/>
      <c r="Q14" s="413"/>
      <c r="R14" s="53"/>
      <c r="S14" s="53"/>
      <c r="T14" s="71"/>
    </row>
    <row r="15" spans="2:20" s="28" customFormat="1" x14ac:dyDescent="0.3">
      <c r="B15" s="348"/>
      <c r="C15" s="137"/>
      <c r="D15" s="417"/>
      <c r="E15" s="418"/>
      <c r="F15" s="411"/>
      <c r="G15" s="412"/>
      <c r="H15" s="413"/>
      <c r="I15" s="60"/>
      <c r="J15" s="60"/>
      <c r="K15" s="60"/>
      <c r="L15" s="60"/>
      <c r="M15" s="60"/>
      <c r="N15" s="61"/>
      <c r="O15" s="103"/>
      <c r="P15" s="411"/>
      <c r="Q15" s="413"/>
      <c r="R15" s="53"/>
      <c r="S15" s="53"/>
      <c r="T15" s="71"/>
    </row>
    <row r="16" spans="2:20" s="28" customFormat="1" x14ac:dyDescent="0.3">
      <c r="B16" s="348"/>
      <c r="C16" s="137"/>
      <c r="D16" s="417"/>
      <c r="E16" s="418"/>
      <c r="F16" s="411"/>
      <c r="G16" s="412"/>
      <c r="H16" s="413"/>
      <c r="I16" s="60"/>
      <c r="J16" s="60"/>
      <c r="K16" s="60"/>
      <c r="L16" s="60"/>
      <c r="M16" s="60"/>
      <c r="N16" s="61"/>
      <c r="O16" s="103"/>
      <c r="P16" s="411"/>
      <c r="Q16" s="413"/>
      <c r="R16" s="53"/>
      <c r="S16" s="53"/>
      <c r="T16" s="71"/>
    </row>
    <row r="17" spans="2:20" x14ac:dyDescent="0.3">
      <c r="B17" s="348"/>
      <c r="C17" s="137"/>
      <c r="D17" s="417"/>
      <c r="E17" s="418"/>
      <c r="F17" s="411"/>
      <c r="G17" s="412"/>
      <c r="H17" s="413"/>
      <c r="I17" s="60"/>
      <c r="J17" s="60"/>
      <c r="K17" s="60"/>
      <c r="L17" s="60"/>
      <c r="M17" s="60"/>
      <c r="N17" s="61"/>
      <c r="O17" s="103"/>
      <c r="P17" s="411"/>
      <c r="Q17" s="413"/>
      <c r="R17" s="53"/>
      <c r="S17" s="53"/>
      <c r="T17" s="71"/>
    </row>
    <row r="18" spans="2:20" x14ac:dyDescent="0.3">
      <c r="B18" s="348"/>
      <c r="C18" s="137"/>
      <c r="D18" s="417"/>
      <c r="E18" s="418"/>
      <c r="F18" s="411"/>
      <c r="G18" s="412"/>
      <c r="H18" s="413"/>
      <c r="I18" s="60"/>
      <c r="J18" s="60"/>
      <c r="K18" s="60"/>
      <c r="L18" s="60"/>
      <c r="M18" s="60"/>
      <c r="N18" s="61"/>
      <c r="O18" s="103"/>
      <c r="P18" s="411"/>
      <c r="Q18" s="413"/>
      <c r="R18" s="53"/>
      <c r="S18" s="53"/>
      <c r="T18" s="71"/>
    </row>
    <row r="19" spans="2:20" x14ac:dyDescent="0.3">
      <c r="B19" s="348"/>
      <c r="C19" s="137"/>
      <c r="D19" s="417"/>
      <c r="E19" s="418"/>
      <c r="F19" s="411"/>
      <c r="G19" s="412"/>
      <c r="H19" s="413"/>
      <c r="I19" s="60"/>
      <c r="J19" s="60"/>
      <c r="K19" s="60"/>
      <c r="L19" s="60"/>
      <c r="M19" s="60"/>
      <c r="N19" s="61"/>
      <c r="O19" s="103"/>
      <c r="P19" s="411"/>
      <c r="Q19" s="413"/>
      <c r="R19" s="53"/>
      <c r="S19" s="53"/>
      <c r="T19" s="71"/>
    </row>
    <row r="20" spans="2:20" x14ac:dyDescent="0.3">
      <c r="B20" s="348"/>
      <c r="C20" s="137"/>
      <c r="D20" s="417"/>
      <c r="E20" s="418"/>
      <c r="F20" s="411"/>
      <c r="G20" s="412"/>
      <c r="H20" s="413"/>
      <c r="I20" s="60"/>
      <c r="J20" s="60"/>
      <c r="K20" s="60"/>
      <c r="L20" s="60"/>
      <c r="M20" s="60"/>
      <c r="N20" s="61"/>
      <c r="O20" s="103"/>
      <c r="P20" s="411"/>
      <c r="Q20" s="413"/>
      <c r="R20" s="53"/>
      <c r="S20" s="53"/>
      <c r="T20" s="71"/>
    </row>
    <row r="21" spans="2:20" x14ac:dyDescent="0.3">
      <c r="B21" s="348"/>
      <c r="C21" s="137"/>
      <c r="D21" s="417"/>
      <c r="E21" s="418"/>
      <c r="F21" s="411"/>
      <c r="G21" s="412"/>
      <c r="H21" s="413"/>
      <c r="I21" s="60"/>
      <c r="J21" s="60"/>
      <c r="K21" s="60"/>
      <c r="L21" s="60"/>
      <c r="M21" s="60"/>
      <c r="N21" s="61"/>
      <c r="O21" s="103"/>
      <c r="P21" s="411"/>
      <c r="Q21" s="413"/>
      <c r="R21" s="53"/>
      <c r="S21" s="53"/>
      <c r="T21" s="71"/>
    </row>
    <row r="22" spans="2:20" x14ac:dyDescent="0.3">
      <c r="B22" s="348"/>
      <c r="C22" s="137"/>
      <c r="D22" s="417"/>
      <c r="E22" s="418"/>
      <c r="F22" s="411"/>
      <c r="G22" s="412"/>
      <c r="H22" s="413"/>
      <c r="I22" s="60"/>
      <c r="J22" s="60"/>
      <c r="K22" s="60"/>
      <c r="L22" s="60"/>
      <c r="M22" s="60"/>
      <c r="N22" s="61"/>
      <c r="O22" s="103"/>
      <c r="P22" s="411"/>
      <c r="Q22" s="413"/>
      <c r="R22" s="53"/>
      <c r="S22" s="53"/>
      <c r="T22" s="71"/>
    </row>
    <row r="23" spans="2:20" x14ac:dyDescent="0.3">
      <c r="B23" s="348"/>
      <c r="C23" s="137"/>
      <c r="D23" s="417"/>
      <c r="E23" s="418"/>
      <c r="F23" s="411"/>
      <c r="G23" s="412"/>
      <c r="H23" s="413"/>
      <c r="I23" s="60"/>
      <c r="J23" s="60"/>
      <c r="K23" s="60"/>
      <c r="L23" s="60"/>
      <c r="M23" s="60"/>
      <c r="N23" s="61"/>
      <c r="O23" s="103"/>
      <c r="P23" s="411"/>
      <c r="Q23" s="413"/>
      <c r="R23" s="53"/>
      <c r="S23" s="53"/>
      <c r="T23" s="71"/>
    </row>
    <row r="24" spans="2:20" x14ac:dyDescent="0.3">
      <c r="B24" s="348"/>
      <c r="C24" s="137"/>
      <c r="D24" s="417"/>
      <c r="E24" s="418"/>
      <c r="F24" s="411"/>
      <c r="G24" s="412"/>
      <c r="H24" s="413"/>
      <c r="I24" s="60"/>
      <c r="J24" s="60"/>
      <c r="K24" s="60"/>
      <c r="L24" s="60"/>
      <c r="M24" s="60"/>
      <c r="N24" s="61"/>
      <c r="O24" s="103"/>
      <c r="P24" s="411"/>
      <c r="Q24" s="413"/>
      <c r="R24" s="53"/>
      <c r="S24" s="53"/>
      <c r="T24" s="71"/>
    </row>
    <row r="25" spans="2:20" x14ac:dyDescent="0.3">
      <c r="B25" s="348"/>
      <c r="C25" s="137"/>
      <c r="D25" s="417"/>
      <c r="E25" s="418"/>
      <c r="F25" s="411"/>
      <c r="G25" s="412"/>
      <c r="H25" s="413"/>
      <c r="I25" s="60"/>
      <c r="J25" s="60"/>
      <c r="K25" s="60"/>
      <c r="L25" s="60"/>
      <c r="M25" s="60"/>
      <c r="N25" s="61"/>
      <c r="O25" s="103"/>
      <c r="P25" s="411"/>
      <c r="Q25" s="413"/>
      <c r="R25" s="53"/>
      <c r="S25" s="53"/>
      <c r="T25" s="71"/>
    </row>
    <row r="26" spans="2:20" x14ac:dyDescent="0.3">
      <c r="B26" s="348"/>
      <c r="C26" s="137"/>
      <c r="D26" s="417"/>
      <c r="E26" s="418"/>
      <c r="F26" s="411"/>
      <c r="G26" s="412"/>
      <c r="H26" s="413"/>
      <c r="I26" s="60"/>
      <c r="J26" s="60"/>
      <c r="K26" s="60"/>
      <c r="L26" s="60"/>
      <c r="M26" s="60"/>
      <c r="N26" s="61"/>
      <c r="O26" s="103"/>
      <c r="P26" s="411"/>
      <c r="Q26" s="413"/>
      <c r="R26" s="53"/>
      <c r="S26" s="53"/>
      <c r="T26" s="71"/>
    </row>
    <row r="27" spans="2:20" x14ac:dyDescent="0.3">
      <c r="B27" s="348"/>
      <c r="C27" s="137"/>
      <c r="D27" s="417"/>
      <c r="E27" s="418"/>
      <c r="F27" s="411"/>
      <c r="G27" s="412"/>
      <c r="H27" s="413"/>
      <c r="I27" s="60"/>
      <c r="J27" s="60"/>
      <c r="K27" s="60"/>
      <c r="L27" s="60"/>
      <c r="M27" s="60"/>
      <c r="N27" s="61"/>
      <c r="O27" s="103"/>
      <c r="P27" s="411"/>
      <c r="Q27" s="413"/>
      <c r="R27" s="53"/>
      <c r="S27" s="53"/>
      <c r="T27" s="71"/>
    </row>
    <row r="28" spans="2:20" x14ac:dyDescent="0.3">
      <c r="B28" s="348"/>
      <c r="C28" s="137"/>
      <c r="D28" s="417"/>
      <c r="E28" s="418"/>
      <c r="F28" s="411"/>
      <c r="G28" s="412"/>
      <c r="H28" s="413"/>
      <c r="I28" s="60"/>
      <c r="J28" s="60"/>
      <c r="K28" s="60"/>
      <c r="L28" s="60"/>
      <c r="M28" s="60"/>
      <c r="N28" s="61"/>
      <c r="O28" s="103"/>
      <c r="P28" s="411"/>
      <c r="Q28" s="413"/>
      <c r="R28" s="53"/>
      <c r="S28" s="53"/>
      <c r="T28" s="71"/>
    </row>
    <row r="29" spans="2:20" x14ac:dyDescent="0.3">
      <c r="B29" s="348"/>
      <c r="C29" s="137"/>
      <c r="D29" s="417"/>
      <c r="E29" s="418"/>
      <c r="F29" s="411"/>
      <c r="G29" s="412"/>
      <c r="H29" s="413"/>
      <c r="I29" s="60"/>
      <c r="J29" s="60"/>
      <c r="K29" s="60"/>
      <c r="L29" s="60"/>
      <c r="M29" s="60"/>
      <c r="N29" s="61"/>
      <c r="O29" s="103"/>
      <c r="P29" s="411"/>
      <c r="Q29" s="413"/>
      <c r="R29" s="53"/>
      <c r="S29" s="53"/>
      <c r="T29" s="71"/>
    </row>
    <row r="30" spans="2:20" x14ac:dyDescent="0.3">
      <c r="B30" s="348"/>
      <c r="C30" s="137"/>
      <c r="D30" s="417"/>
      <c r="E30" s="418"/>
      <c r="F30" s="411"/>
      <c r="G30" s="412"/>
      <c r="H30" s="413"/>
      <c r="I30" s="60"/>
      <c r="J30" s="60"/>
      <c r="K30" s="60"/>
      <c r="L30" s="60"/>
      <c r="M30" s="60"/>
      <c r="N30" s="61"/>
      <c r="O30" s="103"/>
      <c r="P30" s="411"/>
      <c r="Q30" s="413"/>
      <c r="R30" s="53"/>
      <c r="S30" s="53"/>
      <c r="T30" s="71"/>
    </row>
    <row r="31" spans="2:20" x14ac:dyDescent="0.3">
      <c r="B31" s="348"/>
      <c r="C31" s="137"/>
      <c r="D31" s="417"/>
      <c r="E31" s="418"/>
      <c r="F31" s="411"/>
      <c r="G31" s="412"/>
      <c r="H31" s="413"/>
      <c r="I31" s="60"/>
      <c r="J31" s="60"/>
      <c r="K31" s="60"/>
      <c r="L31" s="60"/>
      <c r="M31" s="60"/>
      <c r="N31" s="61"/>
      <c r="O31" s="103"/>
      <c r="P31" s="411"/>
      <c r="Q31" s="413"/>
      <c r="R31" s="53"/>
      <c r="S31" s="53"/>
      <c r="T31" s="71"/>
    </row>
    <row r="32" spans="2:20" ht="12" customHeight="1" thickBot="1" x14ac:dyDescent="0.35">
      <c r="B32" s="349"/>
      <c r="C32" s="139"/>
      <c r="D32" s="419"/>
      <c r="E32" s="420"/>
      <c r="F32" s="414"/>
      <c r="G32" s="415"/>
      <c r="H32" s="416"/>
      <c r="I32" s="63"/>
      <c r="J32" s="63"/>
      <c r="K32" s="63"/>
      <c r="L32" s="63"/>
      <c r="M32" s="63"/>
      <c r="N32" s="66"/>
      <c r="O32" s="104"/>
      <c r="P32" s="414"/>
      <c r="Q32" s="416"/>
      <c r="R32" s="54"/>
      <c r="S32" s="54"/>
      <c r="T32" s="72"/>
    </row>
    <row r="33" spans="2:93" x14ac:dyDescent="0.3"/>
    <row r="34" spans="2:93" x14ac:dyDescent="0.3"/>
    <row r="35" spans="2:93" ht="15" thickBot="1" x14ac:dyDescent="0.35">
      <c r="B35" s="15" t="s">
        <v>518</v>
      </c>
    </row>
    <row r="36" spans="2:93" x14ac:dyDescent="0.3">
      <c r="B36" s="6" t="s">
        <v>21</v>
      </c>
      <c r="C36" s="122" t="s">
        <v>46</v>
      </c>
      <c r="D36" s="422" t="s">
        <v>393</v>
      </c>
      <c r="E36" s="423"/>
      <c r="F36" s="423"/>
      <c r="G36" s="423"/>
      <c r="H36" s="423"/>
      <c r="I36" s="423"/>
      <c r="J36" s="423"/>
      <c r="K36" s="423"/>
      <c r="L36" s="424"/>
      <c r="M36" s="422" t="s">
        <v>397</v>
      </c>
      <c r="N36" s="423"/>
      <c r="O36" s="423"/>
      <c r="P36" s="423"/>
      <c r="Q36" s="423"/>
      <c r="R36" s="423"/>
      <c r="S36" s="423"/>
      <c r="T36" s="423"/>
      <c r="U36" s="424"/>
      <c r="V36" s="422" t="s">
        <v>398</v>
      </c>
      <c r="W36" s="423"/>
      <c r="X36" s="423"/>
      <c r="Y36" s="423"/>
      <c r="Z36" s="423"/>
      <c r="AA36" s="423"/>
      <c r="AB36" s="423"/>
      <c r="AC36" s="423"/>
      <c r="AD36" s="424"/>
      <c r="AE36" s="422" t="s">
        <v>399</v>
      </c>
      <c r="AF36" s="423"/>
      <c r="AG36" s="423"/>
      <c r="AH36" s="423"/>
      <c r="AI36" s="423"/>
      <c r="AJ36" s="423"/>
      <c r="AK36" s="423"/>
      <c r="AL36" s="423"/>
      <c r="AM36" s="424"/>
      <c r="AN36" s="422" t="s">
        <v>400</v>
      </c>
      <c r="AO36" s="423"/>
      <c r="AP36" s="423"/>
      <c r="AQ36" s="423"/>
      <c r="AR36" s="423"/>
      <c r="AS36" s="423"/>
      <c r="AT36" s="423"/>
      <c r="AU36" s="423"/>
      <c r="AV36" s="424"/>
      <c r="AW36" s="422" t="s">
        <v>401</v>
      </c>
      <c r="AX36" s="423"/>
      <c r="AY36" s="423"/>
      <c r="AZ36" s="423"/>
      <c r="BA36" s="423"/>
      <c r="BB36" s="423"/>
      <c r="BC36" s="423"/>
      <c r="BD36" s="423"/>
      <c r="BE36" s="424"/>
      <c r="BF36" s="422" t="s">
        <v>402</v>
      </c>
      <c r="BG36" s="423"/>
      <c r="BH36" s="423"/>
      <c r="BI36" s="423"/>
      <c r="BJ36" s="423"/>
      <c r="BK36" s="423"/>
      <c r="BL36" s="423"/>
      <c r="BM36" s="423"/>
      <c r="BN36" s="424"/>
      <c r="BO36" s="422" t="s">
        <v>403</v>
      </c>
      <c r="BP36" s="423"/>
      <c r="BQ36" s="423"/>
      <c r="BR36" s="423"/>
      <c r="BS36" s="423"/>
      <c r="BT36" s="423"/>
      <c r="BU36" s="423"/>
      <c r="BV36" s="423"/>
      <c r="BW36" s="424"/>
      <c r="BX36" s="422" t="s">
        <v>414</v>
      </c>
      <c r="BY36" s="423"/>
      <c r="BZ36" s="423"/>
      <c r="CA36" s="423"/>
      <c r="CB36" s="423"/>
      <c r="CC36" s="423"/>
      <c r="CD36" s="423"/>
      <c r="CE36" s="423"/>
      <c r="CF36" s="424"/>
      <c r="CG36" s="422" t="s">
        <v>415</v>
      </c>
      <c r="CH36" s="423"/>
      <c r="CI36" s="423"/>
      <c r="CJ36" s="423"/>
      <c r="CK36" s="423"/>
      <c r="CL36" s="423"/>
      <c r="CM36" s="423"/>
      <c r="CN36" s="423"/>
      <c r="CO36" s="427"/>
    </row>
    <row r="37" spans="2:93" ht="60" customHeight="1" x14ac:dyDescent="0.3">
      <c r="B37" s="7" t="s">
        <v>68</v>
      </c>
      <c r="C37" s="141" t="s">
        <v>683</v>
      </c>
      <c r="D37" s="344" t="s">
        <v>890</v>
      </c>
      <c r="E37" s="397"/>
      <c r="F37" s="397"/>
      <c r="G37" s="397"/>
      <c r="H37" s="397"/>
      <c r="I37" s="397"/>
      <c r="J37" s="397"/>
      <c r="K37" s="397"/>
      <c r="L37" s="345"/>
      <c r="M37" s="344" t="s">
        <v>891</v>
      </c>
      <c r="N37" s="397"/>
      <c r="O37" s="397"/>
      <c r="P37" s="397"/>
      <c r="Q37" s="397"/>
      <c r="R37" s="397"/>
      <c r="S37" s="397"/>
      <c r="T37" s="397"/>
      <c r="U37" s="345"/>
      <c r="V37" s="344" t="s">
        <v>892</v>
      </c>
      <c r="W37" s="397"/>
      <c r="X37" s="397"/>
      <c r="Y37" s="397"/>
      <c r="Z37" s="397"/>
      <c r="AA37" s="397"/>
      <c r="AB37" s="397"/>
      <c r="AC37" s="397"/>
      <c r="AD37" s="345"/>
      <c r="AE37" s="344" t="s">
        <v>893</v>
      </c>
      <c r="AF37" s="397"/>
      <c r="AG37" s="397"/>
      <c r="AH37" s="397"/>
      <c r="AI37" s="397"/>
      <c r="AJ37" s="397"/>
      <c r="AK37" s="397"/>
      <c r="AL37" s="397"/>
      <c r="AM37" s="345"/>
      <c r="AN37" s="344" t="s">
        <v>894</v>
      </c>
      <c r="AO37" s="397"/>
      <c r="AP37" s="397"/>
      <c r="AQ37" s="397"/>
      <c r="AR37" s="397"/>
      <c r="AS37" s="397"/>
      <c r="AT37" s="397"/>
      <c r="AU37" s="397"/>
      <c r="AV37" s="345"/>
      <c r="AW37" s="344" t="s">
        <v>895</v>
      </c>
      <c r="AX37" s="397"/>
      <c r="AY37" s="397"/>
      <c r="AZ37" s="397"/>
      <c r="BA37" s="397"/>
      <c r="BB37" s="397"/>
      <c r="BC37" s="397"/>
      <c r="BD37" s="397"/>
      <c r="BE37" s="345"/>
      <c r="BF37" s="344" t="s">
        <v>896</v>
      </c>
      <c r="BG37" s="397"/>
      <c r="BH37" s="397"/>
      <c r="BI37" s="397"/>
      <c r="BJ37" s="397"/>
      <c r="BK37" s="397"/>
      <c r="BL37" s="397"/>
      <c r="BM37" s="397"/>
      <c r="BN37" s="345"/>
      <c r="BO37" s="344" t="s">
        <v>897</v>
      </c>
      <c r="BP37" s="397"/>
      <c r="BQ37" s="397"/>
      <c r="BR37" s="397"/>
      <c r="BS37" s="397"/>
      <c r="BT37" s="397"/>
      <c r="BU37" s="397"/>
      <c r="BV37" s="397"/>
      <c r="BW37" s="345"/>
      <c r="BX37" s="344" t="s">
        <v>898</v>
      </c>
      <c r="BY37" s="397"/>
      <c r="BZ37" s="397"/>
      <c r="CA37" s="397"/>
      <c r="CB37" s="397"/>
      <c r="CC37" s="397"/>
      <c r="CD37" s="397"/>
      <c r="CE37" s="397"/>
      <c r="CF37" s="345"/>
      <c r="CG37" s="344" t="s">
        <v>899</v>
      </c>
      <c r="CH37" s="397"/>
      <c r="CI37" s="397"/>
      <c r="CJ37" s="397"/>
      <c r="CK37" s="397"/>
      <c r="CL37" s="397"/>
      <c r="CM37" s="397"/>
      <c r="CN37" s="397"/>
      <c r="CO37" s="346"/>
    </row>
    <row r="38" spans="2:93" ht="84" customHeight="1" x14ac:dyDescent="0.3">
      <c r="B38" s="8" t="s">
        <v>22</v>
      </c>
      <c r="C38" s="133" t="s">
        <v>367</v>
      </c>
      <c r="D38" s="130" t="s">
        <v>673</v>
      </c>
      <c r="E38" s="130" t="s">
        <v>887</v>
      </c>
      <c r="F38" s="130" t="s">
        <v>955</v>
      </c>
      <c r="G38" s="115" t="s">
        <v>886</v>
      </c>
      <c r="H38" s="115" t="s">
        <v>888</v>
      </c>
      <c r="I38" s="115" t="s">
        <v>1041</v>
      </c>
      <c r="J38" s="115" t="s">
        <v>1042</v>
      </c>
      <c r="K38" s="115" t="s">
        <v>889</v>
      </c>
      <c r="L38" s="115" t="s">
        <v>1043</v>
      </c>
      <c r="M38" s="130" t="s">
        <v>673</v>
      </c>
      <c r="N38" s="130" t="s">
        <v>887</v>
      </c>
      <c r="O38" s="130" t="s">
        <v>955</v>
      </c>
      <c r="P38" s="115" t="s">
        <v>886</v>
      </c>
      <c r="Q38" s="115" t="s">
        <v>888</v>
      </c>
      <c r="R38" s="115" t="s">
        <v>1041</v>
      </c>
      <c r="S38" s="115" t="s">
        <v>1042</v>
      </c>
      <c r="T38" s="115" t="s">
        <v>889</v>
      </c>
      <c r="U38" s="115" t="s">
        <v>1043</v>
      </c>
      <c r="V38" s="130" t="s">
        <v>673</v>
      </c>
      <c r="W38" s="130" t="s">
        <v>887</v>
      </c>
      <c r="X38" s="130" t="s">
        <v>955</v>
      </c>
      <c r="Y38" s="115" t="s">
        <v>886</v>
      </c>
      <c r="Z38" s="115" t="s">
        <v>888</v>
      </c>
      <c r="AA38" s="115" t="s">
        <v>1041</v>
      </c>
      <c r="AB38" s="115" t="s">
        <v>1042</v>
      </c>
      <c r="AC38" s="115" t="s">
        <v>889</v>
      </c>
      <c r="AD38" s="115" t="s">
        <v>1043</v>
      </c>
      <c r="AE38" s="130" t="s">
        <v>673</v>
      </c>
      <c r="AF38" s="130" t="s">
        <v>887</v>
      </c>
      <c r="AG38" s="130" t="s">
        <v>955</v>
      </c>
      <c r="AH38" s="115" t="s">
        <v>886</v>
      </c>
      <c r="AI38" s="115" t="s">
        <v>888</v>
      </c>
      <c r="AJ38" s="115" t="s">
        <v>1041</v>
      </c>
      <c r="AK38" s="115" t="s">
        <v>1042</v>
      </c>
      <c r="AL38" s="115" t="s">
        <v>889</v>
      </c>
      <c r="AM38" s="115" t="s">
        <v>1043</v>
      </c>
      <c r="AN38" s="130" t="s">
        <v>673</v>
      </c>
      <c r="AO38" s="130" t="s">
        <v>887</v>
      </c>
      <c r="AP38" s="130" t="s">
        <v>955</v>
      </c>
      <c r="AQ38" s="115" t="s">
        <v>886</v>
      </c>
      <c r="AR38" s="115" t="s">
        <v>888</v>
      </c>
      <c r="AS38" s="115" t="s">
        <v>1041</v>
      </c>
      <c r="AT38" s="115" t="s">
        <v>1042</v>
      </c>
      <c r="AU38" s="115" t="s">
        <v>889</v>
      </c>
      <c r="AV38" s="115" t="s">
        <v>1043</v>
      </c>
      <c r="AW38" s="130" t="s">
        <v>673</v>
      </c>
      <c r="AX38" s="130" t="s">
        <v>887</v>
      </c>
      <c r="AY38" s="130" t="s">
        <v>955</v>
      </c>
      <c r="AZ38" s="115" t="s">
        <v>886</v>
      </c>
      <c r="BA38" s="115" t="s">
        <v>888</v>
      </c>
      <c r="BB38" s="115" t="s">
        <v>1041</v>
      </c>
      <c r="BC38" s="115" t="s">
        <v>1042</v>
      </c>
      <c r="BD38" s="115" t="s">
        <v>889</v>
      </c>
      <c r="BE38" s="115" t="s">
        <v>1043</v>
      </c>
      <c r="BF38" s="130" t="s">
        <v>673</v>
      </c>
      <c r="BG38" s="130" t="s">
        <v>887</v>
      </c>
      <c r="BH38" s="130" t="s">
        <v>955</v>
      </c>
      <c r="BI38" s="115" t="s">
        <v>886</v>
      </c>
      <c r="BJ38" s="115" t="s">
        <v>888</v>
      </c>
      <c r="BK38" s="115" t="s">
        <v>1041</v>
      </c>
      <c r="BL38" s="115" t="s">
        <v>1042</v>
      </c>
      <c r="BM38" s="115" t="s">
        <v>889</v>
      </c>
      <c r="BN38" s="115" t="s">
        <v>1043</v>
      </c>
      <c r="BO38" s="130" t="s">
        <v>673</v>
      </c>
      <c r="BP38" s="130" t="s">
        <v>887</v>
      </c>
      <c r="BQ38" s="130" t="s">
        <v>955</v>
      </c>
      <c r="BR38" s="115" t="s">
        <v>886</v>
      </c>
      <c r="BS38" s="115" t="s">
        <v>888</v>
      </c>
      <c r="BT38" s="115" t="s">
        <v>1041</v>
      </c>
      <c r="BU38" s="115" t="s">
        <v>1042</v>
      </c>
      <c r="BV38" s="115" t="s">
        <v>889</v>
      </c>
      <c r="BW38" s="115" t="s">
        <v>1043</v>
      </c>
      <c r="BX38" s="130" t="s">
        <v>673</v>
      </c>
      <c r="BY38" s="130" t="s">
        <v>887</v>
      </c>
      <c r="BZ38" s="130" t="s">
        <v>955</v>
      </c>
      <c r="CA38" s="115" t="s">
        <v>886</v>
      </c>
      <c r="CB38" s="115" t="s">
        <v>888</v>
      </c>
      <c r="CC38" s="115" t="s">
        <v>1041</v>
      </c>
      <c r="CD38" s="115" t="s">
        <v>1042</v>
      </c>
      <c r="CE38" s="115" t="s">
        <v>889</v>
      </c>
      <c r="CF38" s="115" t="s">
        <v>1043</v>
      </c>
      <c r="CG38" s="130" t="s">
        <v>673</v>
      </c>
      <c r="CH38" s="130" t="s">
        <v>887</v>
      </c>
      <c r="CI38" s="130" t="s">
        <v>955</v>
      </c>
      <c r="CJ38" s="115" t="s">
        <v>886</v>
      </c>
      <c r="CK38" s="115" t="s">
        <v>888</v>
      </c>
      <c r="CL38" s="115" t="s">
        <v>1041</v>
      </c>
      <c r="CM38" s="115" t="s">
        <v>1042</v>
      </c>
      <c r="CN38" s="115" t="s">
        <v>889</v>
      </c>
      <c r="CO38" s="116" t="s">
        <v>1043</v>
      </c>
    </row>
    <row r="39" spans="2:93" x14ac:dyDescent="0.3">
      <c r="B39" s="347" t="s">
        <v>804</v>
      </c>
      <c r="C39" s="144" t="str">
        <f>'Background Data'!Z2</f>
        <v/>
      </c>
      <c r="D39" s="53"/>
      <c r="E39" s="53"/>
      <c r="F39" s="53"/>
      <c r="G39" s="73"/>
      <c r="H39" s="73"/>
      <c r="I39" s="60"/>
      <c r="J39" s="60"/>
      <c r="K39" s="53"/>
      <c r="L39" s="60"/>
      <c r="M39" s="53"/>
      <c r="N39" s="53"/>
      <c r="O39" s="53"/>
      <c r="P39" s="73"/>
      <c r="Q39" s="73"/>
      <c r="R39" s="60"/>
      <c r="S39" s="60"/>
      <c r="T39" s="53"/>
      <c r="U39" s="60"/>
      <c r="V39" s="53"/>
      <c r="W39" s="53"/>
      <c r="X39" s="53"/>
      <c r="Y39" s="73"/>
      <c r="Z39" s="73"/>
      <c r="AA39" s="60"/>
      <c r="AB39" s="60"/>
      <c r="AC39" s="53"/>
      <c r="AD39" s="60"/>
      <c r="AE39" s="53"/>
      <c r="AF39" s="53"/>
      <c r="AG39" s="53"/>
      <c r="AH39" s="73"/>
      <c r="AI39" s="73"/>
      <c r="AJ39" s="60"/>
      <c r="AK39" s="60"/>
      <c r="AL39" s="53"/>
      <c r="AM39" s="60"/>
      <c r="AN39" s="53"/>
      <c r="AO39" s="53"/>
      <c r="AP39" s="53"/>
      <c r="AQ39" s="73"/>
      <c r="AR39" s="73"/>
      <c r="AS39" s="60"/>
      <c r="AT39" s="60"/>
      <c r="AU39" s="53"/>
      <c r="AV39" s="60"/>
      <c r="AW39" s="53"/>
      <c r="AX39" s="53"/>
      <c r="AY39" s="53"/>
      <c r="AZ39" s="73"/>
      <c r="BA39" s="73"/>
      <c r="BB39" s="60"/>
      <c r="BC39" s="60"/>
      <c r="BD39" s="53"/>
      <c r="BE39" s="60"/>
      <c r="BF39" s="53"/>
      <c r="BG39" s="53"/>
      <c r="BH39" s="53"/>
      <c r="BI39" s="73"/>
      <c r="BJ39" s="73"/>
      <c r="BK39" s="60"/>
      <c r="BL39" s="60"/>
      <c r="BM39" s="53"/>
      <c r="BN39" s="60"/>
      <c r="BO39" s="53"/>
      <c r="BP39" s="53"/>
      <c r="BQ39" s="53"/>
      <c r="BR39" s="73"/>
      <c r="BS39" s="73"/>
      <c r="BT39" s="60"/>
      <c r="BU39" s="60"/>
      <c r="BV39" s="53"/>
      <c r="BW39" s="60"/>
      <c r="BX39" s="53"/>
      <c r="BY39" s="53"/>
      <c r="BZ39" s="53"/>
      <c r="CA39" s="73"/>
      <c r="CB39" s="73"/>
      <c r="CC39" s="60"/>
      <c r="CD39" s="60"/>
      <c r="CE39" s="53"/>
      <c r="CF39" s="60"/>
      <c r="CG39" s="53"/>
      <c r="CH39" s="53"/>
      <c r="CI39" s="53"/>
      <c r="CJ39" s="73"/>
      <c r="CK39" s="73"/>
      <c r="CL39" s="60"/>
      <c r="CM39" s="60"/>
      <c r="CN39" s="53"/>
      <c r="CO39" s="86"/>
    </row>
    <row r="40" spans="2:93" x14ac:dyDescent="0.3">
      <c r="B40" s="348"/>
      <c r="C40" s="144" t="str">
        <f>'Background Data'!Z3</f>
        <v/>
      </c>
      <c r="D40" s="53"/>
      <c r="E40" s="53"/>
      <c r="F40" s="53"/>
      <c r="G40" s="73"/>
      <c r="H40" s="73"/>
      <c r="I40" s="60"/>
      <c r="J40" s="60"/>
      <c r="K40" s="53"/>
      <c r="L40" s="60"/>
      <c r="M40" s="53"/>
      <c r="N40" s="53"/>
      <c r="O40" s="53"/>
      <c r="P40" s="73"/>
      <c r="Q40" s="73"/>
      <c r="R40" s="60"/>
      <c r="S40" s="60"/>
      <c r="T40" s="53"/>
      <c r="U40" s="60"/>
      <c r="V40" s="53"/>
      <c r="W40" s="53"/>
      <c r="X40" s="53"/>
      <c r="Y40" s="73"/>
      <c r="Z40" s="73"/>
      <c r="AA40" s="60"/>
      <c r="AB40" s="60"/>
      <c r="AC40" s="53"/>
      <c r="AD40" s="60"/>
      <c r="AE40" s="53"/>
      <c r="AF40" s="53"/>
      <c r="AG40" s="53"/>
      <c r="AH40" s="73"/>
      <c r="AI40" s="73"/>
      <c r="AJ40" s="60"/>
      <c r="AK40" s="60"/>
      <c r="AL40" s="53"/>
      <c r="AM40" s="60"/>
      <c r="AN40" s="53"/>
      <c r="AO40" s="53"/>
      <c r="AP40" s="53"/>
      <c r="AQ40" s="73"/>
      <c r="AR40" s="73"/>
      <c r="AS40" s="60"/>
      <c r="AT40" s="60"/>
      <c r="AU40" s="53"/>
      <c r="AV40" s="60"/>
      <c r="AW40" s="53"/>
      <c r="AX40" s="53"/>
      <c r="AY40" s="53"/>
      <c r="AZ40" s="73"/>
      <c r="BA40" s="73"/>
      <c r="BB40" s="60"/>
      <c r="BC40" s="60"/>
      <c r="BD40" s="53"/>
      <c r="BE40" s="60"/>
      <c r="BF40" s="53"/>
      <c r="BG40" s="53"/>
      <c r="BH40" s="53"/>
      <c r="BI40" s="73"/>
      <c r="BJ40" s="73"/>
      <c r="BK40" s="60"/>
      <c r="BL40" s="60"/>
      <c r="BM40" s="53"/>
      <c r="BN40" s="60"/>
      <c r="BO40" s="53"/>
      <c r="BP40" s="53"/>
      <c r="BQ40" s="53"/>
      <c r="BR40" s="73"/>
      <c r="BS40" s="73"/>
      <c r="BT40" s="60"/>
      <c r="BU40" s="60"/>
      <c r="BV40" s="53"/>
      <c r="BW40" s="60"/>
      <c r="BX40" s="53"/>
      <c r="BY40" s="53"/>
      <c r="BZ40" s="53"/>
      <c r="CA40" s="73"/>
      <c r="CB40" s="73"/>
      <c r="CC40" s="60"/>
      <c r="CD40" s="60"/>
      <c r="CE40" s="53"/>
      <c r="CF40" s="60"/>
      <c r="CG40" s="53"/>
      <c r="CH40" s="53"/>
      <c r="CI40" s="53"/>
      <c r="CJ40" s="73"/>
      <c r="CK40" s="73"/>
      <c r="CL40" s="60"/>
      <c r="CM40" s="60"/>
      <c r="CN40" s="53"/>
      <c r="CO40" s="86"/>
    </row>
    <row r="41" spans="2:93" x14ac:dyDescent="0.3">
      <c r="B41" s="348"/>
      <c r="C41" s="144" t="str">
        <f>'Background Data'!Z4</f>
        <v/>
      </c>
      <c r="D41" s="53"/>
      <c r="E41" s="53"/>
      <c r="F41" s="53"/>
      <c r="G41" s="73"/>
      <c r="H41" s="73"/>
      <c r="I41" s="60"/>
      <c r="J41" s="60"/>
      <c r="K41" s="53"/>
      <c r="L41" s="60"/>
      <c r="M41" s="53"/>
      <c r="N41" s="53"/>
      <c r="O41" s="53"/>
      <c r="P41" s="73"/>
      <c r="Q41" s="73"/>
      <c r="R41" s="60"/>
      <c r="S41" s="60"/>
      <c r="T41" s="53"/>
      <c r="U41" s="60"/>
      <c r="V41" s="53"/>
      <c r="W41" s="53"/>
      <c r="X41" s="53"/>
      <c r="Y41" s="73"/>
      <c r="Z41" s="73"/>
      <c r="AA41" s="60"/>
      <c r="AB41" s="60"/>
      <c r="AC41" s="53"/>
      <c r="AD41" s="60"/>
      <c r="AE41" s="53"/>
      <c r="AF41" s="53"/>
      <c r="AG41" s="53"/>
      <c r="AH41" s="73"/>
      <c r="AI41" s="73"/>
      <c r="AJ41" s="60"/>
      <c r="AK41" s="60"/>
      <c r="AL41" s="53"/>
      <c r="AM41" s="60"/>
      <c r="AN41" s="53"/>
      <c r="AO41" s="53"/>
      <c r="AP41" s="53"/>
      <c r="AQ41" s="73"/>
      <c r="AR41" s="73"/>
      <c r="AS41" s="60"/>
      <c r="AT41" s="60"/>
      <c r="AU41" s="53"/>
      <c r="AV41" s="60"/>
      <c r="AW41" s="53"/>
      <c r="AX41" s="53"/>
      <c r="AY41" s="53"/>
      <c r="AZ41" s="73"/>
      <c r="BA41" s="73"/>
      <c r="BB41" s="60"/>
      <c r="BC41" s="60"/>
      <c r="BD41" s="53"/>
      <c r="BE41" s="60"/>
      <c r="BF41" s="53"/>
      <c r="BG41" s="53"/>
      <c r="BH41" s="53"/>
      <c r="BI41" s="73"/>
      <c r="BJ41" s="73"/>
      <c r="BK41" s="60"/>
      <c r="BL41" s="60"/>
      <c r="BM41" s="53"/>
      <c r="BN41" s="60"/>
      <c r="BO41" s="53"/>
      <c r="BP41" s="53"/>
      <c r="BQ41" s="53"/>
      <c r="BR41" s="73"/>
      <c r="BS41" s="73"/>
      <c r="BT41" s="60"/>
      <c r="BU41" s="60"/>
      <c r="BV41" s="53"/>
      <c r="BW41" s="60"/>
      <c r="BX41" s="53"/>
      <c r="BY41" s="53"/>
      <c r="BZ41" s="53"/>
      <c r="CA41" s="73"/>
      <c r="CB41" s="73"/>
      <c r="CC41" s="60"/>
      <c r="CD41" s="60"/>
      <c r="CE41" s="53"/>
      <c r="CF41" s="60"/>
      <c r="CG41" s="53"/>
      <c r="CH41" s="53"/>
      <c r="CI41" s="53"/>
      <c r="CJ41" s="73"/>
      <c r="CK41" s="73"/>
      <c r="CL41" s="60"/>
      <c r="CM41" s="60"/>
      <c r="CN41" s="53"/>
      <c r="CO41" s="86"/>
    </row>
    <row r="42" spans="2:93" x14ac:dyDescent="0.3">
      <c r="B42" s="348"/>
      <c r="C42" s="144" t="str">
        <f>'Background Data'!Z5</f>
        <v/>
      </c>
      <c r="D42" s="53"/>
      <c r="E42" s="53"/>
      <c r="F42" s="53"/>
      <c r="G42" s="73"/>
      <c r="H42" s="73"/>
      <c r="I42" s="60"/>
      <c r="J42" s="60"/>
      <c r="K42" s="53"/>
      <c r="L42" s="60"/>
      <c r="M42" s="53"/>
      <c r="N42" s="53"/>
      <c r="O42" s="53"/>
      <c r="P42" s="73"/>
      <c r="Q42" s="73"/>
      <c r="R42" s="60"/>
      <c r="S42" s="60"/>
      <c r="T42" s="53"/>
      <c r="U42" s="60"/>
      <c r="V42" s="53"/>
      <c r="W42" s="53"/>
      <c r="X42" s="53"/>
      <c r="Y42" s="73"/>
      <c r="Z42" s="73"/>
      <c r="AA42" s="60"/>
      <c r="AB42" s="60"/>
      <c r="AC42" s="53"/>
      <c r="AD42" s="60"/>
      <c r="AE42" s="53"/>
      <c r="AF42" s="53"/>
      <c r="AG42" s="53"/>
      <c r="AH42" s="73"/>
      <c r="AI42" s="73"/>
      <c r="AJ42" s="60"/>
      <c r="AK42" s="60"/>
      <c r="AL42" s="53"/>
      <c r="AM42" s="60"/>
      <c r="AN42" s="53"/>
      <c r="AO42" s="53"/>
      <c r="AP42" s="53"/>
      <c r="AQ42" s="73"/>
      <c r="AR42" s="73"/>
      <c r="AS42" s="60"/>
      <c r="AT42" s="60"/>
      <c r="AU42" s="53"/>
      <c r="AV42" s="60"/>
      <c r="AW42" s="53"/>
      <c r="AX42" s="53"/>
      <c r="AY42" s="53"/>
      <c r="AZ42" s="73"/>
      <c r="BA42" s="73"/>
      <c r="BB42" s="60"/>
      <c r="BC42" s="60"/>
      <c r="BD42" s="53"/>
      <c r="BE42" s="60"/>
      <c r="BF42" s="53"/>
      <c r="BG42" s="53"/>
      <c r="BH42" s="53"/>
      <c r="BI42" s="73"/>
      <c r="BJ42" s="73"/>
      <c r="BK42" s="60"/>
      <c r="BL42" s="60"/>
      <c r="BM42" s="53"/>
      <c r="BN42" s="60"/>
      <c r="BO42" s="53"/>
      <c r="BP42" s="53"/>
      <c r="BQ42" s="53"/>
      <c r="BR42" s="73"/>
      <c r="BS42" s="73"/>
      <c r="BT42" s="60"/>
      <c r="BU42" s="60"/>
      <c r="BV42" s="53"/>
      <c r="BW42" s="60"/>
      <c r="BX42" s="53"/>
      <c r="BY42" s="53"/>
      <c r="BZ42" s="53"/>
      <c r="CA42" s="73"/>
      <c r="CB42" s="73"/>
      <c r="CC42" s="60"/>
      <c r="CD42" s="60"/>
      <c r="CE42" s="53"/>
      <c r="CF42" s="60"/>
      <c r="CG42" s="53"/>
      <c r="CH42" s="53"/>
      <c r="CI42" s="53"/>
      <c r="CJ42" s="73"/>
      <c r="CK42" s="73"/>
      <c r="CL42" s="60"/>
      <c r="CM42" s="60"/>
      <c r="CN42" s="53"/>
      <c r="CO42" s="86"/>
    </row>
    <row r="43" spans="2:93" x14ac:dyDescent="0.3">
      <c r="B43" s="348"/>
      <c r="C43" s="144" t="str">
        <f>'Background Data'!Z6</f>
        <v/>
      </c>
      <c r="D43" s="53"/>
      <c r="E43" s="53"/>
      <c r="F43" s="53"/>
      <c r="G43" s="73"/>
      <c r="H43" s="73"/>
      <c r="I43" s="60"/>
      <c r="J43" s="60"/>
      <c r="K43" s="53"/>
      <c r="L43" s="60"/>
      <c r="M43" s="53"/>
      <c r="N43" s="53"/>
      <c r="O43" s="53"/>
      <c r="P43" s="73"/>
      <c r="Q43" s="73"/>
      <c r="R43" s="60"/>
      <c r="S43" s="60"/>
      <c r="T43" s="53"/>
      <c r="U43" s="60"/>
      <c r="V43" s="53"/>
      <c r="W43" s="53"/>
      <c r="X43" s="53"/>
      <c r="Y43" s="73"/>
      <c r="Z43" s="73"/>
      <c r="AA43" s="60"/>
      <c r="AB43" s="60"/>
      <c r="AC43" s="53"/>
      <c r="AD43" s="60"/>
      <c r="AE43" s="53"/>
      <c r="AF43" s="53"/>
      <c r="AG43" s="53"/>
      <c r="AH43" s="73"/>
      <c r="AI43" s="73"/>
      <c r="AJ43" s="60"/>
      <c r="AK43" s="60"/>
      <c r="AL43" s="53"/>
      <c r="AM43" s="60"/>
      <c r="AN43" s="53"/>
      <c r="AO43" s="53"/>
      <c r="AP43" s="53"/>
      <c r="AQ43" s="73"/>
      <c r="AR43" s="73"/>
      <c r="AS43" s="60"/>
      <c r="AT43" s="60"/>
      <c r="AU43" s="53"/>
      <c r="AV43" s="60"/>
      <c r="AW43" s="53"/>
      <c r="AX43" s="53"/>
      <c r="AY43" s="53"/>
      <c r="AZ43" s="73"/>
      <c r="BA43" s="73"/>
      <c r="BB43" s="60"/>
      <c r="BC43" s="60"/>
      <c r="BD43" s="53"/>
      <c r="BE43" s="60"/>
      <c r="BF43" s="53"/>
      <c r="BG43" s="53"/>
      <c r="BH43" s="53"/>
      <c r="BI43" s="73"/>
      <c r="BJ43" s="73"/>
      <c r="BK43" s="60"/>
      <c r="BL43" s="60"/>
      <c r="BM43" s="53"/>
      <c r="BN43" s="60"/>
      <c r="BO43" s="53"/>
      <c r="BP43" s="53"/>
      <c r="BQ43" s="53"/>
      <c r="BR43" s="73"/>
      <c r="BS43" s="73"/>
      <c r="BT43" s="60"/>
      <c r="BU43" s="60"/>
      <c r="BV43" s="53"/>
      <c r="BW43" s="60"/>
      <c r="BX43" s="53"/>
      <c r="BY43" s="53"/>
      <c r="BZ43" s="53"/>
      <c r="CA43" s="73"/>
      <c r="CB43" s="73"/>
      <c r="CC43" s="60"/>
      <c r="CD43" s="60"/>
      <c r="CE43" s="53"/>
      <c r="CF43" s="60"/>
      <c r="CG43" s="53"/>
      <c r="CH43" s="53"/>
      <c r="CI43" s="53"/>
      <c r="CJ43" s="73"/>
      <c r="CK43" s="73"/>
      <c r="CL43" s="60"/>
      <c r="CM43" s="60"/>
      <c r="CN43" s="53"/>
      <c r="CO43" s="86"/>
    </row>
    <row r="44" spans="2:93" x14ac:dyDescent="0.3">
      <c r="B44" s="348"/>
      <c r="C44" s="144" t="str">
        <f>'Background Data'!Z7</f>
        <v/>
      </c>
      <c r="D44" s="53"/>
      <c r="E44" s="53"/>
      <c r="F44" s="53"/>
      <c r="G44" s="73"/>
      <c r="H44" s="73"/>
      <c r="I44" s="60"/>
      <c r="J44" s="60"/>
      <c r="K44" s="53"/>
      <c r="L44" s="60"/>
      <c r="M44" s="53"/>
      <c r="N44" s="53"/>
      <c r="O44" s="53"/>
      <c r="P44" s="73"/>
      <c r="Q44" s="73"/>
      <c r="R44" s="60"/>
      <c r="S44" s="60"/>
      <c r="T44" s="53"/>
      <c r="U44" s="60"/>
      <c r="V44" s="53"/>
      <c r="W44" s="53"/>
      <c r="X44" s="53"/>
      <c r="Y44" s="73"/>
      <c r="Z44" s="73"/>
      <c r="AA44" s="60"/>
      <c r="AB44" s="60"/>
      <c r="AC44" s="53"/>
      <c r="AD44" s="60"/>
      <c r="AE44" s="53"/>
      <c r="AF44" s="53"/>
      <c r="AG44" s="53"/>
      <c r="AH44" s="73"/>
      <c r="AI44" s="73"/>
      <c r="AJ44" s="60"/>
      <c r="AK44" s="60"/>
      <c r="AL44" s="53"/>
      <c r="AM44" s="60"/>
      <c r="AN44" s="53"/>
      <c r="AO44" s="53"/>
      <c r="AP44" s="53"/>
      <c r="AQ44" s="73"/>
      <c r="AR44" s="73"/>
      <c r="AS44" s="60"/>
      <c r="AT44" s="60"/>
      <c r="AU44" s="53"/>
      <c r="AV44" s="60"/>
      <c r="AW44" s="53"/>
      <c r="AX44" s="53"/>
      <c r="AY44" s="53"/>
      <c r="AZ44" s="73"/>
      <c r="BA44" s="73"/>
      <c r="BB44" s="60"/>
      <c r="BC44" s="60"/>
      <c r="BD44" s="53"/>
      <c r="BE44" s="60"/>
      <c r="BF44" s="53"/>
      <c r="BG44" s="53"/>
      <c r="BH44" s="53"/>
      <c r="BI44" s="73"/>
      <c r="BJ44" s="73"/>
      <c r="BK44" s="60"/>
      <c r="BL44" s="60"/>
      <c r="BM44" s="53"/>
      <c r="BN44" s="60"/>
      <c r="BO44" s="53"/>
      <c r="BP44" s="53"/>
      <c r="BQ44" s="53"/>
      <c r="BR44" s="73"/>
      <c r="BS44" s="73"/>
      <c r="BT44" s="60"/>
      <c r="BU44" s="60"/>
      <c r="BV44" s="53"/>
      <c r="BW44" s="60"/>
      <c r="BX44" s="53"/>
      <c r="BY44" s="53"/>
      <c r="BZ44" s="53"/>
      <c r="CA44" s="73"/>
      <c r="CB44" s="73"/>
      <c r="CC44" s="60"/>
      <c r="CD44" s="60"/>
      <c r="CE44" s="53"/>
      <c r="CF44" s="60"/>
      <c r="CG44" s="53"/>
      <c r="CH44" s="53"/>
      <c r="CI44" s="53"/>
      <c r="CJ44" s="73"/>
      <c r="CK44" s="73"/>
      <c r="CL44" s="60"/>
      <c r="CM44" s="60"/>
      <c r="CN44" s="53"/>
      <c r="CO44" s="86"/>
    </row>
    <row r="45" spans="2:93" x14ac:dyDescent="0.3">
      <c r="B45" s="348"/>
      <c r="C45" s="144" t="str">
        <f>'Background Data'!Z8</f>
        <v/>
      </c>
      <c r="D45" s="53"/>
      <c r="E45" s="53"/>
      <c r="F45" s="53"/>
      <c r="G45" s="73"/>
      <c r="H45" s="73"/>
      <c r="I45" s="60"/>
      <c r="J45" s="60"/>
      <c r="K45" s="53"/>
      <c r="L45" s="60"/>
      <c r="M45" s="53"/>
      <c r="N45" s="53"/>
      <c r="O45" s="53"/>
      <c r="P45" s="73"/>
      <c r="Q45" s="73"/>
      <c r="R45" s="60"/>
      <c r="S45" s="60"/>
      <c r="T45" s="53"/>
      <c r="U45" s="60"/>
      <c r="V45" s="53"/>
      <c r="W45" s="53"/>
      <c r="X45" s="53"/>
      <c r="Y45" s="73"/>
      <c r="Z45" s="73"/>
      <c r="AA45" s="60"/>
      <c r="AB45" s="60"/>
      <c r="AC45" s="53"/>
      <c r="AD45" s="60"/>
      <c r="AE45" s="53"/>
      <c r="AF45" s="53"/>
      <c r="AG45" s="53"/>
      <c r="AH45" s="73"/>
      <c r="AI45" s="73"/>
      <c r="AJ45" s="60"/>
      <c r="AK45" s="60"/>
      <c r="AL45" s="53"/>
      <c r="AM45" s="60"/>
      <c r="AN45" s="53"/>
      <c r="AO45" s="53"/>
      <c r="AP45" s="53"/>
      <c r="AQ45" s="73"/>
      <c r="AR45" s="73"/>
      <c r="AS45" s="60"/>
      <c r="AT45" s="60"/>
      <c r="AU45" s="53"/>
      <c r="AV45" s="60"/>
      <c r="AW45" s="53"/>
      <c r="AX45" s="53"/>
      <c r="AY45" s="53"/>
      <c r="AZ45" s="73"/>
      <c r="BA45" s="73"/>
      <c r="BB45" s="60"/>
      <c r="BC45" s="60"/>
      <c r="BD45" s="53"/>
      <c r="BE45" s="60"/>
      <c r="BF45" s="53"/>
      <c r="BG45" s="53"/>
      <c r="BH45" s="53"/>
      <c r="BI45" s="73"/>
      <c r="BJ45" s="73"/>
      <c r="BK45" s="60"/>
      <c r="BL45" s="60"/>
      <c r="BM45" s="53"/>
      <c r="BN45" s="60"/>
      <c r="BO45" s="53"/>
      <c r="BP45" s="53"/>
      <c r="BQ45" s="53"/>
      <c r="BR45" s="73"/>
      <c r="BS45" s="73"/>
      <c r="BT45" s="60"/>
      <c r="BU45" s="60"/>
      <c r="BV45" s="53"/>
      <c r="BW45" s="60"/>
      <c r="BX45" s="53"/>
      <c r="BY45" s="53"/>
      <c r="BZ45" s="53"/>
      <c r="CA45" s="73"/>
      <c r="CB45" s="73"/>
      <c r="CC45" s="60"/>
      <c r="CD45" s="60"/>
      <c r="CE45" s="53"/>
      <c r="CF45" s="60"/>
      <c r="CG45" s="53"/>
      <c r="CH45" s="53"/>
      <c r="CI45" s="53"/>
      <c r="CJ45" s="73"/>
      <c r="CK45" s="73"/>
      <c r="CL45" s="60"/>
      <c r="CM45" s="60"/>
      <c r="CN45" s="53"/>
      <c r="CO45" s="86"/>
    </row>
    <row r="46" spans="2:93" x14ac:dyDescent="0.3">
      <c r="B46" s="348"/>
      <c r="C46" s="144" t="str">
        <f>'Background Data'!Z9</f>
        <v/>
      </c>
      <c r="D46" s="53"/>
      <c r="E46" s="53"/>
      <c r="F46" s="53"/>
      <c r="G46" s="73"/>
      <c r="H46" s="73"/>
      <c r="I46" s="60"/>
      <c r="J46" s="60"/>
      <c r="K46" s="53"/>
      <c r="L46" s="60"/>
      <c r="M46" s="53"/>
      <c r="N46" s="53"/>
      <c r="O46" s="53"/>
      <c r="P46" s="73"/>
      <c r="Q46" s="73"/>
      <c r="R46" s="60"/>
      <c r="S46" s="60"/>
      <c r="T46" s="53"/>
      <c r="U46" s="60"/>
      <c r="V46" s="53"/>
      <c r="W46" s="53"/>
      <c r="X46" s="53"/>
      <c r="Y46" s="73"/>
      <c r="Z46" s="73"/>
      <c r="AA46" s="60"/>
      <c r="AB46" s="60"/>
      <c r="AC46" s="53"/>
      <c r="AD46" s="60"/>
      <c r="AE46" s="53"/>
      <c r="AF46" s="53"/>
      <c r="AG46" s="53"/>
      <c r="AH46" s="73"/>
      <c r="AI46" s="73"/>
      <c r="AJ46" s="60"/>
      <c r="AK46" s="60"/>
      <c r="AL46" s="53"/>
      <c r="AM46" s="60"/>
      <c r="AN46" s="53"/>
      <c r="AO46" s="53"/>
      <c r="AP46" s="53"/>
      <c r="AQ46" s="73"/>
      <c r="AR46" s="73"/>
      <c r="AS46" s="60"/>
      <c r="AT46" s="60"/>
      <c r="AU46" s="53"/>
      <c r="AV46" s="60"/>
      <c r="AW46" s="53"/>
      <c r="AX46" s="53"/>
      <c r="AY46" s="53"/>
      <c r="AZ46" s="73"/>
      <c r="BA46" s="73"/>
      <c r="BB46" s="60"/>
      <c r="BC46" s="60"/>
      <c r="BD46" s="53"/>
      <c r="BE46" s="60"/>
      <c r="BF46" s="53"/>
      <c r="BG46" s="53"/>
      <c r="BH46" s="53"/>
      <c r="BI46" s="73"/>
      <c r="BJ46" s="73"/>
      <c r="BK46" s="60"/>
      <c r="BL46" s="60"/>
      <c r="BM46" s="53"/>
      <c r="BN46" s="60"/>
      <c r="BO46" s="53"/>
      <c r="BP46" s="53"/>
      <c r="BQ46" s="53"/>
      <c r="BR46" s="73"/>
      <c r="BS46" s="73"/>
      <c r="BT46" s="60"/>
      <c r="BU46" s="60"/>
      <c r="BV46" s="53"/>
      <c r="BW46" s="60"/>
      <c r="BX46" s="53"/>
      <c r="BY46" s="53"/>
      <c r="BZ46" s="53"/>
      <c r="CA46" s="73"/>
      <c r="CB46" s="73"/>
      <c r="CC46" s="60"/>
      <c r="CD46" s="60"/>
      <c r="CE46" s="53"/>
      <c r="CF46" s="60"/>
      <c r="CG46" s="53"/>
      <c r="CH46" s="53"/>
      <c r="CI46" s="53"/>
      <c r="CJ46" s="73"/>
      <c r="CK46" s="73"/>
      <c r="CL46" s="60"/>
      <c r="CM46" s="60"/>
      <c r="CN46" s="53"/>
      <c r="CO46" s="86"/>
    </row>
    <row r="47" spans="2:93" x14ac:dyDescent="0.3">
      <c r="B47" s="348"/>
      <c r="C47" s="144" t="str">
        <f>'Background Data'!Z10</f>
        <v/>
      </c>
      <c r="D47" s="53"/>
      <c r="E47" s="53"/>
      <c r="F47" s="53"/>
      <c r="G47" s="73"/>
      <c r="H47" s="73"/>
      <c r="I47" s="60"/>
      <c r="J47" s="60"/>
      <c r="K47" s="53"/>
      <c r="L47" s="60"/>
      <c r="M47" s="53"/>
      <c r="N47" s="53"/>
      <c r="O47" s="53"/>
      <c r="P47" s="73"/>
      <c r="Q47" s="73"/>
      <c r="R47" s="60"/>
      <c r="S47" s="60"/>
      <c r="T47" s="53"/>
      <c r="U47" s="60"/>
      <c r="V47" s="53"/>
      <c r="W47" s="53"/>
      <c r="X47" s="53"/>
      <c r="Y47" s="73"/>
      <c r="Z47" s="73"/>
      <c r="AA47" s="60"/>
      <c r="AB47" s="60"/>
      <c r="AC47" s="53"/>
      <c r="AD47" s="60"/>
      <c r="AE47" s="53"/>
      <c r="AF47" s="53"/>
      <c r="AG47" s="53"/>
      <c r="AH47" s="73"/>
      <c r="AI47" s="73"/>
      <c r="AJ47" s="60"/>
      <c r="AK47" s="60"/>
      <c r="AL47" s="53"/>
      <c r="AM47" s="60"/>
      <c r="AN47" s="53"/>
      <c r="AO47" s="53"/>
      <c r="AP47" s="53"/>
      <c r="AQ47" s="73"/>
      <c r="AR47" s="73"/>
      <c r="AS47" s="60"/>
      <c r="AT47" s="60"/>
      <c r="AU47" s="53"/>
      <c r="AV47" s="60"/>
      <c r="AW47" s="53"/>
      <c r="AX47" s="53"/>
      <c r="AY47" s="53"/>
      <c r="AZ47" s="73"/>
      <c r="BA47" s="73"/>
      <c r="BB47" s="60"/>
      <c r="BC47" s="60"/>
      <c r="BD47" s="53"/>
      <c r="BE47" s="60"/>
      <c r="BF47" s="53"/>
      <c r="BG47" s="53"/>
      <c r="BH47" s="53"/>
      <c r="BI47" s="73"/>
      <c r="BJ47" s="73"/>
      <c r="BK47" s="60"/>
      <c r="BL47" s="60"/>
      <c r="BM47" s="53"/>
      <c r="BN47" s="60"/>
      <c r="BO47" s="53"/>
      <c r="BP47" s="53"/>
      <c r="BQ47" s="53"/>
      <c r="BR47" s="73"/>
      <c r="BS47" s="73"/>
      <c r="BT47" s="60"/>
      <c r="BU47" s="60"/>
      <c r="BV47" s="53"/>
      <c r="BW47" s="60"/>
      <c r="BX47" s="53"/>
      <c r="BY47" s="53"/>
      <c r="BZ47" s="53"/>
      <c r="CA47" s="73"/>
      <c r="CB47" s="73"/>
      <c r="CC47" s="60"/>
      <c r="CD47" s="60"/>
      <c r="CE47" s="53"/>
      <c r="CF47" s="60"/>
      <c r="CG47" s="53"/>
      <c r="CH47" s="53"/>
      <c r="CI47" s="53"/>
      <c r="CJ47" s="73"/>
      <c r="CK47" s="73"/>
      <c r="CL47" s="60"/>
      <c r="CM47" s="60"/>
      <c r="CN47" s="53"/>
      <c r="CO47" s="86"/>
    </row>
    <row r="48" spans="2:93" x14ac:dyDescent="0.3">
      <c r="B48" s="348"/>
      <c r="C48" s="144" t="str">
        <f>'Background Data'!Z11</f>
        <v/>
      </c>
      <c r="D48" s="53"/>
      <c r="E48" s="53"/>
      <c r="F48" s="53"/>
      <c r="G48" s="73"/>
      <c r="H48" s="73"/>
      <c r="I48" s="60"/>
      <c r="J48" s="60"/>
      <c r="K48" s="53"/>
      <c r="L48" s="60"/>
      <c r="M48" s="53"/>
      <c r="N48" s="53"/>
      <c r="O48" s="53"/>
      <c r="P48" s="73"/>
      <c r="Q48" s="73"/>
      <c r="R48" s="60"/>
      <c r="S48" s="60"/>
      <c r="T48" s="53"/>
      <c r="U48" s="60"/>
      <c r="V48" s="53"/>
      <c r="W48" s="53"/>
      <c r="X48" s="53"/>
      <c r="Y48" s="73"/>
      <c r="Z48" s="73"/>
      <c r="AA48" s="60"/>
      <c r="AB48" s="60"/>
      <c r="AC48" s="53"/>
      <c r="AD48" s="60"/>
      <c r="AE48" s="53"/>
      <c r="AF48" s="53"/>
      <c r="AG48" s="53"/>
      <c r="AH48" s="73"/>
      <c r="AI48" s="73"/>
      <c r="AJ48" s="60"/>
      <c r="AK48" s="60"/>
      <c r="AL48" s="53"/>
      <c r="AM48" s="60"/>
      <c r="AN48" s="53"/>
      <c r="AO48" s="53"/>
      <c r="AP48" s="53"/>
      <c r="AQ48" s="73"/>
      <c r="AR48" s="73"/>
      <c r="AS48" s="60"/>
      <c r="AT48" s="60"/>
      <c r="AU48" s="53"/>
      <c r="AV48" s="60"/>
      <c r="AW48" s="53"/>
      <c r="AX48" s="53"/>
      <c r="AY48" s="53"/>
      <c r="AZ48" s="73"/>
      <c r="BA48" s="73"/>
      <c r="BB48" s="60"/>
      <c r="BC48" s="60"/>
      <c r="BD48" s="53"/>
      <c r="BE48" s="60"/>
      <c r="BF48" s="53"/>
      <c r="BG48" s="53"/>
      <c r="BH48" s="53"/>
      <c r="BI48" s="73"/>
      <c r="BJ48" s="73"/>
      <c r="BK48" s="60"/>
      <c r="BL48" s="60"/>
      <c r="BM48" s="53"/>
      <c r="BN48" s="60"/>
      <c r="BO48" s="53"/>
      <c r="BP48" s="53"/>
      <c r="BQ48" s="53"/>
      <c r="BR48" s="73"/>
      <c r="BS48" s="73"/>
      <c r="BT48" s="60"/>
      <c r="BU48" s="60"/>
      <c r="BV48" s="53"/>
      <c r="BW48" s="60"/>
      <c r="BX48" s="53"/>
      <c r="BY48" s="53"/>
      <c r="BZ48" s="53"/>
      <c r="CA48" s="73"/>
      <c r="CB48" s="73"/>
      <c r="CC48" s="60"/>
      <c r="CD48" s="60"/>
      <c r="CE48" s="53"/>
      <c r="CF48" s="60"/>
      <c r="CG48" s="53"/>
      <c r="CH48" s="53"/>
      <c r="CI48" s="53"/>
      <c r="CJ48" s="73"/>
      <c r="CK48" s="73"/>
      <c r="CL48" s="60"/>
      <c r="CM48" s="60"/>
      <c r="CN48" s="53"/>
      <c r="CO48" s="86"/>
    </row>
    <row r="49" spans="2:93" x14ac:dyDescent="0.3">
      <c r="B49" s="348"/>
      <c r="C49" s="144" t="str">
        <f>'Background Data'!Z12</f>
        <v/>
      </c>
      <c r="D49" s="53"/>
      <c r="E49" s="53"/>
      <c r="F49" s="53"/>
      <c r="G49" s="73"/>
      <c r="H49" s="73"/>
      <c r="I49" s="60"/>
      <c r="J49" s="60"/>
      <c r="K49" s="53"/>
      <c r="L49" s="60"/>
      <c r="M49" s="53"/>
      <c r="N49" s="53"/>
      <c r="O49" s="53"/>
      <c r="P49" s="73"/>
      <c r="Q49" s="73"/>
      <c r="R49" s="60"/>
      <c r="S49" s="60"/>
      <c r="T49" s="53"/>
      <c r="U49" s="60"/>
      <c r="V49" s="53"/>
      <c r="W49" s="53"/>
      <c r="X49" s="53"/>
      <c r="Y49" s="73"/>
      <c r="Z49" s="73"/>
      <c r="AA49" s="60"/>
      <c r="AB49" s="60"/>
      <c r="AC49" s="53"/>
      <c r="AD49" s="60"/>
      <c r="AE49" s="53"/>
      <c r="AF49" s="53"/>
      <c r="AG49" s="53"/>
      <c r="AH49" s="73"/>
      <c r="AI49" s="73"/>
      <c r="AJ49" s="60"/>
      <c r="AK49" s="60"/>
      <c r="AL49" s="53"/>
      <c r="AM49" s="60"/>
      <c r="AN49" s="53"/>
      <c r="AO49" s="53"/>
      <c r="AP49" s="53"/>
      <c r="AQ49" s="73"/>
      <c r="AR49" s="73"/>
      <c r="AS49" s="60"/>
      <c r="AT49" s="60"/>
      <c r="AU49" s="53"/>
      <c r="AV49" s="60"/>
      <c r="AW49" s="53"/>
      <c r="AX49" s="53"/>
      <c r="AY49" s="53"/>
      <c r="AZ49" s="73"/>
      <c r="BA49" s="73"/>
      <c r="BB49" s="60"/>
      <c r="BC49" s="60"/>
      <c r="BD49" s="53"/>
      <c r="BE49" s="60"/>
      <c r="BF49" s="53"/>
      <c r="BG49" s="53"/>
      <c r="BH49" s="53"/>
      <c r="BI49" s="73"/>
      <c r="BJ49" s="73"/>
      <c r="BK49" s="60"/>
      <c r="BL49" s="60"/>
      <c r="BM49" s="53"/>
      <c r="BN49" s="60"/>
      <c r="BO49" s="53"/>
      <c r="BP49" s="53"/>
      <c r="BQ49" s="53"/>
      <c r="BR49" s="73"/>
      <c r="BS49" s="73"/>
      <c r="BT49" s="60"/>
      <c r="BU49" s="60"/>
      <c r="BV49" s="53"/>
      <c r="BW49" s="60"/>
      <c r="BX49" s="53"/>
      <c r="BY49" s="53"/>
      <c r="BZ49" s="53"/>
      <c r="CA49" s="73"/>
      <c r="CB49" s="73"/>
      <c r="CC49" s="60"/>
      <c r="CD49" s="60"/>
      <c r="CE49" s="53"/>
      <c r="CF49" s="60"/>
      <c r="CG49" s="53"/>
      <c r="CH49" s="53"/>
      <c r="CI49" s="53"/>
      <c r="CJ49" s="73"/>
      <c r="CK49" s="73"/>
      <c r="CL49" s="60"/>
      <c r="CM49" s="60"/>
      <c r="CN49" s="53"/>
      <c r="CO49" s="86"/>
    </row>
    <row r="50" spans="2:93" x14ac:dyDescent="0.3">
      <c r="B50" s="348"/>
      <c r="C50" s="144" t="str">
        <f>'Background Data'!Z13</f>
        <v/>
      </c>
      <c r="D50" s="53"/>
      <c r="E50" s="53"/>
      <c r="F50" s="53"/>
      <c r="G50" s="73"/>
      <c r="H50" s="73"/>
      <c r="I50" s="60"/>
      <c r="J50" s="60"/>
      <c r="K50" s="53"/>
      <c r="L50" s="60"/>
      <c r="M50" s="53"/>
      <c r="N50" s="53"/>
      <c r="O50" s="53"/>
      <c r="P50" s="73"/>
      <c r="Q50" s="73"/>
      <c r="R50" s="60"/>
      <c r="S50" s="60"/>
      <c r="T50" s="53"/>
      <c r="U50" s="60"/>
      <c r="V50" s="53"/>
      <c r="W50" s="53"/>
      <c r="X50" s="53"/>
      <c r="Y50" s="73"/>
      <c r="Z50" s="73"/>
      <c r="AA50" s="60"/>
      <c r="AB50" s="60"/>
      <c r="AC50" s="53"/>
      <c r="AD50" s="60"/>
      <c r="AE50" s="53"/>
      <c r="AF50" s="53"/>
      <c r="AG50" s="53"/>
      <c r="AH50" s="73"/>
      <c r="AI50" s="73"/>
      <c r="AJ50" s="60"/>
      <c r="AK50" s="60"/>
      <c r="AL50" s="53"/>
      <c r="AM50" s="60"/>
      <c r="AN50" s="53"/>
      <c r="AO50" s="53"/>
      <c r="AP50" s="53"/>
      <c r="AQ50" s="73"/>
      <c r="AR50" s="73"/>
      <c r="AS50" s="60"/>
      <c r="AT50" s="60"/>
      <c r="AU50" s="53"/>
      <c r="AV50" s="60"/>
      <c r="AW50" s="53"/>
      <c r="AX50" s="53"/>
      <c r="AY50" s="53"/>
      <c r="AZ50" s="73"/>
      <c r="BA50" s="73"/>
      <c r="BB50" s="60"/>
      <c r="BC50" s="60"/>
      <c r="BD50" s="53"/>
      <c r="BE50" s="60"/>
      <c r="BF50" s="53"/>
      <c r="BG50" s="53"/>
      <c r="BH50" s="53"/>
      <c r="BI50" s="73"/>
      <c r="BJ50" s="73"/>
      <c r="BK50" s="60"/>
      <c r="BL50" s="60"/>
      <c r="BM50" s="53"/>
      <c r="BN50" s="60"/>
      <c r="BO50" s="53"/>
      <c r="BP50" s="53"/>
      <c r="BQ50" s="53"/>
      <c r="BR50" s="73"/>
      <c r="BS50" s="73"/>
      <c r="BT50" s="60"/>
      <c r="BU50" s="60"/>
      <c r="BV50" s="53"/>
      <c r="BW50" s="60"/>
      <c r="BX50" s="53"/>
      <c r="BY50" s="53"/>
      <c r="BZ50" s="53"/>
      <c r="CA50" s="73"/>
      <c r="CB50" s="73"/>
      <c r="CC50" s="60"/>
      <c r="CD50" s="60"/>
      <c r="CE50" s="53"/>
      <c r="CF50" s="60"/>
      <c r="CG50" s="53"/>
      <c r="CH50" s="53"/>
      <c r="CI50" s="53"/>
      <c r="CJ50" s="73"/>
      <c r="CK50" s="73"/>
      <c r="CL50" s="60"/>
      <c r="CM50" s="60"/>
      <c r="CN50" s="53"/>
      <c r="CO50" s="86"/>
    </row>
    <row r="51" spans="2:93" x14ac:dyDescent="0.3">
      <c r="B51" s="348"/>
      <c r="C51" s="144" t="str">
        <f>'Background Data'!Z14</f>
        <v/>
      </c>
      <c r="D51" s="53"/>
      <c r="E51" s="53"/>
      <c r="F51" s="53"/>
      <c r="G51" s="73"/>
      <c r="H51" s="73"/>
      <c r="I51" s="60"/>
      <c r="J51" s="60"/>
      <c r="K51" s="53"/>
      <c r="L51" s="60"/>
      <c r="M51" s="53"/>
      <c r="N51" s="53"/>
      <c r="O51" s="53"/>
      <c r="P51" s="73"/>
      <c r="Q51" s="73"/>
      <c r="R51" s="60"/>
      <c r="S51" s="60"/>
      <c r="T51" s="53"/>
      <c r="U51" s="60"/>
      <c r="V51" s="53"/>
      <c r="W51" s="53"/>
      <c r="X51" s="53"/>
      <c r="Y51" s="73"/>
      <c r="Z51" s="73"/>
      <c r="AA51" s="60"/>
      <c r="AB51" s="60"/>
      <c r="AC51" s="53"/>
      <c r="AD51" s="60"/>
      <c r="AE51" s="53"/>
      <c r="AF51" s="53"/>
      <c r="AG51" s="53"/>
      <c r="AH51" s="73"/>
      <c r="AI51" s="73"/>
      <c r="AJ51" s="60"/>
      <c r="AK51" s="60"/>
      <c r="AL51" s="53"/>
      <c r="AM51" s="60"/>
      <c r="AN51" s="53"/>
      <c r="AO51" s="53"/>
      <c r="AP51" s="53"/>
      <c r="AQ51" s="73"/>
      <c r="AR51" s="73"/>
      <c r="AS51" s="60"/>
      <c r="AT51" s="60"/>
      <c r="AU51" s="53"/>
      <c r="AV51" s="60"/>
      <c r="AW51" s="53"/>
      <c r="AX51" s="53"/>
      <c r="AY51" s="53"/>
      <c r="AZ51" s="73"/>
      <c r="BA51" s="73"/>
      <c r="BB51" s="60"/>
      <c r="BC51" s="60"/>
      <c r="BD51" s="53"/>
      <c r="BE51" s="60"/>
      <c r="BF51" s="53"/>
      <c r="BG51" s="53"/>
      <c r="BH51" s="53"/>
      <c r="BI51" s="73"/>
      <c r="BJ51" s="73"/>
      <c r="BK51" s="60"/>
      <c r="BL51" s="60"/>
      <c r="BM51" s="53"/>
      <c r="BN51" s="60"/>
      <c r="BO51" s="53"/>
      <c r="BP51" s="53"/>
      <c r="BQ51" s="53"/>
      <c r="BR51" s="73"/>
      <c r="BS51" s="73"/>
      <c r="BT51" s="60"/>
      <c r="BU51" s="60"/>
      <c r="BV51" s="53"/>
      <c r="BW51" s="60"/>
      <c r="BX51" s="53"/>
      <c r="BY51" s="53"/>
      <c r="BZ51" s="53"/>
      <c r="CA51" s="73"/>
      <c r="CB51" s="73"/>
      <c r="CC51" s="60"/>
      <c r="CD51" s="60"/>
      <c r="CE51" s="53"/>
      <c r="CF51" s="60"/>
      <c r="CG51" s="53"/>
      <c r="CH51" s="53"/>
      <c r="CI51" s="53"/>
      <c r="CJ51" s="73"/>
      <c r="CK51" s="73"/>
      <c r="CL51" s="60"/>
      <c r="CM51" s="60"/>
      <c r="CN51" s="53"/>
      <c r="CO51" s="86"/>
    </row>
    <row r="52" spans="2:93" x14ac:dyDescent="0.3">
      <c r="B52" s="348"/>
      <c r="C52" s="144" t="str">
        <f>'Background Data'!Z15</f>
        <v/>
      </c>
      <c r="D52" s="53"/>
      <c r="E52" s="53"/>
      <c r="F52" s="53"/>
      <c r="G52" s="73"/>
      <c r="H52" s="73"/>
      <c r="I52" s="60"/>
      <c r="J52" s="60"/>
      <c r="K52" s="53"/>
      <c r="L52" s="60"/>
      <c r="M52" s="53"/>
      <c r="N52" s="53"/>
      <c r="O52" s="53"/>
      <c r="P52" s="73"/>
      <c r="Q52" s="73"/>
      <c r="R52" s="60"/>
      <c r="S52" s="60"/>
      <c r="T52" s="53"/>
      <c r="U52" s="60"/>
      <c r="V52" s="53"/>
      <c r="W52" s="53"/>
      <c r="X52" s="53"/>
      <c r="Y52" s="73"/>
      <c r="Z52" s="73"/>
      <c r="AA52" s="60"/>
      <c r="AB52" s="60"/>
      <c r="AC52" s="53"/>
      <c r="AD52" s="60"/>
      <c r="AE52" s="53"/>
      <c r="AF52" s="53"/>
      <c r="AG52" s="53"/>
      <c r="AH52" s="73"/>
      <c r="AI52" s="73"/>
      <c r="AJ52" s="60"/>
      <c r="AK52" s="60"/>
      <c r="AL52" s="53"/>
      <c r="AM52" s="60"/>
      <c r="AN52" s="53"/>
      <c r="AO52" s="53"/>
      <c r="AP52" s="53"/>
      <c r="AQ52" s="73"/>
      <c r="AR52" s="73"/>
      <c r="AS52" s="60"/>
      <c r="AT52" s="60"/>
      <c r="AU52" s="53"/>
      <c r="AV52" s="60"/>
      <c r="AW52" s="53"/>
      <c r="AX52" s="53"/>
      <c r="AY52" s="53"/>
      <c r="AZ52" s="73"/>
      <c r="BA52" s="73"/>
      <c r="BB52" s="60"/>
      <c r="BC52" s="60"/>
      <c r="BD52" s="53"/>
      <c r="BE52" s="60"/>
      <c r="BF52" s="53"/>
      <c r="BG52" s="53"/>
      <c r="BH52" s="53"/>
      <c r="BI52" s="73"/>
      <c r="BJ52" s="73"/>
      <c r="BK52" s="60"/>
      <c r="BL52" s="60"/>
      <c r="BM52" s="53"/>
      <c r="BN52" s="60"/>
      <c r="BO52" s="53"/>
      <c r="BP52" s="53"/>
      <c r="BQ52" s="53"/>
      <c r="BR52" s="73"/>
      <c r="BS52" s="73"/>
      <c r="BT52" s="60"/>
      <c r="BU52" s="60"/>
      <c r="BV52" s="53"/>
      <c r="BW52" s="60"/>
      <c r="BX52" s="53"/>
      <c r="BY52" s="53"/>
      <c r="BZ52" s="53"/>
      <c r="CA52" s="73"/>
      <c r="CB52" s="73"/>
      <c r="CC52" s="60"/>
      <c r="CD52" s="60"/>
      <c r="CE52" s="53"/>
      <c r="CF52" s="60"/>
      <c r="CG52" s="53"/>
      <c r="CH52" s="53"/>
      <c r="CI52" s="53"/>
      <c r="CJ52" s="73"/>
      <c r="CK52" s="73"/>
      <c r="CL52" s="60"/>
      <c r="CM52" s="60"/>
      <c r="CN52" s="53"/>
      <c r="CO52" s="86"/>
    </row>
    <row r="53" spans="2:93" x14ac:dyDescent="0.3">
      <c r="B53" s="348"/>
      <c r="C53" s="144" t="str">
        <f>'Background Data'!Z16</f>
        <v/>
      </c>
      <c r="D53" s="53"/>
      <c r="E53" s="53"/>
      <c r="F53" s="53"/>
      <c r="G53" s="73"/>
      <c r="H53" s="73"/>
      <c r="I53" s="60"/>
      <c r="J53" s="60"/>
      <c r="K53" s="53"/>
      <c r="L53" s="60"/>
      <c r="M53" s="53"/>
      <c r="N53" s="53"/>
      <c r="O53" s="53"/>
      <c r="P53" s="73"/>
      <c r="Q53" s="73"/>
      <c r="R53" s="60"/>
      <c r="S53" s="60"/>
      <c r="T53" s="53"/>
      <c r="U53" s="60"/>
      <c r="V53" s="53"/>
      <c r="W53" s="53"/>
      <c r="X53" s="53"/>
      <c r="Y53" s="73"/>
      <c r="Z53" s="73"/>
      <c r="AA53" s="60"/>
      <c r="AB53" s="60"/>
      <c r="AC53" s="53"/>
      <c r="AD53" s="60"/>
      <c r="AE53" s="53"/>
      <c r="AF53" s="53"/>
      <c r="AG53" s="53"/>
      <c r="AH53" s="73"/>
      <c r="AI53" s="73"/>
      <c r="AJ53" s="60"/>
      <c r="AK53" s="60"/>
      <c r="AL53" s="53"/>
      <c r="AM53" s="60"/>
      <c r="AN53" s="53"/>
      <c r="AO53" s="53"/>
      <c r="AP53" s="53"/>
      <c r="AQ53" s="73"/>
      <c r="AR53" s="73"/>
      <c r="AS53" s="60"/>
      <c r="AT53" s="60"/>
      <c r="AU53" s="53"/>
      <c r="AV53" s="60"/>
      <c r="AW53" s="53"/>
      <c r="AX53" s="53"/>
      <c r="AY53" s="53"/>
      <c r="AZ53" s="73"/>
      <c r="BA53" s="73"/>
      <c r="BB53" s="60"/>
      <c r="BC53" s="60"/>
      <c r="BD53" s="53"/>
      <c r="BE53" s="60"/>
      <c r="BF53" s="53"/>
      <c r="BG53" s="53"/>
      <c r="BH53" s="53"/>
      <c r="BI53" s="73"/>
      <c r="BJ53" s="73"/>
      <c r="BK53" s="60"/>
      <c r="BL53" s="60"/>
      <c r="BM53" s="53"/>
      <c r="BN53" s="60"/>
      <c r="BO53" s="53"/>
      <c r="BP53" s="53"/>
      <c r="BQ53" s="53"/>
      <c r="BR53" s="73"/>
      <c r="BS53" s="73"/>
      <c r="BT53" s="60"/>
      <c r="BU53" s="60"/>
      <c r="BV53" s="53"/>
      <c r="BW53" s="60"/>
      <c r="BX53" s="53"/>
      <c r="BY53" s="53"/>
      <c r="BZ53" s="53"/>
      <c r="CA53" s="73"/>
      <c r="CB53" s="73"/>
      <c r="CC53" s="60"/>
      <c r="CD53" s="60"/>
      <c r="CE53" s="53"/>
      <c r="CF53" s="60"/>
      <c r="CG53" s="53"/>
      <c r="CH53" s="53"/>
      <c r="CI53" s="53"/>
      <c r="CJ53" s="73"/>
      <c r="CK53" s="73"/>
      <c r="CL53" s="60"/>
      <c r="CM53" s="60"/>
      <c r="CN53" s="53"/>
      <c r="CO53" s="86"/>
    </row>
    <row r="54" spans="2:93" x14ac:dyDescent="0.3">
      <c r="B54" s="348"/>
      <c r="C54" s="144" t="str">
        <f>'Background Data'!Z17</f>
        <v/>
      </c>
      <c r="D54" s="53"/>
      <c r="E54" s="53"/>
      <c r="F54" s="53"/>
      <c r="G54" s="73"/>
      <c r="H54" s="73"/>
      <c r="I54" s="60"/>
      <c r="J54" s="60"/>
      <c r="K54" s="53"/>
      <c r="L54" s="60"/>
      <c r="M54" s="53"/>
      <c r="N54" s="53"/>
      <c r="O54" s="53"/>
      <c r="P54" s="73"/>
      <c r="Q54" s="73"/>
      <c r="R54" s="60"/>
      <c r="S54" s="60"/>
      <c r="T54" s="53"/>
      <c r="U54" s="60"/>
      <c r="V54" s="53"/>
      <c r="W54" s="53"/>
      <c r="X54" s="53"/>
      <c r="Y54" s="73"/>
      <c r="Z54" s="73"/>
      <c r="AA54" s="60"/>
      <c r="AB54" s="60"/>
      <c r="AC54" s="53"/>
      <c r="AD54" s="60"/>
      <c r="AE54" s="53"/>
      <c r="AF54" s="53"/>
      <c r="AG54" s="53"/>
      <c r="AH54" s="73"/>
      <c r="AI54" s="73"/>
      <c r="AJ54" s="60"/>
      <c r="AK54" s="60"/>
      <c r="AL54" s="53"/>
      <c r="AM54" s="60"/>
      <c r="AN54" s="53"/>
      <c r="AO54" s="53"/>
      <c r="AP54" s="53"/>
      <c r="AQ54" s="73"/>
      <c r="AR54" s="73"/>
      <c r="AS54" s="60"/>
      <c r="AT54" s="60"/>
      <c r="AU54" s="53"/>
      <c r="AV54" s="60"/>
      <c r="AW54" s="53"/>
      <c r="AX54" s="53"/>
      <c r="AY54" s="53"/>
      <c r="AZ54" s="73"/>
      <c r="BA54" s="73"/>
      <c r="BB54" s="60"/>
      <c r="BC54" s="60"/>
      <c r="BD54" s="53"/>
      <c r="BE54" s="60"/>
      <c r="BF54" s="53"/>
      <c r="BG54" s="53"/>
      <c r="BH54" s="53"/>
      <c r="BI54" s="73"/>
      <c r="BJ54" s="73"/>
      <c r="BK54" s="60"/>
      <c r="BL54" s="60"/>
      <c r="BM54" s="53"/>
      <c r="BN54" s="60"/>
      <c r="BO54" s="53"/>
      <c r="BP54" s="53"/>
      <c r="BQ54" s="53"/>
      <c r="BR54" s="73"/>
      <c r="BS54" s="73"/>
      <c r="BT54" s="60"/>
      <c r="BU54" s="60"/>
      <c r="BV54" s="53"/>
      <c r="BW54" s="60"/>
      <c r="BX54" s="53"/>
      <c r="BY54" s="53"/>
      <c r="BZ54" s="53"/>
      <c r="CA54" s="73"/>
      <c r="CB54" s="73"/>
      <c r="CC54" s="60"/>
      <c r="CD54" s="60"/>
      <c r="CE54" s="53"/>
      <c r="CF54" s="60"/>
      <c r="CG54" s="53"/>
      <c r="CH54" s="53"/>
      <c r="CI54" s="53"/>
      <c r="CJ54" s="73"/>
      <c r="CK54" s="73"/>
      <c r="CL54" s="60"/>
      <c r="CM54" s="60"/>
      <c r="CN54" s="53"/>
      <c r="CO54" s="86"/>
    </row>
    <row r="55" spans="2:93" x14ac:dyDescent="0.3">
      <c r="B55" s="348"/>
      <c r="C55" s="144" t="str">
        <f>'Background Data'!Z18</f>
        <v/>
      </c>
      <c r="D55" s="53"/>
      <c r="E55" s="53"/>
      <c r="F55" s="53"/>
      <c r="G55" s="73"/>
      <c r="H55" s="73"/>
      <c r="I55" s="60"/>
      <c r="J55" s="60"/>
      <c r="K55" s="53"/>
      <c r="L55" s="60"/>
      <c r="M55" s="53"/>
      <c r="N55" s="53"/>
      <c r="O55" s="53"/>
      <c r="P55" s="73"/>
      <c r="Q55" s="73"/>
      <c r="R55" s="60"/>
      <c r="S55" s="60"/>
      <c r="T55" s="53"/>
      <c r="U55" s="60"/>
      <c r="V55" s="53"/>
      <c r="W55" s="53"/>
      <c r="X55" s="53"/>
      <c r="Y55" s="73"/>
      <c r="Z55" s="73"/>
      <c r="AA55" s="60"/>
      <c r="AB55" s="60"/>
      <c r="AC55" s="53"/>
      <c r="AD55" s="60"/>
      <c r="AE55" s="53"/>
      <c r="AF55" s="53"/>
      <c r="AG55" s="53"/>
      <c r="AH55" s="73"/>
      <c r="AI55" s="73"/>
      <c r="AJ55" s="60"/>
      <c r="AK55" s="60"/>
      <c r="AL55" s="53"/>
      <c r="AM55" s="60"/>
      <c r="AN55" s="53"/>
      <c r="AO55" s="53"/>
      <c r="AP55" s="53"/>
      <c r="AQ55" s="73"/>
      <c r="AR55" s="73"/>
      <c r="AS55" s="60"/>
      <c r="AT55" s="60"/>
      <c r="AU55" s="53"/>
      <c r="AV55" s="60"/>
      <c r="AW55" s="53"/>
      <c r="AX55" s="53"/>
      <c r="AY55" s="53"/>
      <c r="AZ55" s="73"/>
      <c r="BA55" s="73"/>
      <c r="BB55" s="60"/>
      <c r="BC55" s="60"/>
      <c r="BD55" s="53"/>
      <c r="BE55" s="60"/>
      <c r="BF55" s="53"/>
      <c r="BG55" s="53"/>
      <c r="BH55" s="53"/>
      <c r="BI55" s="73"/>
      <c r="BJ55" s="73"/>
      <c r="BK55" s="60"/>
      <c r="BL55" s="60"/>
      <c r="BM55" s="53"/>
      <c r="BN55" s="60"/>
      <c r="BO55" s="53"/>
      <c r="BP55" s="53"/>
      <c r="BQ55" s="53"/>
      <c r="BR55" s="73"/>
      <c r="BS55" s="73"/>
      <c r="BT55" s="60"/>
      <c r="BU55" s="60"/>
      <c r="BV55" s="53"/>
      <c r="BW55" s="60"/>
      <c r="BX55" s="53"/>
      <c r="BY55" s="53"/>
      <c r="BZ55" s="53"/>
      <c r="CA55" s="73"/>
      <c r="CB55" s="73"/>
      <c r="CC55" s="60"/>
      <c r="CD55" s="60"/>
      <c r="CE55" s="53"/>
      <c r="CF55" s="60"/>
      <c r="CG55" s="53"/>
      <c r="CH55" s="53"/>
      <c r="CI55" s="53"/>
      <c r="CJ55" s="73"/>
      <c r="CK55" s="73"/>
      <c r="CL55" s="60"/>
      <c r="CM55" s="60"/>
      <c r="CN55" s="53"/>
      <c r="CO55" s="86"/>
    </row>
    <row r="56" spans="2:93" x14ac:dyDescent="0.3">
      <c r="B56" s="348"/>
      <c r="C56" s="144" t="str">
        <f>'Background Data'!Z19</f>
        <v/>
      </c>
      <c r="D56" s="53"/>
      <c r="E56" s="53"/>
      <c r="F56" s="53"/>
      <c r="G56" s="73"/>
      <c r="H56" s="73"/>
      <c r="I56" s="60"/>
      <c r="J56" s="60"/>
      <c r="K56" s="53"/>
      <c r="L56" s="60"/>
      <c r="M56" s="53"/>
      <c r="N56" s="53"/>
      <c r="O56" s="53"/>
      <c r="P56" s="73"/>
      <c r="Q56" s="73"/>
      <c r="R56" s="60"/>
      <c r="S56" s="60"/>
      <c r="T56" s="53"/>
      <c r="U56" s="60"/>
      <c r="V56" s="53"/>
      <c r="W56" s="53"/>
      <c r="X56" s="53"/>
      <c r="Y56" s="73"/>
      <c r="Z56" s="73"/>
      <c r="AA56" s="60"/>
      <c r="AB56" s="60"/>
      <c r="AC56" s="53"/>
      <c r="AD56" s="60"/>
      <c r="AE56" s="53"/>
      <c r="AF56" s="53"/>
      <c r="AG56" s="53"/>
      <c r="AH56" s="73"/>
      <c r="AI56" s="73"/>
      <c r="AJ56" s="60"/>
      <c r="AK56" s="60"/>
      <c r="AL56" s="53"/>
      <c r="AM56" s="60"/>
      <c r="AN56" s="53"/>
      <c r="AO56" s="53"/>
      <c r="AP56" s="53"/>
      <c r="AQ56" s="73"/>
      <c r="AR56" s="73"/>
      <c r="AS56" s="60"/>
      <c r="AT56" s="60"/>
      <c r="AU56" s="53"/>
      <c r="AV56" s="60"/>
      <c r="AW56" s="53"/>
      <c r="AX56" s="53"/>
      <c r="AY56" s="53"/>
      <c r="AZ56" s="73"/>
      <c r="BA56" s="73"/>
      <c r="BB56" s="60"/>
      <c r="BC56" s="60"/>
      <c r="BD56" s="53"/>
      <c r="BE56" s="60"/>
      <c r="BF56" s="53"/>
      <c r="BG56" s="53"/>
      <c r="BH56" s="53"/>
      <c r="BI56" s="73"/>
      <c r="BJ56" s="73"/>
      <c r="BK56" s="60"/>
      <c r="BL56" s="60"/>
      <c r="BM56" s="53"/>
      <c r="BN56" s="60"/>
      <c r="BO56" s="53"/>
      <c r="BP56" s="53"/>
      <c r="BQ56" s="53"/>
      <c r="BR56" s="73"/>
      <c r="BS56" s="73"/>
      <c r="BT56" s="60"/>
      <c r="BU56" s="60"/>
      <c r="BV56" s="53"/>
      <c r="BW56" s="60"/>
      <c r="BX56" s="53"/>
      <c r="BY56" s="53"/>
      <c r="BZ56" s="53"/>
      <c r="CA56" s="73"/>
      <c r="CB56" s="73"/>
      <c r="CC56" s="60"/>
      <c r="CD56" s="60"/>
      <c r="CE56" s="53"/>
      <c r="CF56" s="60"/>
      <c r="CG56" s="53"/>
      <c r="CH56" s="53"/>
      <c r="CI56" s="53"/>
      <c r="CJ56" s="73"/>
      <c r="CK56" s="73"/>
      <c r="CL56" s="60"/>
      <c r="CM56" s="60"/>
      <c r="CN56" s="53"/>
      <c r="CO56" s="86"/>
    </row>
    <row r="57" spans="2:93" x14ac:dyDescent="0.3">
      <c r="B57" s="348"/>
      <c r="C57" s="144" t="str">
        <f>'Background Data'!Z20</f>
        <v/>
      </c>
      <c r="D57" s="53"/>
      <c r="E57" s="53"/>
      <c r="F57" s="53"/>
      <c r="G57" s="73"/>
      <c r="H57" s="73"/>
      <c r="I57" s="60"/>
      <c r="J57" s="60"/>
      <c r="K57" s="53"/>
      <c r="L57" s="60"/>
      <c r="M57" s="53"/>
      <c r="N57" s="53"/>
      <c r="O57" s="53"/>
      <c r="P57" s="73"/>
      <c r="Q57" s="73"/>
      <c r="R57" s="60"/>
      <c r="S57" s="60"/>
      <c r="T57" s="53"/>
      <c r="U57" s="60"/>
      <c r="V57" s="53"/>
      <c r="W57" s="53"/>
      <c r="X57" s="53"/>
      <c r="Y57" s="73"/>
      <c r="Z57" s="73"/>
      <c r="AA57" s="60"/>
      <c r="AB57" s="60"/>
      <c r="AC57" s="53"/>
      <c r="AD57" s="60"/>
      <c r="AE57" s="53"/>
      <c r="AF57" s="53"/>
      <c r="AG57" s="53"/>
      <c r="AH57" s="73"/>
      <c r="AI57" s="73"/>
      <c r="AJ57" s="60"/>
      <c r="AK57" s="60"/>
      <c r="AL57" s="53"/>
      <c r="AM57" s="60"/>
      <c r="AN57" s="53"/>
      <c r="AO57" s="53"/>
      <c r="AP57" s="53"/>
      <c r="AQ57" s="73"/>
      <c r="AR57" s="73"/>
      <c r="AS57" s="60"/>
      <c r="AT57" s="60"/>
      <c r="AU57" s="53"/>
      <c r="AV57" s="60"/>
      <c r="AW57" s="53"/>
      <c r="AX57" s="53"/>
      <c r="AY57" s="53"/>
      <c r="AZ57" s="73"/>
      <c r="BA57" s="73"/>
      <c r="BB57" s="60"/>
      <c r="BC57" s="60"/>
      <c r="BD57" s="53"/>
      <c r="BE57" s="60"/>
      <c r="BF57" s="53"/>
      <c r="BG57" s="53"/>
      <c r="BH57" s="53"/>
      <c r="BI57" s="73"/>
      <c r="BJ57" s="73"/>
      <c r="BK57" s="60"/>
      <c r="BL57" s="60"/>
      <c r="BM57" s="53"/>
      <c r="BN57" s="60"/>
      <c r="BO57" s="53"/>
      <c r="BP57" s="53"/>
      <c r="BQ57" s="53"/>
      <c r="BR57" s="73"/>
      <c r="BS57" s="73"/>
      <c r="BT57" s="60"/>
      <c r="BU57" s="60"/>
      <c r="BV57" s="53"/>
      <c r="BW57" s="60"/>
      <c r="BX57" s="53"/>
      <c r="BY57" s="53"/>
      <c r="BZ57" s="53"/>
      <c r="CA57" s="73"/>
      <c r="CB57" s="73"/>
      <c r="CC57" s="60"/>
      <c r="CD57" s="60"/>
      <c r="CE57" s="53"/>
      <c r="CF57" s="60"/>
      <c r="CG57" s="53"/>
      <c r="CH57" s="53"/>
      <c r="CI57" s="53"/>
      <c r="CJ57" s="73"/>
      <c r="CK57" s="73"/>
      <c r="CL57" s="60"/>
      <c r="CM57" s="60"/>
      <c r="CN57" s="53"/>
      <c r="CO57" s="86"/>
    </row>
    <row r="58" spans="2:93" ht="12" customHeight="1" thickBot="1" x14ac:dyDescent="0.35">
      <c r="B58" s="349"/>
      <c r="C58" s="145" t="str">
        <f>'Background Data'!Z21</f>
        <v/>
      </c>
      <c r="D58" s="54"/>
      <c r="E58" s="54"/>
      <c r="F58" s="54"/>
      <c r="G58" s="97"/>
      <c r="H58" s="97"/>
      <c r="I58" s="63"/>
      <c r="J58" s="63"/>
      <c r="K58" s="54"/>
      <c r="L58" s="63"/>
      <c r="M58" s="54"/>
      <c r="N58" s="54"/>
      <c r="O58" s="54"/>
      <c r="P58" s="97"/>
      <c r="Q58" s="97"/>
      <c r="R58" s="63"/>
      <c r="S58" s="63"/>
      <c r="T58" s="54"/>
      <c r="U58" s="63"/>
      <c r="V58" s="54"/>
      <c r="W58" s="54"/>
      <c r="X58" s="54"/>
      <c r="Y58" s="97"/>
      <c r="Z58" s="97"/>
      <c r="AA58" s="63"/>
      <c r="AB58" s="63"/>
      <c r="AC58" s="54"/>
      <c r="AD58" s="63"/>
      <c r="AE58" s="54"/>
      <c r="AF58" s="54"/>
      <c r="AG58" s="54"/>
      <c r="AH58" s="97"/>
      <c r="AI58" s="97"/>
      <c r="AJ58" s="63"/>
      <c r="AK58" s="63"/>
      <c r="AL58" s="54"/>
      <c r="AM58" s="63"/>
      <c r="AN58" s="54"/>
      <c r="AO58" s="54"/>
      <c r="AP58" s="54"/>
      <c r="AQ58" s="97"/>
      <c r="AR58" s="97"/>
      <c r="AS58" s="63"/>
      <c r="AT58" s="63"/>
      <c r="AU58" s="54"/>
      <c r="AV58" s="63"/>
      <c r="AW58" s="54"/>
      <c r="AX58" s="54"/>
      <c r="AY58" s="54"/>
      <c r="AZ58" s="97"/>
      <c r="BA58" s="97"/>
      <c r="BB58" s="63"/>
      <c r="BC58" s="63"/>
      <c r="BD58" s="54"/>
      <c r="BE58" s="63"/>
      <c r="BF58" s="54"/>
      <c r="BG58" s="54"/>
      <c r="BH58" s="54"/>
      <c r="BI58" s="97"/>
      <c r="BJ58" s="97"/>
      <c r="BK58" s="63"/>
      <c r="BL58" s="63"/>
      <c r="BM58" s="54"/>
      <c r="BN58" s="63"/>
      <c r="BO58" s="54"/>
      <c r="BP58" s="54"/>
      <c r="BQ58" s="54"/>
      <c r="BR58" s="97"/>
      <c r="BS58" s="97"/>
      <c r="BT58" s="63"/>
      <c r="BU58" s="63"/>
      <c r="BV58" s="54"/>
      <c r="BW58" s="63"/>
      <c r="BX58" s="54"/>
      <c r="BY58" s="54"/>
      <c r="BZ58" s="54"/>
      <c r="CA58" s="97"/>
      <c r="CB58" s="97"/>
      <c r="CC58" s="63"/>
      <c r="CD58" s="63"/>
      <c r="CE58" s="54"/>
      <c r="CF58" s="63"/>
      <c r="CG58" s="54"/>
      <c r="CH58" s="54"/>
      <c r="CI58" s="54"/>
      <c r="CJ58" s="97"/>
      <c r="CK58" s="97"/>
      <c r="CL58" s="63"/>
      <c r="CM58" s="63"/>
      <c r="CN58" s="54"/>
      <c r="CO58" s="215"/>
    </row>
    <row r="59" spans="2:93" x14ac:dyDescent="0.3"/>
    <row r="60" spans="2:93" x14ac:dyDescent="0.3"/>
    <row r="61" spans="2:93" ht="14.4" x14ac:dyDescent="0.3">
      <c r="B61" s="15" t="s">
        <v>1426</v>
      </c>
    </row>
    <row r="62" spans="2:93" ht="12.6" thickBot="1" x14ac:dyDescent="0.35">
      <c r="B62" s="29" t="s">
        <v>902</v>
      </c>
    </row>
    <row r="63" spans="2:93" x14ac:dyDescent="0.3">
      <c r="B63" s="6" t="s">
        <v>21</v>
      </c>
      <c r="C63" s="122" t="s">
        <v>46</v>
      </c>
      <c r="D63" s="125" t="s">
        <v>416</v>
      </c>
      <c r="E63" s="125" t="s">
        <v>417</v>
      </c>
      <c r="F63" s="125" t="s">
        <v>528</v>
      </c>
      <c r="G63" s="125" t="s">
        <v>529</v>
      </c>
      <c r="H63" s="341" t="s">
        <v>530</v>
      </c>
      <c r="I63" s="342"/>
      <c r="J63" s="125" t="s">
        <v>531</v>
      </c>
      <c r="K63" s="341" t="s">
        <v>532</v>
      </c>
      <c r="L63" s="398"/>
      <c r="M63" s="398"/>
      <c r="N63" s="342"/>
      <c r="O63" s="341" t="s">
        <v>533</v>
      </c>
      <c r="P63" s="398"/>
      <c r="Q63" s="398"/>
      <c r="R63" s="342"/>
      <c r="S63" s="341" t="s">
        <v>534</v>
      </c>
      <c r="T63" s="342"/>
      <c r="U63" s="125" t="s">
        <v>535</v>
      </c>
      <c r="V63" s="341" t="s">
        <v>536</v>
      </c>
      <c r="W63" s="398"/>
      <c r="X63" s="398"/>
      <c r="Y63" s="342"/>
      <c r="Z63" s="341" t="s">
        <v>537</v>
      </c>
      <c r="AA63" s="398"/>
      <c r="AB63" s="398"/>
      <c r="AC63" s="398"/>
      <c r="AD63" s="341" t="s">
        <v>545</v>
      </c>
      <c r="AE63" s="398"/>
      <c r="AF63" s="398"/>
      <c r="AG63" s="342"/>
      <c r="AH63" s="341" t="s">
        <v>546</v>
      </c>
      <c r="AI63" s="398"/>
      <c r="AJ63" s="341" t="s">
        <v>592</v>
      </c>
      <c r="AK63" s="342"/>
      <c r="AL63" s="341" t="s">
        <v>593</v>
      </c>
      <c r="AM63" s="398"/>
      <c r="AN63" s="398"/>
      <c r="AO63" s="398"/>
      <c r="AP63" s="343"/>
    </row>
    <row r="64" spans="2:93" ht="84" customHeight="1" x14ac:dyDescent="0.3">
      <c r="B64" s="7" t="s">
        <v>68</v>
      </c>
      <c r="C64" s="141" t="s">
        <v>683</v>
      </c>
      <c r="D64" s="126" t="s">
        <v>524</v>
      </c>
      <c r="E64" s="126" t="s">
        <v>525</v>
      </c>
      <c r="F64" s="126" t="s">
        <v>1429</v>
      </c>
      <c r="G64" s="126" t="s">
        <v>1427</v>
      </c>
      <c r="H64" s="344" t="s">
        <v>1113</v>
      </c>
      <c r="I64" s="345"/>
      <c r="J64" s="126" t="s">
        <v>543</v>
      </c>
      <c r="K64" s="344" t="s">
        <v>1197</v>
      </c>
      <c r="L64" s="397"/>
      <c r="M64" s="397"/>
      <c r="N64" s="345"/>
      <c r="O64" s="377" t="s">
        <v>1469</v>
      </c>
      <c r="P64" s="377"/>
      <c r="Q64" s="377"/>
      <c r="R64" s="344"/>
      <c r="S64" s="344" t="s">
        <v>830</v>
      </c>
      <c r="T64" s="345"/>
      <c r="U64" s="126" t="s">
        <v>544</v>
      </c>
      <c r="V64" s="344" t="s">
        <v>413</v>
      </c>
      <c r="W64" s="397"/>
      <c r="X64" s="397"/>
      <c r="Y64" s="345"/>
      <c r="Z64" s="344" t="s">
        <v>526</v>
      </c>
      <c r="AA64" s="397"/>
      <c r="AB64" s="397"/>
      <c r="AC64" s="397"/>
      <c r="AD64" s="344" t="s">
        <v>1115</v>
      </c>
      <c r="AE64" s="397"/>
      <c r="AF64" s="397"/>
      <c r="AG64" s="345"/>
      <c r="AH64" s="377" t="s">
        <v>1070</v>
      </c>
      <c r="AI64" s="344"/>
      <c r="AJ64" s="344" t="s">
        <v>1431</v>
      </c>
      <c r="AK64" s="345"/>
      <c r="AL64" s="344" t="s">
        <v>1433</v>
      </c>
      <c r="AM64" s="397"/>
      <c r="AN64" s="397"/>
      <c r="AO64" s="397"/>
      <c r="AP64" s="346"/>
    </row>
    <row r="65" spans="2:42" ht="108" customHeight="1" x14ac:dyDescent="0.3">
      <c r="B65" s="8" t="s">
        <v>22</v>
      </c>
      <c r="C65" s="133" t="s">
        <v>1009</v>
      </c>
      <c r="D65" s="115" t="s">
        <v>51</v>
      </c>
      <c r="E65" s="115" t="s">
        <v>51</v>
      </c>
      <c r="F65" s="115" t="s">
        <v>1428</v>
      </c>
      <c r="G65" s="115" t="s">
        <v>1430</v>
      </c>
      <c r="H65" s="403" t="s">
        <v>542</v>
      </c>
      <c r="I65" s="322"/>
      <c r="J65" s="115" t="s">
        <v>1040</v>
      </c>
      <c r="K65" s="403" t="s">
        <v>1198</v>
      </c>
      <c r="L65" s="404"/>
      <c r="M65" s="404"/>
      <c r="N65" s="322"/>
      <c r="O65" s="317" t="s">
        <v>1470</v>
      </c>
      <c r="P65" s="317"/>
      <c r="Q65" s="317"/>
      <c r="R65" s="403"/>
      <c r="S65" s="115" t="s">
        <v>90</v>
      </c>
      <c r="T65" s="115" t="s">
        <v>91</v>
      </c>
      <c r="U65" s="115" t="s">
        <v>1437</v>
      </c>
      <c r="V65" s="403" t="s">
        <v>1196</v>
      </c>
      <c r="W65" s="404"/>
      <c r="X65" s="404"/>
      <c r="Y65" s="322"/>
      <c r="Z65" s="403" t="s">
        <v>527</v>
      </c>
      <c r="AA65" s="404"/>
      <c r="AB65" s="404"/>
      <c r="AC65" s="404"/>
      <c r="AD65" s="403" t="s">
        <v>1114</v>
      </c>
      <c r="AE65" s="404"/>
      <c r="AF65" s="404"/>
      <c r="AG65" s="322"/>
      <c r="AH65" s="130" t="s">
        <v>90</v>
      </c>
      <c r="AI65" s="117" t="s">
        <v>91</v>
      </c>
      <c r="AJ65" s="130" t="s">
        <v>51</v>
      </c>
      <c r="AK65" s="130" t="s">
        <v>1432</v>
      </c>
      <c r="AL65" s="130" t="s">
        <v>51</v>
      </c>
      <c r="AM65" s="350" t="s">
        <v>1434</v>
      </c>
      <c r="AN65" s="425"/>
      <c r="AO65" s="425"/>
      <c r="AP65" s="399"/>
    </row>
    <row r="66" spans="2:42" x14ac:dyDescent="0.3">
      <c r="B66" s="347" t="s">
        <v>804</v>
      </c>
      <c r="C66" s="137"/>
      <c r="D66" s="53"/>
      <c r="E66" s="53"/>
      <c r="F66" s="62"/>
      <c r="G66" s="61"/>
      <c r="H66" s="417"/>
      <c r="I66" s="418"/>
      <c r="J66" s="60"/>
      <c r="K66" s="411"/>
      <c r="L66" s="412"/>
      <c r="M66" s="412"/>
      <c r="N66" s="413"/>
      <c r="O66" s="421"/>
      <c r="P66" s="421"/>
      <c r="Q66" s="421"/>
      <c r="R66" s="421"/>
      <c r="S66" s="64"/>
      <c r="T66" s="53"/>
      <c r="U66" s="61"/>
      <c r="V66" s="411"/>
      <c r="W66" s="412"/>
      <c r="X66" s="412"/>
      <c r="Y66" s="413"/>
      <c r="Z66" s="411"/>
      <c r="AA66" s="412"/>
      <c r="AB66" s="412"/>
      <c r="AC66" s="412"/>
      <c r="AD66" s="411"/>
      <c r="AE66" s="412"/>
      <c r="AF66" s="412"/>
      <c r="AG66" s="413"/>
      <c r="AH66" s="64"/>
      <c r="AI66" s="137"/>
      <c r="AJ66" s="53"/>
      <c r="AK66" s="60"/>
      <c r="AL66" s="53"/>
      <c r="AM66" s="411"/>
      <c r="AN66" s="412"/>
      <c r="AO66" s="412"/>
      <c r="AP66" s="426"/>
    </row>
    <row r="67" spans="2:42" x14ac:dyDescent="0.3">
      <c r="B67" s="348"/>
      <c r="C67" s="137"/>
      <c r="D67" s="53"/>
      <c r="E67" s="53"/>
      <c r="F67" s="62"/>
      <c r="G67" s="61"/>
      <c r="H67" s="417"/>
      <c r="I67" s="418"/>
      <c r="J67" s="60"/>
      <c r="K67" s="411"/>
      <c r="L67" s="412"/>
      <c r="M67" s="412"/>
      <c r="N67" s="413"/>
      <c r="O67" s="421"/>
      <c r="P67" s="421"/>
      <c r="Q67" s="421"/>
      <c r="R67" s="421"/>
      <c r="S67" s="64"/>
      <c r="T67" s="53"/>
      <c r="U67" s="61"/>
      <c r="V67" s="411"/>
      <c r="W67" s="412"/>
      <c r="X67" s="412"/>
      <c r="Y67" s="413"/>
      <c r="Z67" s="411"/>
      <c r="AA67" s="412"/>
      <c r="AB67" s="412"/>
      <c r="AC67" s="412"/>
      <c r="AD67" s="411"/>
      <c r="AE67" s="412"/>
      <c r="AF67" s="412"/>
      <c r="AG67" s="413"/>
      <c r="AH67" s="64"/>
      <c r="AI67" s="137"/>
      <c r="AJ67" s="53"/>
      <c r="AK67" s="60"/>
      <c r="AL67" s="53"/>
      <c r="AM67" s="411"/>
      <c r="AN67" s="412"/>
      <c r="AO67" s="412"/>
      <c r="AP67" s="426"/>
    </row>
    <row r="68" spans="2:42" x14ac:dyDescent="0.3">
      <c r="B68" s="348"/>
      <c r="C68" s="137"/>
      <c r="D68" s="53"/>
      <c r="E68" s="53"/>
      <c r="F68" s="62"/>
      <c r="G68" s="61"/>
      <c r="H68" s="417"/>
      <c r="I68" s="418"/>
      <c r="J68" s="60"/>
      <c r="K68" s="411"/>
      <c r="L68" s="412"/>
      <c r="M68" s="412"/>
      <c r="N68" s="413"/>
      <c r="O68" s="421"/>
      <c r="P68" s="421"/>
      <c r="Q68" s="421"/>
      <c r="R68" s="421"/>
      <c r="S68" s="64"/>
      <c r="T68" s="53"/>
      <c r="U68" s="61"/>
      <c r="V68" s="411"/>
      <c r="W68" s="412"/>
      <c r="X68" s="412"/>
      <c r="Y68" s="413"/>
      <c r="Z68" s="411"/>
      <c r="AA68" s="412"/>
      <c r="AB68" s="412"/>
      <c r="AC68" s="412"/>
      <c r="AD68" s="411"/>
      <c r="AE68" s="412"/>
      <c r="AF68" s="412"/>
      <c r="AG68" s="413"/>
      <c r="AH68" s="64"/>
      <c r="AI68" s="137"/>
      <c r="AJ68" s="53"/>
      <c r="AK68" s="60"/>
      <c r="AL68" s="53"/>
      <c r="AM68" s="411"/>
      <c r="AN68" s="412"/>
      <c r="AO68" s="412"/>
      <c r="AP68" s="426"/>
    </row>
    <row r="69" spans="2:42" x14ac:dyDescent="0.3">
      <c r="B69" s="348"/>
      <c r="C69" s="137"/>
      <c r="D69" s="53"/>
      <c r="E69" s="53"/>
      <c r="F69" s="62"/>
      <c r="G69" s="61"/>
      <c r="H69" s="417"/>
      <c r="I69" s="418"/>
      <c r="J69" s="60"/>
      <c r="K69" s="411"/>
      <c r="L69" s="412"/>
      <c r="M69" s="412"/>
      <c r="N69" s="413"/>
      <c r="O69" s="421"/>
      <c r="P69" s="421"/>
      <c r="Q69" s="421"/>
      <c r="R69" s="421"/>
      <c r="S69" s="64"/>
      <c r="T69" s="53"/>
      <c r="U69" s="61"/>
      <c r="V69" s="411"/>
      <c r="W69" s="412"/>
      <c r="X69" s="412"/>
      <c r="Y69" s="413"/>
      <c r="Z69" s="411"/>
      <c r="AA69" s="412"/>
      <c r="AB69" s="412"/>
      <c r="AC69" s="412"/>
      <c r="AD69" s="411"/>
      <c r="AE69" s="412"/>
      <c r="AF69" s="412"/>
      <c r="AG69" s="413"/>
      <c r="AH69" s="64"/>
      <c r="AI69" s="137"/>
      <c r="AJ69" s="53"/>
      <c r="AK69" s="60"/>
      <c r="AL69" s="53"/>
      <c r="AM69" s="411"/>
      <c r="AN69" s="412"/>
      <c r="AO69" s="412"/>
      <c r="AP69" s="426"/>
    </row>
    <row r="70" spans="2:42" x14ac:dyDescent="0.3">
      <c r="B70" s="348"/>
      <c r="C70" s="137"/>
      <c r="D70" s="53"/>
      <c r="E70" s="53"/>
      <c r="F70" s="62"/>
      <c r="G70" s="61"/>
      <c r="H70" s="417"/>
      <c r="I70" s="418"/>
      <c r="J70" s="60"/>
      <c r="K70" s="411"/>
      <c r="L70" s="412"/>
      <c r="M70" s="412"/>
      <c r="N70" s="413"/>
      <c r="O70" s="421"/>
      <c r="P70" s="421"/>
      <c r="Q70" s="421"/>
      <c r="R70" s="421"/>
      <c r="S70" s="64"/>
      <c r="T70" s="53"/>
      <c r="U70" s="61"/>
      <c r="V70" s="411"/>
      <c r="W70" s="412"/>
      <c r="X70" s="412"/>
      <c r="Y70" s="413"/>
      <c r="Z70" s="411"/>
      <c r="AA70" s="412"/>
      <c r="AB70" s="412"/>
      <c r="AC70" s="412"/>
      <c r="AD70" s="411"/>
      <c r="AE70" s="412"/>
      <c r="AF70" s="412"/>
      <c r="AG70" s="413"/>
      <c r="AH70" s="64"/>
      <c r="AI70" s="137"/>
      <c r="AJ70" s="53"/>
      <c r="AK70" s="60"/>
      <c r="AL70" s="53"/>
      <c r="AM70" s="411"/>
      <c r="AN70" s="412"/>
      <c r="AO70" s="412"/>
      <c r="AP70" s="426"/>
    </row>
    <row r="71" spans="2:42" x14ac:dyDescent="0.3">
      <c r="B71" s="348"/>
      <c r="C71" s="137"/>
      <c r="D71" s="53"/>
      <c r="E71" s="53"/>
      <c r="F71" s="62"/>
      <c r="G71" s="61"/>
      <c r="H71" s="417"/>
      <c r="I71" s="418"/>
      <c r="J71" s="60"/>
      <c r="K71" s="411"/>
      <c r="L71" s="412"/>
      <c r="M71" s="412"/>
      <c r="N71" s="413"/>
      <c r="O71" s="421"/>
      <c r="P71" s="421"/>
      <c r="Q71" s="421"/>
      <c r="R71" s="421"/>
      <c r="S71" s="64"/>
      <c r="T71" s="53"/>
      <c r="U71" s="61"/>
      <c r="V71" s="411"/>
      <c r="W71" s="412"/>
      <c r="X71" s="412"/>
      <c r="Y71" s="413"/>
      <c r="Z71" s="411"/>
      <c r="AA71" s="412"/>
      <c r="AB71" s="412"/>
      <c r="AC71" s="412"/>
      <c r="AD71" s="411"/>
      <c r="AE71" s="412"/>
      <c r="AF71" s="412"/>
      <c r="AG71" s="413"/>
      <c r="AH71" s="64"/>
      <c r="AI71" s="137"/>
      <c r="AJ71" s="53"/>
      <c r="AK71" s="60"/>
      <c r="AL71" s="53"/>
      <c r="AM71" s="411"/>
      <c r="AN71" s="412"/>
      <c r="AO71" s="412"/>
      <c r="AP71" s="426"/>
    </row>
    <row r="72" spans="2:42" x14ac:dyDescent="0.3">
      <c r="B72" s="348"/>
      <c r="C72" s="137"/>
      <c r="D72" s="53"/>
      <c r="E72" s="53"/>
      <c r="F72" s="62"/>
      <c r="G72" s="61"/>
      <c r="H72" s="417"/>
      <c r="I72" s="418"/>
      <c r="J72" s="60"/>
      <c r="K72" s="411"/>
      <c r="L72" s="412"/>
      <c r="M72" s="412"/>
      <c r="N72" s="413"/>
      <c r="O72" s="421"/>
      <c r="P72" s="421"/>
      <c r="Q72" s="421"/>
      <c r="R72" s="421"/>
      <c r="S72" s="64"/>
      <c r="T72" s="53"/>
      <c r="U72" s="61"/>
      <c r="V72" s="411"/>
      <c r="W72" s="412"/>
      <c r="X72" s="412"/>
      <c r="Y72" s="413"/>
      <c r="Z72" s="411"/>
      <c r="AA72" s="412"/>
      <c r="AB72" s="412"/>
      <c r="AC72" s="412"/>
      <c r="AD72" s="411"/>
      <c r="AE72" s="412"/>
      <c r="AF72" s="412"/>
      <c r="AG72" s="413"/>
      <c r="AH72" s="64"/>
      <c r="AI72" s="137"/>
      <c r="AJ72" s="53"/>
      <c r="AK72" s="60"/>
      <c r="AL72" s="53"/>
      <c r="AM72" s="411"/>
      <c r="AN72" s="412"/>
      <c r="AO72" s="412"/>
      <c r="AP72" s="426"/>
    </row>
    <row r="73" spans="2:42" x14ac:dyDescent="0.3">
      <c r="B73" s="348"/>
      <c r="C73" s="137"/>
      <c r="D73" s="53"/>
      <c r="E73" s="53"/>
      <c r="F73" s="62"/>
      <c r="G73" s="61"/>
      <c r="H73" s="417"/>
      <c r="I73" s="418"/>
      <c r="J73" s="60"/>
      <c r="K73" s="411"/>
      <c r="L73" s="412"/>
      <c r="M73" s="412"/>
      <c r="N73" s="413"/>
      <c r="O73" s="421"/>
      <c r="P73" s="421"/>
      <c r="Q73" s="421"/>
      <c r="R73" s="421"/>
      <c r="S73" s="64"/>
      <c r="T73" s="53"/>
      <c r="U73" s="61"/>
      <c r="V73" s="411"/>
      <c r="W73" s="412"/>
      <c r="X73" s="412"/>
      <c r="Y73" s="413"/>
      <c r="Z73" s="411"/>
      <c r="AA73" s="412"/>
      <c r="AB73" s="412"/>
      <c r="AC73" s="412"/>
      <c r="AD73" s="411"/>
      <c r="AE73" s="412"/>
      <c r="AF73" s="412"/>
      <c r="AG73" s="413"/>
      <c r="AH73" s="64"/>
      <c r="AI73" s="137"/>
      <c r="AJ73" s="53"/>
      <c r="AK73" s="60"/>
      <c r="AL73" s="53"/>
      <c r="AM73" s="411"/>
      <c r="AN73" s="412"/>
      <c r="AO73" s="412"/>
      <c r="AP73" s="426"/>
    </row>
    <row r="74" spans="2:42" x14ac:dyDescent="0.3">
      <c r="B74" s="348"/>
      <c r="C74" s="137"/>
      <c r="D74" s="53"/>
      <c r="E74" s="53"/>
      <c r="F74" s="62"/>
      <c r="G74" s="61"/>
      <c r="H74" s="417"/>
      <c r="I74" s="418"/>
      <c r="J74" s="60"/>
      <c r="K74" s="411"/>
      <c r="L74" s="412"/>
      <c r="M74" s="412"/>
      <c r="N74" s="413"/>
      <c r="O74" s="421"/>
      <c r="P74" s="421"/>
      <c r="Q74" s="421"/>
      <c r="R74" s="421"/>
      <c r="S74" s="64"/>
      <c r="T74" s="53"/>
      <c r="U74" s="61"/>
      <c r="V74" s="411"/>
      <c r="W74" s="412"/>
      <c r="X74" s="412"/>
      <c r="Y74" s="413"/>
      <c r="Z74" s="411"/>
      <c r="AA74" s="412"/>
      <c r="AB74" s="412"/>
      <c r="AC74" s="412"/>
      <c r="AD74" s="411"/>
      <c r="AE74" s="412"/>
      <c r="AF74" s="412"/>
      <c r="AG74" s="413"/>
      <c r="AH74" s="64"/>
      <c r="AI74" s="137"/>
      <c r="AJ74" s="53"/>
      <c r="AK74" s="60"/>
      <c r="AL74" s="53"/>
      <c r="AM74" s="411"/>
      <c r="AN74" s="412"/>
      <c r="AO74" s="412"/>
      <c r="AP74" s="426"/>
    </row>
    <row r="75" spans="2:42" x14ac:dyDescent="0.3">
      <c r="B75" s="348"/>
      <c r="C75" s="137"/>
      <c r="D75" s="53"/>
      <c r="E75" s="53"/>
      <c r="F75" s="62"/>
      <c r="G75" s="61"/>
      <c r="H75" s="417"/>
      <c r="I75" s="418"/>
      <c r="J75" s="60"/>
      <c r="K75" s="411"/>
      <c r="L75" s="412"/>
      <c r="M75" s="412"/>
      <c r="N75" s="413"/>
      <c r="O75" s="421"/>
      <c r="P75" s="421"/>
      <c r="Q75" s="421"/>
      <c r="R75" s="421"/>
      <c r="S75" s="64"/>
      <c r="T75" s="53"/>
      <c r="U75" s="61"/>
      <c r="V75" s="411"/>
      <c r="W75" s="412"/>
      <c r="X75" s="412"/>
      <c r="Y75" s="413"/>
      <c r="Z75" s="411"/>
      <c r="AA75" s="412"/>
      <c r="AB75" s="412"/>
      <c r="AC75" s="412"/>
      <c r="AD75" s="411"/>
      <c r="AE75" s="412"/>
      <c r="AF75" s="412"/>
      <c r="AG75" s="413"/>
      <c r="AH75" s="64"/>
      <c r="AI75" s="137"/>
      <c r="AJ75" s="53"/>
      <c r="AK75" s="60"/>
      <c r="AL75" s="53"/>
      <c r="AM75" s="411"/>
      <c r="AN75" s="412"/>
      <c r="AO75" s="412"/>
      <c r="AP75" s="426"/>
    </row>
    <row r="76" spans="2:42" x14ac:dyDescent="0.3">
      <c r="B76" s="348"/>
      <c r="C76" s="137"/>
      <c r="D76" s="53"/>
      <c r="E76" s="53"/>
      <c r="F76" s="62"/>
      <c r="G76" s="61"/>
      <c r="H76" s="417"/>
      <c r="I76" s="418"/>
      <c r="J76" s="60"/>
      <c r="K76" s="411"/>
      <c r="L76" s="412"/>
      <c r="M76" s="412"/>
      <c r="N76" s="413"/>
      <c r="O76" s="421"/>
      <c r="P76" s="421"/>
      <c r="Q76" s="421"/>
      <c r="R76" s="421"/>
      <c r="S76" s="64"/>
      <c r="T76" s="53"/>
      <c r="U76" s="61"/>
      <c r="V76" s="411"/>
      <c r="W76" s="412"/>
      <c r="X76" s="412"/>
      <c r="Y76" s="413"/>
      <c r="Z76" s="411"/>
      <c r="AA76" s="412"/>
      <c r="AB76" s="412"/>
      <c r="AC76" s="412"/>
      <c r="AD76" s="411"/>
      <c r="AE76" s="412"/>
      <c r="AF76" s="412"/>
      <c r="AG76" s="413"/>
      <c r="AH76" s="64"/>
      <c r="AI76" s="137"/>
      <c r="AJ76" s="53"/>
      <c r="AK76" s="60"/>
      <c r="AL76" s="53"/>
      <c r="AM76" s="411"/>
      <c r="AN76" s="412"/>
      <c r="AO76" s="412"/>
      <c r="AP76" s="426"/>
    </row>
    <row r="77" spans="2:42" x14ac:dyDescent="0.3">
      <c r="B77" s="348"/>
      <c r="C77" s="137"/>
      <c r="D77" s="53"/>
      <c r="E77" s="53"/>
      <c r="F77" s="62"/>
      <c r="G77" s="61"/>
      <c r="H77" s="417"/>
      <c r="I77" s="418"/>
      <c r="J77" s="60"/>
      <c r="K77" s="411"/>
      <c r="L77" s="412"/>
      <c r="M77" s="412"/>
      <c r="N77" s="413"/>
      <c r="O77" s="421"/>
      <c r="P77" s="421"/>
      <c r="Q77" s="421"/>
      <c r="R77" s="421"/>
      <c r="S77" s="64"/>
      <c r="T77" s="53"/>
      <c r="U77" s="61"/>
      <c r="V77" s="411"/>
      <c r="W77" s="412"/>
      <c r="X77" s="412"/>
      <c r="Y77" s="413"/>
      <c r="Z77" s="411"/>
      <c r="AA77" s="412"/>
      <c r="AB77" s="412"/>
      <c r="AC77" s="412"/>
      <c r="AD77" s="411"/>
      <c r="AE77" s="412"/>
      <c r="AF77" s="412"/>
      <c r="AG77" s="413"/>
      <c r="AH77" s="64"/>
      <c r="AI77" s="137"/>
      <c r="AJ77" s="53"/>
      <c r="AK77" s="60"/>
      <c r="AL77" s="53"/>
      <c r="AM77" s="411"/>
      <c r="AN77" s="412"/>
      <c r="AO77" s="412"/>
      <c r="AP77" s="426"/>
    </row>
    <row r="78" spans="2:42" x14ac:dyDescent="0.3">
      <c r="B78" s="348"/>
      <c r="C78" s="137"/>
      <c r="D78" s="53"/>
      <c r="E78" s="53"/>
      <c r="F78" s="62"/>
      <c r="G78" s="61"/>
      <c r="H78" s="417"/>
      <c r="I78" s="418"/>
      <c r="J78" s="60"/>
      <c r="K78" s="411"/>
      <c r="L78" s="412"/>
      <c r="M78" s="412"/>
      <c r="N78" s="413"/>
      <c r="O78" s="421"/>
      <c r="P78" s="421"/>
      <c r="Q78" s="421"/>
      <c r="R78" s="421"/>
      <c r="S78" s="64"/>
      <c r="T78" s="53"/>
      <c r="U78" s="61"/>
      <c r="V78" s="411"/>
      <c r="W78" s="412"/>
      <c r="X78" s="412"/>
      <c r="Y78" s="413"/>
      <c r="Z78" s="411"/>
      <c r="AA78" s="412"/>
      <c r="AB78" s="412"/>
      <c r="AC78" s="412"/>
      <c r="AD78" s="411"/>
      <c r="AE78" s="412"/>
      <c r="AF78" s="412"/>
      <c r="AG78" s="413"/>
      <c r="AH78" s="64"/>
      <c r="AI78" s="137"/>
      <c r="AJ78" s="53"/>
      <c r="AK78" s="60"/>
      <c r="AL78" s="53"/>
      <c r="AM78" s="411"/>
      <c r="AN78" s="412"/>
      <c r="AO78" s="412"/>
      <c r="AP78" s="426"/>
    </row>
    <row r="79" spans="2:42" x14ac:dyDescent="0.3">
      <c r="B79" s="348"/>
      <c r="C79" s="137"/>
      <c r="D79" s="53"/>
      <c r="E79" s="53"/>
      <c r="F79" s="62"/>
      <c r="G79" s="61"/>
      <c r="H79" s="417"/>
      <c r="I79" s="418"/>
      <c r="J79" s="60"/>
      <c r="K79" s="411"/>
      <c r="L79" s="412"/>
      <c r="M79" s="412"/>
      <c r="N79" s="413"/>
      <c r="O79" s="421"/>
      <c r="P79" s="421"/>
      <c r="Q79" s="421"/>
      <c r="R79" s="421"/>
      <c r="S79" s="64"/>
      <c r="T79" s="53"/>
      <c r="U79" s="61"/>
      <c r="V79" s="411"/>
      <c r="W79" s="412"/>
      <c r="X79" s="412"/>
      <c r="Y79" s="413"/>
      <c r="Z79" s="411"/>
      <c r="AA79" s="412"/>
      <c r="AB79" s="412"/>
      <c r="AC79" s="412"/>
      <c r="AD79" s="411"/>
      <c r="AE79" s="412"/>
      <c r="AF79" s="412"/>
      <c r="AG79" s="413"/>
      <c r="AH79" s="64"/>
      <c r="AI79" s="137"/>
      <c r="AJ79" s="53"/>
      <c r="AK79" s="60"/>
      <c r="AL79" s="53"/>
      <c r="AM79" s="411"/>
      <c r="AN79" s="412"/>
      <c r="AO79" s="412"/>
      <c r="AP79" s="426"/>
    </row>
    <row r="80" spans="2:42" x14ac:dyDescent="0.3">
      <c r="B80" s="348"/>
      <c r="C80" s="137"/>
      <c r="D80" s="53"/>
      <c r="E80" s="53"/>
      <c r="F80" s="62"/>
      <c r="G80" s="61"/>
      <c r="H80" s="417"/>
      <c r="I80" s="418"/>
      <c r="J80" s="60"/>
      <c r="K80" s="411"/>
      <c r="L80" s="412"/>
      <c r="M80" s="412"/>
      <c r="N80" s="413"/>
      <c r="O80" s="421"/>
      <c r="P80" s="421"/>
      <c r="Q80" s="421"/>
      <c r="R80" s="421"/>
      <c r="S80" s="64"/>
      <c r="T80" s="53"/>
      <c r="U80" s="61"/>
      <c r="V80" s="411"/>
      <c r="W80" s="412"/>
      <c r="X80" s="412"/>
      <c r="Y80" s="413"/>
      <c r="Z80" s="411"/>
      <c r="AA80" s="412"/>
      <c r="AB80" s="412"/>
      <c r="AC80" s="412"/>
      <c r="AD80" s="411"/>
      <c r="AE80" s="412"/>
      <c r="AF80" s="412"/>
      <c r="AG80" s="413"/>
      <c r="AH80" s="64"/>
      <c r="AI80" s="137"/>
      <c r="AJ80" s="53"/>
      <c r="AK80" s="60"/>
      <c r="AL80" s="53"/>
      <c r="AM80" s="411"/>
      <c r="AN80" s="412"/>
      <c r="AO80" s="412"/>
      <c r="AP80" s="426"/>
    </row>
    <row r="81" spans="2:42" x14ac:dyDescent="0.3">
      <c r="B81" s="348"/>
      <c r="C81" s="137"/>
      <c r="D81" s="53"/>
      <c r="E81" s="53"/>
      <c r="F81" s="62"/>
      <c r="G81" s="61"/>
      <c r="H81" s="417"/>
      <c r="I81" s="418"/>
      <c r="J81" s="60"/>
      <c r="K81" s="411"/>
      <c r="L81" s="412"/>
      <c r="M81" s="412"/>
      <c r="N81" s="413"/>
      <c r="O81" s="421"/>
      <c r="P81" s="421"/>
      <c r="Q81" s="421"/>
      <c r="R81" s="421"/>
      <c r="S81" s="64"/>
      <c r="T81" s="53"/>
      <c r="U81" s="61"/>
      <c r="V81" s="411"/>
      <c r="W81" s="412"/>
      <c r="X81" s="412"/>
      <c r="Y81" s="413"/>
      <c r="Z81" s="411"/>
      <c r="AA81" s="412"/>
      <c r="AB81" s="412"/>
      <c r="AC81" s="412"/>
      <c r="AD81" s="411"/>
      <c r="AE81" s="412"/>
      <c r="AF81" s="412"/>
      <c r="AG81" s="413"/>
      <c r="AH81" s="64"/>
      <c r="AI81" s="137"/>
      <c r="AJ81" s="53"/>
      <c r="AK81" s="60"/>
      <c r="AL81" s="53"/>
      <c r="AM81" s="411"/>
      <c r="AN81" s="412"/>
      <c r="AO81" s="412"/>
      <c r="AP81" s="426"/>
    </row>
    <row r="82" spans="2:42" x14ac:dyDescent="0.3">
      <c r="B82" s="348"/>
      <c r="C82" s="137"/>
      <c r="D82" s="53"/>
      <c r="E82" s="53"/>
      <c r="F82" s="62"/>
      <c r="G82" s="61"/>
      <c r="H82" s="417"/>
      <c r="I82" s="418"/>
      <c r="J82" s="60"/>
      <c r="K82" s="411"/>
      <c r="L82" s="412"/>
      <c r="M82" s="412"/>
      <c r="N82" s="413"/>
      <c r="O82" s="421"/>
      <c r="P82" s="421"/>
      <c r="Q82" s="421"/>
      <c r="R82" s="421"/>
      <c r="S82" s="64"/>
      <c r="T82" s="53"/>
      <c r="U82" s="61"/>
      <c r="V82" s="411"/>
      <c r="W82" s="412"/>
      <c r="X82" s="412"/>
      <c r="Y82" s="413"/>
      <c r="Z82" s="411"/>
      <c r="AA82" s="412"/>
      <c r="AB82" s="412"/>
      <c r="AC82" s="412"/>
      <c r="AD82" s="411"/>
      <c r="AE82" s="412"/>
      <c r="AF82" s="412"/>
      <c r="AG82" s="413"/>
      <c r="AH82" s="64"/>
      <c r="AI82" s="137"/>
      <c r="AJ82" s="53"/>
      <c r="AK82" s="60"/>
      <c r="AL82" s="53"/>
      <c r="AM82" s="411"/>
      <c r="AN82" s="412"/>
      <c r="AO82" s="412"/>
      <c r="AP82" s="426"/>
    </row>
    <row r="83" spans="2:42" x14ac:dyDescent="0.3">
      <c r="B83" s="348"/>
      <c r="C83" s="137"/>
      <c r="D83" s="53"/>
      <c r="E83" s="53"/>
      <c r="F83" s="62"/>
      <c r="G83" s="61"/>
      <c r="H83" s="417"/>
      <c r="I83" s="418"/>
      <c r="J83" s="60"/>
      <c r="K83" s="411"/>
      <c r="L83" s="412"/>
      <c r="M83" s="412"/>
      <c r="N83" s="413"/>
      <c r="O83" s="421"/>
      <c r="P83" s="421"/>
      <c r="Q83" s="421"/>
      <c r="R83" s="421"/>
      <c r="S83" s="64"/>
      <c r="T83" s="53"/>
      <c r="U83" s="61"/>
      <c r="V83" s="411"/>
      <c r="W83" s="412"/>
      <c r="X83" s="412"/>
      <c r="Y83" s="413"/>
      <c r="Z83" s="411"/>
      <c r="AA83" s="412"/>
      <c r="AB83" s="412"/>
      <c r="AC83" s="412"/>
      <c r="AD83" s="411"/>
      <c r="AE83" s="412"/>
      <c r="AF83" s="412"/>
      <c r="AG83" s="413"/>
      <c r="AH83" s="64"/>
      <c r="AI83" s="137"/>
      <c r="AJ83" s="53"/>
      <c r="AK83" s="60"/>
      <c r="AL83" s="53"/>
      <c r="AM83" s="411"/>
      <c r="AN83" s="412"/>
      <c r="AO83" s="412"/>
      <c r="AP83" s="426"/>
    </row>
    <row r="84" spans="2:42" x14ac:dyDescent="0.3">
      <c r="B84" s="348"/>
      <c r="C84" s="137"/>
      <c r="D84" s="53"/>
      <c r="E84" s="53"/>
      <c r="F84" s="62"/>
      <c r="G84" s="61"/>
      <c r="H84" s="417"/>
      <c r="I84" s="418"/>
      <c r="J84" s="60"/>
      <c r="K84" s="411"/>
      <c r="L84" s="412"/>
      <c r="M84" s="412"/>
      <c r="N84" s="413"/>
      <c r="O84" s="421"/>
      <c r="P84" s="421"/>
      <c r="Q84" s="421"/>
      <c r="R84" s="421"/>
      <c r="S84" s="64"/>
      <c r="T84" s="53"/>
      <c r="U84" s="61"/>
      <c r="V84" s="411"/>
      <c r="W84" s="412"/>
      <c r="X84" s="412"/>
      <c r="Y84" s="413"/>
      <c r="Z84" s="411"/>
      <c r="AA84" s="412"/>
      <c r="AB84" s="412"/>
      <c r="AC84" s="412"/>
      <c r="AD84" s="411"/>
      <c r="AE84" s="412"/>
      <c r="AF84" s="412"/>
      <c r="AG84" s="413"/>
      <c r="AH84" s="64"/>
      <c r="AI84" s="137"/>
      <c r="AJ84" s="53"/>
      <c r="AK84" s="60"/>
      <c r="AL84" s="53"/>
      <c r="AM84" s="411"/>
      <c r="AN84" s="412"/>
      <c r="AO84" s="412"/>
      <c r="AP84" s="426"/>
    </row>
    <row r="85" spans="2:42" x14ac:dyDescent="0.3">
      <c r="B85" s="348"/>
      <c r="C85" s="137"/>
      <c r="D85" s="53"/>
      <c r="E85" s="53"/>
      <c r="F85" s="62"/>
      <c r="G85" s="61"/>
      <c r="H85" s="417"/>
      <c r="I85" s="418"/>
      <c r="J85" s="60"/>
      <c r="K85" s="411"/>
      <c r="L85" s="412"/>
      <c r="M85" s="412"/>
      <c r="N85" s="413"/>
      <c r="O85" s="421"/>
      <c r="P85" s="421"/>
      <c r="Q85" s="421"/>
      <c r="R85" s="421"/>
      <c r="S85" s="64"/>
      <c r="T85" s="53"/>
      <c r="U85" s="61"/>
      <c r="V85" s="411"/>
      <c r="W85" s="412"/>
      <c r="X85" s="412"/>
      <c r="Y85" s="413"/>
      <c r="Z85" s="411"/>
      <c r="AA85" s="412"/>
      <c r="AB85" s="412"/>
      <c r="AC85" s="412"/>
      <c r="AD85" s="411"/>
      <c r="AE85" s="412"/>
      <c r="AF85" s="412"/>
      <c r="AG85" s="413"/>
      <c r="AH85" s="64"/>
      <c r="AI85" s="137"/>
      <c r="AJ85" s="53"/>
      <c r="AK85" s="60"/>
      <c r="AL85" s="53"/>
      <c r="AM85" s="411"/>
      <c r="AN85" s="412"/>
      <c r="AO85" s="412"/>
      <c r="AP85" s="426"/>
    </row>
    <row r="86" spans="2:42" x14ac:dyDescent="0.3">
      <c r="B86" s="348"/>
      <c r="C86" s="137"/>
      <c r="D86" s="53"/>
      <c r="E86" s="53"/>
      <c r="F86" s="62"/>
      <c r="G86" s="61"/>
      <c r="H86" s="417"/>
      <c r="I86" s="418"/>
      <c r="J86" s="60"/>
      <c r="K86" s="411"/>
      <c r="L86" s="412"/>
      <c r="M86" s="412"/>
      <c r="N86" s="413"/>
      <c r="O86" s="421"/>
      <c r="P86" s="421"/>
      <c r="Q86" s="421"/>
      <c r="R86" s="421"/>
      <c r="S86" s="64"/>
      <c r="T86" s="53"/>
      <c r="U86" s="61"/>
      <c r="V86" s="411"/>
      <c r="W86" s="412"/>
      <c r="X86" s="412"/>
      <c r="Y86" s="413"/>
      <c r="Z86" s="411"/>
      <c r="AA86" s="412"/>
      <c r="AB86" s="412"/>
      <c r="AC86" s="412"/>
      <c r="AD86" s="411"/>
      <c r="AE86" s="412"/>
      <c r="AF86" s="412"/>
      <c r="AG86" s="413"/>
      <c r="AH86" s="64"/>
      <c r="AI86" s="137"/>
      <c r="AJ86" s="53"/>
      <c r="AK86" s="60"/>
      <c r="AL86" s="53"/>
      <c r="AM86" s="411"/>
      <c r="AN86" s="412"/>
      <c r="AO86" s="412"/>
      <c r="AP86" s="426"/>
    </row>
    <row r="87" spans="2:42" x14ac:dyDescent="0.3">
      <c r="B87" s="348"/>
      <c r="C87" s="137"/>
      <c r="D87" s="53"/>
      <c r="E87" s="53"/>
      <c r="F87" s="62"/>
      <c r="G87" s="61"/>
      <c r="H87" s="417"/>
      <c r="I87" s="418"/>
      <c r="J87" s="60"/>
      <c r="K87" s="411"/>
      <c r="L87" s="412"/>
      <c r="M87" s="412"/>
      <c r="N87" s="413"/>
      <c r="O87" s="421"/>
      <c r="P87" s="421"/>
      <c r="Q87" s="421"/>
      <c r="R87" s="421"/>
      <c r="S87" s="64"/>
      <c r="T87" s="53"/>
      <c r="U87" s="61"/>
      <c r="V87" s="411"/>
      <c r="W87" s="412"/>
      <c r="X87" s="412"/>
      <c r="Y87" s="413"/>
      <c r="Z87" s="411"/>
      <c r="AA87" s="412"/>
      <c r="AB87" s="412"/>
      <c r="AC87" s="412"/>
      <c r="AD87" s="411"/>
      <c r="AE87" s="412"/>
      <c r="AF87" s="412"/>
      <c r="AG87" s="413"/>
      <c r="AH87" s="64"/>
      <c r="AI87" s="137"/>
      <c r="AJ87" s="53"/>
      <c r="AK87" s="60"/>
      <c r="AL87" s="53"/>
      <c r="AM87" s="411"/>
      <c r="AN87" s="412"/>
      <c r="AO87" s="412"/>
      <c r="AP87" s="426"/>
    </row>
    <row r="88" spans="2:42" x14ac:dyDescent="0.3">
      <c r="B88" s="348"/>
      <c r="C88" s="137"/>
      <c r="D88" s="53"/>
      <c r="E88" s="53"/>
      <c r="F88" s="62"/>
      <c r="G88" s="61"/>
      <c r="H88" s="417"/>
      <c r="I88" s="418"/>
      <c r="J88" s="60"/>
      <c r="K88" s="411"/>
      <c r="L88" s="412"/>
      <c r="M88" s="412"/>
      <c r="N88" s="413"/>
      <c r="O88" s="421"/>
      <c r="P88" s="421"/>
      <c r="Q88" s="421"/>
      <c r="R88" s="421"/>
      <c r="S88" s="64"/>
      <c r="T88" s="53"/>
      <c r="U88" s="61"/>
      <c r="V88" s="411"/>
      <c r="W88" s="412"/>
      <c r="X88" s="412"/>
      <c r="Y88" s="413"/>
      <c r="Z88" s="411"/>
      <c r="AA88" s="412"/>
      <c r="AB88" s="412"/>
      <c r="AC88" s="412"/>
      <c r="AD88" s="411"/>
      <c r="AE88" s="412"/>
      <c r="AF88" s="412"/>
      <c r="AG88" s="413"/>
      <c r="AH88" s="64"/>
      <c r="AI88" s="137"/>
      <c r="AJ88" s="53"/>
      <c r="AK88" s="60"/>
      <c r="AL88" s="53"/>
      <c r="AM88" s="411"/>
      <c r="AN88" s="412"/>
      <c r="AO88" s="412"/>
      <c r="AP88" s="426"/>
    </row>
    <row r="89" spans="2:42" x14ac:dyDescent="0.3">
      <c r="B89" s="348"/>
      <c r="C89" s="137"/>
      <c r="D89" s="53"/>
      <c r="E89" s="53"/>
      <c r="F89" s="62"/>
      <c r="G89" s="61"/>
      <c r="H89" s="417"/>
      <c r="I89" s="418"/>
      <c r="J89" s="60"/>
      <c r="K89" s="411"/>
      <c r="L89" s="412"/>
      <c r="M89" s="412"/>
      <c r="N89" s="413"/>
      <c r="O89" s="421"/>
      <c r="P89" s="421"/>
      <c r="Q89" s="421"/>
      <c r="R89" s="421"/>
      <c r="S89" s="64"/>
      <c r="T89" s="53"/>
      <c r="U89" s="61"/>
      <c r="V89" s="411"/>
      <c r="W89" s="412"/>
      <c r="X89" s="412"/>
      <c r="Y89" s="413"/>
      <c r="Z89" s="411"/>
      <c r="AA89" s="412"/>
      <c r="AB89" s="412"/>
      <c r="AC89" s="412"/>
      <c r="AD89" s="411"/>
      <c r="AE89" s="412"/>
      <c r="AF89" s="412"/>
      <c r="AG89" s="413"/>
      <c r="AH89" s="64"/>
      <c r="AI89" s="137"/>
      <c r="AJ89" s="53"/>
      <c r="AK89" s="60"/>
      <c r="AL89" s="53"/>
      <c r="AM89" s="411"/>
      <c r="AN89" s="412"/>
      <c r="AO89" s="412"/>
      <c r="AP89" s="426"/>
    </row>
    <row r="90" spans="2:42" x14ac:dyDescent="0.3">
      <c r="B90" s="348"/>
      <c r="C90" s="137"/>
      <c r="D90" s="53"/>
      <c r="E90" s="53"/>
      <c r="F90" s="62"/>
      <c r="G90" s="61"/>
      <c r="H90" s="417"/>
      <c r="I90" s="418"/>
      <c r="J90" s="60"/>
      <c r="K90" s="411"/>
      <c r="L90" s="412"/>
      <c r="M90" s="412"/>
      <c r="N90" s="413"/>
      <c r="O90" s="421"/>
      <c r="P90" s="421"/>
      <c r="Q90" s="421"/>
      <c r="R90" s="421"/>
      <c r="S90" s="64"/>
      <c r="T90" s="53"/>
      <c r="U90" s="61"/>
      <c r="V90" s="411"/>
      <c r="W90" s="412"/>
      <c r="X90" s="412"/>
      <c r="Y90" s="413"/>
      <c r="Z90" s="411"/>
      <c r="AA90" s="412"/>
      <c r="AB90" s="412"/>
      <c r="AC90" s="412"/>
      <c r="AD90" s="411"/>
      <c r="AE90" s="412"/>
      <c r="AF90" s="412"/>
      <c r="AG90" s="413"/>
      <c r="AH90" s="64"/>
      <c r="AI90" s="137"/>
      <c r="AJ90" s="53"/>
      <c r="AK90" s="60"/>
      <c r="AL90" s="53"/>
      <c r="AM90" s="411"/>
      <c r="AN90" s="412"/>
      <c r="AO90" s="412"/>
      <c r="AP90" s="426"/>
    </row>
    <row r="91" spans="2:42" x14ac:dyDescent="0.3">
      <c r="B91" s="348"/>
      <c r="C91" s="137"/>
      <c r="D91" s="53"/>
      <c r="E91" s="53"/>
      <c r="F91" s="62"/>
      <c r="G91" s="61"/>
      <c r="H91" s="417"/>
      <c r="I91" s="418"/>
      <c r="J91" s="60"/>
      <c r="K91" s="411"/>
      <c r="L91" s="412"/>
      <c r="M91" s="412"/>
      <c r="N91" s="413"/>
      <c r="O91" s="421"/>
      <c r="P91" s="421"/>
      <c r="Q91" s="421"/>
      <c r="R91" s="421"/>
      <c r="S91" s="64"/>
      <c r="T91" s="53"/>
      <c r="U91" s="61"/>
      <c r="V91" s="411"/>
      <c r="W91" s="412"/>
      <c r="X91" s="412"/>
      <c r="Y91" s="413"/>
      <c r="Z91" s="411"/>
      <c r="AA91" s="412"/>
      <c r="AB91" s="412"/>
      <c r="AC91" s="412"/>
      <c r="AD91" s="411"/>
      <c r="AE91" s="412"/>
      <c r="AF91" s="412"/>
      <c r="AG91" s="413"/>
      <c r="AH91" s="64"/>
      <c r="AI91" s="137"/>
      <c r="AJ91" s="53"/>
      <c r="AK91" s="60"/>
      <c r="AL91" s="53"/>
      <c r="AM91" s="411"/>
      <c r="AN91" s="412"/>
      <c r="AO91" s="412"/>
      <c r="AP91" s="426"/>
    </row>
    <row r="92" spans="2:42" x14ac:dyDescent="0.3">
      <c r="B92" s="348"/>
      <c r="C92" s="137"/>
      <c r="D92" s="53"/>
      <c r="E92" s="53"/>
      <c r="F92" s="62"/>
      <c r="G92" s="61"/>
      <c r="H92" s="417"/>
      <c r="I92" s="418"/>
      <c r="J92" s="60"/>
      <c r="K92" s="411"/>
      <c r="L92" s="412"/>
      <c r="M92" s="412"/>
      <c r="N92" s="413"/>
      <c r="O92" s="421"/>
      <c r="P92" s="421"/>
      <c r="Q92" s="421"/>
      <c r="R92" s="421"/>
      <c r="S92" s="64"/>
      <c r="T92" s="53"/>
      <c r="U92" s="61"/>
      <c r="V92" s="411"/>
      <c r="W92" s="412"/>
      <c r="X92" s="412"/>
      <c r="Y92" s="413"/>
      <c r="Z92" s="411"/>
      <c r="AA92" s="412"/>
      <c r="AB92" s="412"/>
      <c r="AC92" s="412"/>
      <c r="AD92" s="411"/>
      <c r="AE92" s="412"/>
      <c r="AF92" s="412"/>
      <c r="AG92" s="413"/>
      <c r="AH92" s="64"/>
      <c r="AI92" s="137"/>
      <c r="AJ92" s="53"/>
      <c r="AK92" s="60"/>
      <c r="AL92" s="53"/>
      <c r="AM92" s="411"/>
      <c r="AN92" s="412"/>
      <c r="AO92" s="412"/>
      <c r="AP92" s="426"/>
    </row>
    <row r="93" spans="2:42" x14ac:dyDescent="0.3">
      <c r="B93" s="348"/>
      <c r="C93" s="137"/>
      <c r="D93" s="53"/>
      <c r="E93" s="53"/>
      <c r="F93" s="62"/>
      <c r="G93" s="61"/>
      <c r="H93" s="417"/>
      <c r="I93" s="418"/>
      <c r="J93" s="60"/>
      <c r="K93" s="411"/>
      <c r="L93" s="412"/>
      <c r="M93" s="412"/>
      <c r="N93" s="413"/>
      <c r="O93" s="421"/>
      <c r="P93" s="421"/>
      <c r="Q93" s="421"/>
      <c r="R93" s="421"/>
      <c r="S93" s="64"/>
      <c r="T93" s="53"/>
      <c r="U93" s="61"/>
      <c r="V93" s="411"/>
      <c r="W93" s="412"/>
      <c r="X93" s="412"/>
      <c r="Y93" s="413"/>
      <c r="Z93" s="411"/>
      <c r="AA93" s="412"/>
      <c r="AB93" s="412"/>
      <c r="AC93" s="412"/>
      <c r="AD93" s="411"/>
      <c r="AE93" s="412"/>
      <c r="AF93" s="412"/>
      <c r="AG93" s="413"/>
      <c r="AH93" s="64"/>
      <c r="AI93" s="137"/>
      <c r="AJ93" s="53"/>
      <c r="AK93" s="60"/>
      <c r="AL93" s="53"/>
      <c r="AM93" s="411"/>
      <c r="AN93" s="412"/>
      <c r="AO93" s="412"/>
      <c r="AP93" s="426"/>
    </row>
    <row r="94" spans="2:42" x14ac:dyDescent="0.3">
      <c r="B94" s="348"/>
      <c r="C94" s="137"/>
      <c r="D94" s="53"/>
      <c r="E94" s="53"/>
      <c r="F94" s="62"/>
      <c r="G94" s="61"/>
      <c r="H94" s="417"/>
      <c r="I94" s="418"/>
      <c r="J94" s="60"/>
      <c r="K94" s="411"/>
      <c r="L94" s="412"/>
      <c r="M94" s="412"/>
      <c r="N94" s="413"/>
      <c r="O94" s="421"/>
      <c r="P94" s="421"/>
      <c r="Q94" s="421"/>
      <c r="R94" s="421"/>
      <c r="S94" s="64"/>
      <c r="T94" s="53"/>
      <c r="U94" s="61"/>
      <c r="V94" s="411"/>
      <c r="W94" s="412"/>
      <c r="X94" s="412"/>
      <c r="Y94" s="413"/>
      <c r="Z94" s="411"/>
      <c r="AA94" s="412"/>
      <c r="AB94" s="412"/>
      <c r="AC94" s="412"/>
      <c r="AD94" s="411"/>
      <c r="AE94" s="412"/>
      <c r="AF94" s="412"/>
      <c r="AG94" s="413"/>
      <c r="AH94" s="64"/>
      <c r="AI94" s="137"/>
      <c r="AJ94" s="53"/>
      <c r="AK94" s="60"/>
      <c r="AL94" s="53"/>
      <c r="AM94" s="411"/>
      <c r="AN94" s="412"/>
      <c r="AO94" s="412"/>
      <c r="AP94" s="426"/>
    </row>
    <row r="95" spans="2:42" x14ac:dyDescent="0.3">
      <c r="B95" s="348"/>
      <c r="C95" s="137"/>
      <c r="D95" s="53"/>
      <c r="E95" s="53"/>
      <c r="F95" s="62"/>
      <c r="G95" s="61"/>
      <c r="H95" s="417"/>
      <c r="I95" s="418"/>
      <c r="J95" s="60"/>
      <c r="K95" s="411"/>
      <c r="L95" s="412"/>
      <c r="M95" s="412"/>
      <c r="N95" s="413"/>
      <c r="O95" s="421"/>
      <c r="P95" s="421"/>
      <c r="Q95" s="421"/>
      <c r="R95" s="421"/>
      <c r="S95" s="64"/>
      <c r="T95" s="53"/>
      <c r="U95" s="61"/>
      <c r="V95" s="411"/>
      <c r="W95" s="412"/>
      <c r="X95" s="412"/>
      <c r="Y95" s="413"/>
      <c r="Z95" s="411"/>
      <c r="AA95" s="412"/>
      <c r="AB95" s="412"/>
      <c r="AC95" s="412"/>
      <c r="AD95" s="411"/>
      <c r="AE95" s="412"/>
      <c r="AF95" s="412"/>
      <c r="AG95" s="413"/>
      <c r="AH95" s="64"/>
      <c r="AI95" s="137"/>
      <c r="AJ95" s="53"/>
      <c r="AK95" s="60"/>
      <c r="AL95" s="53"/>
      <c r="AM95" s="411"/>
      <c r="AN95" s="412"/>
      <c r="AO95" s="412"/>
      <c r="AP95" s="426"/>
    </row>
    <row r="96" spans="2:42" x14ac:dyDescent="0.3">
      <c r="B96" s="348"/>
      <c r="C96" s="137"/>
      <c r="D96" s="53"/>
      <c r="E96" s="53"/>
      <c r="F96" s="62"/>
      <c r="G96" s="61"/>
      <c r="H96" s="417"/>
      <c r="I96" s="418"/>
      <c r="J96" s="60"/>
      <c r="K96" s="411"/>
      <c r="L96" s="412"/>
      <c r="M96" s="412"/>
      <c r="N96" s="413"/>
      <c r="O96" s="421"/>
      <c r="P96" s="421"/>
      <c r="Q96" s="421"/>
      <c r="R96" s="421"/>
      <c r="S96" s="64"/>
      <c r="T96" s="53"/>
      <c r="U96" s="61"/>
      <c r="V96" s="411"/>
      <c r="W96" s="412"/>
      <c r="X96" s="412"/>
      <c r="Y96" s="413"/>
      <c r="Z96" s="411"/>
      <c r="AA96" s="412"/>
      <c r="AB96" s="412"/>
      <c r="AC96" s="412"/>
      <c r="AD96" s="411"/>
      <c r="AE96" s="412"/>
      <c r="AF96" s="412"/>
      <c r="AG96" s="413"/>
      <c r="AH96" s="64"/>
      <c r="AI96" s="137"/>
      <c r="AJ96" s="53"/>
      <c r="AK96" s="60"/>
      <c r="AL96" s="53"/>
      <c r="AM96" s="411"/>
      <c r="AN96" s="412"/>
      <c r="AO96" s="412"/>
      <c r="AP96" s="426"/>
    </row>
    <row r="97" spans="2:53" x14ac:dyDescent="0.3">
      <c r="B97" s="348"/>
      <c r="C97" s="137"/>
      <c r="D97" s="53"/>
      <c r="E97" s="53"/>
      <c r="F97" s="62"/>
      <c r="G97" s="61"/>
      <c r="H97" s="417"/>
      <c r="I97" s="418"/>
      <c r="J97" s="60"/>
      <c r="K97" s="411"/>
      <c r="L97" s="412"/>
      <c r="M97" s="412"/>
      <c r="N97" s="413"/>
      <c r="O97" s="421"/>
      <c r="P97" s="421"/>
      <c r="Q97" s="421"/>
      <c r="R97" s="421"/>
      <c r="S97" s="64"/>
      <c r="T97" s="53"/>
      <c r="U97" s="61"/>
      <c r="V97" s="411"/>
      <c r="W97" s="412"/>
      <c r="X97" s="412"/>
      <c r="Y97" s="413"/>
      <c r="Z97" s="411"/>
      <c r="AA97" s="412"/>
      <c r="AB97" s="412"/>
      <c r="AC97" s="412"/>
      <c r="AD97" s="411"/>
      <c r="AE97" s="412"/>
      <c r="AF97" s="412"/>
      <c r="AG97" s="413"/>
      <c r="AH97" s="64"/>
      <c r="AI97" s="137"/>
      <c r="AJ97" s="53"/>
      <c r="AK97" s="60"/>
      <c r="AL97" s="53"/>
      <c r="AM97" s="411"/>
      <c r="AN97" s="412"/>
      <c r="AO97" s="412"/>
      <c r="AP97" s="426"/>
    </row>
    <row r="98" spans="2:53" x14ac:dyDescent="0.3">
      <c r="B98" s="348"/>
      <c r="C98" s="137"/>
      <c r="D98" s="53"/>
      <c r="E98" s="53"/>
      <c r="F98" s="62"/>
      <c r="G98" s="61"/>
      <c r="H98" s="417"/>
      <c r="I98" s="418"/>
      <c r="J98" s="60"/>
      <c r="K98" s="411"/>
      <c r="L98" s="412"/>
      <c r="M98" s="412"/>
      <c r="N98" s="413"/>
      <c r="O98" s="421"/>
      <c r="P98" s="421"/>
      <c r="Q98" s="421"/>
      <c r="R98" s="421"/>
      <c r="S98" s="64"/>
      <c r="T98" s="53"/>
      <c r="U98" s="61"/>
      <c r="V98" s="411"/>
      <c r="W98" s="412"/>
      <c r="X98" s="412"/>
      <c r="Y98" s="413"/>
      <c r="Z98" s="411"/>
      <c r="AA98" s="412"/>
      <c r="AB98" s="412"/>
      <c r="AC98" s="412"/>
      <c r="AD98" s="411"/>
      <c r="AE98" s="412"/>
      <c r="AF98" s="412"/>
      <c r="AG98" s="413"/>
      <c r="AH98" s="64"/>
      <c r="AI98" s="137"/>
      <c r="AJ98" s="53"/>
      <c r="AK98" s="60"/>
      <c r="AL98" s="53"/>
      <c r="AM98" s="411"/>
      <c r="AN98" s="412"/>
      <c r="AO98" s="412"/>
      <c r="AP98" s="426"/>
    </row>
    <row r="99" spans="2:53" x14ac:dyDescent="0.3">
      <c r="B99" s="348"/>
      <c r="C99" s="137"/>
      <c r="D99" s="53"/>
      <c r="E99" s="53"/>
      <c r="F99" s="62"/>
      <c r="G99" s="61"/>
      <c r="H99" s="417"/>
      <c r="I99" s="418"/>
      <c r="J99" s="60"/>
      <c r="K99" s="411"/>
      <c r="L99" s="412"/>
      <c r="M99" s="412"/>
      <c r="N99" s="413"/>
      <c r="O99" s="421"/>
      <c r="P99" s="421"/>
      <c r="Q99" s="421"/>
      <c r="R99" s="421"/>
      <c r="S99" s="64"/>
      <c r="T99" s="53"/>
      <c r="U99" s="61"/>
      <c r="V99" s="411"/>
      <c r="W99" s="412"/>
      <c r="X99" s="412"/>
      <c r="Y99" s="413"/>
      <c r="Z99" s="411"/>
      <c r="AA99" s="412"/>
      <c r="AB99" s="412"/>
      <c r="AC99" s="412"/>
      <c r="AD99" s="411"/>
      <c r="AE99" s="412"/>
      <c r="AF99" s="412"/>
      <c r="AG99" s="413"/>
      <c r="AH99" s="64"/>
      <c r="AI99" s="137"/>
      <c r="AJ99" s="53"/>
      <c r="AK99" s="60"/>
      <c r="AL99" s="53"/>
      <c r="AM99" s="411"/>
      <c r="AN99" s="412"/>
      <c r="AO99" s="412"/>
      <c r="AP99" s="426"/>
    </row>
    <row r="100" spans="2:53" x14ac:dyDescent="0.3">
      <c r="B100" s="348"/>
      <c r="C100" s="137"/>
      <c r="D100" s="53"/>
      <c r="E100" s="53"/>
      <c r="F100" s="62"/>
      <c r="G100" s="61"/>
      <c r="H100" s="417"/>
      <c r="I100" s="418"/>
      <c r="J100" s="60"/>
      <c r="K100" s="411"/>
      <c r="L100" s="412"/>
      <c r="M100" s="412"/>
      <c r="N100" s="413"/>
      <c r="O100" s="421"/>
      <c r="P100" s="421"/>
      <c r="Q100" s="421"/>
      <c r="R100" s="421"/>
      <c r="S100" s="64"/>
      <c r="T100" s="53"/>
      <c r="U100" s="61"/>
      <c r="V100" s="411"/>
      <c r="W100" s="412"/>
      <c r="X100" s="412"/>
      <c r="Y100" s="413"/>
      <c r="Z100" s="411"/>
      <c r="AA100" s="412"/>
      <c r="AB100" s="412"/>
      <c r="AC100" s="412"/>
      <c r="AD100" s="411"/>
      <c r="AE100" s="412"/>
      <c r="AF100" s="412"/>
      <c r="AG100" s="413"/>
      <c r="AH100" s="64"/>
      <c r="AI100" s="137"/>
      <c r="AJ100" s="53"/>
      <c r="AK100" s="60"/>
      <c r="AL100" s="53"/>
      <c r="AM100" s="411"/>
      <c r="AN100" s="412"/>
      <c r="AO100" s="412"/>
      <c r="AP100" s="426"/>
    </row>
    <row r="101" spans="2:53" x14ac:dyDescent="0.3">
      <c r="B101" s="348"/>
      <c r="C101" s="137"/>
      <c r="D101" s="53"/>
      <c r="E101" s="53"/>
      <c r="F101" s="62"/>
      <c r="G101" s="61"/>
      <c r="H101" s="417"/>
      <c r="I101" s="418"/>
      <c r="J101" s="60"/>
      <c r="K101" s="411"/>
      <c r="L101" s="412"/>
      <c r="M101" s="412"/>
      <c r="N101" s="413"/>
      <c r="O101" s="421"/>
      <c r="P101" s="421"/>
      <c r="Q101" s="421"/>
      <c r="R101" s="421"/>
      <c r="S101" s="64"/>
      <c r="T101" s="53"/>
      <c r="U101" s="61"/>
      <c r="V101" s="411"/>
      <c r="W101" s="412"/>
      <c r="X101" s="412"/>
      <c r="Y101" s="413"/>
      <c r="Z101" s="411"/>
      <c r="AA101" s="412"/>
      <c r="AB101" s="412"/>
      <c r="AC101" s="412"/>
      <c r="AD101" s="411"/>
      <c r="AE101" s="412"/>
      <c r="AF101" s="412"/>
      <c r="AG101" s="413"/>
      <c r="AH101" s="64"/>
      <c r="AI101" s="137"/>
      <c r="AJ101" s="53"/>
      <c r="AK101" s="60"/>
      <c r="AL101" s="53"/>
      <c r="AM101" s="411"/>
      <c r="AN101" s="412"/>
      <c r="AO101" s="412"/>
      <c r="AP101" s="426"/>
    </row>
    <row r="102" spans="2:53" x14ac:dyDescent="0.3">
      <c r="B102" s="348"/>
      <c r="C102" s="137"/>
      <c r="D102" s="53"/>
      <c r="E102" s="53"/>
      <c r="F102" s="62"/>
      <c r="G102" s="61"/>
      <c r="H102" s="417"/>
      <c r="I102" s="418"/>
      <c r="J102" s="60"/>
      <c r="K102" s="411"/>
      <c r="L102" s="412"/>
      <c r="M102" s="412"/>
      <c r="N102" s="413"/>
      <c r="O102" s="421"/>
      <c r="P102" s="421"/>
      <c r="Q102" s="421"/>
      <c r="R102" s="421"/>
      <c r="S102" s="64"/>
      <c r="T102" s="53"/>
      <c r="U102" s="61"/>
      <c r="V102" s="411"/>
      <c r="W102" s="412"/>
      <c r="X102" s="412"/>
      <c r="Y102" s="413"/>
      <c r="Z102" s="411"/>
      <c r="AA102" s="412"/>
      <c r="AB102" s="412"/>
      <c r="AC102" s="412"/>
      <c r="AD102" s="411"/>
      <c r="AE102" s="412"/>
      <c r="AF102" s="412"/>
      <c r="AG102" s="413"/>
      <c r="AH102" s="64"/>
      <c r="AI102" s="137"/>
      <c r="AJ102" s="53"/>
      <c r="AK102" s="60"/>
      <c r="AL102" s="53"/>
      <c r="AM102" s="411"/>
      <c r="AN102" s="412"/>
      <c r="AO102" s="412"/>
      <c r="AP102" s="426"/>
    </row>
    <row r="103" spans="2:53" x14ac:dyDescent="0.3">
      <c r="B103" s="348"/>
      <c r="C103" s="137"/>
      <c r="D103" s="53"/>
      <c r="E103" s="53"/>
      <c r="F103" s="62"/>
      <c r="G103" s="61"/>
      <c r="H103" s="417"/>
      <c r="I103" s="418"/>
      <c r="J103" s="60"/>
      <c r="K103" s="411"/>
      <c r="L103" s="412"/>
      <c r="M103" s="412"/>
      <c r="N103" s="413"/>
      <c r="O103" s="421"/>
      <c r="P103" s="421"/>
      <c r="Q103" s="421"/>
      <c r="R103" s="421"/>
      <c r="S103" s="64"/>
      <c r="T103" s="53"/>
      <c r="U103" s="61"/>
      <c r="V103" s="411"/>
      <c r="W103" s="412"/>
      <c r="X103" s="412"/>
      <c r="Y103" s="413"/>
      <c r="Z103" s="411"/>
      <c r="AA103" s="412"/>
      <c r="AB103" s="412"/>
      <c r="AC103" s="412"/>
      <c r="AD103" s="411"/>
      <c r="AE103" s="412"/>
      <c r="AF103" s="412"/>
      <c r="AG103" s="413"/>
      <c r="AH103" s="64"/>
      <c r="AI103" s="137"/>
      <c r="AJ103" s="53"/>
      <c r="AK103" s="60"/>
      <c r="AL103" s="53"/>
      <c r="AM103" s="411"/>
      <c r="AN103" s="412"/>
      <c r="AO103" s="412"/>
      <c r="AP103" s="426"/>
    </row>
    <row r="104" spans="2:53" x14ac:dyDescent="0.3">
      <c r="B104" s="348"/>
      <c r="C104" s="137"/>
      <c r="D104" s="53"/>
      <c r="E104" s="53"/>
      <c r="F104" s="62"/>
      <c r="G104" s="61"/>
      <c r="H104" s="417"/>
      <c r="I104" s="418"/>
      <c r="J104" s="60"/>
      <c r="K104" s="411"/>
      <c r="L104" s="412"/>
      <c r="M104" s="412"/>
      <c r="N104" s="413"/>
      <c r="O104" s="421"/>
      <c r="P104" s="421"/>
      <c r="Q104" s="421"/>
      <c r="R104" s="421"/>
      <c r="S104" s="64"/>
      <c r="T104" s="53"/>
      <c r="U104" s="61"/>
      <c r="V104" s="411"/>
      <c r="W104" s="412"/>
      <c r="X104" s="412"/>
      <c r="Y104" s="413"/>
      <c r="Z104" s="411"/>
      <c r="AA104" s="412"/>
      <c r="AB104" s="412"/>
      <c r="AC104" s="412"/>
      <c r="AD104" s="411"/>
      <c r="AE104" s="412"/>
      <c r="AF104" s="412"/>
      <c r="AG104" s="413"/>
      <c r="AH104" s="64"/>
      <c r="AI104" s="137"/>
      <c r="AJ104" s="53"/>
      <c r="AK104" s="60"/>
      <c r="AL104" s="53"/>
      <c r="AM104" s="411"/>
      <c r="AN104" s="412"/>
      <c r="AO104" s="412"/>
      <c r="AP104" s="426"/>
    </row>
    <row r="105" spans="2:53" ht="12" customHeight="1" thickBot="1" x14ac:dyDescent="0.35">
      <c r="B105" s="349"/>
      <c r="C105" s="139"/>
      <c r="D105" s="54"/>
      <c r="E105" s="54"/>
      <c r="F105" s="237"/>
      <c r="G105" s="66"/>
      <c r="H105" s="419"/>
      <c r="I105" s="420"/>
      <c r="J105" s="63"/>
      <c r="K105" s="414"/>
      <c r="L105" s="415"/>
      <c r="M105" s="415"/>
      <c r="N105" s="416"/>
      <c r="O105" s="428"/>
      <c r="P105" s="428"/>
      <c r="Q105" s="428"/>
      <c r="R105" s="428"/>
      <c r="S105" s="67"/>
      <c r="T105" s="54"/>
      <c r="U105" s="66"/>
      <c r="V105" s="414"/>
      <c r="W105" s="415"/>
      <c r="X105" s="415"/>
      <c r="Y105" s="416"/>
      <c r="Z105" s="414"/>
      <c r="AA105" s="415"/>
      <c r="AB105" s="415"/>
      <c r="AC105" s="415"/>
      <c r="AD105" s="414"/>
      <c r="AE105" s="415"/>
      <c r="AF105" s="415"/>
      <c r="AG105" s="416"/>
      <c r="AH105" s="67"/>
      <c r="AI105" s="139"/>
      <c r="AJ105" s="54"/>
      <c r="AK105" s="63"/>
      <c r="AL105" s="54"/>
      <c r="AM105" s="414"/>
      <c r="AN105" s="415"/>
      <c r="AO105" s="415"/>
      <c r="AP105" s="429"/>
    </row>
    <row r="106" spans="2:53" x14ac:dyDescent="0.3"/>
    <row r="107" spans="2:53" x14ac:dyDescent="0.3"/>
    <row r="108" spans="2:53" ht="15" thickBot="1" x14ac:dyDescent="0.35">
      <c r="B108" s="15" t="s">
        <v>519</v>
      </c>
    </row>
    <row r="109" spans="2:53" x14ac:dyDescent="0.3">
      <c r="B109" s="6" t="s">
        <v>21</v>
      </c>
      <c r="C109" s="122" t="s">
        <v>46</v>
      </c>
      <c r="D109" s="341" t="s">
        <v>594</v>
      </c>
      <c r="E109" s="342"/>
      <c r="F109" s="341" t="s">
        <v>595</v>
      </c>
      <c r="G109" s="398"/>
      <c r="H109" s="398"/>
      <c r="I109" s="342"/>
      <c r="J109" s="341" t="s">
        <v>596</v>
      </c>
      <c r="K109" s="398"/>
      <c r="L109" s="398"/>
      <c r="M109" s="342"/>
      <c r="N109" s="341" t="s">
        <v>597</v>
      </c>
      <c r="O109" s="398"/>
      <c r="P109" s="398"/>
      <c r="Q109" s="342"/>
      <c r="R109" s="125" t="s">
        <v>682</v>
      </c>
      <c r="S109" s="125" t="s">
        <v>880</v>
      </c>
      <c r="T109" s="125" t="s">
        <v>881</v>
      </c>
      <c r="U109" s="125" t="s">
        <v>882</v>
      </c>
      <c r="V109" s="125" t="s">
        <v>883</v>
      </c>
      <c r="W109" s="125" t="s">
        <v>884</v>
      </c>
      <c r="X109" s="125" t="s">
        <v>885</v>
      </c>
      <c r="Y109" s="125" t="s">
        <v>984</v>
      </c>
      <c r="Z109" s="341" t="s">
        <v>1199</v>
      </c>
      <c r="AA109" s="342"/>
      <c r="AB109" s="341" t="s">
        <v>1200</v>
      </c>
      <c r="AC109" s="342"/>
      <c r="AD109" s="341" t="s">
        <v>1201</v>
      </c>
      <c r="AE109" s="342"/>
      <c r="AF109" s="122" t="s">
        <v>1202</v>
      </c>
      <c r="AG109" s="122" t="s">
        <v>1203</v>
      </c>
      <c r="AH109" s="341" t="s">
        <v>1204</v>
      </c>
      <c r="AI109" s="342"/>
      <c r="AJ109" s="341" t="s">
        <v>1205</v>
      </c>
      <c r="AK109" s="342"/>
      <c r="AL109" s="341" t="s">
        <v>1435</v>
      </c>
      <c r="AM109" s="398"/>
      <c r="AN109" s="398"/>
      <c r="AO109" s="342"/>
      <c r="AP109" s="123" t="s">
        <v>1436</v>
      </c>
      <c r="AQ109" s="341" t="s">
        <v>1442</v>
      </c>
      <c r="AR109" s="398"/>
      <c r="AS109" s="398"/>
      <c r="AT109" s="398"/>
      <c r="AU109" s="342"/>
      <c r="AV109" s="341" t="s">
        <v>1443</v>
      </c>
      <c r="AW109" s="342"/>
      <c r="AX109" s="341" t="s">
        <v>1444</v>
      </c>
      <c r="AY109" s="398"/>
      <c r="AZ109" s="398"/>
      <c r="BA109" s="343"/>
    </row>
    <row r="110" spans="2:53" ht="84" customHeight="1" x14ac:dyDescent="0.3">
      <c r="B110" s="7" t="s">
        <v>68</v>
      </c>
      <c r="C110" s="141" t="s">
        <v>683</v>
      </c>
      <c r="D110" s="344" t="s">
        <v>1450</v>
      </c>
      <c r="E110" s="345"/>
      <c r="F110" s="344" t="s">
        <v>394</v>
      </c>
      <c r="G110" s="397"/>
      <c r="H110" s="397"/>
      <c r="I110" s="345"/>
      <c r="J110" s="344" t="s">
        <v>395</v>
      </c>
      <c r="K110" s="397"/>
      <c r="L110" s="397"/>
      <c r="M110" s="345"/>
      <c r="N110" s="344" t="s">
        <v>396</v>
      </c>
      <c r="O110" s="397"/>
      <c r="P110" s="397"/>
      <c r="Q110" s="345"/>
      <c r="R110" s="121" t="s">
        <v>923</v>
      </c>
      <c r="S110" s="126" t="s">
        <v>991</v>
      </c>
      <c r="T110" s="126" t="s">
        <v>1021</v>
      </c>
      <c r="U110" s="126" t="s">
        <v>877</v>
      </c>
      <c r="V110" s="126" t="s">
        <v>878</v>
      </c>
      <c r="W110" s="126" t="s">
        <v>985</v>
      </c>
      <c r="X110" s="126" t="s">
        <v>986</v>
      </c>
      <c r="Y110" s="126" t="s">
        <v>879</v>
      </c>
      <c r="Z110" s="344" t="s">
        <v>878</v>
      </c>
      <c r="AA110" s="345"/>
      <c r="AB110" s="344" t="s">
        <v>985</v>
      </c>
      <c r="AC110" s="345"/>
      <c r="AD110" s="344" t="s">
        <v>986</v>
      </c>
      <c r="AE110" s="345"/>
      <c r="AF110" s="126" t="s">
        <v>1129</v>
      </c>
      <c r="AG110" s="126" t="s">
        <v>1130</v>
      </c>
      <c r="AH110" s="344" t="s">
        <v>1010</v>
      </c>
      <c r="AI110" s="345"/>
      <c r="AJ110" s="344" t="s">
        <v>1011</v>
      </c>
      <c r="AK110" s="345"/>
      <c r="AL110" s="344" t="s">
        <v>1447</v>
      </c>
      <c r="AM110" s="397"/>
      <c r="AN110" s="397"/>
      <c r="AO110" s="345"/>
      <c r="AP110" s="120" t="s">
        <v>1455</v>
      </c>
      <c r="AQ110" s="344" t="s">
        <v>1456</v>
      </c>
      <c r="AR110" s="397"/>
      <c r="AS110" s="397"/>
      <c r="AT110" s="397"/>
      <c r="AU110" s="345"/>
      <c r="AV110" s="344" t="s">
        <v>1457</v>
      </c>
      <c r="AW110" s="345"/>
      <c r="AX110" s="344" t="s">
        <v>1441</v>
      </c>
      <c r="AY110" s="397"/>
      <c r="AZ110" s="397"/>
      <c r="BA110" s="346"/>
    </row>
    <row r="111" spans="2:53" ht="96" customHeight="1" x14ac:dyDescent="0.3">
      <c r="B111" s="8" t="s">
        <v>22</v>
      </c>
      <c r="C111" s="133" t="s">
        <v>367</v>
      </c>
      <c r="D111" s="403" t="s">
        <v>51</v>
      </c>
      <c r="E111" s="322"/>
      <c r="F111" s="115" t="s">
        <v>674</v>
      </c>
      <c r="G111" s="403" t="s">
        <v>712</v>
      </c>
      <c r="H111" s="322"/>
      <c r="I111" s="16" t="s">
        <v>1048</v>
      </c>
      <c r="J111" s="115" t="s">
        <v>674</v>
      </c>
      <c r="K111" s="403" t="s">
        <v>712</v>
      </c>
      <c r="L111" s="322"/>
      <c r="M111" s="16" t="s">
        <v>1048</v>
      </c>
      <c r="N111" s="115" t="s">
        <v>674</v>
      </c>
      <c r="O111" s="403" t="s">
        <v>712</v>
      </c>
      <c r="P111" s="322"/>
      <c r="Q111" s="16" t="s">
        <v>1048</v>
      </c>
      <c r="R111" s="115" t="s">
        <v>990</v>
      </c>
      <c r="S111" s="115" t="s">
        <v>983</v>
      </c>
      <c r="T111" s="115" t="s">
        <v>1022</v>
      </c>
      <c r="U111" s="115" t="s">
        <v>51</v>
      </c>
      <c r="V111" s="115" t="s">
        <v>987</v>
      </c>
      <c r="W111" s="115" t="s">
        <v>988</v>
      </c>
      <c r="X111" s="115" t="s">
        <v>989</v>
      </c>
      <c r="Y111" s="115" t="s">
        <v>51</v>
      </c>
      <c r="Z111" s="115" t="s">
        <v>1107</v>
      </c>
      <c r="AA111" s="115" t="s">
        <v>1108</v>
      </c>
      <c r="AB111" s="115" t="s">
        <v>1109</v>
      </c>
      <c r="AC111" s="115" t="s">
        <v>1110</v>
      </c>
      <c r="AD111" s="115" t="s">
        <v>1112</v>
      </c>
      <c r="AE111" s="115" t="s">
        <v>1111</v>
      </c>
      <c r="AF111" s="115" t="s">
        <v>1073</v>
      </c>
      <c r="AG111" s="115" t="s">
        <v>1131</v>
      </c>
      <c r="AH111" s="115" t="s">
        <v>90</v>
      </c>
      <c r="AI111" s="115" t="s">
        <v>91</v>
      </c>
      <c r="AJ111" s="115" t="s">
        <v>90</v>
      </c>
      <c r="AK111" s="115" t="s">
        <v>91</v>
      </c>
      <c r="AL111" s="403" t="s">
        <v>684</v>
      </c>
      <c r="AM111" s="404"/>
      <c r="AN111" s="404"/>
      <c r="AO111" s="322"/>
      <c r="AP111" s="115" t="s">
        <v>345</v>
      </c>
      <c r="AQ111" s="115" t="s">
        <v>1054</v>
      </c>
      <c r="AR111" s="115" t="s">
        <v>1055</v>
      </c>
      <c r="AS111" s="115" t="s">
        <v>818</v>
      </c>
      <c r="AT111" s="148" t="s">
        <v>1056</v>
      </c>
      <c r="AU111" s="115" t="s">
        <v>1057</v>
      </c>
      <c r="AV111" s="115" t="s">
        <v>160</v>
      </c>
      <c r="AW111" s="115" t="s">
        <v>466</v>
      </c>
      <c r="AX111" s="350" t="s">
        <v>1440</v>
      </c>
      <c r="AY111" s="425"/>
      <c r="AZ111" s="425"/>
      <c r="BA111" s="399"/>
    </row>
    <row r="112" spans="2:53" x14ac:dyDescent="0.3">
      <c r="B112" s="347" t="s">
        <v>804</v>
      </c>
      <c r="C112" s="144" t="str">
        <f>'Background Data'!Z2</f>
        <v/>
      </c>
      <c r="D112" s="417"/>
      <c r="E112" s="418"/>
      <c r="F112" s="53"/>
      <c r="G112" s="417"/>
      <c r="H112" s="418"/>
      <c r="I112" s="60"/>
      <c r="J112" s="53"/>
      <c r="K112" s="417"/>
      <c r="L112" s="418"/>
      <c r="M112" s="60"/>
      <c r="N112" s="53"/>
      <c r="O112" s="417"/>
      <c r="P112" s="418"/>
      <c r="Q112" s="60"/>
      <c r="R112" s="53"/>
      <c r="S112" s="60"/>
      <c r="T112" s="60"/>
      <c r="U112" s="53"/>
      <c r="V112" s="60"/>
      <c r="W112" s="60"/>
      <c r="X112" s="60"/>
      <c r="Y112" s="53"/>
      <c r="Z112" s="60"/>
      <c r="AA112" s="60"/>
      <c r="AB112" s="60"/>
      <c r="AC112" s="60"/>
      <c r="AD112" s="60"/>
      <c r="AE112" s="60"/>
      <c r="AF112" s="62"/>
      <c r="AG112" s="60"/>
      <c r="AH112" s="64"/>
      <c r="AI112" s="53"/>
      <c r="AJ112" s="64"/>
      <c r="AK112" s="53"/>
      <c r="AL112" s="411"/>
      <c r="AM112" s="412"/>
      <c r="AN112" s="412"/>
      <c r="AO112" s="413"/>
      <c r="AP112" s="138"/>
      <c r="AQ112" s="60"/>
      <c r="AR112" s="60"/>
      <c r="AS112" s="60"/>
      <c r="AT112" s="60"/>
      <c r="AU112" s="60"/>
      <c r="AV112" s="73"/>
      <c r="AW112" s="73"/>
      <c r="AX112" s="411"/>
      <c r="AY112" s="412"/>
      <c r="AZ112" s="412"/>
      <c r="BA112" s="426"/>
    </row>
    <row r="113" spans="2:53" x14ac:dyDescent="0.3">
      <c r="B113" s="348"/>
      <c r="C113" s="144" t="str">
        <f>'Background Data'!Z3</f>
        <v/>
      </c>
      <c r="D113" s="417"/>
      <c r="E113" s="418"/>
      <c r="F113" s="53"/>
      <c r="G113" s="417"/>
      <c r="H113" s="418"/>
      <c r="I113" s="60"/>
      <c r="J113" s="53"/>
      <c r="K113" s="417"/>
      <c r="L113" s="418"/>
      <c r="M113" s="60"/>
      <c r="N113" s="53"/>
      <c r="O113" s="417"/>
      <c r="P113" s="418"/>
      <c r="Q113" s="60"/>
      <c r="R113" s="53"/>
      <c r="S113" s="60"/>
      <c r="T113" s="60"/>
      <c r="U113" s="53"/>
      <c r="V113" s="60"/>
      <c r="W113" s="60"/>
      <c r="X113" s="60"/>
      <c r="Y113" s="53"/>
      <c r="Z113" s="60"/>
      <c r="AA113" s="60"/>
      <c r="AB113" s="60"/>
      <c r="AC113" s="60"/>
      <c r="AD113" s="60"/>
      <c r="AE113" s="60"/>
      <c r="AF113" s="62"/>
      <c r="AG113" s="60"/>
      <c r="AH113" s="64"/>
      <c r="AI113" s="53"/>
      <c r="AJ113" s="64"/>
      <c r="AK113" s="53"/>
      <c r="AL113" s="411"/>
      <c r="AM113" s="412"/>
      <c r="AN113" s="412"/>
      <c r="AO113" s="413"/>
      <c r="AP113" s="138"/>
      <c r="AQ113" s="60"/>
      <c r="AR113" s="60"/>
      <c r="AS113" s="60"/>
      <c r="AT113" s="60"/>
      <c r="AU113" s="60"/>
      <c r="AV113" s="73"/>
      <c r="AW113" s="73"/>
      <c r="AX113" s="411"/>
      <c r="AY113" s="412"/>
      <c r="AZ113" s="412"/>
      <c r="BA113" s="426"/>
    </row>
    <row r="114" spans="2:53" x14ac:dyDescent="0.3">
      <c r="B114" s="348"/>
      <c r="C114" s="144" t="str">
        <f>'Background Data'!Z4</f>
        <v/>
      </c>
      <c r="D114" s="417"/>
      <c r="E114" s="418"/>
      <c r="F114" s="53"/>
      <c r="G114" s="417"/>
      <c r="H114" s="418"/>
      <c r="I114" s="60"/>
      <c r="J114" s="53"/>
      <c r="K114" s="417"/>
      <c r="L114" s="418"/>
      <c r="M114" s="60"/>
      <c r="N114" s="53"/>
      <c r="O114" s="417"/>
      <c r="P114" s="418"/>
      <c r="Q114" s="60"/>
      <c r="R114" s="53"/>
      <c r="S114" s="60"/>
      <c r="T114" s="60"/>
      <c r="U114" s="53"/>
      <c r="V114" s="60"/>
      <c r="W114" s="60"/>
      <c r="X114" s="60"/>
      <c r="Y114" s="53"/>
      <c r="Z114" s="60"/>
      <c r="AA114" s="60"/>
      <c r="AB114" s="60"/>
      <c r="AC114" s="60"/>
      <c r="AD114" s="60"/>
      <c r="AE114" s="60"/>
      <c r="AF114" s="62"/>
      <c r="AG114" s="60"/>
      <c r="AH114" s="64"/>
      <c r="AI114" s="53"/>
      <c r="AJ114" s="64"/>
      <c r="AK114" s="53"/>
      <c r="AL114" s="411"/>
      <c r="AM114" s="412"/>
      <c r="AN114" s="412"/>
      <c r="AO114" s="413"/>
      <c r="AP114" s="138"/>
      <c r="AQ114" s="60"/>
      <c r="AR114" s="60"/>
      <c r="AS114" s="60"/>
      <c r="AT114" s="60"/>
      <c r="AU114" s="60"/>
      <c r="AV114" s="73"/>
      <c r="AW114" s="73"/>
      <c r="AX114" s="411"/>
      <c r="AY114" s="412"/>
      <c r="AZ114" s="412"/>
      <c r="BA114" s="426"/>
    </row>
    <row r="115" spans="2:53" x14ac:dyDescent="0.3">
      <c r="B115" s="348"/>
      <c r="C115" s="144" t="str">
        <f>'Background Data'!Z5</f>
        <v/>
      </c>
      <c r="D115" s="417"/>
      <c r="E115" s="418"/>
      <c r="F115" s="53"/>
      <c r="G115" s="417"/>
      <c r="H115" s="418"/>
      <c r="I115" s="60"/>
      <c r="J115" s="53"/>
      <c r="K115" s="417"/>
      <c r="L115" s="418"/>
      <c r="M115" s="60"/>
      <c r="N115" s="53"/>
      <c r="O115" s="417"/>
      <c r="P115" s="418"/>
      <c r="Q115" s="60"/>
      <c r="R115" s="53"/>
      <c r="S115" s="60"/>
      <c r="T115" s="60"/>
      <c r="U115" s="53"/>
      <c r="V115" s="60"/>
      <c r="W115" s="60"/>
      <c r="X115" s="60"/>
      <c r="Y115" s="53"/>
      <c r="Z115" s="60"/>
      <c r="AA115" s="60"/>
      <c r="AB115" s="60"/>
      <c r="AC115" s="60"/>
      <c r="AD115" s="60"/>
      <c r="AE115" s="60"/>
      <c r="AF115" s="62"/>
      <c r="AG115" s="60"/>
      <c r="AH115" s="64"/>
      <c r="AI115" s="53"/>
      <c r="AJ115" s="64"/>
      <c r="AK115" s="53"/>
      <c r="AL115" s="411"/>
      <c r="AM115" s="412"/>
      <c r="AN115" s="412"/>
      <c r="AO115" s="413"/>
      <c r="AP115" s="138"/>
      <c r="AQ115" s="60"/>
      <c r="AR115" s="60"/>
      <c r="AS115" s="60"/>
      <c r="AT115" s="60"/>
      <c r="AU115" s="60"/>
      <c r="AV115" s="73"/>
      <c r="AW115" s="73"/>
      <c r="AX115" s="411"/>
      <c r="AY115" s="412"/>
      <c r="AZ115" s="412"/>
      <c r="BA115" s="426"/>
    </row>
    <row r="116" spans="2:53" x14ac:dyDescent="0.3">
      <c r="B116" s="348"/>
      <c r="C116" s="144" t="str">
        <f>'Background Data'!Z6</f>
        <v/>
      </c>
      <c r="D116" s="417"/>
      <c r="E116" s="418"/>
      <c r="F116" s="53"/>
      <c r="G116" s="417"/>
      <c r="H116" s="418"/>
      <c r="I116" s="60"/>
      <c r="J116" s="53"/>
      <c r="K116" s="417"/>
      <c r="L116" s="418"/>
      <c r="M116" s="60"/>
      <c r="N116" s="53"/>
      <c r="O116" s="417"/>
      <c r="P116" s="418"/>
      <c r="Q116" s="60"/>
      <c r="R116" s="53"/>
      <c r="S116" s="60"/>
      <c r="T116" s="60"/>
      <c r="U116" s="53"/>
      <c r="V116" s="60"/>
      <c r="W116" s="60"/>
      <c r="X116" s="60"/>
      <c r="Y116" s="53"/>
      <c r="Z116" s="60"/>
      <c r="AA116" s="60"/>
      <c r="AB116" s="60"/>
      <c r="AC116" s="60"/>
      <c r="AD116" s="60"/>
      <c r="AE116" s="60"/>
      <c r="AF116" s="62"/>
      <c r="AG116" s="60"/>
      <c r="AH116" s="64"/>
      <c r="AI116" s="53"/>
      <c r="AJ116" s="64"/>
      <c r="AK116" s="53"/>
      <c r="AL116" s="411"/>
      <c r="AM116" s="412"/>
      <c r="AN116" s="412"/>
      <c r="AO116" s="413"/>
      <c r="AP116" s="138"/>
      <c r="AQ116" s="60"/>
      <c r="AR116" s="60"/>
      <c r="AS116" s="60"/>
      <c r="AT116" s="60"/>
      <c r="AU116" s="60"/>
      <c r="AV116" s="73"/>
      <c r="AW116" s="73"/>
      <c r="AX116" s="411"/>
      <c r="AY116" s="412"/>
      <c r="AZ116" s="412"/>
      <c r="BA116" s="426"/>
    </row>
    <row r="117" spans="2:53" x14ac:dyDescent="0.3">
      <c r="B117" s="348"/>
      <c r="C117" s="144" t="str">
        <f>'Background Data'!Z7</f>
        <v/>
      </c>
      <c r="D117" s="417"/>
      <c r="E117" s="418"/>
      <c r="F117" s="53"/>
      <c r="G117" s="417"/>
      <c r="H117" s="418"/>
      <c r="I117" s="60"/>
      <c r="J117" s="53"/>
      <c r="K117" s="417"/>
      <c r="L117" s="418"/>
      <c r="M117" s="60"/>
      <c r="N117" s="53"/>
      <c r="O117" s="417"/>
      <c r="P117" s="418"/>
      <c r="Q117" s="60"/>
      <c r="R117" s="53"/>
      <c r="S117" s="60"/>
      <c r="T117" s="60"/>
      <c r="U117" s="53"/>
      <c r="V117" s="60"/>
      <c r="W117" s="60"/>
      <c r="X117" s="60"/>
      <c r="Y117" s="53"/>
      <c r="Z117" s="60"/>
      <c r="AA117" s="60"/>
      <c r="AB117" s="60"/>
      <c r="AC117" s="60"/>
      <c r="AD117" s="60"/>
      <c r="AE117" s="60"/>
      <c r="AF117" s="62"/>
      <c r="AG117" s="60"/>
      <c r="AH117" s="64"/>
      <c r="AI117" s="53"/>
      <c r="AJ117" s="64"/>
      <c r="AK117" s="53"/>
      <c r="AL117" s="411"/>
      <c r="AM117" s="412"/>
      <c r="AN117" s="412"/>
      <c r="AO117" s="413"/>
      <c r="AP117" s="138"/>
      <c r="AQ117" s="60"/>
      <c r="AR117" s="60"/>
      <c r="AS117" s="60"/>
      <c r="AT117" s="60"/>
      <c r="AU117" s="60"/>
      <c r="AV117" s="73"/>
      <c r="AW117" s="73"/>
      <c r="AX117" s="411"/>
      <c r="AY117" s="412"/>
      <c r="AZ117" s="412"/>
      <c r="BA117" s="426"/>
    </row>
    <row r="118" spans="2:53" x14ac:dyDescent="0.3">
      <c r="B118" s="348"/>
      <c r="C118" s="144" t="str">
        <f>'Background Data'!Z8</f>
        <v/>
      </c>
      <c r="D118" s="417"/>
      <c r="E118" s="418"/>
      <c r="F118" s="53"/>
      <c r="G118" s="417"/>
      <c r="H118" s="418"/>
      <c r="I118" s="60"/>
      <c r="J118" s="53"/>
      <c r="K118" s="417"/>
      <c r="L118" s="418"/>
      <c r="M118" s="60"/>
      <c r="N118" s="53"/>
      <c r="O118" s="417"/>
      <c r="P118" s="418"/>
      <c r="Q118" s="60"/>
      <c r="R118" s="53"/>
      <c r="S118" s="60"/>
      <c r="T118" s="60"/>
      <c r="U118" s="53"/>
      <c r="V118" s="60"/>
      <c r="W118" s="60"/>
      <c r="X118" s="60"/>
      <c r="Y118" s="53"/>
      <c r="Z118" s="60"/>
      <c r="AA118" s="60"/>
      <c r="AB118" s="60"/>
      <c r="AC118" s="60"/>
      <c r="AD118" s="60"/>
      <c r="AE118" s="60"/>
      <c r="AF118" s="62"/>
      <c r="AG118" s="60"/>
      <c r="AH118" s="64"/>
      <c r="AI118" s="53"/>
      <c r="AJ118" s="64"/>
      <c r="AK118" s="53"/>
      <c r="AL118" s="411"/>
      <c r="AM118" s="412"/>
      <c r="AN118" s="412"/>
      <c r="AO118" s="413"/>
      <c r="AP118" s="138"/>
      <c r="AQ118" s="60"/>
      <c r="AR118" s="60"/>
      <c r="AS118" s="60"/>
      <c r="AT118" s="60"/>
      <c r="AU118" s="60"/>
      <c r="AV118" s="73"/>
      <c r="AW118" s="73"/>
      <c r="AX118" s="411"/>
      <c r="AY118" s="412"/>
      <c r="AZ118" s="412"/>
      <c r="BA118" s="426"/>
    </row>
    <row r="119" spans="2:53" x14ac:dyDescent="0.3">
      <c r="B119" s="348"/>
      <c r="C119" s="144" t="str">
        <f>'Background Data'!Z9</f>
        <v/>
      </c>
      <c r="D119" s="417"/>
      <c r="E119" s="418"/>
      <c r="F119" s="53"/>
      <c r="G119" s="417"/>
      <c r="H119" s="418"/>
      <c r="I119" s="60"/>
      <c r="J119" s="53"/>
      <c r="K119" s="417"/>
      <c r="L119" s="418"/>
      <c r="M119" s="60"/>
      <c r="N119" s="53"/>
      <c r="O119" s="417"/>
      <c r="P119" s="418"/>
      <c r="Q119" s="60"/>
      <c r="R119" s="53"/>
      <c r="S119" s="60"/>
      <c r="T119" s="60"/>
      <c r="U119" s="53"/>
      <c r="V119" s="60"/>
      <c r="W119" s="60"/>
      <c r="X119" s="60"/>
      <c r="Y119" s="53"/>
      <c r="Z119" s="60"/>
      <c r="AA119" s="60"/>
      <c r="AB119" s="60"/>
      <c r="AC119" s="60"/>
      <c r="AD119" s="60"/>
      <c r="AE119" s="60"/>
      <c r="AF119" s="62"/>
      <c r="AG119" s="60"/>
      <c r="AH119" s="64"/>
      <c r="AI119" s="53"/>
      <c r="AJ119" s="64"/>
      <c r="AK119" s="53"/>
      <c r="AL119" s="411"/>
      <c r="AM119" s="412"/>
      <c r="AN119" s="412"/>
      <c r="AO119" s="413"/>
      <c r="AP119" s="138"/>
      <c r="AQ119" s="60"/>
      <c r="AR119" s="60"/>
      <c r="AS119" s="60"/>
      <c r="AT119" s="60"/>
      <c r="AU119" s="60"/>
      <c r="AV119" s="73"/>
      <c r="AW119" s="73"/>
      <c r="AX119" s="411"/>
      <c r="AY119" s="412"/>
      <c r="AZ119" s="412"/>
      <c r="BA119" s="426"/>
    </row>
    <row r="120" spans="2:53" x14ac:dyDescent="0.3">
      <c r="B120" s="348"/>
      <c r="C120" s="144" t="str">
        <f>'Background Data'!Z10</f>
        <v/>
      </c>
      <c r="D120" s="417"/>
      <c r="E120" s="418"/>
      <c r="F120" s="53"/>
      <c r="G120" s="417"/>
      <c r="H120" s="418"/>
      <c r="I120" s="60"/>
      <c r="J120" s="53"/>
      <c r="K120" s="417"/>
      <c r="L120" s="418"/>
      <c r="M120" s="60"/>
      <c r="N120" s="53"/>
      <c r="O120" s="417"/>
      <c r="P120" s="418"/>
      <c r="Q120" s="60"/>
      <c r="R120" s="53"/>
      <c r="S120" s="60"/>
      <c r="T120" s="60"/>
      <c r="U120" s="53"/>
      <c r="V120" s="60"/>
      <c r="W120" s="60"/>
      <c r="X120" s="60"/>
      <c r="Y120" s="53"/>
      <c r="Z120" s="60"/>
      <c r="AA120" s="60"/>
      <c r="AB120" s="60"/>
      <c r="AC120" s="60"/>
      <c r="AD120" s="60"/>
      <c r="AE120" s="60"/>
      <c r="AF120" s="62"/>
      <c r="AG120" s="60"/>
      <c r="AH120" s="64"/>
      <c r="AI120" s="53"/>
      <c r="AJ120" s="64"/>
      <c r="AK120" s="53"/>
      <c r="AL120" s="411"/>
      <c r="AM120" s="412"/>
      <c r="AN120" s="412"/>
      <c r="AO120" s="413"/>
      <c r="AP120" s="138"/>
      <c r="AQ120" s="60"/>
      <c r="AR120" s="60"/>
      <c r="AS120" s="60"/>
      <c r="AT120" s="60"/>
      <c r="AU120" s="60"/>
      <c r="AV120" s="73"/>
      <c r="AW120" s="73"/>
      <c r="AX120" s="411"/>
      <c r="AY120" s="412"/>
      <c r="AZ120" s="412"/>
      <c r="BA120" s="426"/>
    </row>
    <row r="121" spans="2:53" x14ac:dyDescent="0.3">
      <c r="B121" s="348"/>
      <c r="C121" s="144" t="str">
        <f>'Background Data'!Z11</f>
        <v/>
      </c>
      <c r="D121" s="417"/>
      <c r="E121" s="418"/>
      <c r="F121" s="53"/>
      <c r="G121" s="417"/>
      <c r="H121" s="418"/>
      <c r="I121" s="60"/>
      <c r="J121" s="53"/>
      <c r="K121" s="417"/>
      <c r="L121" s="418"/>
      <c r="M121" s="60"/>
      <c r="N121" s="53"/>
      <c r="O121" s="417"/>
      <c r="P121" s="418"/>
      <c r="Q121" s="60"/>
      <c r="R121" s="53"/>
      <c r="S121" s="60"/>
      <c r="T121" s="60"/>
      <c r="U121" s="53"/>
      <c r="V121" s="60"/>
      <c r="W121" s="60"/>
      <c r="X121" s="60"/>
      <c r="Y121" s="53"/>
      <c r="Z121" s="60"/>
      <c r="AA121" s="60"/>
      <c r="AB121" s="60"/>
      <c r="AC121" s="60"/>
      <c r="AD121" s="60"/>
      <c r="AE121" s="60"/>
      <c r="AF121" s="62"/>
      <c r="AG121" s="60"/>
      <c r="AH121" s="64"/>
      <c r="AI121" s="53"/>
      <c r="AJ121" s="64"/>
      <c r="AK121" s="53"/>
      <c r="AL121" s="411"/>
      <c r="AM121" s="412"/>
      <c r="AN121" s="412"/>
      <c r="AO121" s="413"/>
      <c r="AP121" s="138"/>
      <c r="AQ121" s="60"/>
      <c r="AR121" s="60"/>
      <c r="AS121" s="60"/>
      <c r="AT121" s="60"/>
      <c r="AU121" s="60"/>
      <c r="AV121" s="73"/>
      <c r="AW121" s="73"/>
      <c r="AX121" s="411"/>
      <c r="AY121" s="412"/>
      <c r="AZ121" s="412"/>
      <c r="BA121" s="426"/>
    </row>
    <row r="122" spans="2:53" x14ac:dyDescent="0.3">
      <c r="B122" s="348"/>
      <c r="C122" s="144" t="str">
        <f>'Background Data'!Z12</f>
        <v/>
      </c>
      <c r="D122" s="417"/>
      <c r="E122" s="418"/>
      <c r="F122" s="53"/>
      <c r="G122" s="417"/>
      <c r="H122" s="418"/>
      <c r="I122" s="60"/>
      <c r="J122" s="53"/>
      <c r="K122" s="417"/>
      <c r="L122" s="418"/>
      <c r="M122" s="60"/>
      <c r="N122" s="53"/>
      <c r="O122" s="417"/>
      <c r="P122" s="418"/>
      <c r="Q122" s="60"/>
      <c r="R122" s="53"/>
      <c r="S122" s="60"/>
      <c r="T122" s="60"/>
      <c r="U122" s="53"/>
      <c r="V122" s="60"/>
      <c r="W122" s="60"/>
      <c r="X122" s="60"/>
      <c r="Y122" s="53"/>
      <c r="Z122" s="60"/>
      <c r="AA122" s="60"/>
      <c r="AB122" s="60"/>
      <c r="AC122" s="60"/>
      <c r="AD122" s="60"/>
      <c r="AE122" s="60"/>
      <c r="AF122" s="62"/>
      <c r="AG122" s="60"/>
      <c r="AH122" s="64"/>
      <c r="AI122" s="53"/>
      <c r="AJ122" s="64"/>
      <c r="AK122" s="53"/>
      <c r="AL122" s="411"/>
      <c r="AM122" s="412"/>
      <c r="AN122" s="412"/>
      <c r="AO122" s="413"/>
      <c r="AP122" s="138"/>
      <c r="AQ122" s="60"/>
      <c r="AR122" s="60"/>
      <c r="AS122" s="60"/>
      <c r="AT122" s="60"/>
      <c r="AU122" s="60"/>
      <c r="AV122" s="73"/>
      <c r="AW122" s="73"/>
      <c r="AX122" s="411"/>
      <c r="AY122" s="412"/>
      <c r="AZ122" s="412"/>
      <c r="BA122" s="426"/>
    </row>
    <row r="123" spans="2:53" x14ac:dyDescent="0.3">
      <c r="B123" s="348"/>
      <c r="C123" s="144" t="str">
        <f>'Background Data'!Z13</f>
        <v/>
      </c>
      <c r="D123" s="417"/>
      <c r="E123" s="418"/>
      <c r="F123" s="53"/>
      <c r="G123" s="417"/>
      <c r="H123" s="418"/>
      <c r="I123" s="60"/>
      <c r="J123" s="53"/>
      <c r="K123" s="417"/>
      <c r="L123" s="418"/>
      <c r="M123" s="60"/>
      <c r="N123" s="53"/>
      <c r="O123" s="417"/>
      <c r="P123" s="418"/>
      <c r="Q123" s="60"/>
      <c r="R123" s="53"/>
      <c r="S123" s="60"/>
      <c r="T123" s="60"/>
      <c r="U123" s="53"/>
      <c r="V123" s="60"/>
      <c r="W123" s="60"/>
      <c r="X123" s="60"/>
      <c r="Y123" s="53"/>
      <c r="Z123" s="60"/>
      <c r="AA123" s="60"/>
      <c r="AB123" s="60"/>
      <c r="AC123" s="60"/>
      <c r="AD123" s="60"/>
      <c r="AE123" s="60"/>
      <c r="AF123" s="62"/>
      <c r="AG123" s="60"/>
      <c r="AH123" s="64"/>
      <c r="AI123" s="53"/>
      <c r="AJ123" s="64"/>
      <c r="AK123" s="53"/>
      <c r="AL123" s="411"/>
      <c r="AM123" s="412"/>
      <c r="AN123" s="412"/>
      <c r="AO123" s="413"/>
      <c r="AP123" s="138"/>
      <c r="AQ123" s="60"/>
      <c r="AR123" s="60"/>
      <c r="AS123" s="60"/>
      <c r="AT123" s="60"/>
      <c r="AU123" s="60"/>
      <c r="AV123" s="73"/>
      <c r="AW123" s="73"/>
      <c r="AX123" s="411"/>
      <c r="AY123" s="412"/>
      <c r="AZ123" s="412"/>
      <c r="BA123" s="426"/>
    </row>
    <row r="124" spans="2:53" x14ac:dyDescent="0.3">
      <c r="B124" s="348"/>
      <c r="C124" s="144" t="str">
        <f>'Background Data'!Z14</f>
        <v/>
      </c>
      <c r="D124" s="417"/>
      <c r="E124" s="418"/>
      <c r="F124" s="53"/>
      <c r="G124" s="417"/>
      <c r="H124" s="418"/>
      <c r="I124" s="60"/>
      <c r="J124" s="53"/>
      <c r="K124" s="417"/>
      <c r="L124" s="418"/>
      <c r="M124" s="60"/>
      <c r="N124" s="53"/>
      <c r="O124" s="417"/>
      <c r="P124" s="418"/>
      <c r="Q124" s="60"/>
      <c r="R124" s="53"/>
      <c r="S124" s="60"/>
      <c r="T124" s="60"/>
      <c r="U124" s="53"/>
      <c r="V124" s="60"/>
      <c r="W124" s="60"/>
      <c r="X124" s="60"/>
      <c r="Y124" s="53"/>
      <c r="Z124" s="60"/>
      <c r="AA124" s="60"/>
      <c r="AB124" s="60"/>
      <c r="AC124" s="60"/>
      <c r="AD124" s="60"/>
      <c r="AE124" s="60"/>
      <c r="AF124" s="62"/>
      <c r="AG124" s="60"/>
      <c r="AH124" s="64"/>
      <c r="AI124" s="53"/>
      <c r="AJ124" s="64"/>
      <c r="AK124" s="53"/>
      <c r="AL124" s="411"/>
      <c r="AM124" s="412"/>
      <c r="AN124" s="412"/>
      <c r="AO124" s="413"/>
      <c r="AP124" s="138"/>
      <c r="AQ124" s="60"/>
      <c r="AR124" s="60"/>
      <c r="AS124" s="60"/>
      <c r="AT124" s="60"/>
      <c r="AU124" s="60"/>
      <c r="AV124" s="73"/>
      <c r="AW124" s="73"/>
      <c r="AX124" s="411"/>
      <c r="AY124" s="412"/>
      <c r="AZ124" s="412"/>
      <c r="BA124" s="426"/>
    </row>
    <row r="125" spans="2:53" x14ac:dyDescent="0.3">
      <c r="B125" s="348"/>
      <c r="C125" s="144" t="str">
        <f>'Background Data'!Z15</f>
        <v/>
      </c>
      <c r="D125" s="417"/>
      <c r="E125" s="418"/>
      <c r="F125" s="53"/>
      <c r="G125" s="417"/>
      <c r="H125" s="418"/>
      <c r="I125" s="60"/>
      <c r="J125" s="53"/>
      <c r="K125" s="417"/>
      <c r="L125" s="418"/>
      <c r="M125" s="60"/>
      <c r="N125" s="53"/>
      <c r="O125" s="417"/>
      <c r="P125" s="418"/>
      <c r="Q125" s="60"/>
      <c r="R125" s="53"/>
      <c r="S125" s="60"/>
      <c r="T125" s="60"/>
      <c r="U125" s="53"/>
      <c r="V125" s="60"/>
      <c r="W125" s="60"/>
      <c r="X125" s="60"/>
      <c r="Y125" s="53"/>
      <c r="Z125" s="60"/>
      <c r="AA125" s="60"/>
      <c r="AB125" s="60"/>
      <c r="AC125" s="60"/>
      <c r="AD125" s="60"/>
      <c r="AE125" s="60"/>
      <c r="AF125" s="62"/>
      <c r="AG125" s="60"/>
      <c r="AH125" s="64"/>
      <c r="AI125" s="53"/>
      <c r="AJ125" s="64"/>
      <c r="AK125" s="53"/>
      <c r="AL125" s="411"/>
      <c r="AM125" s="412"/>
      <c r="AN125" s="412"/>
      <c r="AO125" s="413"/>
      <c r="AP125" s="138"/>
      <c r="AQ125" s="60"/>
      <c r="AR125" s="60"/>
      <c r="AS125" s="60"/>
      <c r="AT125" s="60"/>
      <c r="AU125" s="60"/>
      <c r="AV125" s="73"/>
      <c r="AW125" s="73"/>
      <c r="AX125" s="411"/>
      <c r="AY125" s="412"/>
      <c r="AZ125" s="412"/>
      <c r="BA125" s="426"/>
    </row>
    <row r="126" spans="2:53" x14ac:dyDescent="0.3">
      <c r="B126" s="348"/>
      <c r="C126" s="144" t="str">
        <f>'Background Data'!Z16</f>
        <v/>
      </c>
      <c r="D126" s="417"/>
      <c r="E126" s="418"/>
      <c r="F126" s="53"/>
      <c r="G126" s="417"/>
      <c r="H126" s="418"/>
      <c r="I126" s="60"/>
      <c r="J126" s="53"/>
      <c r="K126" s="417"/>
      <c r="L126" s="418"/>
      <c r="M126" s="60"/>
      <c r="N126" s="53"/>
      <c r="O126" s="417"/>
      <c r="P126" s="418"/>
      <c r="Q126" s="60"/>
      <c r="R126" s="53"/>
      <c r="S126" s="60"/>
      <c r="T126" s="60"/>
      <c r="U126" s="53"/>
      <c r="V126" s="60"/>
      <c r="W126" s="60"/>
      <c r="X126" s="60"/>
      <c r="Y126" s="53"/>
      <c r="Z126" s="60"/>
      <c r="AA126" s="60"/>
      <c r="AB126" s="60"/>
      <c r="AC126" s="60"/>
      <c r="AD126" s="60"/>
      <c r="AE126" s="60"/>
      <c r="AF126" s="62"/>
      <c r="AG126" s="60"/>
      <c r="AH126" s="64"/>
      <c r="AI126" s="53"/>
      <c r="AJ126" s="64"/>
      <c r="AK126" s="53"/>
      <c r="AL126" s="411"/>
      <c r="AM126" s="412"/>
      <c r="AN126" s="412"/>
      <c r="AO126" s="413"/>
      <c r="AP126" s="138"/>
      <c r="AQ126" s="60"/>
      <c r="AR126" s="60"/>
      <c r="AS126" s="60"/>
      <c r="AT126" s="60"/>
      <c r="AU126" s="60"/>
      <c r="AV126" s="73"/>
      <c r="AW126" s="73"/>
      <c r="AX126" s="411"/>
      <c r="AY126" s="412"/>
      <c r="AZ126" s="412"/>
      <c r="BA126" s="426"/>
    </row>
    <row r="127" spans="2:53" x14ac:dyDescent="0.3">
      <c r="B127" s="348"/>
      <c r="C127" s="144" t="str">
        <f>'Background Data'!Z17</f>
        <v/>
      </c>
      <c r="D127" s="417"/>
      <c r="E127" s="418"/>
      <c r="F127" s="53"/>
      <c r="G127" s="417"/>
      <c r="H127" s="418"/>
      <c r="I127" s="60"/>
      <c r="J127" s="53"/>
      <c r="K127" s="417"/>
      <c r="L127" s="418"/>
      <c r="M127" s="60"/>
      <c r="N127" s="53"/>
      <c r="O127" s="417"/>
      <c r="P127" s="418"/>
      <c r="Q127" s="60"/>
      <c r="R127" s="53"/>
      <c r="S127" s="60"/>
      <c r="T127" s="60"/>
      <c r="U127" s="53"/>
      <c r="V127" s="60"/>
      <c r="W127" s="60"/>
      <c r="X127" s="60"/>
      <c r="Y127" s="53"/>
      <c r="Z127" s="60"/>
      <c r="AA127" s="60"/>
      <c r="AB127" s="60"/>
      <c r="AC127" s="60"/>
      <c r="AD127" s="60"/>
      <c r="AE127" s="60"/>
      <c r="AF127" s="62"/>
      <c r="AG127" s="60"/>
      <c r="AH127" s="64"/>
      <c r="AI127" s="53"/>
      <c r="AJ127" s="64"/>
      <c r="AK127" s="53"/>
      <c r="AL127" s="411"/>
      <c r="AM127" s="412"/>
      <c r="AN127" s="412"/>
      <c r="AO127" s="413"/>
      <c r="AP127" s="138"/>
      <c r="AQ127" s="60"/>
      <c r="AR127" s="60"/>
      <c r="AS127" s="60"/>
      <c r="AT127" s="60"/>
      <c r="AU127" s="60"/>
      <c r="AV127" s="73"/>
      <c r="AW127" s="73"/>
      <c r="AX127" s="411"/>
      <c r="AY127" s="412"/>
      <c r="AZ127" s="412"/>
      <c r="BA127" s="426"/>
    </row>
    <row r="128" spans="2:53" x14ac:dyDescent="0.3">
      <c r="B128" s="348"/>
      <c r="C128" s="144" t="str">
        <f>'Background Data'!Z18</f>
        <v/>
      </c>
      <c r="D128" s="417"/>
      <c r="E128" s="418"/>
      <c r="F128" s="53"/>
      <c r="G128" s="417"/>
      <c r="H128" s="418"/>
      <c r="I128" s="60"/>
      <c r="J128" s="53"/>
      <c r="K128" s="417"/>
      <c r="L128" s="418"/>
      <c r="M128" s="60"/>
      <c r="N128" s="53"/>
      <c r="O128" s="417"/>
      <c r="P128" s="418"/>
      <c r="Q128" s="60"/>
      <c r="R128" s="53"/>
      <c r="S128" s="60"/>
      <c r="T128" s="60"/>
      <c r="U128" s="53"/>
      <c r="V128" s="60"/>
      <c r="W128" s="60"/>
      <c r="X128" s="60"/>
      <c r="Y128" s="53"/>
      <c r="Z128" s="60"/>
      <c r="AA128" s="60"/>
      <c r="AB128" s="60"/>
      <c r="AC128" s="60"/>
      <c r="AD128" s="60"/>
      <c r="AE128" s="60"/>
      <c r="AF128" s="62"/>
      <c r="AG128" s="60"/>
      <c r="AH128" s="64"/>
      <c r="AI128" s="53"/>
      <c r="AJ128" s="64"/>
      <c r="AK128" s="53"/>
      <c r="AL128" s="411"/>
      <c r="AM128" s="412"/>
      <c r="AN128" s="412"/>
      <c r="AO128" s="413"/>
      <c r="AP128" s="138"/>
      <c r="AQ128" s="60"/>
      <c r="AR128" s="60"/>
      <c r="AS128" s="60"/>
      <c r="AT128" s="60"/>
      <c r="AU128" s="60"/>
      <c r="AV128" s="73"/>
      <c r="AW128" s="73"/>
      <c r="AX128" s="411"/>
      <c r="AY128" s="412"/>
      <c r="AZ128" s="412"/>
      <c r="BA128" s="426"/>
    </row>
    <row r="129" spans="2:53" s="82" customFormat="1" x14ac:dyDescent="0.3">
      <c r="B129" s="348"/>
      <c r="C129" s="144" t="str">
        <f>'Background Data'!Z19</f>
        <v/>
      </c>
      <c r="D129" s="417"/>
      <c r="E129" s="418"/>
      <c r="F129" s="53"/>
      <c r="G129" s="417"/>
      <c r="H129" s="418"/>
      <c r="I129" s="60"/>
      <c r="J129" s="53"/>
      <c r="K129" s="417"/>
      <c r="L129" s="418"/>
      <c r="M129" s="60"/>
      <c r="N129" s="53"/>
      <c r="O129" s="417"/>
      <c r="P129" s="418"/>
      <c r="Q129" s="60"/>
      <c r="R129" s="53"/>
      <c r="S129" s="60"/>
      <c r="T129" s="60"/>
      <c r="U129" s="53"/>
      <c r="V129" s="60"/>
      <c r="W129" s="60"/>
      <c r="X129" s="60"/>
      <c r="Y129" s="53"/>
      <c r="Z129" s="60"/>
      <c r="AA129" s="60"/>
      <c r="AB129" s="60"/>
      <c r="AC129" s="60"/>
      <c r="AD129" s="60"/>
      <c r="AE129" s="60"/>
      <c r="AF129" s="62"/>
      <c r="AG129" s="60"/>
      <c r="AH129" s="64"/>
      <c r="AI129" s="53"/>
      <c r="AJ129" s="64"/>
      <c r="AK129" s="53"/>
      <c r="AL129" s="411"/>
      <c r="AM129" s="412"/>
      <c r="AN129" s="412"/>
      <c r="AO129" s="413"/>
      <c r="AP129" s="138"/>
      <c r="AQ129" s="60"/>
      <c r="AR129" s="60"/>
      <c r="AS129" s="60"/>
      <c r="AT129" s="60"/>
      <c r="AU129" s="60"/>
      <c r="AV129" s="73"/>
      <c r="AW129" s="73"/>
      <c r="AX129" s="411"/>
      <c r="AY129" s="412"/>
      <c r="AZ129" s="412"/>
      <c r="BA129" s="426"/>
    </row>
    <row r="130" spans="2:53" x14ac:dyDescent="0.3">
      <c r="B130" s="348"/>
      <c r="C130" s="144" t="str">
        <f>'Background Data'!Z20</f>
        <v/>
      </c>
      <c r="D130" s="417"/>
      <c r="E130" s="418"/>
      <c r="F130" s="53"/>
      <c r="G130" s="417"/>
      <c r="H130" s="418"/>
      <c r="I130" s="60"/>
      <c r="J130" s="53"/>
      <c r="K130" s="417"/>
      <c r="L130" s="418"/>
      <c r="M130" s="60"/>
      <c r="N130" s="53"/>
      <c r="O130" s="417"/>
      <c r="P130" s="418"/>
      <c r="Q130" s="60"/>
      <c r="R130" s="53"/>
      <c r="S130" s="60"/>
      <c r="T130" s="60"/>
      <c r="U130" s="53"/>
      <c r="V130" s="60"/>
      <c r="W130" s="60"/>
      <c r="X130" s="60"/>
      <c r="Y130" s="53"/>
      <c r="Z130" s="60"/>
      <c r="AA130" s="60"/>
      <c r="AB130" s="60"/>
      <c r="AC130" s="60"/>
      <c r="AD130" s="60"/>
      <c r="AE130" s="60"/>
      <c r="AF130" s="62"/>
      <c r="AG130" s="60"/>
      <c r="AH130" s="64"/>
      <c r="AI130" s="53"/>
      <c r="AJ130" s="64"/>
      <c r="AK130" s="53"/>
      <c r="AL130" s="411"/>
      <c r="AM130" s="412"/>
      <c r="AN130" s="412"/>
      <c r="AO130" s="413"/>
      <c r="AP130" s="138"/>
      <c r="AQ130" s="60"/>
      <c r="AR130" s="60"/>
      <c r="AS130" s="60"/>
      <c r="AT130" s="60"/>
      <c r="AU130" s="60"/>
      <c r="AV130" s="73"/>
      <c r="AW130" s="73"/>
      <c r="AX130" s="411"/>
      <c r="AY130" s="412"/>
      <c r="AZ130" s="412"/>
      <c r="BA130" s="426"/>
    </row>
    <row r="131" spans="2:53" ht="12" customHeight="1" thickBot="1" x14ac:dyDescent="0.35">
      <c r="B131" s="349"/>
      <c r="C131" s="145" t="str">
        <f>'Background Data'!Z21</f>
        <v/>
      </c>
      <c r="D131" s="419"/>
      <c r="E131" s="420"/>
      <c r="F131" s="54"/>
      <c r="G131" s="419"/>
      <c r="H131" s="420"/>
      <c r="I131" s="63"/>
      <c r="J131" s="54"/>
      <c r="K131" s="419"/>
      <c r="L131" s="420"/>
      <c r="M131" s="63"/>
      <c r="N131" s="54"/>
      <c r="O131" s="419"/>
      <c r="P131" s="420"/>
      <c r="Q131" s="63"/>
      <c r="R131" s="54"/>
      <c r="S131" s="63"/>
      <c r="T131" s="63"/>
      <c r="U131" s="54"/>
      <c r="V131" s="63"/>
      <c r="W131" s="63"/>
      <c r="X131" s="63"/>
      <c r="Y131" s="54"/>
      <c r="Z131" s="63"/>
      <c r="AA131" s="63"/>
      <c r="AB131" s="63"/>
      <c r="AC131" s="63"/>
      <c r="AD131" s="63"/>
      <c r="AE131" s="63"/>
      <c r="AF131" s="237"/>
      <c r="AG131" s="63"/>
      <c r="AH131" s="67"/>
      <c r="AI131" s="54"/>
      <c r="AJ131" s="67"/>
      <c r="AK131" s="54"/>
      <c r="AL131" s="414"/>
      <c r="AM131" s="415"/>
      <c r="AN131" s="415"/>
      <c r="AO131" s="416"/>
      <c r="AP131" s="140"/>
      <c r="AQ131" s="63"/>
      <c r="AR131" s="63"/>
      <c r="AS131" s="63"/>
      <c r="AT131" s="63"/>
      <c r="AU131" s="63"/>
      <c r="AV131" s="97"/>
      <c r="AW131" s="97"/>
      <c r="AX131" s="414"/>
      <c r="AY131" s="415"/>
      <c r="AZ131" s="415"/>
      <c r="BA131" s="429"/>
    </row>
    <row r="132" spans="2:53" x14ac:dyDescent="0.3"/>
    <row r="133" spans="2:53" x14ac:dyDescent="0.3"/>
    <row r="134" spans="2:53" hidden="1" x14ac:dyDescent="0.3"/>
    <row r="135" spans="2:53" hidden="1" x14ac:dyDescent="0.3"/>
    <row r="136" spans="2:53" hidden="1" x14ac:dyDescent="0.3"/>
    <row r="137" spans="2:53" hidden="1" x14ac:dyDescent="0.3"/>
    <row r="138" spans="2:53" hidden="1" x14ac:dyDescent="0.3"/>
    <row r="139" spans="2:53" hidden="1" x14ac:dyDescent="0.3"/>
    <row r="140" spans="2:53" hidden="1" x14ac:dyDescent="0.3"/>
    <row r="141" spans="2:53" hidden="1" x14ac:dyDescent="0.3"/>
    <row r="142" spans="2:53" hidden="1" x14ac:dyDescent="0.3"/>
    <row r="143" spans="2:53" hidden="1" x14ac:dyDescent="0.3"/>
    <row r="144" spans="2:53"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sheetData>
  <sheetProtection algorithmName="SHA-512" hashValue="6PL9+LzHS3ai0qK0LNyPIEZpkvL+tZ+2JtNsQIUuC9bCq7Nb0bInBwHObGKHykbd0u+tC5taAWUwegzmAA8sYg==" saltValue="v+pQUG5U3F2HW6yao5/g/w==" spinCount="100000" sheet="1" formatCells="0"/>
  <mergeCells count="559">
    <mergeCell ref="V105:Y105"/>
    <mergeCell ref="K119:L119"/>
    <mergeCell ref="AL128:AO128"/>
    <mergeCell ref="AL129:AO129"/>
    <mergeCell ref="AL130:AO130"/>
    <mergeCell ref="AL131:AO131"/>
    <mergeCell ref="AL114:AO114"/>
    <mergeCell ref="AL115:AO115"/>
    <mergeCell ref="AL116:AO116"/>
    <mergeCell ref="AL117:AO117"/>
    <mergeCell ref="AL118:AO118"/>
    <mergeCell ref="AL119:AO119"/>
    <mergeCell ref="AL120:AO120"/>
    <mergeCell ref="AL121:AO121"/>
    <mergeCell ref="AL122:AO122"/>
    <mergeCell ref="AL123:AO123"/>
    <mergeCell ref="AL124:AO124"/>
    <mergeCell ref="O126:P126"/>
    <mergeCell ref="O127:P127"/>
    <mergeCell ref="J109:M109"/>
    <mergeCell ref="J110:M110"/>
    <mergeCell ref="AL109:AO109"/>
    <mergeCell ref="AL110:AO110"/>
    <mergeCell ref="AL111:AO111"/>
    <mergeCell ref="K97:N97"/>
    <mergeCell ref="K98:N98"/>
    <mergeCell ref="AL125:AO125"/>
    <mergeCell ref="AL126:AO126"/>
    <mergeCell ref="K99:N99"/>
    <mergeCell ref="K100:N100"/>
    <mergeCell ref="K101:N101"/>
    <mergeCell ref="K102:N102"/>
    <mergeCell ref="K103:N103"/>
    <mergeCell ref="K104:N104"/>
    <mergeCell ref="K105:N105"/>
    <mergeCell ref="AM100:AP100"/>
    <mergeCell ref="AM101:AP101"/>
    <mergeCell ref="AM102:AP102"/>
    <mergeCell ref="AM103:AP103"/>
    <mergeCell ref="AM104:AP104"/>
    <mergeCell ref="AM105:AP105"/>
    <mergeCell ref="O115:P115"/>
    <mergeCell ref="O116:P116"/>
    <mergeCell ref="O117:P117"/>
    <mergeCell ref="V101:Y101"/>
    <mergeCell ref="V102:Y102"/>
    <mergeCell ref="V103:Y103"/>
    <mergeCell ref="V104:Y104"/>
    <mergeCell ref="AM97:AP97"/>
    <mergeCell ref="AM98:AP98"/>
    <mergeCell ref="AM99:AP99"/>
    <mergeCell ref="K72:N72"/>
    <mergeCell ref="K73:N73"/>
    <mergeCell ref="K74:N74"/>
    <mergeCell ref="K75:N75"/>
    <mergeCell ref="K76:N76"/>
    <mergeCell ref="K77:N77"/>
    <mergeCell ref="K78:N78"/>
    <mergeCell ref="K79:N79"/>
    <mergeCell ref="K80:N80"/>
    <mergeCell ref="K81:N81"/>
    <mergeCell ref="K82:N82"/>
    <mergeCell ref="K83:N83"/>
    <mergeCell ref="K84:N84"/>
    <mergeCell ref="K85:N85"/>
    <mergeCell ref="K86:N86"/>
    <mergeCell ref="K87:N87"/>
    <mergeCell ref="K88:N88"/>
    <mergeCell ref="K89:N89"/>
    <mergeCell ref="K90:N90"/>
    <mergeCell ref="K91:N91"/>
    <mergeCell ref="K92:N92"/>
    <mergeCell ref="AM88:AP88"/>
    <mergeCell ref="AM89:AP89"/>
    <mergeCell ref="AM90:AP90"/>
    <mergeCell ref="AM91:AP91"/>
    <mergeCell ref="AM92:AP92"/>
    <mergeCell ref="AM93:AP93"/>
    <mergeCell ref="AM94:AP94"/>
    <mergeCell ref="AM95:AP95"/>
    <mergeCell ref="AM96:AP96"/>
    <mergeCell ref="AM79:AP79"/>
    <mergeCell ref="AM80:AP80"/>
    <mergeCell ref="AM81:AP81"/>
    <mergeCell ref="AM82:AP82"/>
    <mergeCell ref="AM83:AP83"/>
    <mergeCell ref="AM84:AP84"/>
    <mergeCell ref="AM85:AP85"/>
    <mergeCell ref="AM86:AP86"/>
    <mergeCell ref="AM87:AP87"/>
    <mergeCell ref="AM70:AP70"/>
    <mergeCell ref="AM71:AP71"/>
    <mergeCell ref="AM72:AP72"/>
    <mergeCell ref="AM73:AP73"/>
    <mergeCell ref="AM74:AP74"/>
    <mergeCell ref="AM75:AP75"/>
    <mergeCell ref="AM76:AP76"/>
    <mergeCell ref="AM77:AP77"/>
    <mergeCell ref="AM78:AP78"/>
    <mergeCell ref="K111:L111"/>
    <mergeCell ref="K112:L112"/>
    <mergeCell ref="K113:L113"/>
    <mergeCell ref="K114:L114"/>
    <mergeCell ref="G118:H118"/>
    <mergeCell ref="G113:H113"/>
    <mergeCell ref="G114:H114"/>
    <mergeCell ref="G115:H115"/>
    <mergeCell ref="G116:H116"/>
    <mergeCell ref="K115:L115"/>
    <mergeCell ref="K116:L116"/>
    <mergeCell ref="G117:H117"/>
    <mergeCell ref="G111:H111"/>
    <mergeCell ref="G112:H112"/>
    <mergeCell ref="K117:L117"/>
    <mergeCell ref="K118:L118"/>
    <mergeCell ref="D5:E5"/>
    <mergeCell ref="Z91:AC91"/>
    <mergeCell ref="Z92:AC92"/>
    <mergeCell ref="O11:Q11"/>
    <mergeCell ref="P12:Q12"/>
    <mergeCell ref="O10:Q10"/>
    <mergeCell ref="P13:Q13"/>
    <mergeCell ref="P14:Q14"/>
    <mergeCell ref="P15:Q15"/>
    <mergeCell ref="P16:Q16"/>
    <mergeCell ref="P17:Q17"/>
    <mergeCell ref="P18:Q18"/>
    <mergeCell ref="P19:Q19"/>
    <mergeCell ref="P20:Q20"/>
    <mergeCell ref="P21:Q21"/>
    <mergeCell ref="P22:Q22"/>
    <mergeCell ref="P23:Q23"/>
    <mergeCell ref="P24:Q24"/>
    <mergeCell ref="O86:R86"/>
    <mergeCell ref="O87:R87"/>
    <mergeCell ref="O88:R88"/>
    <mergeCell ref="O89:R89"/>
    <mergeCell ref="O90:R90"/>
    <mergeCell ref="O91:R91"/>
    <mergeCell ref="Z68:AC68"/>
    <mergeCell ref="Z69:AC69"/>
    <mergeCell ref="Z70:AC70"/>
    <mergeCell ref="Z71:AC71"/>
    <mergeCell ref="Z72:AC72"/>
    <mergeCell ref="Z64:AC64"/>
    <mergeCell ref="Z65:AC65"/>
    <mergeCell ref="Z66:AC66"/>
    <mergeCell ref="Z67:AC67"/>
    <mergeCell ref="Z73:AC73"/>
    <mergeCell ref="Z74:AC74"/>
    <mergeCell ref="Z75:AC75"/>
    <mergeCell ref="Z76:AC76"/>
    <mergeCell ref="Z77:AC77"/>
    <mergeCell ref="Z78:AC78"/>
    <mergeCell ref="Z79:AC79"/>
    <mergeCell ref="Z80:AC80"/>
    <mergeCell ref="Z81:AC81"/>
    <mergeCell ref="V96:Y96"/>
    <mergeCell ref="V97:Y97"/>
    <mergeCell ref="V98:Y98"/>
    <mergeCell ref="V99:Y99"/>
    <mergeCell ref="V100:Y100"/>
    <mergeCell ref="V92:Y92"/>
    <mergeCell ref="V82:Y82"/>
    <mergeCell ref="V83:Y83"/>
    <mergeCell ref="V84:Y84"/>
    <mergeCell ref="V85:Y85"/>
    <mergeCell ref="V86:Y86"/>
    <mergeCell ref="V87:Y87"/>
    <mergeCell ref="V88:Y88"/>
    <mergeCell ref="V89:Y89"/>
    <mergeCell ref="V90:Y90"/>
    <mergeCell ref="H64:I64"/>
    <mergeCell ref="H65:I65"/>
    <mergeCell ref="H66:I66"/>
    <mergeCell ref="H67:I67"/>
    <mergeCell ref="H68:I68"/>
    <mergeCell ref="V91:Y91"/>
    <mergeCell ref="V93:Y93"/>
    <mergeCell ref="V94:Y94"/>
    <mergeCell ref="V95:Y95"/>
    <mergeCell ref="V73:Y73"/>
    <mergeCell ref="V74:Y74"/>
    <mergeCell ref="V75:Y75"/>
    <mergeCell ref="V76:Y76"/>
    <mergeCell ref="V77:Y77"/>
    <mergeCell ref="V78:Y78"/>
    <mergeCell ref="V79:Y79"/>
    <mergeCell ref="V80:Y80"/>
    <mergeCell ref="V81:Y81"/>
    <mergeCell ref="V70:Y70"/>
    <mergeCell ref="V71:Y71"/>
    <mergeCell ref="V72:Y72"/>
    <mergeCell ref="V67:Y67"/>
    <mergeCell ref="V68:Y68"/>
    <mergeCell ref="V69:Y69"/>
    <mergeCell ref="S63:T63"/>
    <mergeCell ref="S64:T64"/>
    <mergeCell ref="O92:R92"/>
    <mergeCell ref="O93:R93"/>
    <mergeCell ref="K67:N67"/>
    <mergeCell ref="K68:N68"/>
    <mergeCell ref="K69:N69"/>
    <mergeCell ref="K70:N70"/>
    <mergeCell ref="K71:N71"/>
    <mergeCell ref="K93:N93"/>
    <mergeCell ref="K63:N63"/>
    <mergeCell ref="K64:N64"/>
    <mergeCell ref="K65:N65"/>
    <mergeCell ref="K66:N66"/>
    <mergeCell ref="H92:I92"/>
    <mergeCell ref="H93:I93"/>
    <mergeCell ref="H69:I69"/>
    <mergeCell ref="H78:I78"/>
    <mergeCell ref="H79:I79"/>
    <mergeCell ref="H80:I80"/>
    <mergeCell ref="H81:I81"/>
    <mergeCell ref="H82:I82"/>
    <mergeCell ref="H83:I83"/>
    <mergeCell ref="H84:I84"/>
    <mergeCell ref="H85:I85"/>
    <mergeCell ref="H86:I86"/>
    <mergeCell ref="H87:I87"/>
    <mergeCell ref="H88:I88"/>
    <mergeCell ref="P31:Q31"/>
    <mergeCell ref="P25:Q25"/>
    <mergeCell ref="P26:Q26"/>
    <mergeCell ref="P27:Q27"/>
    <mergeCell ref="P28:Q28"/>
    <mergeCell ref="P29:Q29"/>
    <mergeCell ref="P30:Q30"/>
    <mergeCell ref="D31:E31"/>
    <mergeCell ref="H63:I63"/>
    <mergeCell ref="D32:E32"/>
    <mergeCell ref="P32:Q32"/>
    <mergeCell ref="D36:L36"/>
    <mergeCell ref="D37:L37"/>
    <mergeCell ref="B66:B105"/>
    <mergeCell ref="D23:E23"/>
    <mergeCell ref="D24:E24"/>
    <mergeCell ref="D25:E25"/>
    <mergeCell ref="D26:E26"/>
    <mergeCell ref="D27:E27"/>
    <mergeCell ref="D28:E28"/>
    <mergeCell ref="D29:E29"/>
    <mergeCell ref="D30:E30"/>
    <mergeCell ref="B39:B58"/>
    <mergeCell ref="D14:E14"/>
    <mergeCell ref="D15:E15"/>
    <mergeCell ref="D16:E16"/>
    <mergeCell ref="D17:E17"/>
    <mergeCell ref="D18:E18"/>
    <mergeCell ref="D19:E19"/>
    <mergeCell ref="D20:E20"/>
    <mergeCell ref="D21:E21"/>
    <mergeCell ref="D22:E22"/>
    <mergeCell ref="J2:M4"/>
    <mergeCell ref="N2:N4"/>
    <mergeCell ref="K10:M10"/>
    <mergeCell ref="K11:M11"/>
    <mergeCell ref="F10:H10"/>
    <mergeCell ref="B13:B32"/>
    <mergeCell ref="F25:H25"/>
    <mergeCell ref="F20:H20"/>
    <mergeCell ref="F21:H21"/>
    <mergeCell ref="F22:H22"/>
    <mergeCell ref="F23:H23"/>
    <mergeCell ref="F24:H24"/>
    <mergeCell ref="F26:H26"/>
    <mergeCell ref="F27:H27"/>
    <mergeCell ref="F28:H28"/>
    <mergeCell ref="F29:H29"/>
    <mergeCell ref="F32:H32"/>
    <mergeCell ref="F18:H18"/>
    <mergeCell ref="F19:H19"/>
    <mergeCell ref="B5:C5"/>
    <mergeCell ref="D10:E10"/>
    <mergeCell ref="D11:E11"/>
    <mergeCell ref="D12:E12"/>
    <mergeCell ref="D13:E13"/>
    <mergeCell ref="F11:H11"/>
    <mergeCell ref="F12:H12"/>
    <mergeCell ref="F13:H13"/>
    <mergeCell ref="F14:H14"/>
    <mergeCell ref="F15:H15"/>
    <mergeCell ref="F16:H16"/>
    <mergeCell ref="F17:H17"/>
    <mergeCell ref="F30:H30"/>
    <mergeCell ref="F31:H31"/>
    <mergeCell ref="B112:B131"/>
    <mergeCell ref="D131:E131"/>
    <mergeCell ref="D121:E121"/>
    <mergeCell ref="D122:E122"/>
    <mergeCell ref="D123:E123"/>
    <mergeCell ref="D124:E124"/>
    <mergeCell ref="D125:E125"/>
    <mergeCell ref="D117:E117"/>
    <mergeCell ref="D118:E118"/>
    <mergeCell ref="D119:E119"/>
    <mergeCell ref="D120:E120"/>
    <mergeCell ref="D126:E126"/>
    <mergeCell ref="D127:E127"/>
    <mergeCell ref="D129:E129"/>
    <mergeCell ref="D128:E128"/>
    <mergeCell ref="D130:E130"/>
    <mergeCell ref="D109:E109"/>
    <mergeCell ref="D110:E110"/>
    <mergeCell ref="D111:E111"/>
    <mergeCell ref="D112:E112"/>
    <mergeCell ref="D113:E113"/>
    <mergeCell ref="D114:E114"/>
    <mergeCell ref="D115:E115"/>
    <mergeCell ref="D116:E116"/>
    <mergeCell ref="F109:I109"/>
    <mergeCell ref="F110:I110"/>
    <mergeCell ref="G130:H130"/>
    <mergeCell ref="G131:H131"/>
    <mergeCell ref="G123:H123"/>
    <mergeCell ref="G124:H124"/>
    <mergeCell ref="G125:H125"/>
    <mergeCell ref="G126:H126"/>
    <mergeCell ref="G127:H127"/>
    <mergeCell ref="O130:P130"/>
    <mergeCell ref="O131:P131"/>
    <mergeCell ref="K124:L124"/>
    <mergeCell ref="K125:L125"/>
    <mergeCell ref="K126:L126"/>
    <mergeCell ref="K127:L127"/>
    <mergeCell ref="K128:L128"/>
    <mergeCell ref="K130:L130"/>
    <mergeCell ref="K131:L131"/>
    <mergeCell ref="K129:L129"/>
    <mergeCell ref="O129:P129"/>
    <mergeCell ref="G129:H129"/>
    <mergeCell ref="G128:H128"/>
    <mergeCell ref="O128:P128"/>
    <mergeCell ref="O123:P123"/>
    <mergeCell ref="O124:P124"/>
    <mergeCell ref="K120:L120"/>
    <mergeCell ref="K121:L121"/>
    <mergeCell ref="K122:L122"/>
    <mergeCell ref="K123:L123"/>
    <mergeCell ref="G119:H119"/>
    <mergeCell ref="G120:H120"/>
    <mergeCell ref="G121:H121"/>
    <mergeCell ref="G122:H122"/>
    <mergeCell ref="O125:P125"/>
    <mergeCell ref="O119:P119"/>
    <mergeCell ref="O120:P120"/>
    <mergeCell ref="O121:P121"/>
    <mergeCell ref="O122:P122"/>
    <mergeCell ref="AH109:AI109"/>
    <mergeCell ref="AJ109:AK109"/>
    <mergeCell ref="AH110:AI110"/>
    <mergeCell ref="AJ110:AK110"/>
    <mergeCell ref="AX109:BA109"/>
    <mergeCell ref="AX110:BA110"/>
    <mergeCell ref="AX115:BA115"/>
    <mergeCell ref="AX116:BA116"/>
    <mergeCell ref="AX117:BA117"/>
    <mergeCell ref="AX111:BA111"/>
    <mergeCell ref="AX112:BA112"/>
    <mergeCell ref="AX113:BA113"/>
    <mergeCell ref="AX114:BA114"/>
    <mergeCell ref="AQ110:AU110"/>
    <mergeCell ref="AV110:AW110"/>
    <mergeCell ref="AQ109:AU109"/>
    <mergeCell ref="AV109:AW109"/>
    <mergeCell ref="AL112:AO112"/>
    <mergeCell ref="AL113:AO113"/>
    <mergeCell ref="O111:P111"/>
    <mergeCell ref="O112:P112"/>
    <mergeCell ref="O113:P113"/>
    <mergeCell ref="O114:P114"/>
    <mergeCell ref="AX131:BA131"/>
    <mergeCell ref="AX125:BA125"/>
    <mergeCell ref="AX126:BA126"/>
    <mergeCell ref="AX127:BA127"/>
    <mergeCell ref="AX128:BA128"/>
    <mergeCell ref="AX130:BA130"/>
    <mergeCell ref="AX120:BA120"/>
    <mergeCell ref="AX121:BA121"/>
    <mergeCell ref="AX122:BA122"/>
    <mergeCell ref="AX123:BA123"/>
    <mergeCell ref="AX124:BA124"/>
    <mergeCell ref="AX129:BA129"/>
    <mergeCell ref="O118:P118"/>
    <mergeCell ref="AL127:AO127"/>
    <mergeCell ref="AX118:BA118"/>
    <mergeCell ref="AX119:BA119"/>
    <mergeCell ref="Z100:AC100"/>
    <mergeCell ref="Z101:AC101"/>
    <mergeCell ref="Z102:AC102"/>
    <mergeCell ref="Z93:AC93"/>
    <mergeCell ref="Z94:AC94"/>
    <mergeCell ref="Z95:AC95"/>
    <mergeCell ref="Z96:AC96"/>
    <mergeCell ref="N109:Q109"/>
    <mergeCell ref="N110:Q110"/>
    <mergeCell ref="O94:R94"/>
    <mergeCell ref="O95:R95"/>
    <mergeCell ref="O96:R96"/>
    <mergeCell ref="O97:R97"/>
    <mergeCell ref="O98:R98"/>
    <mergeCell ref="O99:R99"/>
    <mergeCell ref="O100:R100"/>
    <mergeCell ref="O101:R101"/>
    <mergeCell ref="O102:R102"/>
    <mergeCell ref="O103:R103"/>
    <mergeCell ref="O104:R104"/>
    <mergeCell ref="O105:R105"/>
    <mergeCell ref="K94:N94"/>
    <mergeCell ref="K95:N95"/>
    <mergeCell ref="K96:N96"/>
    <mergeCell ref="BX36:CF36"/>
    <mergeCell ref="BX37:CF37"/>
    <mergeCell ref="CG36:CO36"/>
    <mergeCell ref="CG37:CO37"/>
    <mergeCell ref="M36:U36"/>
    <mergeCell ref="M37:U37"/>
    <mergeCell ref="V36:AD36"/>
    <mergeCell ref="V37:AD37"/>
    <mergeCell ref="AE36:AM36"/>
    <mergeCell ref="AE37:AM37"/>
    <mergeCell ref="AN36:AV36"/>
    <mergeCell ref="AN37:AV37"/>
    <mergeCell ref="AW36:BE36"/>
    <mergeCell ref="AW37:BE37"/>
    <mergeCell ref="BF36:BN36"/>
    <mergeCell ref="BF37:BN37"/>
    <mergeCell ref="AJ64:AK64"/>
    <mergeCell ref="AJ63:AK63"/>
    <mergeCell ref="AD67:AG67"/>
    <mergeCell ref="AD68:AG68"/>
    <mergeCell ref="AD69:AG69"/>
    <mergeCell ref="BO36:BW36"/>
    <mergeCell ref="BO37:BW37"/>
    <mergeCell ref="V63:Y63"/>
    <mergeCell ref="AL64:AP64"/>
    <mergeCell ref="AM65:AP65"/>
    <mergeCell ref="AM66:AP66"/>
    <mergeCell ref="AM67:AP67"/>
    <mergeCell ref="AM68:AP68"/>
    <mergeCell ref="AM69:AP69"/>
    <mergeCell ref="AD63:AG63"/>
    <mergeCell ref="AH63:AI63"/>
    <mergeCell ref="AD64:AG64"/>
    <mergeCell ref="AH64:AI64"/>
    <mergeCell ref="AD65:AG65"/>
    <mergeCell ref="AD66:AG66"/>
    <mergeCell ref="Z63:AC63"/>
    <mergeCell ref="V64:Y64"/>
    <mergeCell ref="V65:Y65"/>
    <mergeCell ref="V66:Y66"/>
    <mergeCell ref="H94:I94"/>
    <mergeCell ref="H95:I95"/>
    <mergeCell ref="H96:I96"/>
    <mergeCell ref="H97:I97"/>
    <mergeCell ref="AL63:AP63"/>
    <mergeCell ref="H70:I70"/>
    <mergeCell ref="H71:I71"/>
    <mergeCell ref="H72:I72"/>
    <mergeCell ref="H73:I73"/>
    <mergeCell ref="H74:I74"/>
    <mergeCell ref="H75:I75"/>
    <mergeCell ref="H76:I76"/>
    <mergeCell ref="H77:I77"/>
    <mergeCell ref="O64:R64"/>
    <mergeCell ref="O65:R65"/>
    <mergeCell ref="O66:R66"/>
    <mergeCell ref="O67:R67"/>
    <mergeCell ref="O68:R68"/>
    <mergeCell ref="O69:R69"/>
    <mergeCell ref="O70:R70"/>
    <mergeCell ref="O71:R71"/>
    <mergeCell ref="O72:R72"/>
    <mergeCell ref="AD79:AG79"/>
    <mergeCell ref="AD80:AG80"/>
    <mergeCell ref="H98:I98"/>
    <mergeCell ref="H99:I99"/>
    <mergeCell ref="H100:I100"/>
    <mergeCell ref="H101:I101"/>
    <mergeCell ref="H102:I102"/>
    <mergeCell ref="H103:I103"/>
    <mergeCell ref="H104:I104"/>
    <mergeCell ref="H105:I105"/>
    <mergeCell ref="O73:R73"/>
    <mergeCell ref="O74:R74"/>
    <mergeCell ref="O75:R75"/>
    <mergeCell ref="O76:R76"/>
    <mergeCell ref="O77:R77"/>
    <mergeCell ref="O78:R78"/>
    <mergeCell ref="O79:R79"/>
    <mergeCell ref="O80:R80"/>
    <mergeCell ref="O81:R81"/>
    <mergeCell ref="O82:R82"/>
    <mergeCell ref="O83:R83"/>
    <mergeCell ref="O84:R84"/>
    <mergeCell ref="O85:R85"/>
    <mergeCell ref="H89:I89"/>
    <mergeCell ref="H90:I90"/>
    <mergeCell ref="H91:I91"/>
    <mergeCell ref="AD81:AG81"/>
    <mergeCell ref="Z109:AA109"/>
    <mergeCell ref="Z110:AA110"/>
    <mergeCell ref="AB109:AC109"/>
    <mergeCell ref="AB110:AC110"/>
    <mergeCell ref="AD109:AE109"/>
    <mergeCell ref="AD110:AE110"/>
    <mergeCell ref="Z97:AC97"/>
    <mergeCell ref="Z90:AC90"/>
    <mergeCell ref="Z82:AC82"/>
    <mergeCell ref="Z83:AC83"/>
    <mergeCell ref="Z84:AC84"/>
    <mergeCell ref="Z85:AC85"/>
    <mergeCell ref="Z86:AC86"/>
    <mergeCell ref="Z87:AC87"/>
    <mergeCell ref="Z88:AC88"/>
    <mergeCell ref="Z89:AC89"/>
    <mergeCell ref="AD87:AG87"/>
    <mergeCell ref="AD88:AG88"/>
    <mergeCell ref="Z103:AC103"/>
    <mergeCell ref="Z104:AC104"/>
    <mergeCell ref="Z105:AC105"/>
    <mergeCell ref="Z98:AC98"/>
    <mergeCell ref="Z99:AC99"/>
    <mergeCell ref="AD70:AG70"/>
    <mergeCell ref="AD71:AG71"/>
    <mergeCell ref="AD72:AG72"/>
    <mergeCell ref="AD73:AG73"/>
    <mergeCell ref="AD74:AG74"/>
    <mergeCell ref="AD75:AG75"/>
    <mergeCell ref="AD76:AG76"/>
    <mergeCell ref="AD77:AG77"/>
    <mergeCell ref="AD78:AG78"/>
    <mergeCell ref="F5:G5"/>
    <mergeCell ref="AD98:AG98"/>
    <mergeCell ref="AD99:AG99"/>
    <mergeCell ref="AD100:AG100"/>
    <mergeCell ref="AD101:AG101"/>
    <mergeCell ref="AD102:AG102"/>
    <mergeCell ref="AD103:AG103"/>
    <mergeCell ref="AD104:AG104"/>
    <mergeCell ref="AD105:AG105"/>
    <mergeCell ref="O63:R63"/>
    <mergeCell ref="AD89:AG89"/>
    <mergeCell ref="AD90:AG90"/>
    <mergeCell ref="AD91:AG91"/>
    <mergeCell ref="AD92:AG92"/>
    <mergeCell ref="AD93:AG93"/>
    <mergeCell ref="AD94:AG94"/>
    <mergeCell ref="AD95:AG95"/>
    <mergeCell ref="AD96:AG96"/>
    <mergeCell ref="AD97:AG97"/>
    <mergeCell ref="AD82:AG82"/>
    <mergeCell ref="AD83:AG83"/>
    <mergeCell ref="AD84:AG84"/>
    <mergeCell ref="AD85:AG85"/>
    <mergeCell ref="AD86:AG86"/>
  </mergeCells>
  <phoneticPr fontId="7" type="noConversion"/>
  <conditionalFormatting sqref="N2:N4">
    <cfRule type="expression" dxfId="17" priority="5">
      <formula>$N$2="Yes"</formula>
    </cfRule>
  </conditionalFormatting>
  <dataValidations count="7">
    <dataValidation type="decimal" allowBlank="1" showInputMessage="1" showErrorMessage="1" sqref="I13:M32 I39:J58 L39:L58 R39:S58 U39:U58 AA39:AB58 AD39:AD58 AJ39:AK58 AM39:AM58 AS39:AT58 AV39:AV58 BB39:BC58 BE39:BE58 BK39:BL58 BN39:BN58 BT39:BU58 BW39:BW58 CC39:CD58 CF39:CF58 CL39:CM58 CO39:CO58 I112:I131 M112:M131 Q112:Q131 AH112:AH131 AJ112:AJ131 AQ112:AU131" xr:uid="{1FCEBFE7-EEEA-4B40-8F03-B54DA9535AEA}">
      <formula1>0</formula1>
      <formula2>100000000000000</formula2>
    </dataValidation>
    <dataValidation type="decimal" allowBlank="1" showInputMessage="1" showErrorMessage="1" sqref="N13:N32 G66:G105 U66:U105" xr:uid="{CA919149-1CD2-4C2E-8F58-A5485FE603AA}">
      <formula1>0</formula1>
      <formula2>1</formula2>
    </dataValidation>
    <dataValidation type="decimal" allowBlank="1" showInputMessage="1" showErrorMessage="1" sqref="O13:O32 AK66:AK105" xr:uid="{290BAA3B-2385-41B3-8CA5-D4A376A76F4B}">
      <formula1>0</formula1>
      <formula2>10000</formula2>
    </dataValidation>
    <dataValidation type="decimal" allowBlank="1" showInputMessage="1" showErrorMessage="1" sqref="G39:H58 P39:Q58 Y39:Z58 AH39:AI58 AQ39:AR58 AZ39:BA58 BI39:BJ58 BR39:BS58 CA39:CB58 CJ39:CK58 AV112:AW131" xr:uid="{5C3C3A68-3FE2-4CEB-9654-1BF6093EC9D3}">
      <formula1>-180</formula1>
      <formula2>180</formula2>
    </dataValidation>
    <dataValidation type="whole" allowBlank="1" showInputMessage="1" showErrorMessage="1" sqref="F66:F105" xr:uid="{DA69412D-AF7D-4814-A45A-8B93027B18C4}">
      <formula1>0</formula1>
      <formula2>100000000</formula2>
    </dataValidation>
    <dataValidation type="decimal" allowBlank="1" showInputMessage="1" showErrorMessage="1" sqref="J66:J105 S66:S105 AH66:AH105 S112:T131 V112:X131 Z112:AE131 AG112:AG131" xr:uid="{DDFD1560-4B60-4A5A-9DC1-18C63F45043A}">
      <formula1>0</formula1>
      <formula2>100000000</formula2>
    </dataValidation>
    <dataValidation type="whole" allowBlank="1" showInputMessage="1" showErrorMessage="1" sqref="AF112:AF131" xr:uid="{81A49844-3ECE-4BF8-AA76-54A2EF9C9CA2}">
      <formula1>1900</formula1>
      <formula2>2019</formula2>
    </dataValidation>
  </dataValidations>
  <hyperlinks>
    <hyperlink ref="B5:C5" location="Introduction!A1" display="Click here to return to Introduction tab" xr:uid="{E7969797-0034-434F-BEF6-210805081083}"/>
    <hyperlink ref="D5:E5" location="Terms!A1" display="Click here to visit Terms tab" xr:uid="{8BC4EFDC-6DFD-47DB-B0A7-594A40A48393}"/>
    <hyperlink ref="F5:G5" location="'Additional Info'!A1" display="Click here to visit Additional Info tab" xr:uid="{D4C25AB3-0F4B-4FF9-A65A-FC840C259EB8}"/>
  </hyperlink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4">
        <x14:dataValidation type="list" allowBlank="1" showInputMessage="1" showErrorMessage="1" xr:uid="{1FD5F30D-E540-4675-A52B-76E45D23E7EB}">
          <x14:formula1>
            <xm:f>'Background Data'!$F$2:$F$3</xm:f>
          </x14:formula1>
          <xm:sqref>N2:N4</xm:sqref>
        </x14:dataValidation>
        <x14:dataValidation type="list" allowBlank="1" showInputMessage="1" showErrorMessage="1" xr:uid="{A440339D-2AF2-4F45-90F8-4E524DA5C2CB}">
          <x14:formula1>
            <xm:f>'Background Data'!$Z$2:$Z$21</xm:f>
          </x14:formula1>
          <xm:sqref>C66:C105</xm:sqref>
        </x14:dataValidation>
        <x14:dataValidation type="list" allowBlank="1" showInputMessage="1" xr:uid="{ADF19753-686B-4FF7-AAB3-B9B7C7109C95}">
          <x14:formula1>
            <xm:f>'Background Data'!$H$2:$H$8</xm:f>
          </x14:formula1>
          <xm:sqref>K112:L131 G112:H131 O112:P131</xm:sqref>
        </x14:dataValidation>
        <x14:dataValidation type="list" allowBlank="1" showInputMessage="1" xr:uid="{27DD6C11-CEAF-4092-9B75-F4389C48B788}">
          <x14:formula1>
            <xm:f>'Background Data'!$C$2:$C$10</xm:f>
          </x14:formula1>
          <xm:sqref>D13:E32</xm:sqref>
        </x14:dataValidation>
        <x14:dataValidation type="list" allowBlank="1" showInputMessage="1" showErrorMessage="1" xr:uid="{B85E750B-3B2D-49BE-A69D-0C3863AC2697}">
          <x14:formula1>
            <xm:f>'Background Data'!$C$13:$C$14</xm:f>
          </x14:formula1>
          <xm:sqref>D66:D105</xm:sqref>
        </x14:dataValidation>
        <x14:dataValidation type="list" allowBlank="1" showInputMessage="1" xr:uid="{E12E1298-621D-48F7-BB38-BD3EB9DBB594}">
          <x14:formula1>
            <xm:f>'Background Data'!$C$17:$C$27</xm:f>
          </x14:formula1>
          <xm:sqref>E66:E105</xm:sqref>
        </x14:dataValidation>
        <x14:dataValidation type="list" allowBlank="1" showInputMessage="1" xr:uid="{048D2A69-44C1-461A-83FC-C0D7E9574EB3}">
          <x14:formula1>
            <xm:f>'Background Data'!$D$2:$D$4</xm:f>
          </x14:formula1>
          <xm:sqref>E39:E58 N39:N58 W39:W58 AF39:AF58 AO39:AO58 AX39:AX58 BG39:BG58 BP39:BP58 BY39:BY58 CH39:CH58</xm:sqref>
        </x14:dataValidation>
        <x14:dataValidation type="list" allowBlank="1" showInputMessage="1" xr:uid="{A23E9E22-B878-49A5-92D4-D2DBC4560E08}">
          <x14:formula1>
            <xm:f>'Background Data'!$D$7:$D$9</xm:f>
          </x14:formula1>
          <xm:sqref>F39:F58 O39:O58 X39:X58 AG39:AG58 AP39:AP58 AY39:AY58 BH39:BH58 BQ39:BQ58 BZ39:BZ58 CI39:CI58</xm:sqref>
        </x14:dataValidation>
        <x14:dataValidation type="list" allowBlank="1" showInputMessage="1" showErrorMessage="1" xr:uid="{79016494-6A67-4A3B-9A6B-415BB30CDF91}">
          <x14:formula1>
            <xm:f>'Background Data'!$D$12:$D$13</xm:f>
          </x14:formula1>
          <xm:sqref>K39:K58 T39:T58 AC39:AC58 AL39:AL58 AU39:AU58 BD39:BD58 BM39:BM58 BV39:BV58 CE39:CE58 CN39:CN58</xm:sqref>
        </x14:dataValidation>
        <x14:dataValidation type="list" allowBlank="1" showInputMessage="1" showErrorMessage="1" xr:uid="{A99CFDF7-6C24-4418-902E-3223B838DA27}">
          <x14:formula1>
            <xm:f>'Background Data'!$C$44:$C$45</xm:f>
          </x14:formula1>
          <xm:sqref>U112:U131</xm:sqref>
        </x14:dataValidation>
        <x14:dataValidation type="list" allowBlank="1" showInputMessage="1" showErrorMessage="1" xr:uid="{B6BFA023-C18C-4853-A97A-7E37F2F6E59B}">
          <x14:formula1>
            <xm:f>'Background Data'!$C$48:$C$49</xm:f>
          </x14:formula1>
          <xm:sqref>Y112:Y131</xm:sqref>
        </x14:dataValidation>
        <x14:dataValidation type="list" allowBlank="1" showInputMessage="1" showErrorMessage="1" xr:uid="{6953D937-A11F-4363-9BE9-32B74EFC092D}">
          <x14:formula1>
            <xm:f>'Background Data'!$C$30:$C$31</xm:f>
          </x14:formula1>
          <xm:sqref>AJ66:AJ105</xm:sqref>
        </x14:dataValidation>
        <x14:dataValidation type="list" allowBlank="1" showInputMessage="1" showErrorMessage="1" xr:uid="{5BF94CA3-05E9-4D7A-8A94-013E1F9D4EC6}">
          <x14:formula1>
            <xm:f>'Background Data'!$C$34:$C$35</xm:f>
          </x14:formula1>
          <xm:sqref>AL66:AL105</xm:sqref>
        </x14:dataValidation>
        <x14:dataValidation type="list" allowBlank="1" showInputMessage="1" showErrorMessage="1" xr:uid="{80A742D9-7280-4E50-89D8-3115114F288F}">
          <x14:formula1>
            <xm:f>'Background Data'!$C$38:$C$41</xm:f>
          </x14:formula1>
          <xm:sqref>D112:D131 E112:E128 E130:E131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57AA-52DA-44FD-81BE-881674630D2A}">
  <sheetPr codeName="Sheet7">
    <tabColor theme="8" tint="0.59999389629810485"/>
  </sheetPr>
  <dimension ref="A1:AZ50"/>
  <sheetViews>
    <sheetView zoomScaleNormal="100" workbookViewId="0">
      <pane xSplit="3" topLeftCell="D1" activePane="topRight" state="frozen"/>
      <selection activeCell="A23" sqref="A23"/>
      <selection pane="topRight"/>
    </sheetView>
  </sheetViews>
  <sheetFormatPr defaultColWidth="0" defaultRowHeight="12" zeroHeight="1" x14ac:dyDescent="0.3"/>
  <cols>
    <col min="1" max="1" width="5.5546875" style="9" customWidth="1"/>
    <col min="2" max="51" width="13.88671875" style="9" customWidth="1"/>
    <col min="52" max="52" width="5.5546875" style="9" customWidth="1"/>
    <col min="53" max="16384" width="13.88671875" style="9" hidden="1"/>
  </cols>
  <sheetData>
    <row r="1" spans="2:16" ht="12.6" thickBot="1" x14ac:dyDescent="0.35"/>
    <row r="2" spans="2:16" ht="18.45" customHeight="1" x14ac:dyDescent="0.3">
      <c r="B2" s="10" t="s">
        <v>292</v>
      </c>
      <c r="J2" s="387" t="s">
        <v>1641</v>
      </c>
      <c r="K2" s="388"/>
      <c r="L2" s="388"/>
      <c r="M2" s="389"/>
      <c r="N2" s="384"/>
    </row>
    <row r="3" spans="2:16" ht="18" x14ac:dyDescent="0.3">
      <c r="B3" s="10" t="s">
        <v>1588</v>
      </c>
      <c r="J3" s="390"/>
      <c r="K3" s="391"/>
      <c r="L3" s="391"/>
      <c r="M3" s="392"/>
      <c r="N3" s="385"/>
    </row>
    <row r="4" spans="2:16" ht="12.6" customHeight="1" thickBot="1" x14ac:dyDescent="0.35">
      <c r="G4" s="18"/>
      <c r="H4" s="11"/>
      <c r="I4" s="11"/>
      <c r="J4" s="393"/>
      <c r="K4" s="394"/>
      <c r="L4" s="394"/>
      <c r="M4" s="395"/>
      <c r="N4" s="386"/>
    </row>
    <row r="5" spans="2:16" ht="12" customHeight="1" thickBot="1" x14ac:dyDescent="0.3">
      <c r="B5" s="315" t="s">
        <v>500</v>
      </c>
      <c r="C5" s="316"/>
      <c r="D5" s="315" t="s">
        <v>801</v>
      </c>
      <c r="E5" s="316"/>
      <c r="F5" s="315" t="s">
        <v>1365</v>
      </c>
      <c r="G5" s="316"/>
      <c r="H5" s="11"/>
      <c r="I5" s="11"/>
      <c r="J5" s="47"/>
      <c r="K5" s="47"/>
      <c r="L5" s="47"/>
      <c r="M5" s="47"/>
      <c r="N5" s="3"/>
    </row>
    <row r="6" spans="2:16" ht="12" customHeight="1" x14ac:dyDescent="0.25">
      <c r="G6" s="18"/>
      <c r="H6" s="11"/>
      <c r="I6" s="11"/>
      <c r="J6" s="47"/>
      <c r="K6" s="47"/>
      <c r="L6" s="47"/>
      <c r="M6" s="47"/>
      <c r="N6" s="3"/>
    </row>
    <row r="7" spans="2:16" ht="15.6" x14ac:dyDescent="0.25">
      <c r="B7" s="13" t="s">
        <v>1463</v>
      </c>
      <c r="N7" s="3"/>
    </row>
    <row r="8" spans="2:16" ht="12.6" thickBot="1" x14ac:dyDescent="0.35">
      <c r="B8" s="14"/>
    </row>
    <row r="9" spans="2:16" ht="14.4" customHeight="1" x14ac:dyDescent="0.3">
      <c r="B9" s="6" t="s">
        <v>21</v>
      </c>
      <c r="C9" s="448" t="s">
        <v>68</v>
      </c>
      <c r="D9" s="449"/>
      <c r="E9" s="450"/>
      <c r="F9" s="330" t="s">
        <v>22</v>
      </c>
      <c r="G9" s="324"/>
      <c r="H9" s="436" t="s">
        <v>804</v>
      </c>
      <c r="I9" s="437"/>
      <c r="J9" s="437"/>
      <c r="K9" s="437"/>
      <c r="L9" s="437"/>
      <c r="M9" s="437"/>
      <c r="N9" s="438"/>
      <c r="O9" s="23"/>
      <c r="P9" s="23"/>
    </row>
    <row r="10" spans="2:16" ht="36" customHeight="1" x14ac:dyDescent="0.3">
      <c r="B10" s="24" t="s">
        <v>60</v>
      </c>
      <c r="C10" s="443" t="s">
        <v>442</v>
      </c>
      <c r="D10" s="444"/>
      <c r="E10" s="445"/>
      <c r="F10" s="403"/>
      <c r="G10" s="322"/>
      <c r="H10" s="406"/>
      <c r="I10" s="407"/>
      <c r="J10" s="407"/>
      <c r="K10" s="407"/>
      <c r="L10" s="407"/>
      <c r="M10" s="407"/>
      <c r="N10" s="408"/>
      <c r="O10" s="23"/>
      <c r="P10" s="23"/>
    </row>
    <row r="11" spans="2:16" ht="24" customHeight="1" x14ac:dyDescent="0.3">
      <c r="B11" s="24" t="s">
        <v>61</v>
      </c>
      <c r="C11" s="443" t="s">
        <v>311</v>
      </c>
      <c r="D11" s="444"/>
      <c r="E11" s="445"/>
      <c r="F11" s="432" t="s">
        <v>310</v>
      </c>
      <c r="G11" s="433"/>
      <c r="H11" s="439"/>
      <c r="I11" s="440"/>
      <c r="J11" s="440"/>
      <c r="K11" s="440"/>
      <c r="L11" s="440"/>
      <c r="M11" s="440"/>
      <c r="N11" s="441"/>
      <c r="O11" s="23"/>
      <c r="P11" s="23"/>
    </row>
    <row r="12" spans="2:16" ht="36" customHeight="1" x14ac:dyDescent="0.3">
      <c r="B12" s="24" t="s">
        <v>62</v>
      </c>
      <c r="C12" s="451" t="s">
        <v>443</v>
      </c>
      <c r="D12" s="452"/>
      <c r="E12" s="453"/>
      <c r="F12" s="403" t="s">
        <v>370</v>
      </c>
      <c r="G12" s="322"/>
      <c r="H12" s="406"/>
      <c r="I12" s="407"/>
      <c r="J12" s="407"/>
      <c r="K12" s="407"/>
      <c r="L12" s="407"/>
      <c r="M12" s="407"/>
      <c r="N12" s="408"/>
      <c r="O12" s="25"/>
      <c r="P12" s="25"/>
    </row>
    <row r="13" spans="2:16" ht="48" customHeight="1" x14ac:dyDescent="0.3">
      <c r="B13" s="4" t="s">
        <v>63</v>
      </c>
      <c r="C13" s="451" t="s">
        <v>903</v>
      </c>
      <c r="D13" s="452"/>
      <c r="E13" s="453"/>
      <c r="F13" s="403"/>
      <c r="G13" s="322"/>
      <c r="H13" s="406"/>
      <c r="I13" s="407"/>
      <c r="J13" s="407"/>
      <c r="K13" s="407"/>
      <c r="L13" s="407"/>
      <c r="M13" s="407"/>
      <c r="N13" s="408"/>
      <c r="O13" s="25"/>
      <c r="P13" s="25"/>
    </row>
    <row r="14" spans="2:16" ht="48" customHeight="1" x14ac:dyDescent="0.3">
      <c r="B14" s="4" t="s">
        <v>64</v>
      </c>
      <c r="C14" s="443" t="s">
        <v>437</v>
      </c>
      <c r="D14" s="444"/>
      <c r="E14" s="445"/>
      <c r="F14" s="432"/>
      <c r="G14" s="433"/>
      <c r="H14" s="406"/>
      <c r="I14" s="407"/>
      <c r="J14" s="407"/>
      <c r="K14" s="407"/>
      <c r="L14" s="407"/>
      <c r="M14" s="407"/>
      <c r="N14" s="408"/>
      <c r="O14" s="26"/>
      <c r="P14" s="26"/>
    </row>
    <row r="15" spans="2:16" ht="48" customHeight="1" x14ac:dyDescent="0.3">
      <c r="B15" s="4" t="s">
        <v>69</v>
      </c>
      <c r="C15" s="443" t="s">
        <v>1012</v>
      </c>
      <c r="D15" s="444"/>
      <c r="E15" s="445"/>
      <c r="F15" s="432"/>
      <c r="G15" s="433"/>
      <c r="H15" s="406"/>
      <c r="I15" s="407"/>
      <c r="J15" s="407"/>
      <c r="K15" s="407"/>
      <c r="L15" s="407"/>
      <c r="M15" s="407"/>
      <c r="N15" s="408"/>
      <c r="O15" s="26"/>
      <c r="P15" s="26"/>
    </row>
    <row r="16" spans="2:16" ht="36" customHeight="1" x14ac:dyDescent="0.3">
      <c r="B16" s="4" t="s">
        <v>70</v>
      </c>
      <c r="C16" s="443" t="s">
        <v>439</v>
      </c>
      <c r="D16" s="444"/>
      <c r="E16" s="445"/>
      <c r="F16" s="403" t="s">
        <v>370</v>
      </c>
      <c r="G16" s="322"/>
      <c r="H16" s="406"/>
      <c r="I16" s="407"/>
      <c r="J16" s="407"/>
      <c r="K16" s="407"/>
      <c r="L16" s="407"/>
      <c r="M16" s="407"/>
      <c r="N16" s="408"/>
      <c r="O16" s="26"/>
      <c r="P16" s="26"/>
    </row>
    <row r="17" spans="2:51" ht="48" customHeight="1" x14ac:dyDescent="0.3">
      <c r="B17" s="34" t="s">
        <v>309</v>
      </c>
      <c r="C17" s="443" t="s">
        <v>441</v>
      </c>
      <c r="D17" s="444"/>
      <c r="E17" s="445"/>
      <c r="F17" s="403"/>
      <c r="G17" s="322"/>
      <c r="H17" s="406"/>
      <c r="I17" s="407"/>
      <c r="J17" s="407"/>
      <c r="K17" s="407"/>
      <c r="L17" s="407"/>
      <c r="M17" s="407"/>
      <c r="N17" s="408"/>
      <c r="O17" s="26"/>
      <c r="P17" s="26"/>
    </row>
    <row r="18" spans="2:51" ht="36" customHeight="1" x14ac:dyDescent="0.3">
      <c r="B18" s="34" t="s">
        <v>312</v>
      </c>
      <c r="C18" s="443" t="s">
        <v>829</v>
      </c>
      <c r="D18" s="444"/>
      <c r="E18" s="445"/>
      <c r="F18" s="403"/>
      <c r="G18" s="322"/>
      <c r="H18" s="406"/>
      <c r="I18" s="407"/>
      <c r="J18" s="407"/>
      <c r="K18" s="407"/>
      <c r="L18" s="407"/>
      <c r="M18" s="407"/>
      <c r="N18" s="408"/>
      <c r="O18" s="25"/>
      <c r="P18" s="25"/>
    </row>
    <row r="19" spans="2:51" ht="72" customHeight="1" x14ac:dyDescent="0.3">
      <c r="B19" s="34" t="s">
        <v>313</v>
      </c>
      <c r="C19" s="443" t="s">
        <v>1013</v>
      </c>
      <c r="D19" s="444"/>
      <c r="E19" s="445"/>
      <c r="F19" s="403"/>
      <c r="G19" s="322"/>
      <c r="H19" s="406"/>
      <c r="I19" s="407"/>
      <c r="J19" s="407"/>
      <c r="K19" s="407"/>
      <c r="L19" s="407"/>
      <c r="M19" s="407"/>
      <c r="N19" s="408"/>
      <c r="O19" s="27"/>
      <c r="P19" s="27"/>
    </row>
    <row r="20" spans="2:51" ht="36" customHeight="1" x14ac:dyDescent="0.3">
      <c r="B20" s="4" t="s">
        <v>438</v>
      </c>
      <c r="C20" s="446" t="s">
        <v>324</v>
      </c>
      <c r="D20" s="446"/>
      <c r="E20" s="446"/>
      <c r="F20" s="403" t="s">
        <v>370</v>
      </c>
      <c r="G20" s="322"/>
      <c r="H20" s="406"/>
      <c r="I20" s="407"/>
      <c r="J20" s="407"/>
      <c r="K20" s="407"/>
      <c r="L20" s="407"/>
      <c r="M20" s="407"/>
      <c r="N20" s="408"/>
      <c r="O20" s="25"/>
      <c r="P20" s="25"/>
    </row>
    <row r="21" spans="2:51" ht="48" customHeight="1" thickBot="1" x14ac:dyDescent="0.35">
      <c r="B21" s="5" t="s">
        <v>440</v>
      </c>
      <c r="C21" s="442" t="s">
        <v>550</v>
      </c>
      <c r="D21" s="442"/>
      <c r="E21" s="442"/>
      <c r="F21" s="447"/>
      <c r="G21" s="340"/>
      <c r="H21" s="400"/>
      <c r="I21" s="409"/>
      <c r="J21" s="409"/>
      <c r="K21" s="409"/>
      <c r="L21" s="409"/>
      <c r="M21" s="409"/>
      <c r="N21" s="401"/>
      <c r="O21" s="25"/>
      <c r="P21" s="25"/>
    </row>
    <row r="22" spans="2:51" x14ac:dyDescent="0.3"/>
    <row r="23" spans="2:51" x14ac:dyDescent="0.3"/>
    <row r="24" spans="2:51" ht="15.6" x14ac:dyDescent="0.3">
      <c r="B24" s="13" t="s">
        <v>1158</v>
      </c>
    </row>
    <row r="25" spans="2:51" ht="12.6" thickBot="1" x14ac:dyDescent="0.35"/>
    <row r="26" spans="2:51" x14ac:dyDescent="0.3">
      <c r="B26" s="6" t="s">
        <v>21</v>
      </c>
      <c r="C26" s="125" t="s">
        <v>71</v>
      </c>
      <c r="D26" s="125" t="s">
        <v>72</v>
      </c>
      <c r="E26" s="125" t="s">
        <v>73</v>
      </c>
      <c r="F26" s="125" t="s">
        <v>74</v>
      </c>
      <c r="G26" s="125" t="s">
        <v>75</v>
      </c>
      <c r="H26" s="125" t="s">
        <v>76</v>
      </c>
      <c r="I26" s="341" t="s">
        <v>77</v>
      </c>
      <c r="J26" s="342"/>
      <c r="K26" s="341" t="s">
        <v>78</v>
      </c>
      <c r="L26" s="342"/>
      <c r="M26" s="341" t="s">
        <v>79</v>
      </c>
      <c r="N26" s="342"/>
      <c r="O26" s="122" t="s">
        <v>80</v>
      </c>
      <c r="P26" s="341" t="s">
        <v>81</v>
      </c>
      <c r="Q26" s="398"/>
      <c r="R26" s="398"/>
      <c r="S26" s="342"/>
      <c r="T26" s="341" t="s">
        <v>82</v>
      </c>
      <c r="U26" s="398"/>
      <c r="V26" s="398"/>
      <c r="W26" s="342"/>
      <c r="X26" s="125" t="s">
        <v>83</v>
      </c>
      <c r="Y26" s="125" t="s">
        <v>84</v>
      </c>
      <c r="Z26" s="125" t="s">
        <v>85</v>
      </c>
      <c r="AA26" s="125" t="s">
        <v>86</v>
      </c>
      <c r="AB26" s="125" t="s">
        <v>87</v>
      </c>
      <c r="AC26" s="125" t="s">
        <v>88</v>
      </c>
      <c r="AD26" s="125" t="s">
        <v>92</v>
      </c>
      <c r="AE26" s="125" t="s">
        <v>93</v>
      </c>
      <c r="AF26" s="341" t="s">
        <v>94</v>
      </c>
      <c r="AG26" s="342"/>
      <c r="AH26" s="341" t="s">
        <v>95</v>
      </c>
      <c r="AI26" s="342"/>
      <c r="AJ26" s="341" t="s">
        <v>96</v>
      </c>
      <c r="AK26" s="342"/>
      <c r="AL26" s="122" t="s">
        <v>97</v>
      </c>
      <c r="AM26" s="122" t="s">
        <v>98</v>
      </c>
      <c r="AN26" s="341" t="s">
        <v>99</v>
      </c>
      <c r="AO26" s="342"/>
      <c r="AP26" s="341" t="s">
        <v>100</v>
      </c>
      <c r="AQ26" s="342"/>
      <c r="AR26" s="123" t="s">
        <v>102</v>
      </c>
      <c r="AS26" s="341" t="s">
        <v>103</v>
      </c>
      <c r="AT26" s="398"/>
      <c r="AU26" s="398"/>
      <c r="AV26" s="398"/>
      <c r="AW26" s="342"/>
      <c r="AX26" s="341" t="s">
        <v>104</v>
      </c>
      <c r="AY26" s="343"/>
    </row>
    <row r="27" spans="2:51" ht="72" customHeight="1" x14ac:dyDescent="0.3">
      <c r="B27" s="7" t="s">
        <v>68</v>
      </c>
      <c r="C27" s="126" t="s">
        <v>1534</v>
      </c>
      <c r="D27" s="126" t="s">
        <v>1161</v>
      </c>
      <c r="E27" s="126" t="s">
        <v>1162</v>
      </c>
      <c r="F27" s="126" t="s">
        <v>1164</v>
      </c>
      <c r="G27" s="126" t="s">
        <v>1166</v>
      </c>
      <c r="H27" s="126" t="s">
        <v>1167</v>
      </c>
      <c r="I27" s="344" t="s">
        <v>1169</v>
      </c>
      <c r="J27" s="345"/>
      <c r="K27" s="344" t="s">
        <v>1170</v>
      </c>
      <c r="L27" s="345"/>
      <c r="M27" s="344" t="s">
        <v>1171</v>
      </c>
      <c r="N27" s="345"/>
      <c r="O27" s="120" t="s">
        <v>1473</v>
      </c>
      <c r="P27" s="344" t="s">
        <v>1172</v>
      </c>
      <c r="Q27" s="397"/>
      <c r="R27" s="397"/>
      <c r="S27" s="345"/>
      <c r="T27" s="344" t="s">
        <v>1173</v>
      </c>
      <c r="U27" s="397"/>
      <c r="V27" s="397"/>
      <c r="W27" s="345"/>
      <c r="X27" s="121" t="s">
        <v>1174</v>
      </c>
      <c r="Y27" s="126" t="s">
        <v>1175</v>
      </c>
      <c r="Z27" s="126" t="s">
        <v>1176</v>
      </c>
      <c r="AA27" s="126" t="s">
        <v>1177</v>
      </c>
      <c r="AB27" s="126" t="s">
        <v>878</v>
      </c>
      <c r="AC27" s="126" t="s">
        <v>985</v>
      </c>
      <c r="AD27" s="126" t="s">
        <v>986</v>
      </c>
      <c r="AE27" s="126" t="s">
        <v>879</v>
      </c>
      <c r="AF27" s="344" t="s">
        <v>878</v>
      </c>
      <c r="AG27" s="345"/>
      <c r="AH27" s="344" t="s">
        <v>985</v>
      </c>
      <c r="AI27" s="345"/>
      <c r="AJ27" s="344" t="s">
        <v>986</v>
      </c>
      <c r="AK27" s="345"/>
      <c r="AL27" s="126" t="s">
        <v>1129</v>
      </c>
      <c r="AM27" s="126" t="s">
        <v>1130</v>
      </c>
      <c r="AN27" s="344" t="s">
        <v>1178</v>
      </c>
      <c r="AO27" s="345"/>
      <c r="AP27" s="344" t="s">
        <v>1179</v>
      </c>
      <c r="AQ27" s="345"/>
      <c r="AR27" s="120" t="s">
        <v>1180</v>
      </c>
      <c r="AS27" s="344" t="s">
        <v>1181</v>
      </c>
      <c r="AT27" s="397"/>
      <c r="AU27" s="397"/>
      <c r="AV27" s="397"/>
      <c r="AW27" s="345"/>
      <c r="AX27" s="344" t="s">
        <v>1182</v>
      </c>
      <c r="AY27" s="346"/>
    </row>
    <row r="28" spans="2:51" ht="96" customHeight="1" x14ac:dyDescent="0.3">
      <c r="B28" s="8" t="s">
        <v>22</v>
      </c>
      <c r="C28" s="130" t="s">
        <v>1159</v>
      </c>
      <c r="D28" s="115" t="s">
        <v>1160</v>
      </c>
      <c r="E28" s="115" t="s">
        <v>1163</v>
      </c>
      <c r="F28" s="115" t="s">
        <v>1165</v>
      </c>
      <c r="G28" s="115" t="s">
        <v>1073</v>
      </c>
      <c r="H28" s="115" t="s">
        <v>1168</v>
      </c>
      <c r="I28" s="115" t="s">
        <v>90</v>
      </c>
      <c r="J28" s="115" t="s">
        <v>91</v>
      </c>
      <c r="K28" s="115" t="s">
        <v>90</v>
      </c>
      <c r="L28" s="115" t="s">
        <v>91</v>
      </c>
      <c r="M28" s="115" t="s">
        <v>90</v>
      </c>
      <c r="N28" s="115" t="s">
        <v>91</v>
      </c>
      <c r="O28" s="117" t="s">
        <v>51</v>
      </c>
      <c r="P28" s="130" t="s">
        <v>674</v>
      </c>
      <c r="Q28" s="350" t="s">
        <v>712</v>
      </c>
      <c r="R28" s="351"/>
      <c r="S28" s="44" t="s">
        <v>1568</v>
      </c>
      <c r="T28" s="130" t="s">
        <v>674</v>
      </c>
      <c r="U28" s="350" t="s">
        <v>712</v>
      </c>
      <c r="V28" s="351"/>
      <c r="W28" s="44" t="s">
        <v>1568</v>
      </c>
      <c r="X28" s="130" t="s">
        <v>990</v>
      </c>
      <c r="Y28" s="130" t="s">
        <v>983</v>
      </c>
      <c r="Z28" s="130" t="s">
        <v>1022</v>
      </c>
      <c r="AA28" s="130" t="s">
        <v>51</v>
      </c>
      <c r="AB28" s="130" t="s">
        <v>987</v>
      </c>
      <c r="AC28" s="130" t="s">
        <v>988</v>
      </c>
      <c r="AD28" s="130" t="s">
        <v>989</v>
      </c>
      <c r="AE28" s="130" t="s">
        <v>51</v>
      </c>
      <c r="AF28" s="115" t="s">
        <v>1107</v>
      </c>
      <c r="AG28" s="115" t="s">
        <v>1108</v>
      </c>
      <c r="AH28" s="115" t="s">
        <v>1109</v>
      </c>
      <c r="AI28" s="115" t="s">
        <v>1110</v>
      </c>
      <c r="AJ28" s="115" t="s">
        <v>1112</v>
      </c>
      <c r="AK28" s="115" t="s">
        <v>1111</v>
      </c>
      <c r="AL28" s="115" t="s">
        <v>1073</v>
      </c>
      <c r="AM28" s="115" t="s">
        <v>1131</v>
      </c>
      <c r="AN28" s="130" t="s">
        <v>90</v>
      </c>
      <c r="AO28" s="130" t="s">
        <v>91</v>
      </c>
      <c r="AP28" s="130" t="s">
        <v>90</v>
      </c>
      <c r="AQ28" s="130" t="s">
        <v>91</v>
      </c>
      <c r="AR28" s="115" t="s">
        <v>345</v>
      </c>
      <c r="AS28" s="115" t="s">
        <v>1054</v>
      </c>
      <c r="AT28" s="115" t="s">
        <v>1055</v>
      </c>
      <c r="AU28" s="115" t="s">
        <v>818</v>
      </c>
      <c r="AV28" s="148" t="s">
        <v>1056</v>
      </c>
      <c r="AW28" s="115" t="s">
        <v>1057</v>
      </c>
      <c r="AX28" s="115" t="s">
        <v>160</v>
      </c>
      <c r="AY28" s="116" t="s">
        <v>466</v>
      </c>
    </row>
    <row r="29" spans="2:51" x14ac:dyDescent="0.3">
      <c r="B29" s="434" t="s">
        <v>804</v>
      </c>
      <c r="C29" s="53"/>
      <c r="D29" s="53"/>
      <c r="E29" s="60"/>
      <c r="F29" s="60"/>
      <c r="G29" s="62"/>
      <c r="H29" s="60"/>
      <c r="I29" s="64"/>
      <c r="J29" s="53"/>
      <c r="K29" s="64"/>
      <c r="L29" s="53"/>
      <c r="M29" s="64"/>
      <c r="N29" s="53"/>
      <c r="O29" s="137"/>
      <c r="P29" s="53"/>
      <c r="Q29" s="417"/>
      <c r="R29" s="418"/>
      <c r="S29" s="65"/>
      <c r="T29" s="138"/>
      <c r="U29" s="417"/>
      <c r="V29" s="418"/>
      <c r="W29" s="65"/>
      <c r="X29" s="53"/>
      <c r="Y29" s="60"/>
      <c r="Z29" s="60"/>
      <c r="AA29" s="53"/>
      <c r="AB29" s="60"/>
      <c r="AC29" s="60"/>
      <c r="AD29" s="60"/>
      <c r="AE29" s="53"/>
      <c r="AF29" s="60"/>
      <c r="AG29" s="60"/>
      <c r="AH29" s="60"/>
      <c r="AI29" s="60"/>
      <c r="AJ29" s="60"/>
      <c r="AK29" s="60"/>
      <c r="AL29" s="62"/>
      <c r="AM29" s="60"/>
      <c r="AN29" s="64"/>
      <c r="AO29" s="137"/>
      <c r="AP29" s="69"/>
      <c r="AQ29" s="137"/>
      <c r="AR29" s="137"/>
      <c r="AS29" s="107"/>
      <c r="AT29" s="107"/>
      <c r="AU29" s="107"/>
      <c r="AV29" s="107"/>
      <c r="AW29" s="107"/>
      <c r="AX29" s="109"/>
      <c r="AY29" s="94"/>
    </row>
    <row r="30" spans="2:51" x14ac:dyDescent="0.3">
      <c r="B30" s="434"/>
      <c r="C30" s="53"/>
      <c r="D30" s="53"/>
      <c r="E30" s="60"/>
      <c r="F30" s="60"/>
      <c r="G30" s="62"/>
      <c r="H30" s="60"/>
      <c r="I30" s="64"/>
      <c r="J30" s="53"/>
      <c r="K30" s="64"/>
      <c r="L30" s="53"/>
      <c r="M30" s="64"/>
      <c r="N30" s="53"/>
      <c r="O30" s="137"/>
      <c r="P30" s="53"/>
      <c r="Q30" s="417"/>
      <c r="R30" s="418"/>
      <c r="S30" s="65"/>
      <c r="T30" s="138"/>
      <c r="U30" s="417"/>
      <c r="V30" s="418"/>
      <c r="W30" s="65"/>
      <c r="X30" s="53"/>
      <c r="Y30" s="60"/>
      <c r="Z30" s="60"/>
      <c r="AA30" s="53"/>
      <c r="AB30" s="60"/>
      <c r="AC30" s="60"/>
      <c r="AD30" s="60"/>
      <c r="AE30" s="53"/>
      <c r="AF30" s="60"/>
      <c r="AG30" s="60"/>
      <c r="AH30" s="60"/>
      <c r="AI30" s="60"/>
      <c r="AJ30" s="60"/>
      <c r="AK30" s="60"/>
      <c r="AL30" s="62"/>
      <c r="AM30" s="60"/>
      <c r="AN30" s="64"/>
      <c r="AO30" s="137"/>
      <c r="AP30" s="69"/>
      <c r="AQ30" s="137"/>
      <c r="AR30" s="137"/>
      <c r="AS30" s="107"/>
      <c r="AT30" s="107"/>
      <c r="AU30" s="107"/>
      <c r="AV30" s="107"/>
      <c r="AW30" s="107"/>
      <c r="AX30" s="109"/>
      <c r="AY30" s="94"/>
    </row>
    <row r="31" spans="2:51" x14ac:dyDescent="0.3">
      <c r="B31" s="434"/>
      <c r="C31" s="53"/>
      <c r="D31" s="53"/>
      <c r="E31" s="60"/>
      <c r="F31" s="60"/>
      <c r="G31" s="62"/>
      <c r="H31" s="60"/>
      <c r="I31" s="64"/>
      <c r="J31" s="53"/>
      <c r="K31" s="64"/>
      <c r="L31" s="53"/>
      <c r="M31" s="64"/>
      <c r="N31" s="53"/>
      <c r="O31" s="137"/>
      <c r="P31" s="53"/>
      <c r="Q31" s="417"/>
      <c r="R31" s="418"/>
      <c r="S31" s="65"/>
      <c r="T31" s="138"/>
      <c r="U31" s="417"/>
      <c r="V31" s="418"/>
      <c r="W31" s="65"/>
      <c r="X31" s="53"/>
      <c r="Y31" s="60"/>
      <c r="Z31" s="60"/>
      <c r="AA31" s="53"/>
      <c r="AB31" s="60"/>
      <c r="AC31" s="60"/>
      <c r="AD31" s="60"/>
      <c r="AE31" s="53"/>
      <c r="AF31" s="60"/>
      <c r="AG31" s="60"/>
      <c r="AH31" s="60"/>
      <c r="AI31" s="60"/>
      <c r="AJ31" s="60"/>
      <c r="AK31" s="60"/>
      <c r="AL31" s="62"/>
      <c r="AM31" s="60"/>
      <c r="AN31" s="64"/>
      <c r="AO31" s="137"/>
      <c r="AP31" s="69"/>
      <c r="AQ31" s="137"/>
      <c r="AR31" s="137"/>
      <c r="AS31" s="107"/>
      <c r="AT31" s="107"/>
      <c r="AU31" s="107"/>
      <c r="AV31" s="107"/>
      <c r="AW31" s="107"/>
      <c r="AX31" s="109"/>
      <c r="AY31" s="94"/>
    </row>
    <row r="32" spans="2:51" x14ac:dyDescent="0.3">
      <c r="B32" s="434"/>
      <c r="C32" s="53"/>
      <c r="D32" s="53"/>
      <c r="E32" s="60"/>
      <c r="F32" s="60"/>
      <c r="G32" s="62"/>
      <c r="H32" s="60"/>
      <c r="I32" s="64"/>
      <c r="J32" s="53"/>
      <c r="K32" s="64"/>
      <c r="L32" s="53"/>
      <c r="M32" s="64"/>
      <c r="N32" s="53"/>
      <c r="O32" s="137"/>
      <c r="P32" s="53"/>
      <c r="Q32" s="417"/>
      <c r="R32" s="418"/>
      <c r="S32" s="65"/>
      <c r="T32" s="138"/>
      <c r="U32" s="417"/>
      <c r="V32" s="418"/>
      <c r="W32" s="65"/>
      <c r="X32" s="53"/>
      <c r="Y32" s="60"/>
      <c r="Z32" s="60"/>
      <c r="AA32" s="53"/>
      <c r="AB32" s="60"/>
      <c r="AC32" s="60"/>
      <c r="AD32" s="60"/>
      <c r="AE32" s="53"/>
      <c r="AF32" s="60"/>
      <c r="AG32" s="60"/>
      <c r="AH32" s="60"/>
      <c r="AI32" s="60"/>
      <c r="AJ32" s="60"/>
      <c r="AK32" s="60"/>
      <c r="AL32" s="62"/>
      <c r="AM32" s="60"/>
      <c r="AN32" s="64"/>
      <c r="AO32" s="137"/>
      <c r="AP32" s="69"/>
      <c r="AQ32" s="137"/>
      <c r="AR32" s="137"/>
      <c r="AS32" s="107"/>
      <c r="AT32" s="107"/>
      <c r="AU32" s="107"/>
      <c r="AV32" s="107"/>
      <c r="AW32" s="107"/>
      <c r="AX32" s="109"/>
      <c r="AY32" s="94"/>
    </row>
    <row r="33" spans="2:51" x14ac:dyDescent="0.3">
      <c r="B33" s="434"/>
      <c r="C33" s="53"/>
      <c r="D33" s="53"/>
      <c r="E33" s="60"/>
      <c r="F33" s="60"/>
      <c r="G33" s="62"/>
      <c r="H33" s="60"/>
      <c r="I33" s="64"/>
      <c r="J33" s="53"/>
      <c r="K33" s="64"/>
      <c r="L33" s="53"/>
      <c r="M33" s="64"/>
      <c r="N33" s="53"/>
      <c r="O33" s="137"/>
      <c r="P33" s="53"/>
      <c r="Q33" s="417"/>
      <c r="R33" s="418"/>
      <c r="S33" s="65"/>
      <c r="T33" s="138"/>
      <c r="U33" s="417"/>
      <c r="V33" s="418"/>
      <c r="W33" s="65"/>
      <c r="X33" s="53"/>
      <c r="Y33" s="60"/>
      <c r="Z33" s="60"/>
      <c r="AA33" s="53"/>
      <c r="AB33" s="60"/>
      <c r="AC33" s="60"/>
      <c r="AD33" s="60"/>
      <c r="AE33" s="53"/>
      <c r="AF33" s="60"/>
      <c r="AG33" s="60"/>
      <c r="AH33" s="60"/>
      <c r="AI33" s="60"/>
      <c r="AJ33" s="60"/>
      <c r="AK33" s="60"/>
      <c r="AL33" s="62"/>
      <c r="AM33" s="60"/>
      <c r="AN33" s="64"/>
      <c r="AO33" s="137"/>
      <c r="AP33" s="69"/>
      <c r="AQ33" s="137"/>
      <c r="AR33" s="137"/>
      <c r="AS33" s="107"/>
      <c r="AT33" s="107"/>
      <c r="AU33" s="107"/>
      <c r="AV33" s="107"/>
      <c r="AW33" s="107"/>
      <c r="AX33" s="109"/>
      <c r="AY33" s="94"/>
    </row>
    <row r="34" spans="2:51" x14ac:dyDescent="0.3">
      <c r="B34" s="434"/>
      <c r="C34" s="53"/>
      <c r="D34" s="53"/>
      <c r="E34" s="60"/>
      <c r="F34" s="60"/>
      <c r="G34" s="62"/>
      <c r="H34" s="60"/>
      <c r="I34" s="64"/>
      <c r="J34" s="53"/>
      <c r="K34" s="64"/>
      <c r="L34" s="53"/>
      <c r="M34" s="64"/>
      <c r="N34" s="53"/>
      <c r="O34" s="137"/>
      <c r="P34" s="53"/>
      <c r="Q34" s="417"/>
      <c r="R34" s="418"/>
      <c r="S34" s="65"/>
      <c r="T34" s="138"/>
      <c r="U34" s="417"/>
      <c r="V34" s="418"/>
      <c r="W34" s="65"/>
      <c r="X34" s="53"/>
      <c r="Y34" s="60"/>
      <c r="Z34" s="60"/>
      <c r="AA34" s="53"/>
      <c r="AB34" s="60"/>
      <c r="AC34" s="60"/>
      <c r="AD34" s="60"/>
      <c r="AE34" s="53"/>
      <c r="AF34" s="60"/>
      <c r="AG34" s="60"/>
      <c r="AH34" s="60"/>
      <c r="AI34" s="60"/>
      <c r="AJ34" s="60"/>
      <c r="AK34" s="60"/>
      <c r="AL34" s="62"/>
      <c r="AM34" s="60"/>
      <c r="AN34" s="64"/>
      <c r="AO34" s="137"/>
      <c r="AP34" s="69"/>
      <c r="AQ34" s="137"/>
      <c r="AR34" s="137"/>
      <c r="AS34" s="107"/>
      <c r="AT34" s="107"/>
      <c r="AU34" s="107"/>
      <c r="AV34" s="107"/>
      <c r="AW34" s="107"/>
      <c r="AX34" s="109"/>
      <c r="AY34" s="94"/>
    </row>
    <row r="35" spans="2:51" s="101" customFormat="1" x14ac:dyDescent="0.3">
      <c r="B35" s="434"/>
      <c r="C35" s="53"/>
      <c r="D35" s="53"/>
      <c r="E35" s="60"/>
      <c r="F35" s="60"/>
      <c r="G35" s="62"/>
      <c r="H35" s="60"/>
      <c r="I35" s="64"/>
      <c r="J35" s="53"/>
      <c r="K35" s="64"/>
      <c r="L35" s="53"/>
      <c r="M35" s="64"/>
      <c r="N35" s="53"/>
      <c r="O35" s="137"/>
      <c r="P35" s="53"/>
      <c r="Q35" s="417"/>
      <c r="R35" s="418"/>
      <c r="S35" s="65"/>
      <c r="T35" s="138"/>
      <c r="U35" s="417"/>
      <c r="V35" s="418"/>
      <c r="W35" s="65"/>
      <c r="X35" s="53"/>
      <c r="Y35" s="60"/>
      <c r="Z35" s="60"/>
      <c r="AA35" s="53"/>
      <c r="AB35" s="60"/>
      <c r="AC35" s="60"/>
      <c r="AD35" s="60"/>
      <c r="AE35" s="53"/>
      <c r="AF35" s="60"/>
      <c r="AG35" s="60"/>
      <c r="AH35" s="60"/>
      <c r="AI35" s="60"/>
      <c r="AJ35" s="60"/>
      <c r="AK35" s="60"/>
      <c r="AL35" s="62"/>
      <c r="AM35" s="60"/>
      <c r="AN35" s="64"/>
      <c r="AO35" s="137"/>
      <c r="AP35" s="69"/>
      <c r="AQ35" s="137"/>
      <c r="AR35" s="137"/>
      <c r="AS35" s="107"/>
      <c r="AT35" s="107"/>
      <c r="AU35" s="107"/>
      <c r="AV35" s="107"/>
      <c r="AW35" s="107"/>
      <c r="AX35" s="109"/>
      <c r="AY35" s="94"/>
    </row>
    <row r="36" spans="2:51" s="101" customFormat="1" x14ac:dyDescent="0.3">
      <c r="B36" s="434"/>
      <c r="C36" s="53"/>
      <c r="D36" s="53"/>
      <c r="E36" s="60"/>
      <c r="F36" s="60"/>
      <c r="G36" s="62"/>
      <c r="H36" s="60"/>
      <c r="I36" s="64"/>
      <c r="J36" s="53"/>
      <c r="K36" s="64"/>
      <c r="L36" s="53"/>
      <c r="M36" s="64"/>
      <c r="N36" s="53"/>
      <c r="O36" s="137"/>
      <c r="P36" s="53"/>
      <c r="Q36" s="417"/>
      <c r="R36" s="418"/>
      <c r="S36" s="65"/>
      <c r="T36" s="138"/>
      <c r="U36" s="417"/>
      <c r="V36" s="418"/>
      <c r="W36" s="65"/>
      <c r="X36" s="53"/>
      <c r="Y36" s="60"/>
      <c r="Z36" s="60"/>
      <c r="AA36" s="53"/>
      <c r="AB36" s="60"/>
      <c r="AC36" s="60"/>
      <c r="AD36" s="60"/>
      <c r="AE36" s="53"/>
      <c r="AF36" s="60"/>
      <c r="AG36" s="60"/>
      <c r="AH36" s="60"/>
      <c r="AI36" s="60"/>
      <c r="AJ36" s="60"/>
      <c r="AK36" s="60"/>
      <c r="AL36" s="62"/>
      <c r="AM36" s="60"/>
      <c r="AN36" s="64"/>
      <c r="AO36" s="137"/>
      <c r="AP36" s="69"/>
      <c r="AQ36" s="137"/>
      <c r="AR36" s="137"/>
      <c r="AS36" s="107"/>
      <c r="AT36" s="107"/>
      <c r="AU36" s="107"/>
      <c r="AV36" s="107"/>
      <c r="AW36" s="107"/>
      <c r="AX36" s="109"/>
      <c r="AY36" s="94"/>
    </row>
    <row r="37" spans="2:51" s="101" customFormat="1" x14ac:dyDescent="0.3">
      <c r="B37" s="434"/>
      <c r="C37" s="53"/>
      <c r="D37" s="53"/>
      <c r="E37" s="60"/>
      <c r="F37" s="60"/>
      <c r="G37" s="62"/>
      <c r="H37" s="60"/>
      <c r="I37" s="64"/>
      <c r="J37" s="53"/>
      <c r="K37" s="64"/>
      <c r="L37" s="53"/>
      <c r="M37" s="64"/>
      <c r="N37" s="53"/>
      <c r="O37" s="137"/>
      <c r="P37" s="53"/>
      <c r="Q37" s="417"/>
      <c r="R37" s="418"/>
      <c r="S37" s="65"/>
      <c r="T37" s="138"/>
      <c r="U37" s="417"/>
      <c r="V37" s="418"/>
      <c r="W37" s="65"/>
      <c r="X37" s="53"/>
      <c r="Y37" s="60"/>
      <c r="Z37" s="60"/>
      <c r="AA37" s="53"/>
      <c r="AB37" s="60"/>
      <c r="AC37" s="60"/>
      <c r="AD37" s="60"/>
      <c r="AE37" s="53"/>
      <c r="AF37" s="60"/>
      <c r="AG37" s="60"/>
      <c r="AH37" s="60"/>
      <c r="AI37" s="60"/>
      <c r="AJ37" s="60"/>
      <c r="AK37" s="60"/>
      <c r="AL37" s="62"/>
      <c r="AM37" s="60"/>
      <c r="AN37" s="64"/>
      <c r="AO37" s="137"/>
      <c r="AP37" s="69"/>
      <c r="AQ37" s="137"/>
      <c r="AR37" s="137"/>
      <c r="AS37" s="107"/>
      <c r="AT37" s="107"/>
      <c r="AU37" s="107"/>
      <c r="AV37" s="107"/>
      <c r="AW37" s="107"/>
      <c r="AX37" s="109"/>
      <c r="AY37" s="94"/>
    </row>
    <row r="38" spans="2:51" s="101" customFormat="1" x14ac:dyDescent="0.3">
      <c r="B38" s="434"/>
      <c r="C38" s="53"/>
      <c r="D38" s="53"/>
      <c r="E38" s="60"/>
      <c r="F38" s="60"/>
      <c r="G38" s="62"/>
      <c r="H38" s="60"/>
      <c r="I38" s="64"/>
      <c r="J38" s="53"/>
      <c r="K38" s="64"/>
      <c r="L38" s="53"/>
      <c r="M38" s="64"/>
      <c r="N38" s="53"/>
      <c r="O38" s="137"/>
      <c r="P38" s="53"/>
      <c r="Q38" s="417"/>
      <c r="R38" s="418"/>
      <c r="S38" s="65"/>
      <c r="T38" s="138"/>
      <c r="U38" s="417"/>
      <c r="V38" s="418"/>
      <c r="W38" s="65"/>
      <c r="X38" s="53"/>
      <c r="Y38" s="60"/>
      <c r="Z38" s="60"/>
      <c r="AA38" s="53"/>
      <c r="AB38" s="60"/>
      <c r="AC38" s="60"/>
      <c r="AD38" s="60"/>
      <c r="AE38" s="53"/>
      <c r="AF38" s="60"/>
      <c r="AG38" s="60"/>
      <c r="AH38" s="60"/>
      <c r="AI38" s="60"/>
      <c r="AJ38" s="60"/>
      <c r="AK38" s="60"/>
      <c r="AL38" s="62"/>
      <c r="AM38" s="60"/>
      <c r="AN38" s="64"/>
      <c r="AO38" s="137"/>
      <c r="AP38" s="69"/>
      <c r="AQ38" s="137"/>
      <c r="AR38" s="137"/>
      <c r="AS38" s="107"/>
      <c r="AT38" s="107"/>
      <c r="AU38" s="107"/>
      <c r="AV38" s="107"/>
      <c r="AW38" s="107"/>
      <c r="AX38" s="109"/>
      <c r="AY38" s="94"/>
    </row>
    <row r="39" spans="2:51" s="101" customFormat="1" x14ac:dyDescent="0.3">
      <c r="B39" s="434"/>
      <c r="C39" s="53"/>
      <c r="D39" s="53"/>
      <c r="E39" s="60"/>
      <c r="F39" s="60"/>
      <c r="G39" s="62"/>
      <c r="H39" s="60"/>
      <c r="I39" s="64"/>
      <c r="J39" s="53"/>
      <c r="K39" s="64"/>
      <c r="L39" s="53"/>
      <c r="M39" s="64"/>
      <c r="N39" s="53"/>
      <c r="O39" s="137"/>
      <c r="P39" s="53"/>
      <c r="Q39" s="417"/>
      <c r="R39" s="418"/>
      <c r="S39" s="65"/>
      <c r="T39" s="138"/>
      <c r="U39" s="417"/>
      <c r="V39" s="418"/>
      <c r="W39" s="65"/>
      <c r="X39" s="53"/>
      <c r="Y39" s="60"/>
      <c r="Z39" s="60"/>
      <c r="AA39" s="53"/>
      <c r="AB39" s="60"/>
      <c r="AC39" s="60"/>
      <c r="AD39" s="60"/>
      <c r="AE39" s="53"/>
      <c r="AF39" s="60"/>
      <c r="AG39" s="60"/>
      <c r="AH39" s="60"/>
      <c r="AI39" s="60"/>
      <c r="AJ39" s="60"/>
      <c r="AK39" s="60"/>
      <c r="AL39" s="62"/>
      <c r="AM39" s="60"/>
      <c r="AN39" s="64"/>
      <c r="AO39" s="137"/>
      <c r="AP39" s="69"/>
      <c r="AQ39" s="137"/>
      <c r="AR39" s="137"/>
      <c r="AS39" s="107"/>
      <c r="AT39" s="107"/>
      <c r="AU39" s="107"/>
      <c r="AV39" s="107"/>
      <c r="AW39" s="107"/>
      <c r="AX39" s="109"/>
      <c r="AY39" s="94"/>
    </row>
    <row r="40" spans="2:51" s="101" customFormat="1" x14ac:dyDescent="0.3">
      <c r="B40" s="434"/>
      <c r="C40" s="53"/>
      <c r="D40" s="53"/>
      <c r="E40" s="60"/>
      <c r="F40" s="60"/>
      <c r="G40" s="62"/>
      <c r="H40" s="60"/>
      <c r="I40" s="64"/>
      <c r="J40" s="53"/>
      <c r="K40" s="64"/>
      <c r="L40" s="53"/>
      <c r="M40" s="64"/>
      <c r="N40" s="53"/>
      <c r="O40" s="137"/>
      <c r="P40" s="53"/>
      <c r="Q40" s="417"/>
      <c r="R40" s="418"/>
      <c r="S40" s="65"/>
      <c r="T40" s="138"/>
      <c r="U40" s="417"/>
      <c r="V40" s="418"/>
      <c r="W40" s="65"/>
      <c r="X40" s="53"/>
      <c r="Y40" s="60"/>
      <c r="Z40" s="60"/>
      <c r="AA40" s="53"/>
      <c r="AB40" s="60"/>
      <c r="AC40" s="60"/>
      <c r="AD40" s="60"/>
      <c r="AE40" s="53"/>
      <c r="AF40" s="60"/>
      <c r="AG40" s="60"/>
      <c r="AH40" s="60"/>
      <c r="AI40" s="60"/>
      <c r="AJ40" s="60"/>
      <c r="AK40" s="60"/>
      <c r="AL40" s="62"/>
      <c r="AM40" s="60"/>
      <c r="AN40" s="64"/>
      <c r="AO40" s="137"/>
      <c r="AP40" s="69"/>
      <c r="AQ40" s="137"/>
      <c r="AR40" s="137"/>
      <c r="AS40" s="107"/>
      <c r="AT40" s="107"/>
      <c r="AU40" s="107"/>
      <c r="AV40" s="107"/>
      <c r="AW40" s="107"/>
      <c r="AX40" s="109"/>
      <c r="AY40" s="94"/>
    </row>
    <row r="41" spans="2:51" s="101" customFormat="1" x14ac:dyDescent="0.3">
      <c r="B41" s="434"/>
      <c r="C41" s="53"/>
      <c r="D41" s="53"/>
      <c r="E41" s="60"/>
      <c r="F41" s="60"/>
      <c r="G41" s="62"/>
      <c r="H41" s="60"/>
      <c r="I41" s="64"/>
      <c r="J41" s="53"/>
      <c r="K41" s="64"/>
      <c r="L41" s="53"/>
      <c r="M41" s="64"/>
      <c r="N41" s="53"/>
      <c r="O41" s="137"/>
      <c r="P41" s="53"/>
      <c r="Q41" s="417"/>
      <c r="R41" s="418"/>
      <c r="S41" s="65"/>
      <c r="T41" s="138"/>
      <c r="U41" s="417"/>
      <c r="V41" s="418"/>
      <c r="W41" s="65"/>
      <c r="X41" s="53"/>
      <c r="Y41" s="60"/>
      <c r="Z41" s="60"/>
      <c r="AA41" s="53"/>
      <c r="AB41" s="60"/>
      <c r="AC41" s="60"/>
      <c r="AD41" s="60"/>
      <c r="AE41" s="53"/>
      <c r="AF41" s="60"/>
      <c r="AG41" s="60"/>
      <c r="AH41" s="60"/>
      <c r="AI41" s="60"/>
      <c r="AJ41" s="60"/>
      <c r="AK41" s="60"/>
      <c r="AL41" s="62"/>
      <c r="AM41" s="60"/>
      <c r="AN41" s="64"/>
      <c r="AO41" s="137"/>
      <c r="AP41" s="69"/>
      <c r="AQ41" s="137"/>
      <c r="AR41" s="137"/>
      <c r="AS41" s="107"/>
      <c r="AT41" s="107"/>
      <c r="AU41" s="107"/>
      <c r="AV41" s="107"/>
      <c r="AW41" s="107"/>
      <c r="AX41" s="109"/>
      <c r="AY41" s="94"/>
    </row>
    <row r="42" spans="2:51" s="101" customFormat="1" x14ac:dyDescent="0.3">
      <c r="B42" s="434"/>
      <c r="C42" s="53"/>
      <c r="D42" s="53"/>
      <c r="E42" s="60"/>
      <c r="F42" s="60"/>
      <c r="G42" s="62"/>
      <c r="H42" s="60"/>
      <c r="I42" s="64"/>
      <c r="J42" s="53"/>
      <c r="K42" s="64"/>
      <c r="L42" s="53"/>
      <c r="M42" s="64"/>
      <c r="N42" s="53"/>
      <c r="O42" s="137"/>
      <c r="P42" s="53"/>
      <c r="Q42" s="417"/>
      <c r="R42" s="418"/>
      <c r="S42" s="65"/>
      <c r="T42" s="138"/>
      <c r="U42" s="417"/>
      <c r="V42" s="418"/>
      <c r="W42" s="65"/>
      <c r="X42" s="53"/>
      <c r="Y42" s="60"/>
      <c r="Z42" s="60"/>
      <c r="AA42" s="53"/>
      <c r="AB42" s="60"/>
      <c r="AC42" s="60"/>
      <c r="AD42" s="60"/>
      <c r="AE42" s="53"/>
      <c r="AF42" s="60"/>
      <c r="AG42" s="60"/>
      <c r="AH42" s="60"/>
      <c r="AI42" s="60"/>
      <c r="AJ42" s="60"/>
      <c r="AK42" s="60"/>
      <c r="AL42" s="62"/>
      <c r="AM42" s="60"/>
      <c r="AN42" s="64"/>
      <c r="AO42" s="137"/>
      <c r="AP42" s="69"/>
      <c r="AQ42" s="137"/>
      <c r="AR42" s="137"/>
      <c r="AS42" s="107"/>
      <c r="AT42" s="107"/>
      <c r="AU42" s="107"/>
      <c r="AV42" s="107"/>
      <c r="AW42" s="107"/>
      <c r="AX42" s="109"/>
      <c r="AY42" s="94"/>
    </row>
    <row r="43" spans="2:51" s="101" customFormat="1" x14ac:dyDescent="0.3">
      <c r="B43" s="434"/>
      <c r="C43" s="53"/>
      <c r="D43" s="53"/>
      <c r="E43" s="60"/>
      <c r="F43" s="60"/>
      <c r="G43" s="62"/>
      <c r="H43" s="60"/>
      <c r="I43" s="64"/>
      <c r="J43" s="53"/>
      <c r="K43" s="64"/>
      <c r="L43" s="53"/>
      <c r="M43" s="64"/>
      <c r="N43" s="53"/>
      <c r="O43" s="137"/>
      <c r="P43" s="53"/>
      <c r="Q43" s="417"/>
      <c r="R43" s="418"/>
      <c r="S43" s="65"/>
      <c r="T43" s="138"/>
      <c r="U43" s="417"/>
      <c r="V43" s="418"/>
      <c r="W43" s="65"/>
      <c r="X43" s="53"/>
      <c r="Y43" s="60"/>
      <c r="Z43" s="60"/>
      <c r="AA43" s="53"/>
      <c r="AB43" s="60"/>
      <c r="AC43" s="60"/>
      <c r="AD43" s="60"/>
      <c r="AE43" s="53"/>
      <c r="AF43" s="60"/>
      <c r="AG43" s="60"/>
      <c r="AH43" s="60"/>
      <c r="AI43" s="60"/>
      <c r="AJ43" s="60"/>
      <c r="AK43" s="60"/>
      <c r="AL43" s="62"/>
      <c r="AM43" s="60"/>
      <c r="AN43" s="64"/>
      <c r="AO43" s="137"/>
      <c r="AP43" s="69"/>
      <c r="AQ43" s="137"/>
      <c r="AR43" s="137"/>
      <c r="AS43" s="107"/>
      <c r="AT43" s="107"/>
      <c r="AU43" s="107"/>
      <c r="AV43" s="107"/>
      <c r="AW43" s="107"/>
      <c r="AX43" s="109"/>
      <c r="AY43" s="94"/>
    </row>
    <row r="44" spans="2:51" s="101" customFormat="1" x14ac:dyDescent="0.3">
      <c r="B44" s="434"/>
      <c r="C44" s="53"/>
      <c r="D44" s="53"/>
      <c r="E44" s="60"/>
      <c r="F44" s="60"/>
      <c r="G44" s="62"/>
      <c r="H44" s="60"/>
      <c r="I44" s="64"/>
      <c r="J44" s="53"/>
      <c r="K44" s="64"/>
      <c r="L44" s="53"/>
      <c r="M44" s="64"/>
      <c r="N44" s="53"/>
      <c r="O44" s="137"/>
      <c r="P44" s="53"/>
      <c r="Q44" s="417"/>
      <c r="R44" s="418"/>
      <c r="S44" s="65"/>
      <c r="T44" s="138"/>
      <c r="U44" s="417"/>
      <c r="V44" s="418"/>
      <c r="W44" s="65"/>
      <c r="X44" s="53"/>
      <c r="Y44" s="60"/>
      <c r="Z44" s="60"/>
      <c r="AA44" s="53"/>
      <c r="AB44" s="60"/>
      <c r="AC44" s="60"/>
      <c r="AD44" s="60"/>
      <c r="AE44" s="53"/>
      <c r="AF44" s="60"/>
      <c r="AG44" s="60"/>
      <c r="AH44" s="60"/>
      <c r="AI44" s="60"/>
      <c r="AJ44" s="60"/>
      <c r="AK44" s="60"/>
      <c r="AL44" s="62"/>
      <c r="AM44" s="60"/>
      <c r="AN44" s="64"/>
      <c r="AO44" s="137"/>
      <c r="AP44" s="69"/>
      <c r="AQ44" s="137"/>
      <c r="AR44" s="137"/>
      <c r="AS44" s="107"/>
      <c r="AT44" s="107"/>
      <c r="AU44" s="107"/>
      <c r="AV44" s="107"/>
      <c r="AW44" s="107"/>
      <c r="AX44" s="109"/>
      <c r="AY44" s="94"/>
    </row>
    <row r="45" spans="2:51" x14ac:dyDescent="0.3">
      <c r="B45" s="434"/>
      <c r="C45" s="53"/>
      <c r="D45" s="53"/>
      <c r="E45" s="60"/>
      <c r="F45" s="60"/>
      <c r="G45" s="62"/>
      <c r="H45" s="60"/>
      <c r="I45" s="64"/>
      <c r="J45" s="53"/>
      <c r="K45" s="64"/>
      <c r="L45" s="53"/>
      <c r="M45" s="64"/>
      <c r="N45" s="53"/>
      <c r="O45" s="137"/>
      <c r="P45" s="53"/>
      <c r="Q45" s="417"/>
      <c r="R45" s="418"/>
      <c r="S45" s="65"/>
      <c r="T45" s="138"/>
      <c r="U45" s="417"/>
      <c r="V45" s="418"/>
      <c r="W45" s="65"/>
      <c r="X45" s="53"/>
      <c r="Y45" s="60"/>
      <c r="Z45" s="60"/>
      <c r="AA45" s="53"/>
      <c r="AB45" s="60"/>
      <c r="AC45" s="60"/>
      <c r="AD45" s="60"/>
      <c r="AE45" s="53"/>
      <c r="AF45" s="60"/>
      <c r="AG45" s="60"/>
      <c r="AH45" s="60"/>
      <c r="AI45" s="60"/>
      <c r="AJ45" s="60"/>
      <c r="AK45" s="60"/>
      <c r="AL45" s="62"/>
      <c r="AM45" s="60"/>
      <c r="AN45" s="64"/>
      <c r="AO45" s="137"/>
      <c r="AP45" s="69"/>
      <c r="AQ45" s="137"/>
      <c r="AR45" s="137"/>
      <c r="AS45" s="107"/>
      <c r="AT45" s="107"/>
      <c r="AU45" s="107"/>
      <c r="AV45" s="107"/>
      <c r="AW45" s="107"/>
      <c r="AX45" s="109"/>
      <c r="AY45" s="94"/>
    </row>
    <row r="46" spans="2:51" x14ac:dyDescent="0.3">
      <c r="B46" s="434"/>
      <c r="C46" s="53"/>
      <c r="D46" s="53"/>
      <c r="E46" s="60"/>
      <c r="F46" s="60"/>
      <c r="G46" s="62"/>
      <c r="H46" s="60"/>
      <c r="I46" s="64"/>
      <c r="J46" s="53"/>
      <c r="K46" s="64"/>
      <c r="L46" s="53"/>
      <c r="M46" s="64"/>
      <c r="N46" s="53"/>
      <c r="O46" s="137"/>
      <c r="P46" s="53"/>
      <c r="Q46" s="417"/>
      <c r="R46" s="418"/>
      <c r="S46" s="65"/>
      <c r="T46" s="138"/>
      <c r="U46" s="417"/>
      <c r="V46" s="418"/>
      <c r="W46" s="65"/>
      <c r="X46" s="53"/>
      <c r="Y46" s="60"/>
      <c r="Z46" s="60"/>
      <c r="AA46" s="53"/>
      <c r="AB46" s="60"/>
      <c r="AC46" s="60"/>
      <c r="AD46" s="60"/>
      <c r="AE46" s="53"/>
      <c r="AF46" s="60"/>
      <c r="AG46" s="60"/>
      <c r="AH46" s="60"/>
      <c r="AI46" s="60"/>
      <c r="AJ46" s="60"/>
      <c r="AK46" s="60"/>
      <c r="AL46" s="62"/>
      <c r="AM46" s="60"/>
      <c r="AN46" s="64"/>
      <c r="AO46" s="137"/>
      <c r="AP46" s="69"/>
      <c r="AQ46" s="137"/>
      <c r="AR46" s="137"/>
      <c r="AS46" s="107"/>
      <c r="AT46" s="107"/>
      <c r="AU46" s="107"/>
      <c r="AV46" s="107"/>
      <c r="AW46" s="107"/>
      <c r="AX46" s="109"/>
      <c r="AY46" s="94"/>
    </row>
    <row r="47" spans="2:51" x14ac:dyDescent="0.3">
      <c r="B47" s="434"/>
      <c r="C47" s="53"/>
      <c r="D47" s="53"/>
      <c r="E47" s="60"/>
      <c r="F47" s="60"/>
      <c r="G47" s="62"/>
      <c r="H47" s="60"/>
      <c r="I47" s="64"/>
      <c r="J47" s="53"/>
      <c r="K47" s="64"/>
      <c r="L47" s="53"/>
      <c r="M47" s="64"/>
      <c r="N47" s="53"/>
      <c r="O47" s="137"/>
      <c r="P47" s="53"/>
      <c r="Q47" s="417"/>
      <c r="R47" s="418"/>
      <c r="S47" s="65"/>
      <c r="T47" s="138"/>
      <c r="U47" s="417"/>
      <c r="V47" s="418"/>
      <c r="W47" s="65"/>
      <c r="X47" s="53"/>
      <c r="Y47" s="60"/>
      <c r="Z47" s="60"/>
      <c r="AA47" s="53"/>
      <c r="AB47" s="60"/>
      <c r="AC47" s="60"/>
      <c r="AD47" s="60"/>
      <c r="AE47" s="53"/>
      <c r="AF47" s="60"/>
      <c r="AG47" s="60"/>
      <c r="AH47" s="60"/>
      <c r="AI47" s="60"/>
      <c r="AJ47" s="60"/>
      <c r="AK47" s="60"/>
      <c r="AL47" s="62"/>
      <c r="AM47" s="60"/>
      <c r="AN47" s="64"/>
      <c r="AO47" s="137"/>
      <c r="AP47" s="69"/>
      <c r="AQ47" s="137"/>
      <c r="AR47" s="137"/>
      <c r="AS47" s="107"/>
      <c r="AT47" s="107"/>
      <c r="AU47" s="107"/>
      <c r="AV47" s="107"/>
      <c r="AW47" s="107"/>
      <c r="AX47" s="109"/>
      <c r="AY47" s="94"/>
    </row>
    <row r="48" spans="2:51" ht="12" customHeight="1" thickBot="1" x14ac:dyDescent="0.35">
      <c r="B48" s="435"/>
      <c r="C48" s="54"/>
      <c r="D48" s="54"/>
      <c r="E48" s="63"/>
      <c r="F48" s="63"/>
      <c r="G48" s="237"/>
      <c r="H48" s="63"/>
      <c r="I48" s="67"/>
      <c r="J48" s="54"/>
      <c r="K48" s="67"/>
      <c r="L48" s="54"/>
      <c r="M48" s="67"/>
      <c r="N48" s="54"/>
      <c r="O48" s="139"/>
      <c r="P48" s="54"/>
      <c r="Q48" s="419"/>
      <c r="R48" s="420"/>
      <c r="S48" s="68"/>
      <c r="T48" s="140"/>
      <c r="U48" s="419"/>
      <c r="V48" s="420"/>
      <c r="W48" s="68"/>
      <c r="X48" s="54"/>
      <c r="Y48" s="63"/>
      <c r="Z48" s="63"/>
      <c r="AA48" s="54"/>
      <c r="AB48" s="63"/>
      <c r="AC48" s="63"/>
      <c r="AD48" s="63"/>
      <c r="AE48" s="54"/>
      <c r="AF48" s="63"/>
      <c r="AG48" s="63"/>
      <c r="AH48" s="63"/>
      <c r="AI48" s="63"/>
      <c r="AJ48" s="63"/>
      <c r="AK48" s="63"/>
      <c r="AL48" s="237"/>
      <c r="AM48" s="63"/>
      <c r="AN48" s="67"/>
      <c r="AO48" s="139"/>
      <c r="AP48" s="70"/>
      <c r="AQ48" s="139"/>
      <c r="AR48" s="139"/>
      <c r="AS48" s="108"/>
      <c r="AT48" s="108"/>
      <c r="AU48" s="108"/>
      <c r="AV48" s="108"/>
      <c r="AW48" s="108"/>
      <c r="AX48" s="110"/>
      <c r="AY48" s="98"/>
    </row>
    <row r="49" x14ac:dyDescent="0.3"/>
    <row r="50" x14ac:dyDescent="0.3"/>
  </sheetData>
  <sheetProtection algorithmName="SHA-512" hashValue="zeedroNyCwQ7KFW1bkjC2VUxJZexTr9KLXlc6gj5NpsVuObT/gAfVzTNNuAcpI7C9rdGkKfOVJ8fvu152XHmNA==" saltValue="lezZfx8osSDwB1iHRMVCPw==" spinCount="100000" sheet="1" formatCells="0"/>
  <mergeCells count="111">
    <mergeCell ref="U40:V40"/>
    <mergeCell ref="U41:V41"/>
    <mergeCell ref="U42:V42"/>
    <mergeCell ref="U43:V43"/>
    <mergeCell ref="U44:V44"/>
    <mergeCell ref="U35:V35"/>
    <mergeCell ref="U36:V36"/>
    <mergeCell ref="U37:V37"/>
    <mergeCell ref="U38:V38"/>
    <mergeCell ref="U39:V39"/>
    <mergeCell ref="F12:G12"/>
    <mergeCell ref="F13:G13"/>
    <mergeCell ref="F14:G14"/>
    <mergeCell ref="Q40:R40"/>
    <mergeCell ref="Q41:R41"/>
    <mergeCell ref="Q42:R42"/>
    <mergeCell ref="Q43:R43"/>
    <mergeCell ref="Q44:R44"/>
    <mergeCell ref="Q35:R35"/>
    <mergeCell ref="Q36:R36"/>
    <mergeCell ref="Q37:R37"/>
    <mergeCell ref="Q38:R38"/>
    <mergeCell ref="Q39:R39"/>
    <mergeCell ref="M26:N26"/>
    <mergeCell ref="M27:N27"/>
    <mergeCell ref="H16:N16"/>
    <mergeCell ref="H17:N17"/>
    <mergeCell ref="H18:N18"/>
    <mergeCell ref="H19:N19"/>
    <mergeCell ref="H20:N20"/>
    <mergeCell ref="H21:N21"/>
    <mergeCell ref="Q31:R31"/>
    <mergeCell ref="D5:E5"/>
    <mergeCell ref="B5:C5"/>
    <mergeCell ref="C9:E9"/>
    <mergeCell ref="C12:E12"/>
    <mergeCell ref="C13:E13"/>
    <mergeCell ref="C10:E10"/>
    <mergeCell ref="C11:E11"/>
    <mergeCell ref="C17:E17"/>
    <mergeCell ref="C14:E14"/>
    <mergeCell ref="C15:E15"/>
    <mergeCell ref="C16:E16"/>
    <mergeCell ref="C21:E21"/>
    <mergeCell ref="C19:E19"/>
    <mergeCell ref="C20:E20"/>
    <mergeCell ref="F15:G15"/>
    <mergeCell ref="F16:G16"/>
    <mergeCell ref="F17:G17"/>
    <mergeCell ref="F18:G18"/>
    <mergeCell ref="F19:G19"/>
    <mergeCell ref="F20:G20"/>
    <mergeCell ref="F21:G21"/>
    <mergeCell ref="C18:E18"/>
    <mergeCell ref="J2:M4"/>
    <mergeCell ref="N2:N4"/>
    <mergeCell ref="H9:N9"/>
    <mergeCell ref="H10:N10"/>
    <mergeCell ref="H11:N11"/>
    <mergeCell ref="H12:N12"/>
    <mergeCell ref="H13:N13"/>
    <mergeCell ref="H14:N14"/>
    <mergeCell ref="H15:N15"/>
    <mergeCell ref="B29:B48"/>
    <mergeCell ref="I26:J26"/>
    <mergeCell ref="I27:J27"/>
    <mergeCell ref="K26:L26"/>
    <mergeCell ref="K27:L27"/>
    <mergeCell ref="AN26:AO26"/>
    <mergeCell ref="AP26:AQ26"/>
    <mergeCell ref="AS26:AW26"/>
    <mergeCell ref="AX26:AY26"/>
    <mergeCell ref="P26:S26"/>
    <mergeCell ref="T26:W26"/>
    <mergeCell ref="AF26:AG26"/>
    <mergeCell ref="AH26:AI26"/>
    <mergeCell ref="P27:S27"/>
    <mergeCell ref="T27:W27"/>
    <mergeCell ref="AF27:AG27"/>
    <mergeCell ref="AH27:AI27"/>
    <mergeCell ref="AJ26:AK26"/>
    <mergeCell ref="AJ27:AK27"/>
    <mergeCell ref="AN27:AO27"/>
    <mergeCell ref="AP27:AQ27"/>
    <mergeCell ref="AS27:AW27"/>
    <mergeCell ref="AX27:AY27"/>
    <mergeCell ref="U30:V30"/>
    <mergeCell ref="U31:V31"/>
    <mergeCell ref="Q28:R28"/>
    <mergeCell ref="U28:V28"/>
    <mergeCell ref="Q29:R29"/>
    <mergeCell ref="U29:V29"/>
    <mergeCell ref="F5:G5"/>
    <mergeCell ref="Q48:R48"/>
    <mergeCell ref="U48:V48"/>
    <mergeCell ref="Q46:R46"/>
    <mergeCell ref="U46:V46"/>
    <mergeCell ref="Q47:R47"/>
    <mergeCell ref="U47:V47"/>
    <mergeCell ref="Q34:R34"/>
    <mergeCell ref="U34:V34"/>
    <mergeCell ref="Q45:R45"/>
    <mergeCell ref="U45:V45"/>
    <mergeCell ref="Q32:R32"/>
    <mergeCell ref="U32:V32"/>
    <mergeCell ref="Q33:R33"/>
    <mergeCell ref="U33:V33"/>
    <mergeCell ref="Q30:R30"/>
    <mergeCell ref="F9:G9"/>
    <mergeCell ref="F10:G10"/>
    <mergeCell ref="F11:G11"/>
  </mergeCells>
  <conditionalFormatting sqref="N2:N4">
    <cfRule type="expression" dxfId="16" priority="1">
      <formula>$N$2="Yes"</formula>
    </cfRule>
  </conditionalFormatting>
  <dataValidations count="5">
    <dataValidation type="list" allowBlank="1" showInputMessage="1" showErrorMessage="1" sqref="O12:P13 O20:P21" xr:uid="{7861EBF0-9998-46D8-8F87-D655467BDEB8}">
      <formula1>#REF!</formula1>
    </dataValidation>
    <dataValidation type="decimal" allowBlank="1" showInputMessage="1" showErrorMessage="1" sqref="H11:N11 E29:F48 I29:I48 K29:K48 M29:M48 S29:S48 W29:W48 Y29:Z48 AB29:AD48 AF29:AK48 AN29:AN48 AP29:AP48 AS29:AW48" xr:uid="{FBDB65BA-CC61-4D86-B453-033E0987D8F2}">
      <formula1>0</formula1>
      <formula2>100000000000000</formula2>
    </dataValidation>
    <dataValidation type="whole" allowBlank="1" showInputMessage="1" showErrorMessage="1" sqref="G29:G48 AL29:AL48" xr:uid="{A67126A4-3968-4918-AF40-57CC4A921BA1}">
      <formula1>1900</formula1>
      <formula2>2019</formula2>
    </dataValidation>
    <dataValidation type="decimal" allowBlank="1" showInputMessage="1" showErrorMessage="1" sqref="H29:H48 AM29:AM48" xr:uid="{FD34D558-C780-4EEF-8FAC-2221B22015F7}">
      <formula1>0</formula1>
      <formula2>10000</formula2>
    </dataValidation>
    <dataValidation type="decimal" allowBlank="1" showInputMessage="1" showErrorMessage="1" sqref="AX29:AY48" xr:uid="{9E1DEF73-4CDC-4F29-A430-06D9C5B16988}">
      <formula1>-180</formula1>
      <formula2>180</formula2>
    </dataValidation>
  </dataValidations>
  <hyperlinks>
    <hyperlink ref="B5:C5" location="Introduction!A1" display="Click here to return to Introduction tab" xr:uid="{8A9C8813-A71D-4976-BE55-9589014D40BE}"/>
    <hyperlink ref="D5:E5" location="Terms!A1" display="Click here to visit Terms tab" xr:uid="{0E81F601-8F27-416F-AD5A-348B485212B2}"/>
    <hyperlink ref="F5:G5" location="'Additional Info'!A1" display="Click here to visit Additional Info tab" xr:uid="{1E5E4F99-F604-423F-BA27-321CD3A9B245}"/>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C2E693B8-2E8B-4CEA-88AB-DA5E2182AE7C}">
          <x14:formula1>
            <xm:f>'Background Data'!$F$2:$F$3</xm:f>
          </x14:formula1>
          <xm:sqref>N2:N4</xm:sqref>
        </x14:dataValidation>
        <x14:dataValidation type="list" allowBlank="1" showInputMessage="1" showErrorMessage="1" xr:uid="{A3FF3A82-B178-495D-B4BF-D62374ABA859}">
          <x14:formula1>
            <xm:f>'Background Data'!$E$22:$E$23</xm:f>
          </x14:formula1>
          <xm:sqref>AE29:AE48</xm:sqref>
        </x14:dataValidation>
        <x14:dataValidation type="list" allowBlank="1" showInputMessage="1" showErrorMessage="1" xr:uid="{88FF8C2F-01FB-4CBD-9490-A25EF41D5CC6}">
          <x14:formula1>
            <xm:f>'Background Data'!$E$18:$E$19</xm:f>
          </x14:formula1>
          <xm:sqref>AA29:AA48</xm:sqref>
        </x14:dataValidation>
        <x14:dataValidation type="list" allowBlank="1" showInputMessage="1" xr:uid="{7BA167AE-C916-4CFA-A655-F3D1278C9891}">
          <x14:formula1>
            <xm:f>'Background Data'!$H$2:$H$8</xm:f>
          </x14:formula1>
          <xm:sqref>Q29:R48 U29:V48</xm:sqref>
        </x14:dataValidation>
        <x14:dataValidation type="list" allowBlank="1" showInputMessage="1" showErrorMessage="1" xr:uid="{88919FF3-0889-435D-A4EC-01F8EDAB8473}">
          <x14:formula1>
            <xm:f>'Background Data'!$E$14:$E$15</xm:f>
          </x14:formula1>
          <xm:sqref>O29:O48</xm:sqref>
        </x14:dataValidation>
        <x14:dataValidation type="list" allowBlank="1" showInputMessage="1" showErrorMessage="1" xr:uid="{3EA72672-DEC0-4947-B768-A1A12C3D39FA}">
          <x14:formula1>
            <xm:f>'Background Data'!$E$2:$E$3</xm:f>
          </x14:formula1>
          <xm:sqref>H12</xm:sqref>
        </x14:dataValidation>
        <x14:dataValidation type="list" allowBlank="1" showInputMessage="1" showErrorMessage="1" xr:uid="{1B07A811-3B64-45A5-963D-1E00E634FBBC}">
          <x14:formula1>
            <xm:f>'Background Data'!$E$6:$E$7</xm:f>
          </x14:formula1>
          <xm:sqref>H16</xm:sqref>
        </x14:dataValidation>
        <x14:dataValidation type="list" allowBlank="1" showInputMessage="1" showErrorMessage="1" xr:uid="{3B43211A-ED35-4876-9410-30245070B7D9}">
          <x14:formula1>
            <xm:f>'Background Data'!$E$10:$E$11</xm:f>
          </x14:formula1>
          <xm:sqref>H20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CE01-6938-4DAC-8EAB-5FEF646619BC}">
  <sheetPr codeName="Sheet8">
    <tabColor theme="8" tint="0.59999389629810485"/>
  </sheetPr>
  <dimension ref="A1:DK234"/>
  <sheetViews>
    <sheetView zoomScaleNormal="100" workbookViewId="0">
      <pane xSplit="3" topLeftCell="D1" activePane="topRight" state="frozen"/>
      <selection activeCell="A52" sqref="A52"/>
      <selection pane="topRight"/>
    </sheetView>
  </sheetViews>
  <sheetFormatPr defaultColWidth="0" defaultRowHeight="12" zeroHeight="1" x14ac:dyDescent="0.3"/>
  <cols>
    <col min="1" max="1" width="5.5546875" style="9" customWidth="1"/>
    <col min="2" max="112" width="13.88671875" style="9" customWidth="1"/>
    <col min="113" max="113" width="5.5546875" style="9" customWidth="1"/>
    <col min="114" max="115" width="0" style="9" hidden="1" customWidth="1"/>
    <col min="116" max="16384" width="13.88671875" style="9" hidden="1"/>
  </cols>
  <sheetData>
    <row r="1" spans="2:104" ht="12.6" thickBot="1" x14ac:dyDescent="0.35"/>
    <row r="2" spans="2:104" ht="18" customHeight="1" x14ac:dyDescent="0.3">
      <c r="B2" s="10" t="s">
        <v>292</v>
      </c>
      <c r="J2" s="387" t="s">
        <v>1641</v>
      </c>
      <c r="K2" s="388"/>
      <c r="L2" s="388"/>
      <c r="M2" s="389"/>
      <c r="N2" s="384"/>
    </row>
    <row r="3" spans="2:104" ht="18" x14ac:dyDescent="0.3">
      <c r="B3" s="10" t="s">
        <v>1588</v>
      </c>
      <c r="J3" s="390"/>
      <c r="K3" s="391"/>
      <c r="L3" s="391"/>
      <c r="M3" s="392"/>
      <c r="N3" s="385"/>
    </row>
    <row r="4" spans="2:104" ht="12.6" customHeight="1" thickBot="1" x14ac:dyDescent="0.35">
      <c r="G4" s="18"/>
      <c r="H4" s="11"/>
      <c r="I4" s="11"/>
      <c r="J4" s="393"/>
      <c r="K4" s="394"/>
      <c r="L4" s="394"/>
      <c r="M4" s="395"/>
      <c r="N4" s="386"/>
    </row>
    <row r="5" spans="2:104" ht="12" customHeight="1" thickBot="1" x14ac:dyDescent="0.3">
      <c r="B5" s="315" t="s">
        <v>500</v>
      </c>
      <c r="C5" s="316"/>
      <c r="D5" s="315" t="s">
        <v>801</v>
      </c>
      <c r="E5" s="316"/>
      <c r="F5" s="315" t="s">
        <v>1365</v>
      </c>
      <c r="G5" s="316"/>
      <c r="H5" s="11"/>
      <c r="I5" s="11"/>
      <c r="J5" s="47"/>
      <c r="K5" s="47"/>
      <c r="L5" s="47"/>
      <c r="M5" s="47"/>
      <c r="N5" s="3"/>
    </row>
    <row r="6" spans="2:104" ht="12" customHeight="1" x14ac:dyDescent="0.25">
      <c r="G6" s="18"/>
      <c r="H6" s="11"/>
      <c r="I6" s="11"/>
      <c r="J6" s="47"/>
      <c r="K6" s="47"/>
      <c r="L6" s="47"/>
      <c r="M6" s="47"/>
      <c r="N6" s="3"/>
    </row>
    <row r="7" spans="2:104" ht="15.6" x14ac:dyDescent="0.25">
      <c r="B7" s="13" t="s">
        <v>1183</v>
      </c>
      <c r="N7" s="3"/>
    </row>
    <row r="8" spans="2:104" x14ac:dyDescent="0.3">
      <c r="B8" s="14"/>
    </row>
    <row r="9" spans="2:104" ht="15" thickBot="1" x14ac:dyDescent="0.35">
      <c r="B9" s="15" t="s">
        <v>493</v>
      </c>
    </row>
    <row r="10" spans="2:104" x14ac:dyDescent="0.3">
      <c r="B10" s="6" t="s">
        <v>21</v>
      </c>
      <c r="C10" s="459" t="s">
        <v>68</v>
      </c>
      <c r="D10" s="459"/>
      <c r="E10" s="459"/>
      <c r="F10" s="461" t="s">
        <v>804</v>
      </c>
      <c r="G10" s="462"/>
      <c r="H10" s="20"/>
      <c r="I10" s="20"/>
    </row>
    <row r="11" spans="2:104" ht="24" customHeight="1" thickBot="1" x14ac:dyDescent="0.35">
      <c r="B11" s="5" t="s">
        <v>1206</v>
      </c>
      <c r="C11" s="460" t="s">
        <v>444</v>
      </c>
      <c r="D11" s="460"/>
      <c r="E11" s="460"/>
      <c r="F11" s="463"/>
      <c r="G11" s="464"/>
      <c r="H11" s="21"/>
      <c r="I11" s="21"/>
    </row>
    <row r="12" spans="2:104" x14ac:dyDescent="0.3">
      <c r="B12" s="14"/>
    </row>
    <row r="13" spans="2:104" x14ac:dyDescent="0.3">
      <c r="B13" s="14"/>
    </row>
    <row r="14" spans="2:104" ht="15" thickBot="1" x14ac:dyDescent="0.35">
      <c r="B14" s="15" t="s">
        <v>494</v>
      </c>
    </row>
    <row r="15" spans="2:104" x14ac:dyDescent="0.3">
      <c r="B15" s="6" t="s">
        <v>21</v>
      </c>
      <c r="C15" s="125" t="s">
        <v>106</v>
      </c>
      <c r="D15" s="125" t="s">
        <v>107</v>
      </c>
      <c r="E15" s="125" t="s">
        <v>108</v>
      </c>
      <c r="F15" s="125" t="s">
        <v>109</v>
      </c>
      <c r="G15" s="125" t="s">
        <v>110</v>
      </c>
      <c r="H15" s="125" t="s">
        <v>111</v>
      </c>
      <c r="I15" s="125" t="s">
        <v>112</v>
      </c>
      <c r="J15" s="341" t="s">
        <v>115</v>
      </c>
      <c r="K15" s="398"/>
      <c r="L15" s="342"/>
      <c r="M15" s="341" t="s">
        <v>328</v>
      </c>
      <c r="N15" s="398"/>
      <c r="O15" s="342"/>
      <c r="P15" s="341" t="s">
        <v>382</v>
      </c>
      <c r="Q15" s="342"/>
      <c r="R15" s="132" t="s">
        <v>383</v>
      </c>
      <c r="S15" s="341" t="s">
        <v>456</v>
      </c>
      <c r="T15" s="398"/>
      <c r="U15" s="342"/>
      <c r="V15" s="341" t="s">
        <v>458</v>
      </c>
      <c r="W15" s="398"/>
      <c r="X15" s="342"/>
      <c r="Y15" s="341" t="s">
        <v>460</v>
      </c>
      <c r="Z15" s="398"/>
      <c r="AA15" s="342"/>
      <c r="AB15" s="341" t="s">
        <v>461</v>
      </c>
      <c r="AC15" s="342"/>
      <c r="AD15" s="341" t="s">
        <v>462</v>
      </c>
      <c r="AE15" s="398"/>
      <c r="AF15" s="342"/>
      <c r="AG15" s="341" t="s">
        <v>463</v>
      </c>
      <c r="AH15" s="398"/>
      <c r="AI15" s="342"/>
      <c r="AJ15" s="341" t="s">
        <v>585</v>
      </c>
      <c r="AK15" s="342"/>
      <c r="AL15" s="123" t="s">
        <v>586</v>
      </c>
      <c r="AM15" s="341" t="s">
        <v>587</v>
      </c>
      <c r="AN15" s="342"/>
      <c r="AO15" s="125" t="s">
        <v>588</v>
      </c>
      <c r="AP15" s="341" t="s">
        <v>589</v>
      </c>
      <c r="AQ15" s="342"/>
      <c r="AR15" s="122" t="s">
        <v>598</v>
      </c>
      <c r="AS15" s="341" t="s">
        <v>599</v>
      </c>
      <c r="AT15" s="398"/>
      <c r="AU15" s="398"/>
      <c r="AV15" s="342"/>
      <c r="AW15" s="376" t="s">
        <v>600</v>
      </c>
      <c r="AX15" s="376"/>
      <c r="AY15" s="125" t="s">
        <v>926</v>
      </c>
      <c r="AZ15" s="341" t="s">
        <v>927</v>
      </c>
      <c r="BA15" s="398"/>
      <c r="BB15" s="398"/>
      <c r="BC15" s="342"/>
      <c r="BD15" s="341" t="s">
        <v>928</v>
      </c>
      <c r="BE15" s="342"/>
      <c r="BF15" s="125" t="s">
        <v>929</v>
      </c>
      <c r="BG15" s="341" t="s">
        <v>930</v>
      </c>
      <c r="BH15" s="398"/>
      <c r="BI15" s="398"/>
      <c r="BJ15" s="398"/>
      <c r="BK15" s="398"/>
      <c r="BL15" s="398"/>
      <c r="BM15" s="342"/>
      <c r="BN15" s="125" t="s">
        <v>963</v>
      </c>
      <c r="BO15" s="125" t="s">
        <v>964</v>
      </c>
      <c r="BP15" s="341" t="s">
        <v>965</v>
      </c>
      <c r="BQ15" s="342"/>
      <c r="BR15" s="341" t="s">
        <v>966</v>
      </c>
      <c r="BS15" s="342"/>
      <c r="BT15" s="341" t="s">
        <v>969</v>
      </c>
      <c r="BU15" s="342"/>
      <c r="BV15" s="341" t="s">
        <v>970</v>
      </c>
      <c r="BW15" s="398"/>
      <c r="BX15" s="398"/>
      <c r="BY15" s="342"/>
      <c r="BZ15" s="341" t="s">
        <v>971</v>
      </c>
      <c r="CA15" s="398"/>
      <c r="CB15" s="342"/>
      <c r="CC15" s="341" t="s">
        <v>972</v>
      </c>
      <c r="CD15" s="398"/>
      <c r="CE15" s="342"/>
      <c r="CF15" s="341" t="s">
        <v>977</v>
      </c>
      <c r="CG15" s="398"/>
      <c r="CH15" s="398"/>
      <c r="CI15" s="342"/>
      <c r="CJ15" s="125" t="s">
        <v>978</v>
      </c>
      <c r="CK15" s="125" t="s">
        <v>979</v>
      </c>
      <c r="CL15" s="125" t="s">
        <v>998</v>
      </c>
      <c r="CM15" s="341" t="s">
        <v>1207</v>
      </c>
      <c r="CN15" s="398"/>
      <c r="CO15" s="342"/>
      <c r="CP15" s="341" t="s">
        <v>1208</v>
      </c>
      <c r="CQ15" s="398"/>
      <c r="CR15" s="125" t="s">
        <v>1209</v>
      </c>
      <c r="CS15" s="125" t="s">
        <v>1210</v>
      </c>
      <c r="CT15" s="125" t="s">
        <v>1211</v>
      </c>
      <c r="CU15" s="341" t="s">
        <v>1212</v>
      </c>
      <c r="CV15" s="342"/>
      <c r="CW15" s="341" t="s">
        <v>1213</v>
      </c>
      <c r="CX15" s="342"/>
      <c r="CY15" s="341" t="s">
        <v>1214</v>
      </c>
      <c r="CZ15" s="343"/>
    </row>
    <row r="16" spans="2:104" ht="96" customHeight="1" x14ac:dyDescent="0.3">
      <c r="B16" s="7" t="s">
        <v>68</v>
      </c>
      <c r="C16" s="126" t="s">
        <v>608</v>
      </c>
      <c r="D16" s="126" t="s">
        <v>933</v>
      </c>
      <c r="E16" s="126" t="s">
        <v>710</v>
      </c>
      <c r="F16" s="141" t="s">
        <v>315</v>
      </c>
      <c r="G16" s="126" t="s">
        <v>555</v>
      </c>
      <c r="H16" s="126" t="s">
        <v>317</v>
      </c>
      <c r="I16" s="126" t="s">
        <v>831</v>
      </c>
      <c r="J16" s="344" t="s">
        <v>832</v>
      </c>
      <c r="K16" s="397"/>
      <c r="L16" s="345"/>
      <c r="M16" s="344" t="s">
        <v>210</v>
      </c>
      <c r="N16" s="397"/>
      <c r="O16" s="345"/>
      <c r="P16" s="344" t="s">
        <v>455</v>
      </c>
      <c r="Q16" s="345"/>
      <c r="R16" s="131" t="s">
        <v>711</v>
      </c>
      <c r="S16" s="344" t="s">
        <v>89</v>
      </c>
      <c r="T16" s="397"/>
      <c r="U16" s="345"/>
      <c r="V16" s="344" t="s">
        <v>445</v>
      </c>
      <c r="W16" s="397"/>
      <c r="X16" s="345"/>
      <c r="Y16" s="344" t="s">
        <v>685</v>
      </c>
      <c r="Z16" s="397"/>
      <c r="AA16" s="345"/>
      <c r="AB16" s="344" t="s">
        <v>686</v>
      </c>
      <c r="AC16" s="345"/>
      <c r="AD16" s="344" t="s">
        <v>446</v>
      </c>
      <c r="AE16" s="397"/>
      <c r="AF16" s="345"/>
      <c r="AG16" s="344" t="s">
        <v>687</v>
      </c>
      <c r="AH16" s="397"/>
      <c r="AI16" s="345"/>
      <c r="AJ16" s="344" t="s">
        <v>688</v>
      </c>
      <c r="AK16" s="345"/>
      <c r="AL16" s="121" t="s">
        <v>689</v>
      </c>
      <c r="AM16" s="344" t="s">
        <v>690</v>
      </c>
      <c r="AN16" s="345"/>
      <c r="AO16" s="126" t="s">
        <v>447</v>
      </c>
      <c r="AP16" s="344" t="s">
        <v>448</v>
      </c>
      <c r="AQ16" s="345"/>
      <c r="AR16" s="126" t="s">
        <v>1468</v>
      </c>
      <c r="AS16" s="344" t="s">
        <v>917</v>
      </c>
      <c r="AT16" s="397"/>
      <c r="AU16" s="397"/>
      <c r="AV16" s="345"/>
      <c r="AW16" s="377" t="s">
        <v>449</v>
      </c>
      <c r="AX16" s="377"/>
      <c r="AY16" s="126" t="s">
        <v>1071</v>
      </c>
      <c r="AZ16" s="344" t="s">
        <v>1115</v>
      </c>
      <c r="BA16" s="397"/>
      <c r="BB16" s="397"/>
      <c r="BC16" s="345"/>
      <c r="BD16" s="377" t="s">
        <v>1116</v>
      </c>
      <c r="BE16" s="377"/>
      <c r="BF16" s="126" t="s">
        <v>691</v>
      </c>
      <c r="BG16" s="344" t="s">
        <v>1075</v>
      </c>
      <c r="BH16" s="397"/>
      <c r="BI16" s="397"/>
      <c r="BJ16" s="397"/>
      <c r="BK16" s="397"/>
      <c r="BL16" s="397"/>
      <c r="BM16" s="345"/>
      <c r="BN16" s="126" t="s">
        <v>1072</v>
      </c>
      <c r="BO16" s="126" t="s">
        <v>1082</v>
      </c>
      <c r="BP16" s="344" t="s">
        <v>1076</v>
      </c>
      <c r="BQ16" s="345"/>
      <c r="BR16" s="344" t="s">
        <v>1077</v>
      </c>
      <c r="BS16" s="345"/>
      <c r="BT16" s="344" t="s">
        <v>1078</v>
      </c>
      <c r="BU16" s="345"/>
      <c r="BV16" s="344" t="s">
        <v>1079</v>
      </c>
      <c r="BW16" s="397"/>
      <c r="BX16" s="397"/>
      <c r="BY16" s="345"/>
      <c r="BZ16" s="344" t="s">
        <v>450</v>
      </c>
      <c r="CA16" s="397"/>
      <c r="CB16" s="345"/>
      <c r="CC16" s="344" t="s">
        <v>451</v>
      </c>
      <c r="CD16" s="397"/>
      <c r="CE16" s="345"/>
      <c r="CF16" s="344" t="s">
        <v>316</v>
      </c>
      <c r="CG16" s="397"/>
      <c r="CH16" s="397"/>
      <c r="CI16" s="345"/>
      <c r="CJ16" s="126" t="s">
        <v>557</v>
      </c>
      <c r="CK16" s="126" t="s">
        <v>558</v>
      </c>
      <c r="CL16" s="126" t="s">
        <v>559</v>
      </c>
      <c r="CM16" s="344" t="s">
        <v>561</v>
      </c>
      <c r="CN16" s="397"/>
      <c r="CO16" s="345"/>
      <c r="CP16" s="344" t="s">
        <v>1014</v>
      </c>
      <c r="CQ16" s="397"/>
      <c r="CR16" s="126" t="s">
        <v>1117</v>
      </c>
      <c r="CS16" s="126" t="s">
        <v>1119</v>
      </c>
      <c r="CT16" s="126" t="s">
        <v>1120</v>
      </c>
      <c r="CU16" s="344" t="s">
        <v>1465</v>
      </c>
      <c r="CV16" s="345"/>
      <c r="CW16" s="344" t="s">
        <v>1466</v>
      </c>
      <c r="CX16" s="345"/>
      <c r="CY16" s="344" t="s">
        <v>1122</v>
      </c>
      <c r="CZ16" s="346"/>
    </row>
    <row r="17" spans="2:104" ht="96" customHeight="1" x14ac:dyDescent="0.3">
      <c r="B17" s="8" t="s">
        <v>22</v>
      </c>
      <c r="C17" s="115" t="s">
        <v>314</v>
      </c>
      <c r="D17" s="133" t="s">
        <v>934</v>
      </c>
      <c r="E17" s="133" t="s">
        <v>51</v>
      </c>
      <c r="F17" s="133" t="s">
        <v>925</v>
      </c>
      <c r="G17" s="133" t="s">
        <v>51</v>
      </c>
      <c r="H17" s="16" t="s">
        <v>211</v>
      </c>
      <c r="I17" s="16"/>
      <c r="J17" s="16" t="s">
        <v>806</v>
      </c>
      <c r="K17" s="16" t="s">
        <v>907</v>
      </c>
      <c r="L17" s="16" t="s">
        <v>908</v>
      </c>
      <c r="M17" s="16" t="s">
        <v>807</v>
      </c>
      <c r="N17" s="16" t="s">
        <v>909</v>
      </c>
      <c r="O17" s="16" t="s">
        <v>910</v>
      </c>
      <c r="P17" s="115" t="s">
        <v>1026</v>
      </c>
      <c r="Q17" s="115" t="s">
        <v>1027</v>
      </c>
      <c r="R17" s="133" t="s">
        <v>51</v>
      </c>
      <c r="S17" s="115" t="s">
        <v>1028</v>
      </c>
      <c r="T17" s="115" t="s">
        <v>1029</v>
      </c>
      <c r="U17" s="115" t="s">
        <v>1030</v>
      </c>
      <c r="V17" s="115" t="s">
        <v>808</v>
      </c>
      <c r="W17" s="115" t="s">
        <v>911</v>
      </c>
      <c r="X17" s="115" t="s">
        <v>912</v>
      </c>
      <c r="Y17" s="115" t="s">
        <v>1031</v>
      </c>
      <c r="Z17" s="115" t="s">
        <v>1032</v>
      </c>
      <c r="AA17" s="115" t="s">
        <v>1033</v>
      </c>
      <c r="AB17" s="115" t="s">
        <v>90</v>
      </c>
      <c r="AC17" s="115" t="s">
        <v>91</v>
      </c>
      <c r="AD17" s="115" t="s">
        <v>809</v>
      </c>
      <c r="AE17" s="115" t="s">
        <v>913</v>
      </c>
      <c r="AF17" s="115" t="s">
        <v>914</v>
      </c>
      <c r="AG17" s="115" t="s">
        <v>1034</v>
      </c>
      <c r="AH17" s="115" t="s">
        <v>1035</v>
      </c>
      <c r="AI17" s="115" t="s">
        <v>1036</v>
      </c>
      <c r="AJ17" s="115" t="s">
        <v>90</v>
      </c>
      <c r="AK17" s="115" t="s">
        <v>91</v>
      </c>
      <c r="AL17" s="16" t="s">
        <v>212</v>
      </c>
      <c r="AM17" s="115" t="s">
        <v>90</v>
      </c>
      <c r="AN17" s="115" t="s">
        <v>91</v>
      </c>
      <c r="AO17" s="115" t="s">
        <v>51</v>
      </c>
      <c r="AP17" s="403" t="s">
        <v>676</v>
      </c>
      <c r="AQ17" s="322"/>
      <c r="AR17" s="115" t="s">
        <v>1467</v>
      </c>
      <c r="AS17" s="403" t="s">
        <v>918</v>
      </c>
      <c r="AT17" s="404"/>
      <c r="AU17" s="404"/>
      <c r="AV17" s="322"/>
      <c r="AW17" s="115" t="s">
        <v>90</v>
      </c>
      <c r="AX17" s="115" t="s">
        <v>91</v>
      </c>
      <c r="AY17" s="115" t="s">
        <v>1069</v>
      </c>
      <c r="AZ17" s="403" t="s">
        <v>1114</v>
      </c>
      <c r="BA17" s="404"/>
      <c r="BB17" s="404"/>
      <c r="BC17" s="322"/>
      <c r="BD17" s="115" t="s">
        <v>90</v>
      </c>
      <c r="BE17" s="115" t="s">
        <v>91</v>
      </c>
      <c r="BF17" s="115" t="s">
        <v>51</v>
      </c>
      <c r="BG17" s="133" t="s">
        <v>810</v>
      </c>
      <c r="BH17" s="133" t="s">
        <v>811</v>
      </c>
      <c r="BI17" s="133" t="s">
        <v>812</v>
      </c>
      <c r="BJ17" s="403" t="s">
        <v>1603</v>
      </c>
      <c r="BK17" s="322"/>
      <c r="BL17" s="229" t="s">
        <v>1608</v>
      </c>
      <c r="BM17" s="229" t="s">
        <v>1609</v>
      </c>
      <c r="BN17" s="115" t="s">
        <v>1073</v>
      </c>
      <c r="BO17" s="115" t="s">
        <v>1074</v>
      </c>
      <c r="BP17" s="115" t="s">
        <v>90</v>
      </c>
      <c r="BQ17" s="115" t="s">
        <v>91</v>
      </c>
      <c r="BR17" s="115" t="s">
        <v>90</v>
      </c>
      <c r="BS17" s="115" t="s">
        <v>91</v>
      </c>
      <c r="BT17" s="115" t="s">
        <v>90</v>
      </c>
      <c r="BU17" s="115" t="s">
        <v>91</v>
      </c>
      <c r="BV17" s="403" t="s">
        <v>692</v>
      </c>
      <c r="BW17" s="404"/>
      <c r="BX17" s="404"/>
      <c r="BY17" s="322"/>
      <c r="BZ17" s="115" t="s">
        <v>1037</v>
      </c>
      <c r="CA17" s="115" t="s">
        <v>1038</v>
      </c>
      <c r="CB17" s="115" t="s">
        <v>1039</v>
      </c>
      <c r="CC17" s="115" t="s">
        <v>1037</v>
      </c>
      <c r="CD17" s="115" t="s">
        <v>1038</v>
      </c>
      <c r="CE17" s="115" t="s">
        <v>1039</v>
      </c>
      <c r="CF17" s="115" t="s">
        <v>551</v>
      </c>
      <c r="CG17" s="115" t="s">
        <v>813</v>
      </c>
      <c r="CH17" s="115" t="s">
        <v>915</v>
      </c>
      <c r="CI17" s="115" t="s">
        <v>916</v>
      </c>
      <c r="CJ17" s="115" t="s">
        <v>51</v>
      </c>
      <c r="CK17" s="115" t="s">
        <v>51</v>
      </c>
      <c r="CL17" s="16" t="s">
        <v>560</v>
      </c>
      <c r="CM17" s="403" t="s">
        <v>562</v>
      </c>
      <c r="CN17" s="404"/>
      <c r="CO17" s="322"/>
      <c r="CP17" s="115" t="s">
        <v>90</v>
      </c>
      <c r="CQ17" s="133" t="s">
        <v>91</v>
      </c>
      <c r="CR17" s="16" t="s">
        <v>1118</v>
      </c>
      <c r="CS17" s="115" t="s">
        <v>1073</v>
      </c>
      <c r="CT17" s="115" t="s">
        <v>1121</v>
      </c>
      <c r="CU17" s="115" t="s">
        <v>90</v>
      </c>
      <c r="CV17" s="115" t="s">
        <v>91</v>
      </c>
      <c r="CW17" s="115" t="s">
        <v>90</v>
      </c>
      <c r="CX17" s="115" t="s">
        <v>91</v>
      </c>
      <c r="CY17" s="115" t="s">
        <v>90</v>
      </c>
      <c r="CZ17" s="116" t="s">
        <v>91</v>
      </c>
    </row>
    <row r="18" spans="2:104" x14ac:dyDescent="0.3">
      <c r="B18" s="347" t="s">
        <v>804</v>
      </c>
      <c r="C18" s="53"/>
      <c r="D18" s="53"/>
      <c r="E18" s="53"/>
      <c r="F18" s="53"/>
      <c r="G18" s="53"/>
      <c r="H18" s="60"/>
      <c r="I18" s="62"/>
      <c r="J18" s="60"/>
      <c r="K18" s="60"/>
      <c r="L18" s="60"/>
      <c r="M18" s="240"/>
      <c r="N18" s="61"/>
      <c r="O18" s="61"/>
      <c r="P18" s="60"/>
      <c r="Q18" s="60"/>
      <c r="R18" s="53"/>
      <c r="S18" s="60"/>
      <c r="T18" s="60"/>
      <c r="U18" s="60"/>
      <c r="V18" s="62"/>
      <c r="W18" s="62"/>
      <c r="X18" s="62"/>
      <c r="Y18" s="79"/>
      <c r="Z18" s="79"/>
      <c r="AA18" s="79"/>
      <c r="AB18" s="64"/>
      <c r="AC18" s="53"/>
      <c r="AD18" s="62"/>
      <c r="AE18" s="62"/>
      <c r="AF18" s="62"/>
      <c r="AG18" s="79"/>
      <c r="AH18" s="79"/>
      <c r="AI18" s="79"/>
      <c r="AJ18" s="64"/>
      <c r="AK18" s="53"/>
      <c r="AL18" s="79"/>
      <c r="AM18" s="64"/>
      <c r="AN18" s="53"/>
      <c r="AO18" s="53"/>
      <c r="AP18" s="417"/>
      <c r="AQ18" s="418"/>
      <c r="AR18" s="107"/>
      <c r="AS18" s="411"/>
      <c r="AT18" s="412"/>
      <c r="AU18" s="412"/>
      <c r="AV18" s="413"/>
      <c r="AW18" s="64"/>
      <c r="AX18" s="53"/>
      <c r="AY18" s="105"/>
      <c r="AZ18" s="411"/>
      <c r="BA18" s="412"/>
      <c r="BB18" s="412"/>
      <c r="BC18" s="413"/>
      <c r="BD18" s="64"/>
      <c r="BE18" s="53"/>
      <c r="BF18" s="53"/>
      <c r="BG18" s="137"/>
      <c r="BH18" s="137"/>
      <c r="BI18" s="137"/>
      <c r="BJ18" s="417"/>
      <c r="BK18" s="418"/>
      <c r="BL18" s="74"/>
      <c r="BM18" s="137"/>
      <c r="BN18" s="62"/>
      <c r="BO18" s="60"/>
      <c r="BP18" s="64"/>
      <c r="BQ18" s="53"/>
      <c r="BR18" s="64"/>
      <c r="BS18" s="53"/>
      <c r="BT18" s="64"/>
      <c r="BU18" s="53"/>
      <c r="BV18" s="411"/>
      <c r="BW18" s="412"/>
      <c r="BX18" s="412"/>
      <c r="BY18" s="413"/>
      <c r="BZ18" s="65"/>
      <c r="CA18" s="65"/>
      <c r="CB18" s="65"/>
      <c r="CC18" s="65"/>
      <c r="CD18" s="60"/>
      <c r="CE18" s="60"/>
      <c r="CF18" s="53"/>
      <c r="CG18" s="60"/>
      <c r="CH18" s="60"/>
      <c r="CI18" s="60"/>
      <c r="CJ18" s="53"/>
      <c r="CK18" s="53"/>
      <c r="CL18" s="79"/>
      <c r="CM18" s="411"/>
      <c r="CN18" s="412"/>
      <c r="CO18" s="413"/>
      <c r="CP18" s="64"/>
      <c r="CQ18" s="137"/>
      <c r="CR18" s="61"/>
      <c r="CS18" s="62"/>
      <c r="CT18" s="60"/>
      <c r="CU18" s="64"/>
      <c r="CV18" s="238"/>
      <c r="CW18" s="64"/>
      <c r="CX18" s="238"/>
      <c r="CY18" s="64"/>
      <c r="CZ18" s="71"/>
    </row>
    <row r="19" spans="2:104" x14ac:dyDescent="0.3">
      <c r="B19" s="348"/>
      <c r="C19" s="53"/>
      <c r="D19" s="53"/>
      <c r="E19" s="53"/>
      <c r="F19" s="53"/>
      <c r="G19" s="53"/>
      <c r="H19" s="60"/>
      <c r="I19" s="62"/>
      <c r="J19" s="60"/>
      <c r="K19" s="60"/>
      <c r="L19" s="60"/>
      <c r="M19" s="240"/>
      <c r="N19" s="61"/>
      <c r="O19" s="61"/>
      <c r="P19" s="60"/>
      <c r="Q19" s="60"/>
      <c r="R19" s="53"/>
      <c r="S19" s="60"/>
      <c r="T19" s="60"/>
      <c r="U19" s="60"/>
      <c r="V19" s="62"/>
      <c r="W19" s="62"/>
      <c r="X19" s="62"/>
      <c r="Y19" s="79"/>
      <c r="Z19" s="79"/>
      <c r="AA19" s="79"/>
      <c r="AB19" s="64"/>
      <c r="AC19" s="53"/>
      <c r="AD19" s="62"/>
      <c r="AE19" s="62"/>
      <c r="AF19" s="62"/>
      <c r="AG19" s="79"/>
      <c r="AH19" s="79"/>
      <c r="AI19" s="79"/>
      <c r="AJ19" s="64"/>
      <c r="AK19" s="53"/>
      <c r="AL19" s="79"/>
      <c r="AM19" s="64"/>
      <c r="AN19" s="53"/>
      <c r="AO19" s="53"/>
      <c r="AP19" s="417"/>
      <c r="AQ19" s="418"/>
      <c r="AR19" s="107"/>
      <c r="AS19" s="411"/>
      <c r="AT19" s="412"/>
      <c r="AU19" s="412"/>
      <c r="AV19" s="413"/>
      <c r="AW19" s="64"/>
      <c r="AX19" s="53"/>
      <c r="AY19" s="105"/>
      <c r="AZ19" s="411"/>
      <c r="BA19" s="412"/>
      <c r="BB19" s="412"/>
      <c r="BC19" s="413"/>
      <c r="BD19" s="64"/>
      <c r="BE19" s="53"/>
      <c r="BF19" s="53"/>
      <c r="BG19" s="137"/>
      <c r="BH19" s="137"/>
      <c r="BI19" s="137"/>
      <c r="BJ19" s="417"/>
      <c r="BK19" s="418"/>
      <c r="BL19" s="74"/>
      <c r="BM19" s="137"/>
      <c r="BN19" s="62"/>
      <c r="BO19" s="60"/>
      <c r="BP19" s="64"/>
      <c r="BQ19" s="53"/>
      <c r="BR19" s="64"/>
      <c r="BS19" s="53"/>
      <c r="BT19" s="64"/>
      <c r="BU19" s="53"/>
      <c r="BV19" s="411"/>
      <c r="BW19" s="412"/>
      <c r="BX19" s="412"/>
      <c r="BY19" s="413"/>
      <c r="BZ19" s="65"/>
      <c r="CA19" s="65"/>
      <c r="CB19" s="65"/>
      <c r="CC19" s="65"/>
      <c r="CD19" s="60"/>
      <c r="CE19" s="60"/>
      <c r="CF19" s="53"/>
      <c r="CG19" s="60"/>
      <c r="CH19" s="60"/>
      <c r="CI19" s="60"/>
      <c r="CJ19" s="53"/>
      <c r="CK19" s="53"/>
      <c r="CL19" s="79"/>
      <c r="CM19" s="411"/>
      <c r="CN19" s="412"/>
      <c r="CO19" s="413"/>
      <c r="CP19" s="64"/>
      <c r="CQ19" s="137"/>
      <c r="CR19" s="61"/>
      <c r="CS19" s="62"/>
      <c r="CT19" s="60"/>
      <c r="CU19" s="64"/>
      <c r="CV19" s="238"/>
      <c r="CW19" s="64"/>
      <c r="CX19" s="238"/>
      <c r="CY19" s="64"/>
      <c r="CZ19" s="71"/>
    </row>
    <row r="20" spans="2:104" x14ac:dyDescent="0.3">
      <c r="B20" s="348"/>
      <c r="C20" s="53"/>
      <c r="D20" s="53"/>
      <c r="E20" s="53"/>
      <c r="F20" s="53"/>
      <c r="G20" s="53"/>
      <c r="H20" s="60"/>
      <c r="I20" s="62"/>
      <c r="J20" s="60"/>
      <c r="K20" s="60"/>
      <c r="L20" s="60"/>
      <c r="M20" s="240"/>
      <c r="N20" s="61"/>
      <c r="O20" s="61"/>
      <c r="P20" s="60"/>
      <c r="Q20" s="60"/>
      <c r="R20" s="53"/>
      <c r="S20" s="60"/>
      <c r="T20" s="60"/>
      <c r="U20" s="60"/>
      <c r="V20" s="62"/>
      <c r="W20" s="62"/>
      <c r="X20" s="62"/>
      <c r="Y20" s="79"/>
      <c r="Z20" s="79"/>
      <c r="AA20" s="79"/>
      <c r="AB20" s="64"/>
      <c r="AC20" s="53"/>
      <c r="AD20" s="62"/>
      <c r="AE20" s="62"/>
      <c r="AF20" s="62"/>
      <c r="AG20" s="79"/>
      <c r="AH20" s="79"/>
      <c r="AI20" s="79"/>
      <c r="AJ20" s="64"/>
      <c r="AK20" s="53"/>
      <c r="AL20" s="79"/>
      <c r="AM20" s="64"/>
      <c r="AN20" s="53"/>
      <c r="AO20" s="53"/>
      <c r="AP20" s="417"/>
      <c r="AQ20" s="418"/>
      <c r="AR20" s="107"/>
      <c r="AS20" s="411"/>
      <c r="AT20" s="412"/>
      <c r="AU20" s="412"/>
      <c r="AV20" s="413"/>
      <c r="AW20" s="64"/>
      <c r="AX20" s="53"/>
      <c r="AY20" s="105"/>
      <c r="AZ20" s="411"/>
      <c r="BA20" s="412"/>
      <c r="BB20" s="412"/>
      <c r="BC20" s="413"/>
      <c r="BD20" s="64"/>
      <c r="BE20" s="53"/>
      <c r="BF20" s="53"/>
      <c r="BG20" s="137"/>
      <c r="BH20" s="137"/>
      <c r="BI20" s="137"/>
      <c r="BJ20" s="417"/>
      <c r="BK20" s="418"/>
      <c r="BL20" s="74"/>
      <c r="BM20" s="137"/>
      <c r="BN20" s="62"/>
      <c r="BO20" s="60"/>
      <c r="BP20" s="64"/>
      <c r="BQ20" s="53"/>
      <c r="BR20" s="64"/>
      <c r="BS20" s="53"/>
      <c r="BT20" s="64"/>
      <c r="BU20" s="53"/>
      <c r="BV20" s="411"/>
      <c r="BW20" s="412"/>
      <c r="BX20" s="412"/>
      <c r="BY20" s="413"/>
      <c r="BZ20" s="65"/>
      <c r="CA20" s="65"/>
      <c r="CB20" s="65"/>
      <c r="CC20" s="65"/>
      <c r="CD20" s="60"/>
      <c r="CE20" s="60"/>
      <c r="CF20" s="53"/>
      <c r="CG20" s="60"/>
      <c r="CH20" s="60"/>
      <c r="CI20" s="60"/>
      <c r="CJ20" s="53"/>
      <c r="CK20" s="53"/>
      <c r="CL20" s="79"/>
      <c r="CM20" s="411"/>
      <c r="CN20" s="412"/>
      <c r="CO20" s="413"/>
      <c r="CP20" s="64"/>
      <c r="CQ20" s="137"/>
      <c r="CR20" s="61"/>
      <c r="CS20" s="62"/>
      <c r="CT20" s="60"/>
      <c r="CU20" s="64"/>
      <c r="CV20" s="238"/>
      <c r="CW20" s="64"/>
      <c r="CX20" s="238"/>
      <c r="CY20" s="64"/>
      <c r="CZ20" s="71"/>
    </row>
    <row r="21" spans="2:104" x14ac:dyDescent="0.3">
      <c r="B21" s="348"/>
      <c r="C21" s="53"/>
      <c r="D21" s="53"/>
      <c r="E21" s="53"/>
      <c r="F21" s="53"/>
      <c r="G21" s="53"/>
      <c r="H21" s="60"/>
      <c r="I21" s="62"/>
      <c r="J21" s="60"/>
      <c r="K21" s="60"/>
      <c r="L21" s="60"/>
      <c r="M21" s="240"/>
      <c r="N21" s="61"/>
      <c r="O21" s="61"/>
      <c r="P21" s="60"/>
      <c r="Q21" s="60"/>
      <c r="R21" s="53"/>
      <c r="S21" s="60"/>
      <c r="T21" s="60"/>
      <c r="U21" s="60"/>
      <c r="V21" s="62"/>
      <c r="W21" s="62"/>
      <c r="X21" s="62"/>
      <c r="Y21" s="79"/>
      <c r="Z21" s="79"/>
      <c r="AA21" s="79"/>
      <c r="AB21" s="64"/>
      <c r="AC21" s="53"/>
      <c r="AD21" s="62"/>
      <c r="AE21" s="62"/>
      <c r="AF21" s="62"/>
      <c r="AG21" s="79"/>
      <c r="AH21" s="79"/>
      <c r="AI21" s="79"/>
      <c r="AJ21" s="64"/>
      <c r="AK21" s="53"/>
      <c r="AL21" s="79"/>
      <c r="AM21" s="64"/>
      <c r="AN21" s="53"/>
      <c r="AO21" s="53"/>
      <c r="AP21" s="417"/>
      <c r="AQ21" s="418"/>
      <c r="AR21" s="107"/>
      <c r="AS21" s="411"/>
      <c r="AT21" s="412"/>
      <c r="AU21" s="412"/>
      <c r="AV21" s="413"/>
      <c r="AW21" s="64"/>
      <c r="AX21" s="53"/>
      <c r="AY21" s="105"/>
      <c r="AZ21" s="411"/>
      <c r="BA21" s="412"/>
      <c r="BB21" s="412"/>
      <c r="BC21" s="413"/>
      <c r="BD21" s="64"/>
      <c r="BE21" s="53"/>
      <c r="BF21" s="53"/>
      <c r="BG21" s="137"/>
      <c r="BH21" s="137"/>
      <c r="BI21" s="137"/>
      <c r="BJ21" s="417"/>
      <c r="BK21" s="418"/>
      <c r="BL21" s="74"/>
      <c r="BM21" s="137"/>
      <c r="BN21" s="62"/>
      <c r="BO21" s="60"/>
      <c r="BP21" s="64"/>
      <c r="BQ21" s="53"/>
      <c r="BR21" s="64"/>
      <c r="BS21" s="53"/>
      <c r="BT21" s="64"/>
      <c r="BU21" s="53"/>
      <c r="BV21" s="411"/>
      <c r="BW21" s="412"/>
      <c r="BX21" s="412"/>
      <c r="BY21" s="413"/>
      <c r="BZ21" s="65"/>
      <c r="CA21" s="65"/>
      <c r="CB21" s="65"/>
      <c r="CC21" s="65"/>
      <c r="CD21" s="60"/>
      <c r="CE21" s="60"/>
      <c r="CF21" s="53"/>
      <c r="CG21" s="60"/>
      <c r="CH21" s="60"/>
      <c r="CI21" s="60"/>
      <c r="CJ21" s="53"/>
      <c r="CK21" s="53"/>
      <c r="CL21" s="79"/>
      <c r="CM21" s="411"/>
      <c r="CN21" s="412"/>
      <c r="CO21" s="413"/>
      <c r="CP21" s="64"/>
      <c r="CQ21" s="137"/>
      <c r="CR21" s="61"/>
      <c r="CS21" s="62"/>
      <c r="CT21" s="60"/>
      <c r="CU21" s="64"/>
      <c r="CV21" s="238"/>
      <c r="CW21" s="64"/>
      <c r="CX21" s="238"/>
      <c r="CY21" s="64"/>
      <c r="CZ21" s="71"/>
    </row>
    <row r="22" spans="2:104" x14ac:dyDescent="0.3">
      <c r="B22" s="348"/>
      <c r="C22" s="53"/>
      <c r="D22" s="53"/>
      <c r="E22" s="53"/>
      <c r="F22" s="53"/>
      <c r="G22" s="53"/>
      <c r="H22" s="60"/>
      <c r="I22" s="62"/>
      <c r="J22" s="60"/>
      <c r="K22" s="60"/>
      <c r="L22" s="60"/>
      <c r="M22" s="240"/>
      <c r="N22" s="61"/>
      <c r="O22" s="61"/>
      <c r="P22" s="60"/>
      <c r="Q22" s="60"/>
      <c r="R22" s="53"/>
      <c r="S22" s="60"/>
      <c r="T22" s="60"/>
      <c r="U22" s="60"/>
      <c r="V22" s="62"/>
      <c r="W22" s="62"/>
      <c r="X22" s="62"/>
      <c r="Y22" s="79"/>
      <c r="Z22" s="79"/>
      <c r="AA22" s="79"/>
      <c r="AB22" s="64"/>
      <c r="AC22" s="53"/>
      <c r="AD22" s="62"/>
      <c r="AE22" s="62"/>
      <c r="AF22" s="62"/>
      <c r="AG22" s="79"/>
      <c r="AH22" s="79"/>
      <c r="AI22" s="79"/>
      <c r="AJ22" s="64"/>
      <c r="AK22" s="53"/>
      <c r="AL22" s="79"/>
      <c r="AM22" s="64"/>
      <c r="AN22" s="53"/>
      <c r="AO22" s="53"/>
      <c r="AP22" s="417"/>
      <c r="AQ22" s="418"/>
      <c r="AR22" s="107"/>
      <c r="AS22" s="411"/>
      <c r="AT22" s="412"/>
      <c r="AU22" s="412"/>
      <c r="AV22" s="413"/>
      <c r="AW22" s="64"/>
      <c r="AX22" s="53"/>
      <c r="AY22" s="105"/>
      <c r="AZ22" s="411"/>
      <c r="BA22" s="412"/>
      <c r="BB22" s="412"/>
      <c r="BC22" s="413"/>
      <c r="BD22" s="64"/>
      <c r="BE22" s="53"/>
      <c r="BF22" s="53"/>
      <c r="BG22" s="137"/>
      <c r="BH22" s="137"/>
      <c r="BI22" s="137"/>
      <c r="BJ22" s="417"/>
      <c r="BK22" s="418"/>
      <c r="BL22" s="74"/>
      <c r="BM22" s="137"/>
      <c r="BN22" s="62"/>
      <c r="BO22" s="60"/>
      <c r="BP22" s="64"/>
      <c r="BQ22" s="53"/>
      <c r="BR22" s="64"/>
      <c r="BS22" s="53"/>
      <c r="BT22" s="64"/>
      <c r="BU22" s="53"/>
      <c r="BV22" s="411"/>
      <c r="BW22" s="412"/>
      <c r="BX22" s="412"/>
      <c r="BY22" s="413"/>
      <c r="BZ22" s="65"/>
      <c r="CA22" s="65"/>
      <c r="CB22" s="65"/>
      <c r="CC22" s="65"/>
      <c r="CD22" s="60"/>
      <c r="CE22" s="60"/>
      <c r="CF22" s="53"/>
      <c r="CG22" s="60"/>
      <c r="CH22" s="60"/>
      <c r="CI22" s="60"/>
      <c r="CJ22" s="53"/>
      <c r="CK22" s="53"/>
      <c r="CL22" s="79"/>
      <c r="CM22" s="411"/>
      <c r="CN22" s="412"/>
      <c r="CO22" s="413"/>
      <c r="CP22" s="64"/>
      <c r="CQ22" s="137"/>
      <c r="CR22" s="61"/>
      <c r="CS22" s="62"/>
      <c r="CT22" s="60"/>
      <c r="CU22" s="64"/>
      <c r="CV22" s="238"/>
      <c r="CW22" s="64"/>
      <c r="CX22" s="238"/>
      <c r="CY22" s="64"/>
      <c r="CZ22" s="71"/>
    </row>
    <row r="23" spans="2:104" x14ac:dyDescent="0.3">
      <c r="B23" s="348"/>
      <c r="C23" s="53"/>
      <c r="D23" s="53"/>
      <c r="E23" s="53"/>
      <c r="F23" s="53"/>
      <c r="G23" s="53"/>
      <c r="H23" s="60"/>
      <c r="I23" s="62"/>
      <c r="J23" s="60"/>
      <c r="K23" s="60"/>
      <c r="L23" s="60"/>
      <c r="M23" s="240"/>
      <c r="N23" s="61"/>
      <c r="O23" s="61"/>
      <c r="P23" s="60"/>
      <c r="Q23" s="60"/>
      <c r="R23" s="53"/>
      <c r="S23" s="60"/>
      <c r="T23" s="60"/>
      <c r="U23" s="60"/>
      <c r="V23" s="62"/>
      <c r="W23" s="62"/>
      <c r="X23" s="62"/>
      <c r="Y23" s="79"/>
      <c r="Z23" s="79"/>
      <c r="AA23" s="79"/>
      <c r="AB23" s="64"/>
      <c r="AC23" s="53"/>
      <c r="AD23" s="62"/>
      <c r="AE23" s="62"/>
      <c r="AF23" s="62"/>
      <c r="AG23" s="79"/>
      <c r="AH23" s="79"/>
      <c r="AI23" s="79"/>
      <c r="AJ23" s="64"/>
      <c r="AK23" s="53"/>
      <c r="AL23" s="79"/>
      <c r="AM23" s="64"/>
      <c r="AN23" s="53"/>
      <c r="AO23" s="53"/>
      <c r="AP23" s="417"/>
      <c r="AQ23" s="418"/>
      <c r="AR23" s="107"/>
      <c r="AS23" s="411"/>
      <c r="AT23" s="412"/>
      <c r="AU23" s="412"/>
      <c r="AV23" s="413"/>
      <c r="AW23" s="64"/>
      <c r="AX23" s="53"/>
      <c r="AY23" s="105"/>
      <c r="AZ23" s="411"/>
      <c r="BA23" s="412"/>
      <c r="BB23" s="412"/>
      <c r="BC23" s="413"/>
      <c r="BD23" s="64"/>
      <c r="BE23" s="53"/>
      <c r="BF23" s="53"/>
      <c r="BG23" s="137"/>
      <c r="BH23" s="137"/>
      <c r="BI23" s="137"/>
      <c r="BJ23" s="417"/>
      <c r="BK23" s="418"/>
      <c r="BL23" s="74"/>
      <c r="BM23" s="137"/>
      <c r="BN23" s="62"/>
      <c r="BO23" s="60"/>
      <c r="BP23" s="64"/>
      <c r="BQ23" s="53"/>
      <c r="BR23" s="64"/>
      <c r="BS23" s="53"/>
      <c r="BT23" s="64"/>
      <c r="BU23" s="53"/>
      <c r="BV23" s="411"/>
      <c r="BW23" s="412"/>
      <c r="BX23" s="412"/>
      <c r="BY23" s="413"/>
      <c r="BZ23" s="65"/>
      <c r="CA23" s="65"/>
      <c r="CB23" s="65"/>
      <c r="CC23" s="65"/>
      <c r="CD23" s="60"/>
      <c r="CE23" s="60"/>
      <c r="CF23" s="53"/>
      <c r="CG23" s="60"/>
      <c r="CH23" s="60"/>
      <c r="CI23" s="60"/>
      <c r="CJ23" s="53"/>
      <c r="CK23" s="53"/>
      <c r="CL23" s="79"/>
      <c r="CM23" s="411"/>
      <c r="CN23" s="412"/>
      <c r="CO23" s="413"/>
      <c r="CP23" s="64"/>
      <c r="CQ23" s="137"/>
      <c r="CR23" s="61"/>
      <c r="CS23" s="62"/>
      <c r="CT23" s="60"/>
      <c r="CU23" s="64"/>
      <c r="CV23" s="238"/>
      <c r="CW23" s="64"/>
      <c r="CX23" s="238"/>
      <c r="CY23" s="64"/>
      <c r="CZ23" s="71"/>
    </row>
    <row r="24" spans="2:104" x14ac:dyDescent="0.3">
      <c r="B24" s="348"/>
      <c r="C24" s="53"/>
      <c r="D24" s="53"/>
      <c r="E24" s="53"/>
      <c r="F24" s="53"/>
      <c r="G24" s="53"/>
      <c r="H24" s="60"/>
      <c r="I24" s="62"/>
      <c r="J24" s="60"/>
      <c r="K24" s="60"/>
      <c r="L24" s="60"/>
      <c r="M24" s="240"/>
      <c r="N24" s="61"/>
      <c r="O24" s="61"/>
      <c r="P24" s="60"/>
      <c r="Q24" s="60"/>
      <c r="R24" s="53"/>
      <c r="S24" s="60"/>
      <c r="T24" s="60"/>
      <c r="U24" s="60"/>
      <c r="V24" s="62"/>
      <c r="W24" s="62"/>
      <c r="X24" s="62"/>
      <c r="Y24" s="79"/>
      <c r="Z24" s="79"/>
      <c r="AA24" s="79"/>
      <c r="AB24" s="64"/>
      <c r="AC24" s="53"/>
      <c r="AD24" s="62"/>
      <c r="AE24" s="62"/>
      <c r="AF24" s="62"/>
      <c r="AG24" s="79"/>
      <c r="AH24" s="79"/>
      <c r="AI24" s="79"/>
      <c r="AJ24" s="64"/>
      <c r="AK24" s="53"/>
      <c r="AL24" s="79"/>
      <c r="AM24" s="64"/>
      <c r="AN24" s="53"/>
      <c r="AO24" s="53"/>
      <c r="AP24" s="417"/>
      <c r="AQ24" s="418"/>
      <c r="AR24" s="107"/>
      <c r="AS24" s="411"/>
      <c r="AT24" s="412"/>
      <c r="AU24" s="412"/>
      <c r="AV24" s="413"/>
      <c r="AW24" s="64"/>
      <c r="AX24" s="53"/>
      <c r="AY24" s="105"/>
      <c r="AZ24" s="411"/>
      <c r="BA24" s="412"/>
      <c r="BB24" s="412"/>
      <c r="BC24" s="413"/>
      <c r="BD24" s="64"/>
      <c r="BE24" s="53"/>
      <c r="BF24" s="53"/>
      <c r="BG24" s="137"/>
      <c r="BH24" s="137"/>
      <c r="BI24" s="137"/>
      <c r="BJ24" s="417"/>
      <c r="BK24" s="418"/>
      <c r="BL24" s="74"/>
      <c r="BM24" s="137"/>
      <c r="BN24" s="62"/>
      <c r="BO24" s="60"/>
      <c r="BP24" s="64"/>
      <c r="BQ24" s="53"/>
      <c r="BR24" s="64"/>
      <c r="BS24" s="53"/>
      <c r="BT24" s="64"/>
      <c r="BU24" s="53"/>
      <c r="BV24" s="411"/>
      <c r="BW24" s="412"/>
      <c r="BX24" s="412"/>
      <c r="BY24" s="413"/>
      <c r="BZ24" s="65"/>
      <c r="CA24" s="65"/>
      <c r="CB24" s="65"/>
      <c r="CC24" s="65"/>
      <c r="CD24" s="60"/>
      <c r="CE24" s="60"/>
      <c r="CF24" s="53"/>
      <c r="CG24" s="60"/>
      <c r="CH24" s="60"/>
      <c r="CI24" s="60"/>
      <c r="CJ24" s="53"/>
      <c r="CK24" s="53"/>
      <c r="CL24" s="79"/>
      <c r="CM24" s="411"/>
      <c r="CN24" s="412"/>
      <c r="CO24" s="413"/>
      <c r="CP24" s="64"/>
      <c r="CQ24" s="137"/>
      <c r="CR24" s="61"/>
      <c r="CS24" s="62"/>
      <c r="CT24" s="60"/>
      <c r="CU24" s="64"/>
      <c r="CV24" s="238"/>
      <c r="CW24" s="64"/>
      <c r="CX24" s="238"/>
      <c r="CY24" s="64"/>
      <c r="CZ24" s="71"/>
    </row>
    <row r="25" spans="2:104" x14ac:dyDescent="0.3">
      <c r="B25" s="348"/>
      <c r="C25" s="53"/>
      <c r="D25" s="53"/>
      <c r="E25" s="53"/>
      <c r="F25" s="53"/>
      <c r="G25" s="53"/>
      <c r="H25" s="60"/>
      <c r="I25" s="62"/>
      <c r="J25" s="60"/>
      <c r="K25" s="60"/>
      <c r="L25" s="60"/>
      <c r="M25" s="240"/>
      <c r="N25" s="61"/>
      <c r="O25" s="61"/>
      <c r="P25" s="60"/>
      <c r="Q25" s="60"/>
      <c r="R25" s="53"/>
      <c r="S25" s="60"/>
      <c r="T25" s="60"/>
      <c r="U25" s="60"/>
      <c r="V25" s="62"/>
      <c r="W25" s="62"/>
      <c r="X25" s="62"/>
      <c r="Y25" s="79"/>
      <c r="Z25" s="79"/>
      <c r="AA25" s="79"/>
      <c r="AB25" s="64"/>
      <c r="AC25" s="53"/>
      <c r="AD25" s="62"/>
      <c r="AE25" s="62"/>
      <c r="AF25" s="62"/>
      <c r="AG25" s="79"/>
      <c r="AH25" s="79"/>
      <c r="AI25" s="79"/>
      <c r="AJ25" s="64"/>
      <c r="AK25" s="53"/>
      <c r="AL25" s="79"/>
      <c r="AM25" s="64"/>
      <c r="AN25" s="53"/>
      <c r="AO25" s="53"/>
      <c r="AP25" s="417"/>
      <c r="AQ25" s="418"/>
      <c r="AR25" s="107"/>
      <c r="AS25" s="411"/>
      <c r="AT25" s="412"/>
      <c r="AU25" s="412"/>
      <c r="AV25" s="413"/>
      <c r="AW25" s="64"/>
      <c r="AX25" s="53"/>
      <c r="AY25" s="105"/>
      <c r="AZ25" s="411"/>
      <c r="BA25" s="412"/>
      <c r="BB25" s="412"/>
      <c r="BC25" s="413"/>
      <c r="BD25" s="64"/>
      <c r="BE25" s="53"/>
      <c r="BF25" s="53"/>
      <c r="BG25" s="137"/>
      <c r="BH25" s="137"/>
      <c r="BI25" s="137"/>
      <c r="BJ25" s="417"/>
      <c r="BK25" s="418"/>
      <c r="BL25" s="74"/>
      <c r="BM25" s="137"/>
      <c r="BN25" s="62"/>
      <c r="BO25" s="60"/>
      <c r="BP25" s="64"/>
      <c r="BQ25" s="53"/>
      <c r="BR25" s="64"/>
      <c r="BS25" s="53"/>
      <c r="BT25" s="64"/>
      <c r="BU25" s="53"/>
      <c r="BV25" s="411"/>
      <c r="BW25" s="412"/>
      <c r="BX25" s="412"/>
      <c r="BY25" s="413"/>
      <c r="BZ25" s="65"/>
      <c r="CA25" s="65"/>
      <c r="CB25" s="65"/>
      <c r="CC25" s="65"/>
      <c r="CD25" s="60"/>
      <c r="CE25" s="60"/>
      <c r="CF25" s="53"/>
      <c r="CG25" s="60"/>
      <c r="CH25" s="60"/>
      <c r="CI25" s="60"/>
      <c r="CJ25" s="53"/>
      <c r="CK25" s="53"/>
      <c r="CL25" s="79"/>
      <c r="CM25" s="411"/>
      <c r="CN25" s="412"/>
      <c r="CO25" s="413"/>
      <c r="CP25" s="64"/>
      <c r="CQ25" s="137"/>
      <c r="CR25" s="61"/>
      <c r="CS25" s="62"/>
      <c r="CT25" s="60"/>
      <c r="CU25" s="64"/>
      <c r="CV25" s="238"/>
      <c r="CW25" s="64"/>
      <c r="CX25" s="238"/>
      <c r="CY25" s="64"/>
      <c r="CZ25" s="71"/>
    </row>
    <row r="26" spans="2:104" x14ac:dyDescent="0.3">
      <c r="B26" s="348"/>
      <c r="C26" s="53"/>
      <c r="D26" s="53"/>
      <c r="E26" s="53"/>
      <c r="F26" s="53"/>
      <c r="G26" s="53"/>
      <c r="H26" s="60"/>
      <c r="I26" s="62"/>
      <c r="J26" s="60"/>
      <c r="K26" s="60"/>
      <c r="L26" s="60"/>
      <c r="M26" s="240"/>
      <c r="N26" s="61"/>
      <c r="O26" s="61"/>
      <c r="P26" s="60"/>
      <c r="Q26" s="60"/>
      <c r="R26" s="53"/>
      <c r="S26" s="60"/>
      <c r="T26" s="60"/>
      <c r="U26" s="60"/>
      <c r="V26" s="62"/>
      <c r="W26" s="62"/>
      <c r="X26" s="62"/>
      <c r="Y26" s="79"/>
      <c r="Z26" s="79"/>
      <c r="AA26" s="79"/>
      <c r="AB26" s="64"/>
      <c r="AC26" s="53"/>
      <c r="AD26" s="62"/>
      <c r="AE26" s="62"/>
      <c r="AF26" s="62"/>
      <c r="AG26" s="79"/>
      <c r="AH26" s="79"/>
      <c r="AI26" s="79"/>
      <c r="AJ26" s="64"/>
      <c r="AK26" s="53"/>
      <c r="AL26" s="79"/>
      <c r="AM26" s="64"/>
      <c r="AN26" s="53"/>
      <c r="AO26" s="53"/>
      <c r="AP26" s="417"/>
      <c r="AQ26" s="418"/>
      <c r="AR26" s="107"/>
      <c r="AS26" s="411"/>
      <c r="AT26" s="412"/>
      <c r="AU26" s="412"/>
      <c r="AV26" s="413"/>
      <c r="AW26" s="64"/>
      <c r="AX26" s="53"/>
      <c r="AY26" s="105"/>
      <c r="AZ26" s="411"/>
      <c r="BA26" s="412"/>
      <c r="BB26" s="412"/>
      <c r="BC26" s="413"/>
      <c r="BD26" s="64"/>
      <c r="BE26" s="53"/>
      <c r="BF26" s="53"/>
      <c r="BG26" s="137"/>
      <c r="BH26" s="137"/>
      <c r="BI26" s="137"/>
      <c r="BJ26" s="417"/>
      <c r="BK26" s="418"/>
      <c r="BL26" s="74"/>
      <c r="BM26" s="137"/>
      <c r="BN26" s="62"/>
      <c r="BO26" s="60"/>
      <c r="BP26" s="64"/>
      <c r="BQ26" s="53"/>
      <c r="BR26" s="64"/>
      <c r="BS26" s="53"/>
      <c r="BT26" s="64"/>
      <c r="BU26" s="53"/>
      <c r="BV26" s="411"/>
      <c r="BW26" s="412"/>
      <c r="BX26" s="412"/>
      <c r="BY26" s="413"/>
      <c r="BZ26" s="65"/>
      <c r="CA26" s="65"/>
      <c r="CB26" s="65"/>
      <c r="CC26" s="65"/>
      <c r="CD26" s="60"/>
      <c r="CE26" s="60"/>
      <c r="CF26" s="53"/>
      <c r="CG26" s="60"/>
      <c r="CH26" s="60"/>
      <c r="CI26" s="60"/>
      <c r="CJ26" s="53"/>
      <c r="CK26" s="53"/>
      <c r="CL26" s="79"/>
      <c r="CM26" s="411"/>
      <c r="CN26" s="412"/>
      <c r="CO26" s="413"/>
      <c r="CP26" s="64"/>
      <c r="CQ26" s="137"/>
      <c r="CR26" s="61"/>
      <c r="CS26" s="62"/>
      <c r="CT26" s="60"/>
      <c r="CU26" s="64"/>
      <c r="CV26" s="238"/>
      <c r="CW26" s="64"/>
      <c r="CX26" s="238"/>
      <c r="CY26" s="64"/>
      <c r="CZ26" s="71"/>
    </row>
    <row r="27" spans="2:104" x14ac:dyDescent="0.3">
      <c r="B27" s="348"/>
      <c r="C27" s="53"/>
      <c r="D27" s="53"/>
      <c r="E27" s="53"/>
      <c r="F27" s="53"/>
      <c r="G27" s="53"/>
      <c r="H27" s="60"/>
      <c r="I27" s="62"/>
      <c r="J27" s="60"/>
      <c r="K27" s="60"/>
      <c r="L27" s="60"/>
      <c r="M27" s="240"/>
      <c r="N27" s="61"/>
      <c r="O27" s="61"/>
      <c r="P27" s="60"/>
      <c r="Q27" s="60"/>
      <c r="R27" s="53"/>
      <c r="S27" s="60"/>
      <c r="T27" s="60"/>
      <c r="U27" s="60"/>
      <c r="V27" s="62"/>
      <c r="W27" s="62"/>
      <c r="X27" s="62"/>
      <c r="Y27" s="79"/>
      <c r="Z27" s="79"/>
      <c r="AA27" s="79"/>
      <c r="AB27" s="64"/>
      <c r="AC27" s="53"/>
      <c r="AD27" s="62"/>
      <c r="AE27" s="62"/>
      <c r="AF27" s="62"/>
      <c r="AG27" s="79"/>
      <c r="AH27" s="79"/>
      <c r="AI27" s="79"/>
      <c r="AJ27" s="64"/>
      <c r="AK27" s="53"/>
      <c r="AL27" s="79"/>
      <c r="AM27" s="64"/>
      <c r="AN27" s="53"/>
      <c r="AO27" s="53"/>
      <c r="AP27" s="417"/>
      <c r="AQ27" s="418"/>
      <c r="AR27" s="107"/>
      <c r="AS27" s="411"/>
      <c r="AT27" s="412"/>
      <c r="AU27" s="412"/>
      <c r="AV27" s="413"/>
      <c r="AW27" s="64"/>
      <c r="AX27" s="53"/>
      <c r="AY27" s="105"/>
      <c r="AZ27" s="411"/>
      <c r="BA27" s="412"/>
      <c r="BB27" s="412"/>
      <c r="BC27" s="413"/>
      <c r="BD27" s="64"/>
      <c r="BE27" s="53"/>
      <c r="BF27" s="53"/>
      <c r="BG27" s="137"/>
      <c r="BH27" s="137"/>
      <c r="BI27" s="137"/>
      <c r="BJ27" s="417"/>
      <c r="BK27" s="418"/>
      <c r="BL27" s="74"/>
      <c r="BM27" s="137"/>
      <c r="BN27" s="62"/>
      <c r="BO27" s="60"/>
      <c r="BP27" s="64"/>
      <c r="BQ27" s="53"/>
      <c r="BR27" s="64"/>
      <c r="BS27" s="53"/>
      <c r="BT27" s="64"/>
      <c r="BU27" s="53"/>
      <c r="BV27" s="411"/>
      <c r="BW27" s="412"/>
      <c r="BX27" s="412"/>
      <c r="BY27" s="413"/>
      <c r="BZ27" s="65"/>
      <c r="CA27" s="65"/>
      <c r="CB27" s="65"/>
      <c r="CC27" s="65"/>
      <c r="CD27" s="60"/>
      <c r="CE27" s="60"/>
      <c r="CF27" s="53"/>
      <c r="CG27" s="60"/>
      <c r="CH27" s="60"/>
      <c r="CI27" s="60"/>
      <c r="CJ27" s="53"/>
      <c r="CK27" s="53"/>
      <c r="CL27" s="79"/>
      <c r="CM27" s="411"/>
      <c r="CN27" s="412"/>
      <c r="CO27" s="413"/>
      <c r="CP27" s="64"/>
      <c r="CQ27" s="137"/>
      <c r="CR27" s="61"/>
      <c r="CS27" s="62"/>
      <c r="CT27" s="60"/>
      <c r="CU27" s="64"/>
      <c r="CV27" s="238"/>
      <c r="CW27" s="64"/>
      <c r="CX27" s="238"/>
      <c r="CY27" s="64"/>
      <c r="CZ27" s="71"/>
    </row>
    <row r="28" spans="2:104" x14ac:dyDescent="0.3">
      <c r="B28" s="348"/>
      <c r="C28" s="53"/>
      <c r="D28" s="53"/>
      <c r="E28" s="53"/>
      <c r="F28" s="53"/>
      <c r="G28" s="53"/>
      <c r="H28" s="60"/>
      <c r="I28" s="62"/>
      <c r="J28" s="60"/>
      <c r="K28" s="60"/>
      <c r="L28" s="60"/>
      <c r="M28" s="240"/>
      <c r="N28" s="61"/>
      <c r="O28" s="61"/>
      <c r="P28" s="60"/>
      <c r="Q28" s="60"/>
      <c r="R28" s="53"/>
      <c r="S28" s="60"/>
      <c r="T28" s="60"/>
      <c r="U28" s="60"/>
      <c r="V28" s="62"/>
      <c r="W28" s="62"/>
      <c r="X28" s="62"/>
      <c r="Y28" s="79"/>
      <c r="Z28" s="79"/>
      <c r="AA28" s="79"/>
      <c r="AB28" s="64"/>
      <c r="AC28" s="53"/>
      <c r="AD28" s="62"/>
      <c r="AE28" s="62"/>
      <c r="AF28" s="62"/>
      <c r="AG28" s="79"/>
      <c r="AH28" s="79"/>
      <c r="AI28" s="79"/>
      <c r="AJ28" s="64"/>
      <c r="AK28" s="53"/>
      <c r="AL28" s="79"/>
      <c r="AM28" s="64"/>
      <c r="AN28" s="53"/>
      <c r="AO28" s="53"/>
      <c r="AP28" s="417"/>
      <c r="AQ28" s="418"/>
      <c r="AR28" s="107"/>
      <c r="AS28" s="411"/>
      <c r="AT28" s="412"/>
      <c r="AU28" s="412"/>
      <c r="AV28" s="413"/>
      <c r="AW28" s="64"/>
      <c r="AX28" s="53"/>
      <c r="AY28" s="105"/>
      <c r="AZ28" s="411"/>
      <c r="BA28" s="412"/>
      <c r="BB28" s="412"/>
      <c r="BC28" s="413"/>
      <c r="BD28" s="64"/>
      <c r="BE28" s="53"/>
      <c r="BF28" s="53"/>
      <c r="BG28" s="137"/>
      <c r="BH28" s="137"/>
      <c r="BI28" s="137"/>
      <c r="BJ28" s="417"/>
      <c r="BK28" s="418"/>
      <c r="BL28" s="74"/>
      <c r="BM28" s="137"/>
      <c r="BN28" s="62"/>
      <c r="BO28" s="60"/>
      <c r="BP28" s="64"/>
      <c r="BQ28" s="53"/>
      <c r="BR28" s="64"/>
      <c r="BS28" s="53"/>
      <c r="BT28" s="64"/>
      <c r="BU28" s="53"/>
      <c r="BV28" s="411"/>
      <c r="BW28" s="412"/>
      <c r="BX28" s="412"/>
      <c r="BY28" s="413"/>
      <c r="BZ28" s="65"/>
      <c r="CA28" s="65"/>
      <c r="CB28" s="65"/>
      <c r="CC28" s="65"/>
      <c r="CD28" s="60"/>
      <c r="CE28" s="60"/>
      <c r="CF28" s="53"/>
      <c r="CG28" s="60"/>
      <c r="CH28" s="60"/>
      <c r="CI28" s="60"/>
      <c r="CJ28" s="53"/>
      <c r="CK28" s="53"/>
      <c r="CL28" s="79"/>
      <c r="CM28" s="411"/>
      <c r="CN28" s="412"/>
      <c r="CO28" s="413"/>
      <c r="CP28" s="64"/>
      <c r="CQ28" s="137"/>
      <c r="CR28" s="61"/>
      <c r="CS28" s="62"/>
      <c r="CT28" s="60"/>
      <c r="CU28" s="64"/>
      <c r="CV28" s="238"/>
      <c r="CW28" s="64"/>
      <c r="CX28" s="238"/>
      <c r="CY28" s="64"/>
      <c r="CZ28" s="71"/>
    </row>
    <row r="29" spans="2:104" x14ac:dyDescent="0.3">
      <c r="B29" s="348"/>
      <c r="C29" s="53"/>
      <c r="D29" s="53"/>
      <c r="E29" s="53"/>
      <c r="F29" s="53"/>
      <c r="G29" s="53"/>
      <c r="H29" s="60"/>
      <c r="I29" s="62"/>
      <c r="J29" s="60"/>
      <c r="K29" s="60"/>
      <c r="L29" s="60"/>
      <c r="M29" s="240"/>
      <c r="N29" s="61"/>
      <c r="O29" s="61"/>
      <c r="P29" s="60"/>
      <c r="Q29" s="60"/>
      <c r="R29" s="53"/>
      <c r="S29" s="60"/>
      <c r="T29" s="60"/>
      <c r="U29" s="60"/>
      <c r="V29" s="62"/>
      <c r="W29" s="62"/>
      <c r="X29" s="62"/>
      <c r="Y29" s="79"/>
      <c r="Z29" s="79"/>
      <c r="AA29" s="79"/>
      <c r="AB29" s="64"/>
      <c r="AC29" s="53"/>
      <c r="AD29" s="62"/>
      <c r="AE29" s="62"/>
      <c r="AF29" s="62"/>
      <c r="AG29" s="79"/>
      <c r="AH29" s="79"/>
      <c r="AI29" s="79"/>
      <c r="AJ29" s="64"/>
      <c r="AK29" s="53"/>
      <c r="AL29" s="79"/>
      <c r="AM29" s="64"/>
      <c r="AN29" s="53"/>
      <c r="AO29" s="53"/>
      <c r="AP29" s="417"/>
      <c r="AQ29" s="418"/>
      <c r="AR29" s="107"/>
      <c r="AS29" s="411"/>
      <c r="AT29" s="412"/>
      <c r="AU29" s="412"/>
      <c r="AV29" s="413"/>
      <c r="AW29" s="64"/>
      <c r="AX29" s="53"/>
      <c r="AY29" s="105"/>
      <c r="AZ29" s="411"/>
      <c r="BA29" s="412"/>
      <c r="BB29" s="412"/>
      <c r="BC29" s="413"/>
      <c r="BD29" s="64"/>
      <c r="BE29" s="53"/>
      <c r="BF29" s="53"/>
      <c r="BG29" s="137"/>
      <c r="BH29" s="137"/>
      <c r="BI29" s="137"/>
      <c r="BJ29" s="417"/>
      <c r="BK29" s="418"/>
      <c r="BL29" s="74"/>
      <c r="BM29" s="137"/>
      <c r="BN29" s="62"/>
      <c r="BO29" s="60"/>
      <c r="BP29" s="64"/>
      <c r="BQ29" s="53"/>
      <c r="BR29" s="64"/>
      <c r="BS29" s="53"/>
      <c r="BT29" s="64"/>
      <c r="BU29" s="53"/>
      <c r="BV29" s="411"/>
      <c r="BW29" s="412"/>
      <c r="BX29" s="412"/>
      <c r="BY29" s="413"/>
      <c r="BZ29" s="65"/>
      <c r="CA29" s="65"/>
      <c r="CB29" s="65"/>
      <c r="CC29" s="65"/>
      <c r="CD29" s="60"/>
      <c r="CE29" s="60"/>
      <c r="CF29" s="53"/>
      <c r="CG29" s="60"/>
      <c r="CH29" s="60"/>
      <c r="CI29" s="60"/>
      <c r="CJ29" s="53"/>
      <c r="CK29" s="53"/>
      <c r="CL29" s="79"/>
      <c r="CM29" s="411"/>
      <c r="CN29" s="412"/>
      <c r="CO29" s="413"/>
      <c r="CP29" s="64"/>
      <c r="CQ29" s="137"/>
      <c r="CR29" s="61"/>
      <c r="CS29" s="62"/>
      <c r="CT29" s="60"/>
      <c r="CU29" s="64"/>
      <c r="CV29" s="238"/>
      <c r="CW29" s="64"/>
      <c r="CX29" s="238"/>
      <c r="CY29" s="64"/>
      <c r="CZ29" s="71"/>
    </row>
    <row r="30" spans="2:104" x14ac:dyDescent="0.3">
      <c r="B30" s="348"/>
      <c r="C30" s="53"/>
      <c r="D30" s="53"/>
      <c r="E30" s="53"/>
      <c r="F30" s="53"/>
      <c r="G30" s="53"/>
      <c r="H30" s="60"/>
      <c r="I30" s="62"/>
      <c r="J30" s="60"/>
      <c r="K30" s="60"/>
      <c r="L30" s="60"/>
      <c r="M30" s="240"/>
      <c r="N30" s="61"/>
      <c r="O30" s="61"/>
      <c r="P30" s="60"/>
      <c r="Q30" s="60"/>
      <c r="R30" s="53"/>
      <c r="S30" s="60"/>
      <c r="T30" s="60"/>
      <c r="U30" s="60"/>
      <c r="V30" s="62"/>
      <c r="W30" s="62"/>
      <c r="X30" s="62"/>
      <c r="Y30" s="79"/>
      <c r="Z30" s="79"/>
      <c r="AA30" s="79"/>
      <c r="AB30" s="64"/>
      <c r="AC30" s="53"/>
      <c r="AD30" s="62"/>
      <c r="AE30" s="62"/>
      <c r="AF30" s="62"/>
      <c r="AG30" s="79"/>
      <c r="AH30" s="79"/>
      <c r="AI30" s="79"/>
      <c r="AJ30" s="64"/>
      <c r="AK30" s="53"/>
      <c r="AL30" s="79"/>
      <c r="AM30" s="64"/>
      <c r="AN30" s="53"/>
      <c r="AO30" s="53"/>
      <c r="AP30" s="417"/>
      <c r="AQ30" s="418"/>
      <c r="AR30" s="107"/>
      <c r="AS30" s="411"/>
      <c r="AT30" s="412"/>
      <c r="AU30" s="412"/>
      <c r="AV30" s="413"/>
      <c r="AW30" s="64"/>
      <c r="AX30" s="53"/>
      <c r="AY30" s="105"/>
      <c r="AZ30" s="411"/>
      <c r="BA30" s="412"/>
      <c r="BB30" s="412"/>
      <c r="BC30" s="413"/>
      <c r="BD30" s="64"/>
      <c r="BE30" s="53"/>
      <c r="BF30" s="53"/>
      <c r="BG30" s="137"/>
      <c r="BH30" s="137"/>
      <c r="BI30" s="137"/>
      <c r="BJ30" s="417"/>
      <c r="BK30" s="418"/>
      <c r="BL30" s="74"/>
      <c r="BM30" s="137"/>
      <c r="BN30" s="62"/>
      <c r="BO30" s="60"/>
      <c r="BP30" s="64"/>
      <c r="BQ30" s="53"/>
      <c r="BR30" s="64"/>
      <c r="BS30" s="53"/>
      <c r="BT30" s="64"/>
      <c r="BU30" s="53"/>
      <c r="BV30" s="411"/>
      <c r="BW30" s="412"/>
      <c r="BX30" s="412"/>
      <c r="BY30" s="413"/>
      <c r="BZ30" s="65"/>
      <c r="CA30" s="65"/>
      <c r="CB30" s="65"/>
      <c r="CC30" s="65"/>
      <c r="CD30" s="60"/>
      <c r="CE30" s="60"/>
      <c r="CF30" s="53"/>
      <c r="CG30" s="60"/>
      <c r="CH30" s="60"/>
      <c r="CI30" s="60"/>
      <c r="CJ30" s="53"/>
      <c r="CK30" s="53"/>
      <c r="CL30" s="79"/>
      <c r="CM30" s="411"/>
      <c r="CN30" s="412"/>
      <c r="CO30" s="413"/>
      <c r="CP30" s="64"/>
      <c r="CQ30" s="137"/>
      <c r="CR30" s="61"/>
      <c r="CS30" s="62"/>
      <c r="CT30" s="60"/>
      <c r="CU30" s="64"/>
      <c r="CV30" s="238"/>
      <c r="CW30" s="64"/>
      <c r="CX30" s="238"/>
      <c r="CY30" s="64"/>
      <c r="CZ30" s="71"/>
    </row>
    <row r="31" spans="2:104" x14ac:dyDescent="0.3">
      <c r="B31" s="348"/>
      <c r="C31" s="53"/>
      <c r="D31" s="53"/>
      <c r="E31" s="53"/>
      <c r="F31" s="53"/>
      <c r="G31" s="53"/>
      <c r="H31" s="60"/>
      <c r="I31" s="62"/>
      <c r="J31" s="60"/>
      <c r="K31" s="60"/>
      <c r="L31" s="60"/>
      <c r="M31" s="240"/>
      <c r="N31" s="61"/>
      <c r="O31" s="61"/>
      <c r="P31" s="60"/>
      <c r="Q31" s="60"/>
      <c r="R31" s="53"/>
      <c r="S31" s="60"/>
      <c r="T31" s="60"/>
      <c r="U31" s="60"/>
      <c r="V31" s="62"/>
      <c r="W31" s="62"/>
      <c r="X31" s="62"/>
      <c r="Y31" s="79"/>
      <c r="Z31" s="79"/>
      <c r="AA31" s="79"/>
      <c r="AB31" s="64"/>
      <c r="AC31" s="53"/>
      <c r="AD31" s="62"/>
      <c r="AE31" s="62"/>
      <c r="AF31" s="62"/>
      <c r="AG31" s="79"/>
      <c r="AH31" s="79"/>
      <c r="AI31" s="79"/>
      <c r="AJ31" s="64"/>
      <c r="AK31" s="53"/>
      <c r="AL31" s="79"/>
      <c r="AM31" s="64"/>
      <c r="AN31" s="53"/>
      <c r="AO31" s="53"/>
      <c r="AP31" s="417"/>
      <c r="AQ31" s="418"/>
      <c r="AR31" s="107"/>
      <c r="AS31" s="411"/>
      <c r="AT31" s="412"/>
      <c r="AU31" s="412"/>
      <c r="AV31" s="413"/>
      <c r="AW31" s="64"/>
      <c r="AX31" s="53"/>
      <c r="AY31" s="105"/>
      <c r="AZ31" s="411"/>
      <c r="BA31" s="412"/>
      <c r="BB31" s="412"/>
      <c r="BC31" s="413"/>
      <c r="BD31" s="64"/>
      <c r="BE31" s="53"/>
      <c r="BF31" s="53"/>
      <c r="BG31" s="137"/>
      <c r="BH31" s="137"/>
      <c r="BI31" s="137"/>
      <c r="BJ31" s="417"/>
      <c r="BK31" s="418"/>
      <c r="BL31" s="74"/>
      <c r="BM31" s="137"/>
      <c r="BN31" s="62"/>
      <c r="BO31" s="60"/>
      <c r="BP31" s="64"/>
      <c r="BQ31" s="53"/>
      <c r="BR31" s="64"/>
      <c r="BS31" s="53"/>
      <c r="BT31" s="64"/>
      <c r="BU31" s="53"/>
      <c r="BV31" s="411"/>
      <c r="BW31" s="412"/>
      <c r="BX31" s="412"/>
      <c r="BY31" s="413"/>
      <c r="BZ31" s="65"/>
      <c r="CA31" s="65"/>
      <c r="CB31" s="65"/>
      <c r="CC31" s="65"/>
      <c r="CD31" s="60"/>
      <c r="CE31" s="60"/>
      <c r="CF31" s="53"/>
      <c r="CG31" s="60"/>
      <c r="CH31" s="60"/>
      <c r="CI31" s="60"/>
      <c r="CJ31" s="53"/>
      <c r="CK31" s="53"/>
      <c r="CL31" s="79"/>
      <c r="CM31" s="411"/>
      <c r="CN31" s="412"/>
      <c r="CO31" s="413"/>
      <c r="CP31" s="64"/>
      <c r="CQ31" s="137"/>
      <c r="CR31" s="61"/>
      <c r="CS31" s="62"/>
      <c r="CT31" s="60"/>
      <c r="CU31" s="64"/>
      <c r="CV31" s="238"/>
      <c r="CW31" s="64"/>
      <c r="CX31" s="238"/>
      <c r="CY31" s="64"/>
      <c r="CZ31" s="71"/>
    </row>
    <row r="32" spans="2:104" x14ac:dyDescent="0.3">
      <c r="B32" s="348"/>
      <c r="C32" s="53"/>
      <c r="D32" s="53"/>
      <c r="E32" s="53"/>
      <c r="F32" s="53"/>
      <c r="G32" s="53"/>
      <c r="H32" s="60"/>
      <c r="I32" s="62"/>
      <c r="J32" s="60"/>
      <c r="K32" s="60"/>
      <c r="L32" s="60"/>
      <c r="M32" s="240"/>
      <c r="N32" s="61"/>
      <c r="O32" s="61"/>
      <c r="P32" s="60"/>
      <c r="Q32" s="60"/>
      <c r="R32" s="53"/>
      <c r="S32" s="60"/>
      <c r="T32" s="60"/>
      <c r="U32" s="60"/>
      <c r="V32" s="62"/>
      <c r="W32" s="62"/>
      <c r="X32" s="62"/>
      <c r="Y32" s="79"/>
      <c r="Z32" s="79"/>
      <c r="AA32" s="79"/>
      <c r="AB32" s="64"/>
      <c r="AC32" s="53"/>
      <c r="AD32" s="62"/>
      <c r="AE32" s="62"/>
      <c r="AF32" s="62"/>
      <c r="AG32" s="79"/>
      <c r="AH32" s="79"/>
      <c r="AI32" s="79"/>
      <c r="AJ32" s="64"/>
      <c r="AK32" s="53"/>
      <c r="AL32" s="79"/>
      <c r="AM32" s="64"/>
      <c r="AN32" s="53"/>
      <c r="AO32" s="53"/>
      <c r="AP32" s="417"/>
      <c r="AQ32" s="418"/>
      <c r="AR32" s="107"/>
      <c r="AS32" s="411"/>
      <c r="AT32" s="412"/>
      <c r="AU32" s="412"/>
      <c r="AV32" s="413"/>
      <c r="AW32" s="64"/>
      <c r="AX32" s="53"/>
      <c r="AY32" s="105"/>
      <c r="AZ32" s="411"/>
      <c r="BA32" s="412"/>
      <c r="BB32" s="412"/>
      <c r="BC32" s="413"/>
      <c r="BD32" s="64"/>
      <c r="BE32" s="53"/>
      <c r="BF32" s="53"/>
      <c r="BG32" s="137"/>
      <c r="BH32" s="137"/>
      <c r="BI32" s="137"/>
      <c r="BJ32" s="417"/>
      <c r="BK32" s="418"/>
      <c r="BL32" s="74"/>
      <c r="BM32" s="137"/>
      <c r="BN32" s="62"/>
      <c r="BO32" s="60"/>
      <c r="BP32" s="64"/>
      <c r="BQ32" s="53"/>
      <c r="BR32" s="64"/>
      <c r="BS32" s="53"/>
      <c r="BT32" s="64"/>
      <c r="BU32" s="53"/>
      <c r="BV32" s="411"/>
      <c r="BW32" s="412"/>
      <c r="BX32" s="412"/>
      <c r="BY32" s="413"/>
      <c r="BZ32" s="65"/>
      <c r="CA32" s="65"/>
      <c r="CB32" s="65"/>
      <c r="CC32" s="65"/>
      <c r="CD32" s="60"/>
      <c r="CE32" s="60"/>
      <c r="CF32" s="53"/>
      <c r="CG32" s="60"/>
      <c r="CH32" s="60"/>
      <c r="CI32" s="60"/>
      <c r="CJ32" s="53"/>
      <c r="CK32" s="53"/>
      <c r="CL32" s="79"/>
      <c r="CM32" s="411"/>
      <c r="CN32" s="412"/>
      <c r="CO32" s="413"/>
      <c r="CP32" s="64"/>
      <c r="CQ32" s="137"/>
      <c r="CR32" s="61"/>
      <c r="CS32" s="62"/>
      <c r="CT32" s="60"/>
      <c r="CU32" s="64"/>
      <c r="CV32" s="238"/>
      <c r="CW32" s="64"/>
      <c r="CX32" s="238"/>
      <c r="CY32" s="64"/>
      <c r="CZ32" s="71"/>
    </row>
    <row r="33" spans="2:104" x14ac:dyDescent="0.3">
      <c r="B33" s="348"/>
      <c r="C33" s="53"/>
      <c r="D33" s="53"/>
      <c r="E33" s="53"/>
      <c r="F33" s="53"/>
      <c r="G33" s="53"/>
      <c r="H33" s="60"/>
      <c r="I33" s="62"/>
      <c r="J33" s="60"/>
      <c r="K33" s="60"/>
      <c r="L33" s="60"/>
      <c r="M33" s="240"/>
      <c r="N33" s="61"/>
      <c r="O33" s="61"/>
      <c r="P33" s="60"/>
      <c r="Q33" s="60"/>
      <c r="R33" s="53"/>
      <c r="S33" s="60"/>
      <c r="T33" s="60"/>
      <c r="U33" s="60"/>
      <c r="V33" s="62"/>
      <c r="W33" s="62"/>
      <c r="X33" s="62"/>
      <c r="Y33" s="79"/>
      <c r="Z33" s="79"/>
      <c r="AA33" s="79"/>
      <c r="AB33" s="64"/>
      <c r="AC33" s="53"/>
      <c r="AD33" s="62"/>
      <c r="AE33" s="62"/>
      <c r="AF33" s="62"/>
      <c r="AG33" s="79"/>
      <c r="AH33" s="79"/>
      <c r="AI33" s="79"/>
      <c r="AJ33" s="64"/>
      <c r="AK33" s="53"/>
      <c r="AL33" s="79"/>
      <c r="AM33" s="64"/>
      <c r="AN33" s="53"/>
      <c r="AO33" s="53"/>
      <c r="AP33" s="417"/>
      <c r="AQ33" s="418"/>
      <c r="AR33" s="107"/>
      <c r="AS33" s="411"/>
      <c r="AT33" s="412"/>
      <c r="AU33" s="412"/>
      <c r="AV33" s="413"/>
      <c r="AW33" s="64"/>
      <c r="AX33" s="53"/>
      <c r="AY33" s="105"/>
      <c r="AZ33" s="411"/>
      <c r="BA33" s="412"/>
      <c r="BB33" s="412"/>
      <c r="BC33" s="413"/>
      <c r="BD33" s="64"/>
      <c r="BE33" s="53"/>
      <c r="BF33" s="53"/>
      <c r="BG33" s="137"/>
      <c r="BH33" s="137"/>
      <c r="BI33" s="137"/>
      <c r="BJ33" s="417"/>
      <c r="BK33" s="418"/>
      <c r="BL33" s="74"/>
      <c r="BM33" s="137"/>
      <c r="BN33" s="62"/>
      <c r="BO33" s="60"/>
      <c r="BP33" s="64"/>
      <c r="BQ33" s="53"/>
      <c r="BR33" s="64"/>
      <c r="BS33" s="53"/>
      <c r="BT33" s="64"/>
      <c r="BU33" s="53"/>
      <c r="BV33" s="411"/>
      <c r="BW33" s="412"/>
      <c r="BX33" s="412"/>
      <c r="BY33" s="413"/>
      <c r="BZ33" s="65"/>
      <c r="CA33" s="65"/>
      <c r="CB33" s="65"/>
      <c r="CC33" s="65"/>
      <c r="CD33" s="60"/>
      <c r="CE33" s="60"/>
      <c r="CF33" s="53"/>
      <c r="CG33" s="60"/>
      <c r="CH33" s="60"/>
      <c r="CI33" s="60"/>
      <c r="CJ33" s="53"/>
      <c r="CK33" s="53"/>
      <c r="CL33" s="79"/>
      <c r="CM33" s="411"/>
      <c r="CN33" s="412"/>
      <c r="CO33" s="413"/>
      <c r="CP33" s="64"/>
      <c r="CQ33" s="137"/>
      <c r="CR33" s="61"/>
      <c r="CS33" s="62"/>
      <c r="CT33" s="60"/>
      <c r="CU33" s="64"/>
      <c r="CV33" s="238"/>
      <c r="CW33" s="64"/>
      <c r="CX33" s="238"/>
      <c r="CY33" s="64"/>
      <c r="CZ33" s="71"/>
    </row>
    <row r="34" spans="2:104" x14ac:dyDescent="0.3">
      <c r="B34" s="348"/>
      <c r="C34" s="53"/>
      <c r="D34" s="53"/>
      <c r="E34" s="53"/>
      <c r="F34" s="53"/>
      <c r="G34" s="53"/>
      <c r="H34" s="60"/>
      <c r="I34" s="62"/>
      <c r="J34" s="60"/>
      <c r="K34" s="60"/>
      <c r="L34" s="60"/>
      <c r="M34" s="240"/>
      <c r="N34" s="61"/>
      <c r="O34" s="61"/>
      <c r="P34" s="60"/>
      <c r="Q34" s="60"/>
      <c r="R34" s="53"/>
      <c r="S34" s="60"/>
      <c r="T34" s="60"/>
      <c r="U34" s="60"/>
      <c r="V34" s="62"/>
      <c r="W34" s="62"/>
      <c r="X34" s="62"/>
      <c r="Y34" s="79"/>
      <c r="Z34" s="79"/>
      <c r="AA34" s="79"/>
      <c r="AB34" s="64"/>
      <c r="AC34" s="53"/>
      <c r="AD34" s="62"/>
      <c r="AE34" s="62"/>
      <c r="AF34" s="62"/>
      <c r="AG34" s="79"/>
      <c r="AH34" s="79"/>
      <c r="AI34" s="79"/>
      <c r="AJ34" s="64"/>
      <c r="AK34" s="53"/>
      <c r="AL34" s="79"/>
      <c r="AM34" s="64"/>
      <c r="AN34" s="53"/>
      <c r="AO34" s="53"/>
      <c r="AP34" s="417"/>
      <c r="AQ34" s="418"/>
      <c r="AR34" s="107"/>
      <c r="AS34" s="411"/>
      <c r="AT34" s="412"/>
      <c r="AU34" s="412"/>
      <c r="AV34" s="413"/>
      <c r="AW34" s="64"/>
      <c r="AX34" s="53"/>
      <c r="AY34" s="105"/>
      <c r="AZ34" s="411"/>
      <c r="BA34" s="412"/>
      <c r="BB34" s="412"/>
      <c r="BC34" s="413"/>
      <c r="BD34" s="64"/>
      <c r="BE34" s="53"/>
      <c r="BF34" s="53"/>
      <c r="BG34" s="137"/>
      <c r="BH34" s="137"/>
      <c r="BI34" s="137"/>
      <c r="BJ34" s="417"/>
      <c r="BK34" s="418"/>
      <c r="BL34" s="74"/>
      <c r="BM34" s="137"/>
      <c r="BN34" s="62"/>
      <c r="BO34" s="60"/>
      <c r="BP34" s="64"/>
      <c r="BQ34" s="53"/>
      <c r="BR34" s="64"/>
      <c r="BS34" s="53"/>
      <c r="BT34" s="64"/>
      <c r="BU34" s="53"/>
      <c r="BV34" s="411"/>
      <c r="BW34" s="412"/>
      <c r="BX34" s="412"/>
      <c r="BY34" s="413"/>
      <c r="BZ34" s="65"/>
      <c r="CA34" s="65"/>
      <c r="CB34" s="65"/>
      <c r="CC34" s="65"/>
      <c r="CD34" s="60"/>
      <c r="CE34" s="60"/>
      <c r="CF34" s="53"/>
      <c r="CG34" s="60"/>
      <c r="CH34" s="60"/>
      <c r="CI34" s="60"/>
      <c r="CJ34" s="53"/>
      <c r="CK34" s="53"/>
      <c r="CL34" s="79"/>
      <c r="CM34" s="411"/>
      <c r="CN34" s="412"/>
      <c r="CO34" s="413"/>
      <c r="CP34" s="64"/>
      <c r="CQ34" s="137"/>
      <c r="CR34" s="61"/>
      <c r="CS34" s="62"/>
      <c r="CT34" s="60"/>
      <c r="CU34" s="64"/>
      <c r="CV34" s="238"/>
      <c r="CW34" s="64"/>
      <c r="CX34" s="238"/>
      <c r="CY34" s="64"/>
      <c r="CZ34" s="71"/>
    </row>
    <row r="35" spans="2:104" x14ac:dyDescent="0.3">
      <c r="B35" s="348"/>
      <c r="C35" s="53"/>
      <c r="D35" s="53"/>
      <c r="E35" s="53"/>
      <c r="F35" s="53"/>
      <c r="G35" s="53"/>
      <c r="H35" s="60"/>
      <c r="I35" s="62"/>
      <c r="J35" s="60"/>
      <c r="K35" s="60"/>
      <c r="L35" s="60"/>
      <c r="M35" s="240"/>
      <c r="N35" s="61"/>
      <c r="O35" s="61"/>
      <c r="P35" s="60"/>
      <c r="Q35" s="60"/>
      <c r="R35" s="53"/>
      <c r="S35" s="60"/>
      <c r="T35" s="60"/>
      <c r="U35" s="60"/>
      <c r="V35" s="62"/>
      <c r="W35" s="62"/>
      <c r="X35" s="62"/>
      <c r="Y35" s="79"/>
      <c r="Z35" s="79"/>
      <c r="AA35" s="79"/>
      <c r="AB35" s="64"/>
      <c r="AC35" s="53"/>
      <c r="AD35" s="62"/>
      <c r="AE35" s="62"/>
      <c r="AF35" s="62"/>
      <c r="AG35" s="79"/>
      <c r="AH35" s="79"/>
      <c r="AI35" s="79"/>
      <c r="AJ35" s="64"/>
      <c r="AK35" s="53"/>
      <c r="AL35" s="79"/>
      <c r="AM35" s="64"/>
      <c r="AN35" s="53"/>
      <c r="AO35" s="53"/>
      <c r="AP35" s="417"/>
      <c r="AQ35" s="418"/>
      <c r="AR35" s="107"/>
      <c r="AS35" s="411"/>
      <c r="AT35" s="412"/>
      <c r="AU35" s="412"/>
      <c r="AV35" s="413"/>
      <c r="AW35" s="64"/>
      <c r="AX35" s="53"/>
      <c r="AY35" s="105"/>
      <c r="AZ35" s="411"/>
      <c r="BA35" s="412"/>
      <c r="BB35" s="412"/>
      <c r="BC35" s="413"/>
      <c r="BD35" s="64"/>
      <c r="BE35" s="53"/>
      <c r="BF35" s="53"/>
      <c r="BG35" s="137"/>
      <c r="BH35" s="137"/>
      <c r="BI35" s="137"/>
      <c r="BJ35" s="417"/>
      <c r="BK35" s="418"/>
      <c r="BL35" s="74"/>
      <c r="BM35" s="137"/>
      <c r="BN35" s="62"/>
      <c r="BO35" s="60"/>
      <c r="BP35" s="64"/>
      <c r="BQ35" s="53"/>
      <c r="BR35" s="64"/>
      <c r="BS35" s="53"/>
      <c r="BT35" s="64"/>
      <c r="BU35" s="53"/>
      <c r="BV35" s="411"/>
      <c r="BW35" s="412"/>
      <c r="BX35" s="412"/>
      <c r="BY35" s="413"/>
      <c r="BZ35" s="65"/>
      <c r="CA35" s="65"/>
      <c r="CB35" s="65"/>
      <c r="CC35" s="65"/>
      <c r="CD35" s="60"/>
      <c r="CE35" s="60"/>
      <c r="CF35" s="53"/>
      <c r="CG35" s="60"/>
      <c r="CH35" s="60"/>
      <c r="CI35" s="60"/>
      <c r="CJ35" s="53"/>
      <c r="CK35" s="53"/>
      <c r="CL35" s="79"/>
      <c r="CM35" s="411"/>
      <c r="CN35" s="412"/>
      <c r="CO35" s="413"/>
      <c r="CP35" s="64"/>
      <c r="CQ35" s="137"/>
      <c r="CR35" s="61"/>
      <c r="CS35" s="62"/>
      <c r="CT35" s="60"/>
      <c r="CU35" s="64"/>
      <c r="CV35" s="238"/>
      <c r="CW35" s="64"/>
      <c r="CX35" s="238"/>
      <c r="CY35" s="64"/>
      <c r="CZ35" s="71"/>
    </row>
    <row r="36" spans="2:104" x14ac:dyDescent="0.3">
      <c r="B36" s="348"/>
      <c r="C36" s="53"/>
      <c r="D36" s="53"/>
      <c r="E36" s="53"/>
      <c r="F36" s="53"/>
      <c r="G36" s="53"/>
      <c r="H36" s="60"/>
      <c r="I36" s="62"/>
      <c r="J36" s="60"/>
      <c r="K36" s="60"/>
      <c r="L36" s="60"/>
      <c r="M36" s="240"/>
      <c r="N36" s="61"/>
      <c r="O36" s="61"/>
      <c r="P36" s="60"/>
      <c r="Q36" s="60"/>
      <c r="R36" s="53"/>
      <c r="S36" s="60"/>
      <c r="T36" s="60"/>
      <c r="U36" s="60"/>
      <c r="V36" s="62"/>
      <c r="W36" s="62"/>
      <c r="X36" s="62"/>
      <c r="Y36" s="79"/>
      <c r="Z36" s="79"/>
      <c r="AA36" s="79"/>
      <c r="AB36" s="64"/>
      <c r="AC36" s="53"/>
      <c r="AD36" s="62"/>
      <c r="AE36" s="62"/>
      <c r="AF36" s="62"/>
      <c r="AG36" s="79"/>
      <c r="AH36" s="79"/>
      <c r="AI36" s="79"/>
      <c r="AJ36" s="64"/>
      <c r="AK36" s="53"/>
      <c r="AL36" s="79"/>
      <c r="AM36" s="64"/>
      <c r="AN36" s="53"/>
      <c r="AO36" s="53"/>
      <c r="AP36" s="417"/>
      <c r="AQ36" s="418"/>
      <c r="AR36" s="107"/>
      <c r="AS36" s="411"/>
      <c r="AT36" s="412"/>
      <c r="AU36" s="412"/>
      <c r="AV36" s="413"/>
      <c r="AW36" s="64"/>
      <c r="AX36" s="53"/>
      <c r="AY36" s="105"/>
      <c r="AZ36" s="411"/>
      <c r="BA36" s="412"/>
      <c r="BB36" s="412"/>
      <c r="BC36" s="413"/>
      <c r="BD36" s="64"/>
      <c r="BE36" s="53"/>
      <c r="BF36" s="53"/>
      <c r="BG36" s="137"/>
      <c r="BH36" s="137"/>
      <c r="BI36" s="137"/>
      <c r="BJ36" s="417"/>
      <c r="BK36" s="418"/>
      <c r="BL36" s="74"/>
      <c r="BM36" s="137"/>
      <c r="BN36" s="62"/>
      <c r="BO36" s="60"/>
      <c r="BP36" s="64"/>
      <c r="BQ36" s="53"/>
      <c r="BR36" s="64"/>
      <c r="BS36" s="53"/>
      <c r="BT36" s="64"/>
      <c r="BU36" s="53"/>
      <c r="BV36" s="411"/>
      <c r="BW36" s="412"/>
      <c r="BX36" s="412"/>
      <c r="BY36" s="413"/>
      <c r="BZ36" s="65"/>
      <c r="CA36" s="65"/>
      <c r="CB36" s="65"/>
      <c r="CC36" s="65"/>
      <c r="CD36" s="60"/>
      <c r="CE36" s="60"/>
      <c r="CF36" s="53"/>
      <c r="CG36" s="60"/>
      <c r="CH36" s="60"/>
      <c r="CI36" s="60"/>
      <c r="CJ36" s="53"/>
      <c r="CK36" s="53"/>
      <c r="CL36" s="79"/>
      <c r="CM36" s="411"/>
      <c r="CN36" s="412"/>
      <c r="CO36" s="413"/>
      <c r="CP36" s="64"/>
      <c r="CQ36" s="137"/>
      <c r="CR36" s="61"/>
      <c r="CS36" s="62"/>
      <c r="CT36" s="60"/>
      <c r="CU36" s="64"/>
      <c r="CV36" s="238"/>
      <c r="CW36" s="64"/>
      <c r="CX36" s="238"/>
      <c r="CY36" s="64"/>
      <c r="CZ36" s="71"/>
    </row>
    <row r="37" spans="2:104" x14ac:dyDescent="0.3">
      <c r="B37" s="348"/>
      <c r="C37" s="53"/>
      <c r="D37" s="53"/>
      <c r="E37" s="53"/>
      <c r="F37" s="53"/>
      <c r="G37" s="53"/>
      <c r="H37" s="60"/>
      <c r="I37" s="62"/>
      <c r="J37" s="60"/>
      <c r="K37" s="60"/>
      <c r="L37" s="60"/>
      <c r="M37" s="240"/>
      <c r="N37" s="61"/>
      <c r="O37" s="61"/>
      <c r="P37" s="60"/>
      <c r="Q37" s="60"/>
      <c r="R37" s="53"/>
      <c r="S37" s="60"/>
      <c r="T37" s="60"/>
      <c r="U37" s="60"/>
      <c r="V37" s="62"/>
      <c r="W37" s="62"/>
      <c r="X37" s="62"/>
      <c r="Y37" s="79"/>
      <c r="Z37" s="79"/>
      <c r="AA37" s="79"/>
      <c r="AB37" s="64"/>
      <c r="AC37" s="53"/>
      <c r="AD37" s="62"/>
      <c r="AE37" s="62"/>
      <c r="AF37" s="62"/>
      <c r="AG37" s="79"/>
      <c r="AH37" s="79"/>
      <c r="AI37" s="79"/>
      <c r="AJ37" s="64"/>
      <c r="AK37" s="53"/>
      <c r="AL37" s="79"/>
      <c r="AM37" s="64"/>
      <c r="AN37" s="53"/>
      <c r="AO37" s="53"/>
      <c r="AP37" s="417"/>
      <c r="AQ37" s="418"/>
      <c r="AR37" s="107"/>
      <c r="AS37" s="411"/>
      <c r="AT37" s="412"/>
      <c r="AU37" s="412"/>
      <c r="AV37" s="413"/>
      <c r="AW37" s="64"/>
      <c r="AX37" s="53"/>
      <c r="AY37" s="105"/>
      <c r="AZ37" s="411"/>
      <c r="BA37" s="412"/>
      <c r="BB37" s="412"/>
      <c r="BC37" s="413"/>
      <c r="BD37" s="64"/>
      <c r="BE37" s="53"/>
      <c r="BF37" s="53"/>
      <c r="BG37" s="137"/>
      <c r="BH37" s="137"/>
      <c r="BI37" s="137"/>
      <c r="BJ37" s="417"/>
      <c r="BK37" s="418"/>
      <c r="BL37" s="74"/>
      <c r="BM37" s="137"/>
      <c r="BN37" s="62"/>
      <c r="BO37" s="60"/>
      <c r="BP37" s="64"/>
      <c r="BQ37" s="53"/>
      <c r="BR37" s="64"/>
      <c r="BS37" s="53"/>
      <c r="BT37" s="64"/>
      <c r="BU37" s="53"/>
      <c r="BV37" s="411"/>
      <c r="BW37" s="412"/>
      <c r="BX37" s="412"/>
      <c r="BY37" s="413"/>
      <c r="BZ37" s="65"/>
      <c r="CA37" s="65"/>
      <c r="CB37" s="65"/>
      <c r="CC37" s="65"/>
      <c r="CD37" s="60"/>
      <c r="CE37" s="60"/>
      <c r="CF37" s="53"/>
      <c r="CG37" s="60"/>
      <c r="CH37" s="60"/>
      <c r="CI37" s="60"/>
      <c r="CJ37" s="53"/>
      <c r="CK37" s="53"/>
      <c r="CL37" s="79"/>
      <c r="CM37" s="411"/>
      <c r="CN37" s="412"/>
      <c r="CO37" s="413"/>
      <c r="CP37" s="64"/>
      <c r="CQ37" s="137"/>
      <c r="CR37" s="61"/>
      <c r="CS37" s="62"/>
      <c r="CT37" s="60"/>
      <c r="CU37" s="64"/>
      <c r="CV37" s="238"/>
      <c r="CW37" s="64"/>
      <c r="CX37" s="238"/>
      <c r="CY37" s="64"/>
      <c r="CZ37" s="71"/>
    </row>
    <row r="38" spans="2:104" x14ac:dyDescent="0.3">
      <c r="B38" s="348"/>
      <c r="C38" s="53"/>
      <c r="D38" s="53"/>
      <c r="E38" s="53"/>
      <c r="F38" s="53"/>
      <c r="G38" s="53"/>
      <c r="H38" s="60"/>
      <c r="I38" s="62"/>
      <c r="J38" s="60"/>
      <c r="K38" s="60"/>
      <c r="L38" s="60"/>
      <c r="M38" s="240"/>
      <c r="N38" s="61"/>
      <c r="O38" s="61"/>
      <c r="P38" s="60"/>
      <c r="Q38" s="60"/>
      <c r="R38" s="53"/>
      <c r="S38" s="60"/>
      <c r="T38" s="60"/>
      <c r="U38" s="60"/>
      <c r="V38" s="62"/>
      <c r="W38" s="62"/>
      <c r="X38" s="62"/>
      <c r="Y38" s="79"/>
      <c r="Z38" s="79"/>
      <c r="AA38" s="79"/>
      <c r="AB38" s="64"/>
      <c r="AC38" s="53"/>
      <c r="AD38" s="62"/>
      <c r="AE38" s="62"/>
      <c r="AF38" s="62"/>
      <c r="AG38" s="79"/>
      <c r="AH38" s="79"/>
      <c r="AI38" s="79"/>
      <c r="AJ38" s="64"/>
      <c r="AK38" s="53"/>
      <c r="AL38" s="79"/>
      <c r="AM38" s="64"/>
      <c r="AN38" s="53"/>
      <c r="AO38" s="53"/>
      <c r="AP38" s="417"/>
      <c r="AQ38" s="418"/>
      <c r="AR38" s="107"/>
      <c r="AS38" s="411"/>
      <c r="AT38" s="412"/>
      <c r="AU38" s="412"/>
      <c r="AV38" s="413"/>
      <c r="AW38" s="64"/>
      <c r="AX38" s="53"/>
      <c r="AY38" s="105"/>
      <c r="AZ38" s="411"/>
      <c r="BA38" s="412"/>
      <c r="BB38" s="412"/>
      <c r="BC38" s="413"/>
      <c r="BD38" s="64"/>
      <c r="BE38" s="53"/>
      <c r="BF38" s="53"/>
      <c r="BG38" s="137"/>
      <c r="BH38" s="137"/>
      <c r="BI38" s="137"/>
      <c r="BJ38" s="417"/>
      <c r="BK38" s="418"/>
      <c r="BL38" s="74"/>
      <c r="BM38" s="137"/>
      <c r="BN38" s="62"/>
      <c r="BO38" s="60"/>
      <c r="BP38" s="64"/>
      <c r="BQ38" s="53"/>
      <c r="BR38" s="64"/>
      <c r="BS38" s="53"/>
      <c r="BT38" s="64"/>
      <c r="BU38" s="53"/>
      <c r="BV38" s="411"/>
      <c r="BW38" s="412"/>
      <c r="BX38" s="412"/>
      <c r="BY38" s="413"/>
      <c r="BZ38" s="65"/>
      <c r="CA38" s="65"/>
      <c r="CB38" s="65"/>
      <c r="CC38" s="65"/>
      <c r="CD38" s="60"/>
      <c r="CE38" s="60"/>
      <c r="CF38" s="53"/>
      <c r="CG38" s="60"/>
      <c r="CH38" s="60"/>
      <c r="CI38" s="60"/>
      <c r="CJ38" s="53"/>
      <c r="CK38" s="53"/>
      <c r="CL38" s="79"/>
      <c r="CM38" s="411"/>
      <c r="CN38" s="412"/>
      <c r="CO38" s="413"/>
      <c r="CP38" s="64"/>
      <c r="CQ38" s="137"/>
      <c r="CR38" s="61"/>
      <c r="CS38" s="62"/>
      <c r="CT38" s="60"/>
      <c r="CU38" s="64"/>
      <c r="CV38" s="238"/>
      <c r="CW38" s="64"/>
      <c r="CX38" s="238"/>
      <c r="CY38" s="64"/>
      <c r="CZ38" s="71"/>
    </row>
    <row r="39" spans="2:104" x14ac:dyDescent="0.3">
      <c r="B39" s="348"/>
      <c r="C39" s="53"/>
      <c r="D39" s="53"/>
      <c r="E39" s="53"/>
      <c r="F39" s="53"/>
      <c r="G39" s="53"/>
      <c r="H39" s="60"/>
      <c r="I39" s="62"/>
      <c r="J39" s="60"/>
      <c r="K39" s="60"/>
      <c r="L39" s="60"/>
      <c r="M39" s="240"/>
      <c r="N39" s="61"/>
      <c r="O39" s="61"/>
      <c r="P39" s="60"/>
      <c r="Q39" s="60"/>
      <c r="R39" s="53"/>
      <c r="S39" s="60"/>
      <c r="T39" s="60"/>
      <c r="U39" s="60"/>
      <c r="V39" s="62"/>
      <c r="W39" s="62"/>
      <c r="X39" s="62"/>
      <c r="Y39" s="79"/>
      <c r="Z39" s="79"/>
      <c r="AA39" s="79"/>
      <c r="AB39" s="64"/>
      <c r="AC39" s="53"/>
      <c r="AD39" s="62"/>
      <c r="AE39" s="62"/>
      <c r="AF39" s="62"/>
      <c r="AG39" s="79"/>
      <c r="AH39" s="79"/>
      <c r="AI39" s="79"/>
      <c r="AJ39" s="64"/>
      <c r="AK39" s="53"/>
      <c r="AL39" s="79"/>
      <c r="AM39" s="64"/>
      <c r="AN39" s="53"/>
      <c r="AO39" s="53"/>
      <c r="AP39" s="417"/>
      <c r="AQ39" s="418"/>
      <c r="AR39" s="107"/>
      <c r="AS39" s="411"/>
      <c r="AT39" s="412"/>
      <c r="AU39" s="412"/>
      <c r="AV39" s="413"/>
      <c r="AW39" s="64"/>
      <c r="AX39" s="53"/>
      <c r="AY39" s="105"/>
      <c r="AZ39" s="411"/>
      <c r="BA39" s="412"/>
      <c r="BB39" s="412"/>
      <c r="BC39" s="413"/>
      <c r="BD39" s="64"/>
      <c r="BE39" s="53"/>
      <c r="BF39" s="53"/>
      <c r="BG39" s="137"/>
      <c r="BH39" s="137"/>
      <c r="BI39" s="137"/>
      <c r="BJ39" s="417"/>
      <c r="BK39" s="418"/>
      <c r="BL39" s="74"/>
      <c r="BM39" s="137"/>
      <c r="BN39" s="62"/>
      <c r="BO39" s="60"/>
      <c r="BP39" s="64"/>
      <c r="BQ39" s="53"/>
      <c r="BR39" s="64"/>
      <c r="BS39" s="53"/>
      <c r="BT39" s="64"/>
      <c r="BU39" s="53"/>
      <c r="BV39" s="411"/>
      <c r="BW39" s="412"/>
      <c r="BX39" s="412"/>
      <c r="BY39" s="413"/>
      <c r="BZ39" s="65"/>
      <c r="CA39" s="65"/>
      <c r="CB39" s="65"/>
      <c r="CC39" s="65"/>
      <c r="CD39" s="60"/>
      <c r="CE39" s="60"/>
      <c r="CF39" s="53"/>
      <c r="CG39" s="60"/>
      <c r="CH39" s="60"/>
      <c r="CI39" s="60"/>
      <c r="CJ39" s="53"/>
      <c r="CK39" s="53"/>
      <c r="CL39" s="79"/>
      <c r="CM39" s="411"/>
      <c r="CN39" s="412"/>
      <c r="CO39" s="413"/>
      <c r="CP39" s="64"/>
      <c r="CQ39" s="137"/>
      <c r="CR39" s="61"/>
      <c r="CS39" s="62"/>
      <c r="CT39" s="60"/>
      <c r="CU39" s="64"/>
      <c r="CV39" s="238"/>
      <c r="CW39" s="64"/>
      <c r="CX39" s="238"/>
      <c r="CY39" s="64"/>
      <c r="CZ39" s="71"/>
    </row>
    <row r="40" spans="2:104" x14ac:dyDescent="0.3">
      <c r="B40" s="348"/>
      <c r="C40" s="53"/>
      <c r="D40" s="53"/>
      <c r="E40" s="53"/>
      <c r="F40" s="53"/>
      <c r="G40" s="53"/>
      <c r="H40" s="60"/>
      <c r="I40" s="62"/>
      <c r="J40" s="60"/>
      <c r="K40" s="60"/>
      <c r="L40" s="60"/>
      <c r="M40" s="240"/>
      <c r="N40" s="61"/>
      <c r="O40" s="61"/>
      <c r="P40" s="60"/>
      <c r="Q40" s="60"/>
      <c r="R40" s="53"/>
      <c r="S40" s="60"/>
      <c r="T40" s="60"/>
      <c r="U40" s="60"/>
      <c r="V40" s="62"/>
      <c r="W40" s="62"/>
      <c r="X40" s="62"/>
      <c r="Y40" s="79"/>
      <c r="Z40" s="79"/>
      <c r="AA40" s="79"/>
      <c r="AB40" s="64"/>
      <c r="AC40" s="53"/>
      <c r="AD40" s="62"/>
      <c r="AE40" s="62"/>
      <c r="AF40" s="62"/>
      <c r="AG40" s="79"/>
      <c r="AH40" s="79"/>
      <c r="AI40" s="79"/>
      <c r="AJ40" s="64"/>
      <c r="AK40" s="53"/>
      <c r="AL40" s="79"/>
      <c r="AM40" s="64"/>
      <c r="AN40" s="53"/>
      <c r="AO40" s="53"/>
      <c r="AP40" s="417"/>
      <c r="AQ40" s="418"/>
      <c r="AR40" s="107"/>
      <c r="AS40" s="411"/>
      <c r="AT40" s="412"/>
      <c r="AU40" s="412"/>
      <c r="AV40" s="413"/>
      <c r="AW40" s="64"/>
      <c r="AX40" s="53"/>
      <c r="AY40" s="105"/>
      <c r="AZ40" s="411"/>
      <c r="BA40" s="412"/>
      <c r="BB40" s="412"/>
      <c r="BC40" s="413"/>
      <c r="BD40" s="64"/>
      <c r="BE40" s="53"/>
      <c r="BF40" s="53"/>
      <c r="BG40" s="137"/>
      <c r="BH40" s="137"/>
      <c r="BI40" s="137"/>
      <c r="BJ40" s="417"/>
      <c r="BK40" s="418"/>
      <c r="BL40" s="74"/>
      <c r="BM40" s="137"/>
      <c r="BN40" s="62"/>
      <c r="BO40" s="60"/>
      <c r="BP40" s="64"/>
      <c r="BQ40" s="53"/>
      <c r="BR40" s="64"/>
      <c r="BS40" s="53"/>
      <c r="BT40" s="64"/>
      <c r="BU40" s="53"/>
      <c r="BV40" s="411"/>
      <c r="BW40" s="412"/>
      <c r="BX40" s="412"/>
      <c r="BY40" s="413"/>
      <c r="BZ40" s="65"/>
      <c r="CA40" s="65"/>
      <c r="CB40" s="65"/>
      <c r="CC40" s="65"/>
      <c r="CD40" s="60"/>
      <c r="CE40" s="60"/>
      <c r="CF40" s="53"/>
      <c r="CG40" s="60"/>
      <c r="CH40" s="60"/>
      <c r="CI40" s="60"/>
      <c r="CJ40" s="53"/>
      <c r="CK40" s="53"/>
      <c r="CL40" s="79"/>
      <c r="CM40" s="411"/>
      <c r="CN40" s="412"/>
      <c r="CO40" s="413"/>
      <c r="CP40" s="64"/>
      <c r="CQ40" s="137"/>
      <c r="CR40" s="61"/>
      <c r="CS40" s="62"/>
      <c r="CT40" s="60"/>
      <c r="CU40" s="64"/>
      <c r="CV40" s="238"/>
      <c r="CW40" s="64"/>
      <c r="CX40" s="238"/>
      <c r="CY40" s="64"/>
      <c r="CZ40" s="71"/>
    </row>
    <row r="41" spans="2:104" x14ac:dyDescent="0.3">
      <c r="B41" s="348"/>
      <c r="C41" s="53"/>
      <c r="D41" s="53"/>
      <c r="E41" s="53"/>
      <c r="F41" s="53"/>
      <c r="G41" s="53"/>
      <c r="H41" s="60"/>
      <c r="I41" s="62"/>
      <c r="J41" s="60"/>
      <c r="K41" s="60"/>
      <c r="L41" s="60"/>
      <c r="M41" s="240"/>
      <c r="N41" s="61"/>
      <c r="O41" s="61"/>
      <c r="P41" s="60"/>
      <c r="Q41" s="60"/>
      <c r="R41" s="53"/>
      <c r="S41" s="60"/>
      <c r="T41" s="60"/>
      <c r="U41" s="60"/>
      <c r="V41" s="62"/>
      <c r="W41" s="62"/>
      <c r="X41" s="62"/>
      <c r="Y41" s="79"/>
      <c r="Z41" s="79"/>
      <c r="AA41" s="79"/>
      <c r="AB41" s="64"/>
      <c r="AC41" s="53"/>
      <c r="AD41" s="62"/>
      <c r="AE41" s="62"/>
      <c r="AF41" s="62"/>
      <c r="AG41" s="79"/>
      <c r="AH41" s="79"/>
      <c r="AI41" s="79"/>
      <c r="AJ41" s="64"/>
      <c r="AK41" s="53"/>
      <c r="AL41" s="79"/>
      <c r="AM41" s="64"/>
      <c r="AN41" s="53"/>
      <c r="AO41" s="53"/>
      <c r="AP41" s="417"/>
      <c r="AQ41" s="418"/>
      <c r="AR41" s="107"/>
      <c r="AS41" s="411"/>
      <c r="AT41" s="412"/>
      <c r="AU41" s="412"/>
      <c r="AV41" s="413"/>
      <c r="AW41" s="64"/>
      <c r="AX41" s="53"/>
      <c r="AY41" s="105"/>
      <c r="AZ41" s="411"/>
      <c r="BA41" s="412"/>
      <c r="BB41" s="412"/>
      <c r="BC41" s="413"/>
      <c r="BD41" s="64"/>
      <c r="BE41" s="53"/>
      <c r="BF41" s="53"/>
      <c r="BG41" s="137"/>
      <c r="BH41" s="137"/>
      <c r="BI41" s="137"/>
      <c r="BJ41" s="417"/>
      <c r="BK41" s="418"/>
      <c r="BL41" s="74"/>
      <c r="BM41" s="137"/>
      <c r="BN41" s="62"/>
      <c r="BO41" s="60"/>
      <c r="BP41" s="64"/>
      <c r="BQ41" s="53"/>
      <c r="BR41" s="64"/>
      <c r="BS41" s="53"/>
      <c r="BT41" s="64"/>
      <c r="BU41" s="53"/>
      <c r="BV41" s="411"/>
      <c r="BW41" s="412"/>
      <c r="BX41" s="412"/>
      <c r="BY41" s="413"/>
      <c r="BZ41" s="65"/>
      <c r="CA41" s="65"/>
      <c r="CB41" s="65"/>
      <c r="CC41" s="65"/>
      <c r="CD41" s="60"/>
      <c r="CE41" s="60"/>
      <c r="CF41" s="53"/>
      <c r="CG41" s="60"/>
      <c r="CH41" s="60"/>
      <c r="CI41" s="60"/>
      <c r="CJ41" s="53"/>
      <c r="CK41" s="53"/>
      <c r="CL41" s="79"/>
      <c r="CM41" s="411"/>
      <c r="CN41" s="412"/>
      <c r="CO41" s="413"/>
      <c r="CP41" s="64"/>
      <c r="CQ41" s="137"/>
      <c r="CR41" s="61"/>
      <c r="CS41" s="62"/>
      <c r="CT41" s="60"/>
      <c r="CU41" s="64"/>
      <c r="CV41" s="238"/>
      <c r="CW41" s="64"/>
      <c r="CX41" s="238"/>
      <c r="CY41" s="64"/>
      <c r="CZ41" s="71"/>
    </row>
    <row r="42" spans="2:104" x14ac:dyDescent="0.3">
      <c r="B42" s="348"/>
      <c r="C42" s="53"/>
      <c r="D42" s="53"/>
      <c r="E42" s="53"/>
      <c r="F42" s="53"/>
      <c r="G42" s="53"/>
      <c r="H42" s="60"/>
      <c r="I42" s="62"/>
      <c r="J42" s="60"/>
      <c r="K42" s="60"/>
      <c r="L42" s="60"/>
      <c r="M42" s="240"/>
      <c r="N42" s="61"/>
      <c r="O42" s="61"/>
      <c r="P42" s="60"/>
      <c r="Q42" s="60"/>
      <c r="R42" s="53"/>
      <c r="S42" s="60"/>
      <c r="T42" s="60"/>
      <c r="U42" s="60"/>
      <c r="V42" s="62"/>
      <c r="W42" s="62"/>
      <c r="X42" s="62"/>
      <c r="Y42" s="79"/>
      <c r="Z42" s="79"/>
      <c r="AA42" s="79"/>
      <c r="AB42" s="64"/>
      <c r="AC42" s="53"/>
      <c r="AD42" s="62"/>
      <c r="AE42" s="62"/>
      <c r="AF42" s="62"/>
      <c r="AG42" s="79"/>
      <c r="AH42" s="79"/>
      <c r="AI42" s="79"/>
      <c r="AJ42" s="64"/>
      <c r="AK42" s="53"/>
      <c r="AL42" s="79"/>
      <c r="AM42" s="64"/>
      <c r="AN42" s="53"/>
      <c r="AO42" s="53"/>
      <c r="AP42" s="417"/>
      <c r="AQ42" s="418"/>
      <c r="AR42" s="107"/>
      <c r="AS42" s="411"/>
      <c r="AT42" s="412"/>
      <c r="AU42" s="412"/>
      <c r="AV42" s="413"/>
      <c r="AW42" s="64"/>
      <c r="AX42" s="53"/>
      <c r="AY42" s="105"/>
      <c r="AZ42" s="411"/>
      <c r="BA42" s="412"/>
      <c r="BB42" s="412"/>
      <c r="BC42" s="413"/>
      <c r="BD42" s="64"/>
      <c r="BE42" s="53"/>
      <c r="BF42" s="53"/>
      <c r="BG42" s="137"/>
      <c r="BH42" s="137"/>
      <c r="BI42" s="137"/>
      <c r="BJ42" s="417"/>
      <c r="BK42" s="418"/>
      <c r="BL42" s="74"/>
      <c r="BM42" s="137"/>
      <c r="BN42" s="62"/>
      <c r="BO42" s="60"/>
      <c r="BP42" s="64"/>
      <c r="BQ42" s="53"/>
      <c r="BR42" s="64"/>
      <c r="BS42" s="53"/>
      <c r="BT42" s="64"/>
      <c r="BU42" s="53"/>
      <c r="BV42" s="411"/>
      <c r="BW42" s="412"/>
      <c r="BX42" s="412"/>
      <c r="BY42" s="413"/>
      <c r="BZ42" s="65"/>
      <c r="CA42" s="65"/>
      <c r="CB42" s="65"/>
      <c r="CC42" s="65"/>
      <c r="CD42" s="60"/>
      <c r="CE42" s="60"/>
      <c r="CF42" s="53"/>
      <c r="CG42" s="60"/>
      <c r="CH42" s="60"/>
      <c r="CI42" s="60"/>
      <c r="CJ42" s="53"/>
      <c r="CK42" s="53"/>
      <c r="CL42" s="79"/>
      <c r="CM42" s="411"/>
      <c r="CN42" s="412"/>
      <c r="CO42" s="413"/>
      <c r="CP42" s="64"/>
      <c r="CQ42" s="137"/>
      <c r="CR42" s="61"/>
      <c r="CS42" s="62"/>
      <c r="CT42" s="60"/>
      <c r="CU42" s="64"/>
      <c r="CV42" s="238"/>
      <c r="CW42" s="64"/>
      <c r="CX42" s="238"/>
      <c r="CY42" s="64"/>
      <c r="CZ42" s="71"/>
    </row>
    <row r="43" spans="2:104" x14ac:dyDescent="0.3">
      <c r="B43" s="348"/>
      <c r="C43" s="53"/>
      <c r="D43" s="53"/>
      <c r="E43" s="53"/>
      <c r="F43" s="53"/>
      <c r="G43" s="53"/>
      <c r="H43" s="60"/>
      <c r="I43" s="62"/>
      <c r="J43" s="60"/>
      <c r="K43" s="60"/>
      <c r="L43" s="60"/>
      <c r="M43" s="240"/>
      <c r="N43" s="61"/>
      <c r="O43" s="61"/>
      <c r="P43" s="60"/>
      <c r="Q43" s="60"/>
      <c r="R43" s="53"/>
      <c r="S43" s="60"/>
      <c r="T43" s="60"/>
      <c r="U43" s="60"/>
      <c r="V43" s="62"/>
      <c r="W43" s="62"/>
      <c r="X43" s="62"/>
      <c r="Y43" s="79"/>
      <c r="Z43" s="79"/>
      <c r="AA43" s="79"/>
      <c r="AB43" s="64"/>
      <c r="AC43" s="53"/>
      <c r="AD43" s="62"/>
      <c r="AE43" s="62"/>
      <c r="AF43" s="62"/>
      <c r="AG43" s="79"/>
      <c r="AH43" s="79"/>
      <c r="AI43" s="79"/>
      <c r="AJ43" s="64"/>
      <c r="AK43" s="53"/>
      <c r="AL43" s="79"/>
      <c r="AM43" s="64"/>
      <c r="AN43" s="53"/>
      <c r="AO43" s="53"/>
      <c r="AP43" s="417"/>
      <c r="AQ43" s="418"/>
      <c r="AR43" s="107"/>
      <c r="AS43" s="411"/>
      <c r="AT43" s="412"/>
      <c r="AU43" s="412"/>
      <c r="AV43" s="413"/>
      <c r="AW43" s="64"/>
      <c r="AX43" s="53"/>
      <c r="AY43" s="105"/>
      <c r="AZ43" s="411"/>
      <c r="BA43" s="412"/>
      <c r="BB43" s="412"/>
      <c r="BC43" s="413"/>
      <c r="BD43" s="64"/>
      <c r="BE43" s="53"/>
      <c r="BF43" s="53"/>
      <c r="BG43" s="137"/>
      <c r="BH43" s="137"/>
      <c r="BI43" s="137"/>
      <c r="BJ43" s="417"/>
      <c r="BK43" s="418"/>
      <c r="BL43" s="74"/>
      <c r="BM43" s="137"/>
      <c r="BN43" s="62"/>
      <c r="BO43" s="60"/>
      <c r="BP43" s="64"/>
      <c r="BQ43" s="53"/>
      <c r="BR43" s="64"/>
      <c r="BS43" s="53"/>
      <c r="BT43" s="64"/>
      <c r="BU43" s="53"/>
      <c r="BV43" s="411"/>
      <c r="BW43" s="412"/>
      <c r="BX43" s="412"/>
      <c r="BY43" s="413"/>
      <c r="BZ43" s="65"/>
      <c r="CA43" s="65"/>
      <c r="CB43" s="65"/>
      <c r="CC43" s="65"/>
      <c r="CD43" s="60"/>
      <c r="CE43" s="60"/>
      <c r="CF43" s="53"/>
      <c r="CG43" s="60"/>
      <c r="CH43" s="60"/>
      <c r="CI43" s="60"/>
      <c r="CJ43" s="53"/>
      <c r="CK43" s="53"/>
      <c r="CL43" s="79"/>
      <c r="CM43" s="411"/>
      <c r="CN43" s="412"/>
      <c r="CO43" s="413"/>
      <c r="CP43" s="64"/>
      <c r="CQ43" s="137"/>
      <c r="CR43" s="61"/>
      <c r="CS43" s="62"/>
      <c r="CT43" s="60"/>
      <c r="CU43" s="64"/>
      <c r="CV43" s="238"/>
      <c r="CW43" s="64"/>
      <c r="CX43" s="238"/>
      <c r="CY43" s="64"/>
      <c r="CZ43" s="71"/>
    </row>
    <row r="44" spans="2:104" x14ac:dyDescent="0.3">
      <c r="B44" s="348"/>
      <c r="C44" s="53"/>
      <c r="D44" s="53"/>
      <c r="E44" s="53"/>
      <c r="F44" s="53"/>
      <c r="G44" s="53"/>
      <c r="H44" s="60"/>
      <c r="I44" s="62"/>
      <c r="J44" s="60"/>
      <c r="K44" s="60"/>
      <c r="L44" s="60"/>
      <c r="M44" s="240"/>
      <c r="N44" s="61"/>
      <c r="O44" s="61"/>
      <c r="P44" s="60"/>
      <c r="Q44" s="60"/>
      <c r="R44" s="53"/>
      <c r="S44" s="60"/>
      <c r="T44" s="60"/>
      <c r="U44" s="60"/>
      <c r="V44" s="62"/>
      <c r="W44" s="62"/>
      <c r="X44" s="62"/>
      <c r="Y44" s="79"/>
      <c r="Z44" s="79"/>
      <c r="AA44" s="79"/>
      <c r="AB44" s="64"/>
      <c r="AC44" s="53"/>
      <c r="AD44" s="62"/>
      <c r="AE44" s="62"/>
      <c r="AF44" s="62"/>
      <c r="AG44" s="79"/>
      <c r="AH44" s="79"/>
      <c r="AI44" s="79"/>
      <c r="AJ44" s="64"/>
      <c r="AK44" s="53"/>
      <c r="AL44" s="79"/>
      <c r="AM44" s="64"/>
      <c r="AN44" s="53"/>
      <c r="AO44" s="53"/>
      <c r="AP44" s="417"/>
      <c r="AQ44" s="418"/>
      <c r="AR44" s="107"/>
      <c r="AS44" s="411"/>
      <c r="AT44" s="412"/>
      <c r="AU44" s="412"/>
      <c r="AV44" s="413"/>
      <c r="AW44" s="64"/>
      <c r="AX44" s="53"/>
      <c r="AY44" s="105"/>
      <c r="AZ44" s="411"/>
      <c r="BA44" s="412"/>
      <c r="BB44" s="412"/>
      <c r="BC44" s="413"/>
      <c r="BD44" s="64"/>
      <c r="BE44" s="53"/>
      <c r="BF44" s="53"/>
      <c r="BG44" s="137"/>
      <c r="BH44" s="137"/>
      <c r="BI44" s="137"/>
      <c r="BJ44" s="417"/>
      <c r="BK44" s="418"/>
      <c r="BL44" s="74"/>
      <c r="BM44" s="137"/>
      <c r="BN44" s="62"/>
      <c r="BO44" s="60"/>
      <c r="BP44" s="64"/>
      <c r="BQ44" s="53"/>
      <c r="BR44" s="64"/>
      <c r="BS44" s="53"/>
      <c r="BT44" s="64"/>
      <c r="BU44" s="53"/>
      <c r="BV44" s="411"/>
      <c r="BW44" s="412"/>
      <c r="BX44" s="412"/>
      <c r="BY44" s="413"/>
      <c r="BZ44" s="65"/>
      <c r="CA44" s="65"/>
      <c r="CB44" s="65"/>
      <c r="CC44" s="65"/>
      <c r="CD44" s="60"/>
      <c r="CE44" s="60"/>
      <c r="CF44" s="53"/>
      <c r="CG44" s="60"/>
      <c r="CH44" s="60"/>
      <c r="CI44" s="60"/>
      <c r="CJ44" s="53"/>
      <c r="CK44" s="53"/>
      <c r="CL44" s="79"/>
      <c r="CM44" s="411"/>
      <c r="CN44" s="412"/>
      <c r="CO44" s="413"/>
      <c r="CP44" s="64"/>
      <c r="CQ44" s="137"/>
      <c r="CR44" s="61"/>
      <c r="CS44" s="62"/>
      <c r="CT44" s="60"/>
      <c r="CU44" s="64"/>
      <c r="CV44" s="238"/>
      <c r="CW44" s="64"/>
      <c r="CX44" s="238"/>
      <c r="CY44" s="64"/>
      <c r="CZ44" s="71"/>
    </row>
    <row r="45" spans="2:104" x14ac:dyDescent="0.3">
      <c r="B45" s="348"/>
      <c r="C45" s="53"/>
      <c r="D45" s="53"/>
      <c r="E45" s="53"/>
      <c r="F45" s="53"/>
      <c r="G45" s="53"/>
      <c r="H45" s="60"/>
      <c r="I45" s="62"/>
      <c r="J45" s="60"/>
      <c r="K45" s="60"/>
      <c r="L45" s="60"/>
      <c r="M45" s="240"/>
      <c r="N45" s="61"/>
      <c r="O45" s="61"/>
      <c r="P45" s="60"/>
      <c r="Q45" s="60"/>
      <c r="R45" s="53"/>
      <c r="S45" s="60"/>
      <c r="T45" s="60"/>
      <c r="U45" s="60"/>
      <c r="V45" s="62"/>
      <c r="W45" s="62"/>
      <c r="X45" s="62"/>
      <c r="Y45" s="79"/>
      <c r="Z45" s="79"/>
      <c r="AA45" s="79"/>
      <c r="AB45" s="64"/>
      <c r="AC45" s="53"/>
      <c r="AD45" s="62"/>
      <c r="AE45" s="62"/>
      <c r="AF45" s="62"/>
      <c r="AG45" s="79"/>
      <c r="AH45" s="79"/>
      <c r="AI45" s="79"/>
      <c r="AJ45" s="64"/>
      <c r="AK45" s="53"/>
      <c r="AL45" s="79"/>
      <c r="AM45" s="64"/>
      <c r="AN45" s="53"/>
      <c r="AO45" s="53"/>
      <c r="AP45" s="417"/>
      <c r="AQ45" s="418"/>
      <c r="AR45" s="107"/>
      <c r="AS45" s="411"/>
      <c r="AT45" s="412"/>
      <c r="AU45" s="412"/>
      <c r="AV45" s="413"/>
      <c r="AW45" s="64"/>
      <c r="AX45" s="53"/>
      <c r="AY45" s="105"/>
      <c r="AZ45" s="411"/>
      <c r="BA45" s="412"/>
      <c r="BB45" s="412"/>
      <c r="BC45" s="413"/>
      <c r="BD45" s="64"/>
      <c r="BE45" s="53"/>
      <c r="BF45" s="53"/>
      <c r="BG45" s="137"/>
      <c r="BH45" s="137"/>
      <c r="BI45" s="137"/>
      <c r="BJ45" s="417"/>
      <c r="BK45" s="418"/>
      <c r="BL45" s="74"/>
      <c r="BM45" s="137"/>
      <c r="BN45" s="62"/>
      <c r="BO45" s="60"/>
      <c r="BP45" s="64"/>
      <c r="BQ45" s="53"/>
      <c r="BR45" s="64"/>
      <c r="BS45" s="53"/>
      <c r="BT45" s="64"/>
      <c r="BU45" s="53"/>
      <c r="BV45" s="411"/>
      <c r="BW45" s="412"/>
      <c r="BX45" s="412"/>
      <c r="BY45" s="413"/>
      <c r="BZ45" s="65"/>
      <c r="CA45" s="65"/>
      <c r="CB45" s="65"/>
      <c r="CC45" s="65"/>
      <c r="CD45" s="60"/>
      <c r="CE45" s="60"/>
      <c r="CF45" s="53"/>
      <c r="CG45" s="60"/>
      <c r="CH45" s="60"/>
      <c r="CI45" s="60"/>
      <c r="CJ45" s="53"/>
      <c r="CK45" s="53"/>
      <c r="CL45" s="79"/>
      <c r="CM45" s="411"/>
      <c r="CN45" s="412"/>
      <c r="CO45" s="413"/>
      <c r="CP45" s="64"/>
      <c r="CQ45" s="137"/>
      <c r="CR45" s="61"/>
      <c r="CS45" s="62"/>
      <c r="CT45" s="60"/>
      <c r="CU45" s="64"/>
      <c r="CV45" s="238"/>
      <c r="CW45" s="64"/>
      <c r="CX45" s="238"/>
      <c r="CY45" s="64"/>
      <c r="CZ45" s="71"/>
    </row>
    <row r="46" spans="2:104" x14ac:dyDescent="0.3">
      <c r="B46" s="348"/>
      <c r="C46" s="53"/>
      <c r="D46" s="53"/>
      <c r="E46" s="53"/>
      <c r="F46" s="53"/>
      <c r="G46" s="53"/>
      <c r="H46" s="60"/>
      <c r="I46" s="62"/>
      <c r="J46" s="60"/>
      <c r="K46" s="60"/>
      <c r="L46" s="60"/>
      <c r="M46" s="240"/>
      <c r="N46" s="61"/>
      <c r="O46" s="61"/>
      <c r="P46" s="60"/>
      <c r="Q46" s="60"/>
      <c r="R46" s="53"/>
      <c r="S46" s="60"/>
      <c r="T46" s="60"/>
      <c r="U46" s="60"/>
      <c r="V46" s="62"/>
      <c r="W46" s="62"/>
      <c r="X46" s="62"/>
      <c r="Y46" s="79"/>
      <c r="Z46" s="79"/>
      <c r="AA46" s="79"/>
      <c r="AB46" s="64"/>
      <c r="AC46" s="53"/>
      <c r="AD46" s="62"/>
      <c r="AE46" s="62"/>
      <c r="AF46" s="62"/>
      <c r="AG46" s="79"/>
      <c r="AH46" s="79"/>
      <c r="AI46" s="79"/>
      <c r="AJ46" s="64"/>
      <c r="AK46" s="53"/>
      <c r="AL46" s="79"/>
      <c r="AM46" s="64"/>
      <c r="AN46" s="53"/>
      <c r="AO46" s="53"/>
      <c r="AP46" s="417"/>
      <c r="AQ46" s="418"/>
      <c r="AR46" s="107"/>
      <c r="AS46" s="411"/>
      <c r="AT46" s="412"/>
      <c r="AU46" s="412"/>
      <c r="AV46" s="413"/>
      <c r="AW46" s="64"/>
      <c r="AX46" s="53"/>
      <c r="AY46" s="105"/>
      <c r="AZ46" s="411"/>
      <c r="BA46" s="412"/>
      <c r="BB46" s="412"/>
      <c r="BC46" s="413"/>
      <c r="BD46" s="64"/>
      <c r="BE46" s="53"/>
      <c r="BF46" s="53"/>
      <c r="BG46" s="137"/>
      <c r="BH46" s="137"/>
      <c r="BI46" s="137"/>
      <c r="BJ46" s="417"/>
      <c r="BK46" s="418"/>
      <c r="BL46" s="74"/>
      <c r="BM46" s="137"/>
      <c r="BN46" s="62"/>
      <c r="BO46" s="60"/>
      <c r="BP46" s="64"/>
      <c r="BQ46" s="53"/>
      <c r="BR46" s="64"/>
      <c r="BS46" s="53"/>
      <c r="BT46" s="64"/>
      <c r="BU46" s="53"/>
      <c r="BV46" s="411"/>
      <c r="BW46" s="412"/>
      <c r="BX46" s="412"/>
      <c r="BY46" s="413"/>
      <c r="BZ46" s="65"/>
      <c r="CA46" s="65"/>
      <c r="CB46" s="65"/>
      <c r="CC46" s="65"/>
      <c r="CD46" s="60"/>
      <c r="CE46" s="60"/>
      <c r="CF46" s="53"/>
      <c r="CG46" s="60"/>
      <c r="CH46" s="60"/>
      <c r="CI46" s="60"/>
      <c r="CJ46" s="53"/>
      <c r="CK46" s="53"/>
      <c r="CL46" s="79"/>
      <c r="CM46" s="411"/>
      <c r="CN46" s="412"/>
      <c r="CO46" s="413"/>
      <c r="CP46" s="64"/>
      <c r="CQ46" s="137"/>
      <c r="CR46" s="61"/>
      <c r="CS46" s="62"/>
      <c r="CT46" s="60"/>
      <c r="CU46" s="64"/>
      <c r="CV46" s="238"/>
      <c r="CW46" s="64"/>
      <c r="CX46" s="238"/>
      <c r="CY46" s="64"/>
      <c r="CZ46" s="71"/>
    </row>
    <row r="47" spans="2:104" ht="12" customHeight="1" thickBot="1" x14ac:dyDescent="0.35">
      <c r="B47" s="349"/>
      <c r="C47" s="54"/>
      <c r="D47" s="54"/>
      <c r="E47" s="54"/>
      <c r="F47" s="54"/>
      <c r="G47" s="54"/>
      <c r="H47" s="63"/>
      <c r="I47" s="237"/>
      <c r="J47" s="63"/>
      <c r="K47" s="63"/>
      <c r="L47" s="63"/>
      <c r="M47" s="87"/>
      <c r="N47" s="66"/>
      <c r="O47" s="66"/>
      <c r="P47" s="63"/>
      <c r="Q47" s="63"/>
      <c r="R47" s="54"/>
      <c r="S47" s="63"/>
      <c r="T47" s="63"/>
      <c r="U47" s="63"/>
      <c r="V47" s="237"/>
      <c r="W47" s="237"/>
      <c r="X47" s="237"/>
      <c r="Y47" s="80"/>
      <c r="Z47" s="80"/>
      <c r="AA47" s="80"/>
      <c r="AB47" s="67"/>
      <c r="AC47" s="54"/>
      <c r="AD47" s="237"/>
      <c r="AE47" s="237"/>
      <c r="AF47" s="237"/>
      <c r="AG47" s="80"/>
      <c r="AH47" s="80"/>
      <c r="AI47" s="80"/>
      <c r="AJ47" s="67"/>
      <c r="AK47" s="54"/>
      <c r="AL47" s="80"/>
      <c r="AM47" s="67"/>
      <c r="AN47" s="54"/>
      <c r="AO47" s="54"/>
      <c r="AP47" s="419"/>
      <c r="AQ47" s="420"/>
      <c r="AR47" s="108"/>
      <c r="AS47" s="414"/>
      <c r="AT47" s="415"/>
      <c r="AU47" s="415"/>
      <c r="AV47" s="416"/>
      <c r="AW47" s="67"/>
      <c r="AX47" s="54"/>
      <c r="AY47" s="106"/>
      <c r="AZ47" s="414"/>
      <c r="BA47" s="415"/>
      <c r="BB47" s="415"/>
      <c r="BC47" s="416"/>
      <c r="BD47" s="67"/>
      <c r="BE47" s="54"/>
      <c r="BF47" s="54"/>
      <c r="BG47" s="139"/>
      <c r="BH47" s="139"/>
      <c r="BI47" s="139"/>
      <c r="BJ47" s="419"/>
      <c r="BK47" s="420"/>
      <c r="BL47" s="211"/>
      <c r="BM47" s="139"/>
      <c r="BN47" s="237"/>
      <c r="BO47" s="63"/>
      <c r="BP47" s="67"/>
      <c r="BQ47" s="54"/>
      <c r="BR47" s="67"/>
      <c r="BS47" s="54"/>
      <c r="BT47" s="67"/>
      <c r="BU47" s="54"/>
      <c r="BV47" s="414"/>
      <c r="BW47" s="415"/>
      <c r="BX47" s="415"/>
      <c r="BY47" s="416"/>
      <c r="BZ47" s="68"/>
      <c r="CA47" s="68"/>
      <c r="CB47" s="68"/>
      <c r="CC47" s="68"/>
      <c r="CD47" s="63"/>
      <c r="CE47" s="63"/>
      <c r="CF47" s="54"/>
      <c r="CG47" s="63"/>
      <c r="CH47" s="63"/>
      <c r="CI47" s="63"/>
      <c r="CJ47" s="54"/>
      <c r="CK47" s="54"/>
      <c r="CL47" s="80"/>
      <c r="CM47" s="414"/>
      <c r="CN47" s="415"/>
      <c r="CO47" s="416"/>
      <c r="CP47" s="67"/>
      <c r="CQ47" s="139"/>
      <c r="CR47" s="66"/>
      <c r="CS47" s="237"/>
      <c r="CT47" s="63"/>
      <c r="CU47" s="67"/>
      <c r="CV47" s="239"/>
      <c r="CW47" s="67"/>
      <c r="CX47" s="239"/>
      <c r="CY47" s="67"/>
      <c r="CZ47" s="72"/>
    </row>
    <row r="48" spans="2:104" x14ac:dyDescent="0.3"/>
    <row r="49" spans="2:112" x14ac:dyDescent="0.3"/>
    <row r="50" spans="2:112" ht="15" thickBot="1" x14ac:dyDescent="0.35">
      <c r="B50" s="15" t="s">
        <v>554</v>
      </c>
    </row>
    <row r="51" spans="2:112" x14ac:dyDescent="0.3">
      <c r="B51" s="6" t="s">
        <v>21</v>
      </c>
      <c r="C51" s="125" t="s">
        <v>106</v>
      </c>
      <c r="D51" s="122" t="s">
        <v>1215</v>
      </c>
      <c r="E51" s="341" t="s">
        <v>1216</v>
      </c>
      <c r="F51" s="398"/>
      <c r="G51" s="398"/>
      <c r="H51" s="342"/>
      <c r="I51" s="341" t="s">
        <v>1217</v>
      </c>
      <c r="J51" s="398"/>
      <c r="K51" s="398"/>
      <c r="L51" s="342"/>
      <c r="M51" s="341" t="s">
        <v>1218</v>
      </c>
      <c r="N51" s="398"/>
      <c r="O51" s="398"/>
      <c r="P51" s="342"/>
      <c r="Q51" s="125" t="s">
        <v>1219</v>
      </c>
      <c r="R51" s="125" t="s">
        <v>1220</v>
      </c>
      <c r="S51" s="125" t="s">
        <v>1221</v>
      </c>
      <c r="T51" s="125" t="s">
        <v>1222</v>
      </c>
      <c r="U51" s="125" t="s">
        <v>1223</v>
      </c>
      <c r="V51" s="125" t="s">
        <v>1224</v>
      </c>
      <c r="W51" s="125" t="s">
        <v>1225</v>
      </c>
      <c r="X51" s="125" t="s">
        <v>1226</v>
      </c>
      <c r="Y51" s="341" t="s">
        <v>1227</v>
      </c>
      <c r="Z51" s="342"/>
      <c r="AA51" s="341" t="s">
        <v>1228</v>
      </c>
      <c r="AB51" s="342"/>
      <c r="AC51" s="341" t="s">
        <v>1229</v>
      </c>
      <c r="AD51" s="342"/>
      <c r="AE51" s="122" t="s">
        <v>1230</v>
      </c>
      <c r="AF51" s="122" t="s">
        <v>1231</v>
      </c>
      <c r="AG51" s="341" t="s">
        <v>1232</v>
      </c>
      <c r="AH51" s="342"/>
      <c r="AI51" s="341" t="s">
        <v>1233</v>
      </c>
      <c r="AJ51" s="342"/>
      <c r="AK51" s="123" t="s">
        <v>1234</v>
      </c>
      <c r="AL51" s="341" t="s">
        <v>1235</v>
      </c>
      <c r="AM51" s="398"/>
      <c r="AN51" s="398"/>
      <c r="AO51" s="398"/>
      <c r="AP51" s="342"/>
      <c r="AQ51" s="341" t="s">
        <v>1236</v>
      </c>
      <c r="AR51" s="342"/>
      <c r="AS51" s="125" t="s">
        <v>1237</v>
      </c>
      <c r="AT51" s="341" t="s">
        <v>1238</v>
      </c>
      <c r="AU51" s="342"/>
      <c r="AV51" s="341" t="s">
        <v>1239</v>
      </c>
      <c r="AW51" s="342"/>
      <c r="AX51" s="125" t="s">
        <v>1240</v>
      </c>
      <c r="AY51" s="132" t="s">
        <v>1241</v>
      </c>
      <c r="AZ51" s="341" t="s">
        <v>1242</v>
      </c>
      <c r="BA51" s="342"/>
      <c r="BB51" s="341" t="s">
        <v>1243</v>
      </c>
      <c r="BC51" s="342"/>
      <c r="BD51" s="341" t="s">
        <v>1244</v>
      </c>
      <c r="BE51" s="398"/>
      <c r="BF51" s="398"/>
      <c r="BG51" s="342"/>
      <c r="BH51" s="122" t="s">
        <v>1245</v>
      </c>
      <c r="BI51" s="341" t="s">
        <v>1246</v>
      </c>
      <c r="BJ51" s="398"/>
      <c r="BK51" s="398"/>
      <c r="BL51" s="342"/>
      <c r="BM51" s="341" t="s">
        <v>1247</v>
      </c>
      <c r="BN51" s="398"/>
      <c r="BO51" s="398"/>
      <c r="BP51" s="342"/>
      <c r="BQ51" s="341" t="s">
        <v>1248</v>
      </c>
      <c r="BR51" s="398"/>
      <c r="BS51" s="398"/>
      <c r="BT51" s="342"/>
      <c r="BU51" s="125" t="s">
        <v>1249</v>
      </c>
      <c r="BV51" s="125" t="s">
        <v>1250</v>
      </c>
      <c r="BW51" s="125" t="s">
        <v>1251</v>
      </c>
      <c r="BX51" s="125" t="s">
        <v>1252</v>
      </c>
      <c r="BY51" s="125" t="s">
        <v>1253</v>
      </c>
      <c r="BZ51" s="125" t="s">
        <v>1254</v>
      </c>
      <c r="CA51" s="125" t="s">
        <v>1255</v>
      </c>
      <c r="CB51" s="125" t="s">
        <v>1256</v>
      </c>
      <c r="CC51" s="341" t="s">
        <v>1257</v>
      </c>
      <c r="CD51" s="342"/>
      <c r="CE51" s="341" t="s">
        <v>1258</v>
      </c>
      <c r="CF51" s="342"/>
      <c r="CG51" s="341" t="s">
        <v>1259</v>
      </c>
      <c r="CH51" s="342"/>
      <c r="CI51" s="122" t="s">
        <v>1260</v>
      </c>
      <c r="CJ51" s="122" t="s">
        <v>1261</v>
      </c>
      <c r="CK51" s="341" t="s">
        <v>1262</v>
      </c>
      <c r="CL51" s="342"/>
      <c r="CM51" s="341" t="s">
        <v>1263</v>
      </c>
      <c r="CN51" s="342"/>
      <c r="CO51" s="122" t="s">
        <v>1264</v>
      </c>
      <c r="CP51" s="122" t="s">
        <v>1265</v>
      </c>
      <c r="CQ51" s="125" t="s">
        <v>1266</v>
      </c>
      <c r="CR51" s="125" t="s">
        <v>1267</v>
      </c>
      <c r="CS51" s="341" t="s">
        <v>1268</v>
      </c>
      <c r="CT51" s="342"/>
      <c r="CU51" s="341" t="s">
        <v>1269</v>
      </c>
      <c r="CV51" s="342"/>
      <c r="CW51" s="341" t="s">
        <v>1270</v>
      </c>
      <c r="CX51" s="342"/>
      <c r="CY51" s="341" t="s">
        <v>1271</v>
      </c>
      <c r="CZ51" s="342"/>
      <c r="DA51" s="125" t="s">
        <v>1272</v>
      </c>
      <c r="DB51" s="341" t="s">
        <v>1273</v>
      </c>
      <c r="DC51" s="398"/>
      <c r="DD51" s="398"/>
      <c r="DE51" s="398"/>
      <c r="DF51" s="342"/>
      <c r="DG51" s="341" t="s">
        <v>1274</v>
      </c>
      <c r="DH51" s="343"/>
    </row>
    <row r="52" spans="2:112" ht="108" customHeight="1" x14ac:dyDescent="0.3">
      <c r="B52" s="7" t="s">
        <v>68</v>
      </c>
      <c r="C52" s="126" t="s">
        <v>608</v>
      </c>
      <c r="D52" s="120" t="s">
        <v>1507</v>
      </c>
      <c r="E52" s="344" t="s">
        <v>371</v>
      </c>
      <c r="F52" s="397"/>
      <c r="G52" s="397"/>
      <c r="H52" s="345"/>
      <c r="I52" s="344" t="s">
        <v>372</v>
      </c>
      <c r="J52" s="397"/>
      <c r="K52" s="397"/>
      <c r="L52" s="345"/>
      <c r="M52" s="344" t="s">
        <v>373</v>
      </c>
      <c r="N52" s="397"/>
      <c r="O52" s="397"/>
      <c r="P52" s="345"/>
      <c r="Q52" s="121" t="s">
        <v>992</v>
      </c>
      <c r="R52" s="126" t="s">
        <v>993</v>
      </c>
      <c r="S52" s="126" t="s">
        <v>1023</v>
      </c>
      <c r="T52" s="126" t="s">
        <v>994</v>
      </c>
      <c r="U52" s="126" t="s">
        <v>878</v>
      </c>
      <c r="V52" s="126" t="s">
        <v>985</v>
      </c>
      <c r="W52" s="126" t="s">
        <v>986</v>
      </c>
      <c r="X52" s="126" t="s">
        <v>879</v>
      </c>
      <c r="Y52" s="344" t="s">
        <v>878</v>
      </c>
      <c r="Z52" s="345"/>
      <c r="AA52" s="344" t="s">
        <v>985</v>
      </c>
      <c r="AB52" s="345"/>
      <c r="AC52" s="344" t="s">
        <v>986</v>
      </c>
      <c r="AD52" s="345"/>
      <c r="AE52" s="126" t="s">
        <v>1129</v>
      </c>
      <c r="AF52" s="126" t="s">
        <v>1130</v>
      </c>
      <c r="AG52" s="344" t="s">
        <v>1015</v>
      </c>
      <c r="AH52" s="345"/>
      <c r="AI52" s="344" t="s">
        <v>1016</v>
      </c>
      <c r="AJ52" s="345"/>
      <c r="AK52" s="120" t="s">
        <v>1123</v>
      </c>
      <c r="AL52" s="344" t="s">
        <v>1124</v>
      </c>
      <c r="AM52" s="397"/>
      <c r="AN52" s="397"/>
      <c r="AO52" s="397"/>
      <c r="AP52" s="345"/>
      <c r="AQ52" s="344" t="s">
        <v>1125</v>
      </c>
      <c r="AR52" s="345"/>
      <c r="AS52" s="126" t="s">
        <v>101</v>
      </c>
      <c r="AT52" s="430" t="s">
        <v>375</v>
      </c>
      <c r="AU52" s="431"/>
      <c r="AV52" s="344" t="s">
        <v>563</v>
      </c>
      <c r="AW52" s="345"/>
      <c r="AX52" s="126" t="s">
        <v>1080</v>
      </c>
      <c r="AY52" s="126" t="s">
        <v>1081</v>
      </c>
      <c r="AZ52" s="344" t="s">
        <v>1089</v>
      </c>
      <c r="BA52" s="345"/>
      <c r="BB52" s="344" t="s">
        <v>1090</v>
      </c>
      <c r="BC52" s="345"/>
      <c r="BD52" s="344" t="s">
        <v>1091</v>
      </c>
      <c r="BE52" s="397"/>
      <c r="BF52" s="397"/>
      <c r="BG52" s="345"/>
      <c r="BH52" s="120" t="s">
        <v>376</v>
      </c>
      <c r="BI52" s="344" t="s">
        <v>377</v>
      </c>
      <c r="BJ52" s="397"/>
      <c r="BK52" s="397"/>
      <c r="BL52" s="345"/>
      <c r="BM52" s="344" t="s">
        <v>378</v>
      </c>
      <c r="BN52" s="397"/>
      <c r="BO52" s="397"/>
      <c r="BP52" s="345"/>
      <c r="BQ52" s="344" t="s">
        <v>379</v>
      </c>
      <c r="BR52" s="397"/>
      <c r="BS52" s="397"/>
      <c r="BT52" s="345"/>
      <c r="BU52" s="121" t="s">
        <v>995</v>
      </c>
      <c r="BV52" s="126" t="s">
        <v>996</v>
      </c>
      <c r="BW52" s="126" t="s">
        <v>1024</v>
      </c>
      <c r="BX52" s="126" t="s">
        <v>997</v>
      </c>
      <c r="BY52" s="126" t="s">
        <v>878</v>
      </c>
      <c r="BZ52" s="126" t="s">
        <v>985</v>
      </c>
      <c r="CA52" s="126" t="s">
        <v>986</v>
      </c>
      <c r="CB52" s="126" t="s">
        <v>879</v>
      </c>
      <c r="CC52" s="344" t="s">
        <v>878</v>
      </c>
      <c r="CD52" s="345"/>
      <c r="CE52" s="344" t="s">
        <v>985</v>
      </c>
      <c r="CF52" s="345"/>
      <c r="CG52" s="344" t="s">
        <v>986</v>
      </c>
      <c r="CH52" s="345"/>
      <c r="CI52" s="126" t="s">
        <v>1129</v>
      </c>
      <c r="CJ52" s="126" t="s">
        <v>1130</v>
      </c>
      <c r="CK52" s="344" t="s">
        <v>1017</v>
      </c>
      <c r="CL52" s="345"/>
      <c r="CM52" s="344" t="s">
        <v>1018</v>
      </c>
      <c r="CN52" s="345"/>
      <c r="CO52" s="120" t="s">
        <v>1583</v>
      </c>
      <c r="CP52" s="120" t="s">
        <v>380</v>
      </c>
      <c r="CQ52" s="126" t="s">
        <v>1083</v>
      </c>
      <c r="CR52" s="126" t="s">
        <v>1084</v>
      </c>
      <c r="CS52" s="344" t="s">
        <v>1092</v>
      </c>
      <c r="CT52" s="345"/>
      <c r="CU52" s="344" t="s">
        <v>1093</v>
      </c>
      <c r="CV52" s="345"/>
      <c r="CW52" s="344" t="s">
        <v>1094</v>
      </c>
      <c r="CX52" s="345"/>
      <c r="CY52" s="344" t="s">
        <v>1584</v>
      </c>
      <c r="CZ52" s="345"/>
      <c r="DA52" s="120" t="s">
        <v>1126</v>
      </c>
      <c r="DB52" s="344" t="s">
        <v>1127</v>
      </c>
      <c r="DC52" s="397"/>
      <c r="DD52" s="397"/>
      <c r="DE52" s="397"/>
      <c r="DF52" s="345"/>
      <c r="DG52" s="344" t="s">
        <v>1128</v>
      </c>
      <c r="DH52" s="346"/>
    </row>
    <row r="53" spans="2:112" ht="96" customHeight="1" x14ac:dyDescent="0.3">
      <c r="B53" s="8" t="s">
        <v>22</v>
      </c>
      <c r="C53" s="130" t="s">
        <v>367</v>
      </c>
      <c r="D53" s="117" t="s">
        <v>51</v>
      </c>
      <c r="E53" s="130" t="s">
        <v>674</v>
      </c>
      <c r="F53" s="350" t="s">
        <v>712</v>
      </c>
      <c r="G53" s="351"/>
      <c r="H53" s="44" t="s">
        <v>1569</v>
      </c>
      <c r="I53" s="130" t="s">
        <v>674</v>
      </c>
      <c r="J53" s="350" t="s">
        <v>712</v>
      </c>
      <c r="K53" s="351"/>
      <c r="L53" s="44" t="s">
        <v>1569</v>
      </c>
      <c r="M53" s="130" t="s">
        <v>674</v>
      </c>
      <c r="N53" s="350" t="s">
        <v>712</v>
      </c>
      <c r="O53" s="351"/>
      <c r="P53" s="44" t="s">
        <v>1569</v>
      </c>
      <c r="Q53" s="130" t="s">
        <v>990</v>
      </c>
      <c r="R53" s="130" t="s">
        <v>983</v>
      </c>
      <c r="S53" s="130" t="s">
        <v>1022</v>
      </c>
      <c r="T53" s="130" t="s">
        <v>51</v>
      </c>
      <c r="U53" s="130" t="s">
        <v>987</v>
      </c>
      <c r="V53" s="130" t="s">
        <v>988</v>
      </c>
      <c r="W53" s="130" t="s">
        <v>989</v>
      </c>
      <c r="X53" s="130" t="s">
        <v>51</v>
      </c>
      <c r="Y53" s="115" t="s">
        <v>1107</v>
      </c>
      <c r="Z53" s="115" t="s">
        <v>1108</v>
      </c>
      <c r="AA53" s="115" t="s">
        <v>1109</v>
      </c>
      <c r="AB53" s="115" t="s">
        <v>1110</v>
      </c>
      <c r="AC53" s="115" t="s">
        <v>1112</v>
      </c>
      <c r="AD53" s="115" t="s">
        <v>1111</v>
      </c>
      <c r="AE53" s="115" t="s">
        <v>1073</v>
      </c>
      <c r="AF53" s="115" t="s">
        <v>1131</v>
      </c>
      <c r="AG53" s="130" t="s">
        <v>90</v>
      </c>
      <c r="AH53" s="130" t="s">
        <v>91</v>
      </c>
      <c r="AI53" s="130" t="s">
        <v>90</v>
      </c>
      <c r="AJ53" s="130" t="s">
        <v>91</v>
      </c>
      <c r="AK53" s="115" t="s">
        <v>345</v>
      </c>
      <c r="AL53" s="115" t="s">
        <v>1054</v>
      </c>
      <c r="AM53" s="115" t="s">
        <v>1055</v>
      </c>
      <c r="AN53" s="115" t="s">
        <v>818</v>
      </c>
      <c r="AO53" s="148" t="s">
        <v>1056</v>
      </c>
      <c r="AP53" s="115" t="s">
        <v>1057</v>
      </c>
      <c r="AQ53" s="115" t="s">
        <v>160</v>
      </c>
      <c r="AR53" s="115" t="s">
        <v>466</v>
      </c>
      <c r="AS53" s="130" t="s">
        <v>51</v>
      </c>
      <c r="AT53" s="130" t="s">
        <v>51</v>
      </c>
      <c r="AU53" s="130" t="s">
        <v>288</v>
      </c>
      <c r="AV53" s="350" t="s">
        <v>51</v>
      </c>
      <c r="AW53" s="351"/>
      <c r="AX53" s="115" t="s">
        <v>1073</v>
      </c>
      <c r="AY53" s="115" t="s">
        <v>1101</v>
      </c>
      <c r="AZ53" s="130" t="s">
        <v>90</v>
      </c>
      <c r="BA53" s="130" t="s">
        <v>91</v>
      </c>
      <c r="BB53" s="130" t="s">
        <v>90</v>
      </c>
      <c r="BC53" s="130" t="s">
        <v>91</v>
      </c>
      <c r="BD53" s="350" t="s">
        <v>105</v>
      </c>
      <c r="BE53" s="425"/>
      <c r="BF53" s="425"/>
      <c r="BG53" s="351"/>
      <c r="BH53" s="133" t="s">
        <v>51</v>
      </c>
      <c r="BI53" s="130" t="s">
        <v>674</v>
      </c>
      <c r="BJ53" s="350" t="s">
        <v>712</v>
      </c>
      <c r="BK53" s="351"/>
      <c r="BL53" s="44" t="s">
        <v>1569</v>
      </c>
      <c r="BM53" s="130" t="s">
        <v>674</v>
      </c>
      <c r="BN53" s="350" t="s">
        <v>712</v>
      </c>
      <c r="BO53" s="351"/>
      <c r="BP53" s="44" t="s">
        <v>1569</v>
      </c>
      <c r="BQ53" s="130" t="s">
        <v>674</v>
      </c>
      <c r="BR53" s="350" t="s">
        <v>712</v>
      </c>
      <c r="BS53" s="351"/>
      <c r="BT53" s="44" t="s">
        <v>1569</v>
      </c>
      <c r="BU53" s="130" t="s">
        <v>990</v>
      </c>
      <c r="BV53" s="130" t="s">
        <v>983</v>
      </c>
      <c r="BW53" s="130" t="s">
        <v>1025</v>
      </c>
      <c r="BX53" s="130" t="s">
        <v>51</v>
      </c>
      <c r="BY53" s="130" t="s">
        <v>987</v>
      </c>
      <c r="BZ53" s="130" t="s">
        <v>988</v>
      </c>
      <c r="CA53" s="130" t="s">
        <v>989</v>
      </c>
      <c r="CB53" s="130" t="s">
        <v>51</v>
      </c>
      <c r="CC53" s="115" t="s">
        <v>1107</v>
      </c>
      <c r="CD53" s="115" t="s">
        <v>1108</v>
      </c>
      <c r="CE53" s="115" t="s">
        <v>1109</v>
      </c>
      <c r="CF53" s="115" t="s">
        <v>1110</v>
      </c>
      <c r="CG53" s="115" t="s">
        <v>1112</v>
      </c>
      <c r="CH53" s="115" t="s">
        <v>1111</v>
      </c>
      <c r="CI53" s="115" t="s">
        <v>1073</v>
      </c>
      <c r="CJ53" s="115" t="s">
        <v>1131</v>
      </c>
      <c r="CK53" s="130" t="s">
        <v>90</v>
      </c>
      <c r="CL53" s="130" t="s">
        <v>91</v>
      </c>
      <c r="CM53" s="130" t="s">
        <v>90</v>
      </c>
      <c r="CN53" s="130" t="s">
        <v>91</v>
      </c>
      <c r="CO53" s="133" t="s">
        <v>51</v>
      </c>
      <c r="CP53" s="133" t="s">
        <v>51</v>
      </c>
      <c r="CQ53" s="115" t="s">
        <v>1073</v>
      </c>
      <c r="CR53" s="115" t="s">
        <v>1102</v>
      </c>
      <c r="CS53" s="130" t="s">
        <v>90</v>
      </c>
      <c r="CT53" s="130" t="s">
        <v>91</v>
      </c>
      <c r="CU53" s="130" t="s">
        <v>90</v>
      </c>
      <c r="CV53" s="130" t="s">
        <v>91</v>
      </c>
      <c r="CW53" s="130" t="s">
        <v>90</v>
      </c>
      <c r="CX53" s="130" t="s">
        <v>91</v>
      </c>
      <c r="CY53" s="350" t="s">
        <v>1585</v>
      </c>
      <c r="CZ53" s="351"/>
      <c r="DA53" s="115" t="s">
        <v>345</v>
      </c>
      <c r="DB53" s="115" t="s">
        <v>1054</v>
      </c>
      <c r="DC53" s="115" t="s">
        <v>1055</v>
      </c>
      <c r="DD53" s="115" t="s">
        <v>818</v>
      </c>
      <c r="DE53" s="148" t="s">
        <v>1056</v>
      </c>
      <c r="DF53" s="115" t="s">
        <v>1057</v>
      </c>
      <c r="DG53" s="115" t="s">
        <v>160</v>
      </c>
      <c r="DH53" s="116" t="s">
        <v>466</v>
      </c>
    </row>
    <row r="54" spans="2:112" x14ac:dyDescent="0.3">
      <c r="B54" s="347" t="s">
        <v>804</v>
      </c>
      <c r="C54" s="32" t="str">
        <f t="shared" ref="C54:C83" si="0">IF($C18="","",$C18)</f>
        <v/>
      </c>
      <c r="D54" s="137"/>
      <c r="E54" s="53"/>
      <c r="F54" s="417"/>
      <c r="G54" s="418"/>
      <c r="H54" s="65"/>
      <c r="I54" s="138"/>
      <c r="J54" s="417"/>
      <c r="K54" s="418"/>
      <c r="L54" s="65"/>
      <c r="M54" s="138"/>
      <c r="N54" s="417"/>
      <c r="O54" s="418"/>
      <c r="P54" s="65"/>
      <c r="Q54" s="53"/>
      <c r="R54" s="60"/>
      <c r="S54" s="60"/>
      <c r="T54" s="53"/>
      <c r="U54" s="60"/>
      <c r="V54" s="60"/>
      <c r="W54" s="60"/>
      <c r="X54" s="53"/>
      <c r="Y54" s="60"/>
      <c r="Z54" s="60"/>
      <c r="AA54" s="60"/>
      <c r="AB54" s="60"/>
      <c r="AC54" s="60"/>
      <c r="AD54" s="60"/>
      <c r="AE54" s="62"/>
      <c r="AF54" s="60"/>
      <c r="AG54" s="64"/>
      <c r="AH54" s="137"/>
      <c r="AI54" s="69"/>
      <c r="AJ54" s="137"/>
      <c r="AK54" s="137"/>
      <c r="AL54" s="107"/>
      <c r="AM54" s="107"/>
      <c r="AN54" s="107"/>
      <c r="AO54" s="107"/>
      <c r="AP54" s="107"/>
      <c r="AQ54" s="109"/>
      <c r="AR54" s="109"/>
      <c r="AS54" s="137"/>
      <c r="AT54" s="53"/>
      <c r="AU54" s="60"/>
      <c r="AV54" s="417"/>
      <c r="AW54" s="418"/>
      <c r="AX54" s="255"/>
      <c r="AY54" s="65"/>
      <c r="AZ54" s="64"/>
      <c r="BA54" s="53"/>
      <c r="BB54" s="64"/>
      <c r="BC54" s="53"/>
      <c r="BD54" s="411"/>
      <c r="BE54" s="412"/>
      <c r="BF54" s="412"/>
      <c r="BG54" s="413"/>
      <c r="BH54" s="137"/>
      <c r="BI54" s="53"/>
      <c r="BJ54" s="417"/>
      <c r="BK54" s="418"/>
      <c r="BL54" s="65"/>
      <c r="BM54" s="138"/>
      <c r="BN54" s="417"/>
      <c r="BO54" s="418"/>
      <c r="BP54" s="65"/>
      <c r="BQ54" s="138"/>
      <c r="BR54" s="417"/>
      <c r="BS54" s="418"/>
      <c r="BT54" s="65"/>
      <c r="BU54" s="53"/>
      <c r="BV54" s="60"/>
      <c r="BW54" s="60"/>
      <c r="BX54" s="53"/>
      <c r="BY54" s="60"/>
      <c r="BZ54" s="60"/>
      <c r="CA54" s="60"/>
      <c r="CB54" s="53"/>
      <c r="CC54" s="60"/>
      <c r="CD54" s="60"/>
      <c r="CE54" s="60"/>
      <c r="CF54" s="60"/>
      <c r="CG54" s="60"/>
      <c r="CH54" s="60"/>
      <c r="CI54" s="255"/>
      <c r="CJ54" s="65"/>
      <c r="CK54" s="64"/>
      <c r="CL54" s="53"/>
      <c r="CM54" s="64"/>
      <c r="CN54" s="53"/>
      <c r="CO54" s="137"/>
      <c r="CP54" s="137"/>
      <c r="CQ54" s="62"/>
      <c r="CR54" s="65"/>
      <c r="CS54" s="64"/>
      <c r="CT54" s="53"/>
      <c r="CU54" s="64"/>
      <c r="CV54" s="53"/>
      <c r="CW54" s="64"/>
      <c r="CX54" s="53"/>
      <c r="CY54" s="417"/>
      <c r="CZ54" s="418"/>
      <c r="DA54" s="137"/>
      <c r="DB54" s="107"/>
      <c r="DC54" s="107"/>
      <c r="DD54" s="107"/>
      <c r="DE54" s="107"/>
      <c r="DF54" s="107"/>
      <c r="DG54" s="109"/>
      <c r="DH54" s="94"/>
    </row>
    <row r="55" spans="2:112" x14ac:dyDescent="0.3">
      <c r="B55" s="348"/>
      <c r="C55" s="32" t="str">
        <f t="shared" si="0"/>
        <v/>
      </c>
      <c r="D55" s="137"/>
      <c r="E55" s="53"/>
      <c r="F55" s="417"/>
      <c r="G55" s="418"/>
      <c r="H55" s="65"/>
      <c r="I55" s="138"/>
      <c r="J55" s="417"/>
      <c r="K55" s="418"/>
      <c r="L55" s="65"/>
      <c r="M55" s="138"/>
      <c r="N55" s="417"/>
      <c r="O55" s="418"/>
      <c r="P55" s="65"/>
      <c r="Q55" s="53"/>
      <c r="R55" s="60"/>
      <c r="S55" s="60"/>
      <c r="T55" s="53"/>
      <c r="U55" s="60"/>
      <c r="V55" s="60"/>
      <c r="W55" s="60"/>
      <c r="X55" s="53"/>
      <c r="Y55" s="60"/>
      <c r="Z55" s="60"/>
      <c r="AA55" s="60"/>
      <c r="AB55" s="60"/>
      <c r="AC55" s="60"/>
      <c r="AD55" s="60"/>
      <c r="AE55" s="62"/>
      <c r="AF55" s="60"/>
      <c r="AG55" s="64"/>
      <c r="AH55" s="137"/>
      <c r="AI55" s="69"/>
      <c r="AJ55" s="137"/>
      <c r="AK55" s="137"/>
      <c r="AL55" s="107"/>
      <c r="AM55" s="107"/>
      <c r="AN55" s="107"/>
      <c r="AO55" s="107"/>
      <c r="AP55" s="107"/>
      <c r="AQ55" s="109"/>
      <c r="AR55" s="109"/>
      <c r="AS55" s="137"/>
      <c r="AT55" s="53"/>
      <c r="AU55" s="60"/>
      <c r="AV55" s="417"/>
      <c r="AW55" s="418"/>
      <c r="AX55" s="255"/>
      <c r="AY55" s="65"/>
      <c r="AZ55" s="64"/>
      <c r="BA55" s="53"/>
      <c r="BB55" s="64"/>
      <c r="BC55" s="53"/>
      <c r="BD55" s="411"/>
      <c r="BE55" s="412"/>
      <c r="BF55" s="412"/>
      <c r="BG55" s="413"/>
      <c r="BH55" s="137"/>
      <c r="BI55" s="53"/>
      <c r="BJ55" s="417"/>
      <c r="BK55" s="418"/>
      <c r="BL55" s="65"/>
      <c r="BM55" s="138"/>
      <c r="BN55" s="417"/>
      <c r="BO55" s="418"/>
      <c r="BP55" s="65"/>
      <c r="BQ55" s="138"/>
      <c r="BR55" s="417"/>
      <c r="BS55" s="418"/>
      <c r="BT55" s="65"/>
      <c r="BU55" s="53"/>
      <c r="BV55" s="60"/>
      <c r="BW55" s="60"/>
      <c r="BX55" s="53"/>
      <c r="BY55" s="60"/>
      <c r="BZ55" s="60"/>
      <c r="CA55" s="60"/>
      <c r="CB55" s="53"/>
      <c r="CC55" s="60"/>
      <c r="CD55" s="60"/>
      <c r="CE55" s="60"/>
      <c r="CF55" s="60"/>
      <c r="CG55" s="60"/>
      <c r="CH55" s="60"/>
      <c r="CI55" s="255"/>
      <c r="CJ55" s="65"/>
      <c r="CK55" s="64"/>
      <c r="CL55" s="53"/>
      <c r="CM55" s="64"/>
      <c r="CN55" s="53"/>
      <c r="CO55" s="137"/>
      <c r="CP55" s="137"/>
      <c r="CQ55" s="62"/>
      <c r="CR55" s="65"/>
      <c r="CS55" s="64"/>
      <c r="CT55" s="53"/>
      <c r="CU55" s="64"/>
      <c r="CV55" s="53"/>
      <c r="CW55" s="64"/>
      <c r="CX55" s="53"/>
      <c r="CY55" s="417"/>
      <c r="CZ55" s="418"/>
      <c r="DA55" s="137"/>
      <c r="DB55" s="107"/>
      <c r="DC55" s="107"/>
      <c r="DD55" s="107"/>
      <c r="DE55" s="107"/>
      <c r="DF55" s="107"/>
      <c r="DG55" s="109"/>
      <c r="DH55" s="94"/>
    </row>
    <row r="56" spans="2:112" x14ac:dyDescent="0.3">
      <c r="B56" s="348"/>
      <c r="C56" s="32" t="str">
        <f t="shared" si="0"/>
        <v/>
      </c>
      <c r="D56" s="137"/>
      <c r="E56" s="53"/>
      <c r="F56" s="417"/>
      <c r="G56" s="418"/>
      <c r="H56" s="65"/>
      <c r="I56" s="138"/>
      <c r="J56" s="417"/>
      <c r="K56" s="418"/>
      <c r="L56" s="65"/>
      <c r="M56" s="138"/>
      <c r="N56" s="417"/>
      <c r="O56" s="418"/>
      <c r="P56" s="65"/>
      <c r="Q56" s="53"/>
      <c r="R56" s="60"/>
      <c r="S56" s="60"/>
      <c r="T56" s="53"/>
      <c r="U56" s="60"/>
      <c r="V56" s="60"/>
      <c r="W56" s="60"/>
      <c r="X56" s="53"/>
      <c r="Y56" s="60"/>
      <c r="Z56" s="60"/>
      <c r="AA56" s="60"/>
      <c r="AB56" s="60"/>
      <c r="AC56" s="60"/>
      <c r="AD56" s="60"/>
      <c r="AE56" s="62"/>
      <c r="AF56" s="60"/>
      <c r="AG56" s="64"/>
      <c r="AH56" s="137"/>
      <c r="AI56" s="69"/>
      <c r="AJ56" s="137"/>
      <c r="AK56" s="137"/>
      <c r="AL56" s="107"/>
      <c r="AM56" s="107"/>
      <c r="AN56" s="107"/>
      <c r="AO56" s="107"/>
      <c r="AP56" s="107"/>
      <c r="AQ56" s="109"/>
      <c r="AR56" s="109"/>
      <c r="AS56" s="137"/>
      <c r="AT56" s="53"/>
      <c r="AU56" s="60"/>
      <c r="AV56" s="417"/>
      <c r="AW56" s="418"/>
      <c r="AX56" s="255"/>
      <c r="AY56" s="65"/>
      <c r="AZ56" s="64"/>
      <c r="BA56" s="53"/>
      <c r="BB56" s="64"/>
      <c r="BC56" s="53"/>
      <c r="BD56" s="411"/>
      <c r="BE56" s="412"/>
      <c r="BF56" s="412"/>
      <c r="BG56" s="413"/>
      <c r="BH56" s="137"/>
      <c r="BI56" s="53"/>
      <c r="BJ56" s="417"/>
      <c r="BK56" s="418"/>
      <c r="BL56" s="65"/>
      <c r="BM56" s="138"/>
      <c r="BN56" s="417"/>
      <c r="BO56" s="418"/>
      <c r="BP56" s="65"/>
      <c r="BQ56" s="138"/>
      <c r="BR56" s="417"/>
      <c r="BS56" s="418"/>
      <c r="BT56" s="65"/>
      <c r="BU56" s="53"/>
      <c r="BV56" s="60"/>
      <c r="BW56" s="60"/>
      <c r="BX56" s="53"/>
      <c r="BY56" s="60"/>
      <c r="BZ56" s="60"/>
      <c r="CA56" s="60"/>
      <c r="CB56" s="53"/>
      <c r="CC56" s="60"/>
      <c r="CD56" s="60"/>
      <c r="CE56" s="60"/>
      <c r="CF56" s="60"/>
      <c r="CG56" s="60"/>
      <c r="CH56" s="60"/>
      <c r="CI56" s="255"/>
      <c r="CJ56" s="65"/>
      <c r="CK56" s="64"/>
      <c r="CL56" s="53"/>
      <c r="CM56" s="64"/>
      <c r="CN56" s="53"/>
      <c r="CO56" s="137"/>
      <c r="CP56" s="137"/>
      <c r="CQ56" s="62"/>
      <c r="CR56" s="65"/>
      <c r="CS56" s="64"/>
      <c r="CT56" s="53"/>
      <c r="CU56" s="64"/>
      <c r="CV56" s="53"/>
      <c r="CW56" s="64"/>
      <c r="CX56" s="53"/>
      <c r="CY56" s="417"/>
      <c r="CZ56" s="418"/>
      <c r="DA56" s="137"/>
      <c r="DB56" s="107"/>
      <c r="DC56" s="107"/>
      <c r="DD56" s="107"/>
      <c r="DE56" s="107"/>
      <c r="DF56" s="107"/>
      <c r="DG56" s="109"/>
      <c r="DH56" s="94"/>
    </row>
    <row r="57" spans="2:112" x14ac:dyDescent="0.3">
      <c r="B57" s="348"/>
      <c r="C57" s="32" t="str">
        <f t="shared" si="0"/>
        <v/>
      </c>
      <c r="D57" s="137"/>
      <c r="E57" s="53"/>
      <c r="F57" s="417"/>
      <c r="G57" s="418"/>
      <c r="H57" s="65"/>
      <c r="I57" s="138"/>
      <c r="J57" s="417"/>
      <c r="K57" s="418"/>
      <c r="L57" s="65"/>
      <c r="M57" s="138"/>
      <c r="N57" s="417"/>
      <c r="O57" s="418"/>
      <c r="P57" s="65"/>
      <c r="Q57" s="53"/>
      <c r="R57" s="60"/>
      <c r="S57" s="60"/>
      <c r="T57" s="53"/>
      <c r="U57" s="60"/>
      <c r="V57" s="60"/>
      <c r="W57" s="60"/>
      <c r="X57" s="53"/>
      <c r="Y57" s="60"/>
      <c r="Z57" s="60"/>
      <c r="AA57" s="60"/>
      <c r="AB57" s="60"/>
      <c r="AC57" s="60"/>
      <c r="AD57" s="60"/>
      <c r="AE57" s="62"/>
      <c r="AF57" s="60"/>
      <c r="AG57" s="64"/>
      <c r="AH57" s="137"/>
      <c r="AI57" s="69"/>
      <c r="AJ57" s="137"/>
      <c r="AK57" s="137"/>
      <c r="AL57" s="107"/>
      <c r="AM57" s="107"/>
      <c r="AN57" s="107"/>
      <c r="AO57" s="107"/>
      <c r="AP57" s="107"/>
      <c r="AQ57" s="109"/>
      <c r="AR57" s="109"/>
      <c r="AS57" s="137"/>
      <c r="AT57" s="53"/>
      <c r="AU57" s="60"/>
      <c r="AV57" s="417"/>
      <c r="AW57" s="418"/>
      <c r="AX57" s="255"/>
      <c r="AY57" s="65"/>
      <c r="AZ57" s="64"/>
      <c r="BA57" s="53"/>
      <c r="BB57" s="64"/>
      <c r="BC57" s="53"/>
      <c r="BD57" s="411"/>
      <c r="BE57" s="412"/>
      <c r="BF57" s="412"/>
      <c r="BG57" s="413"/>
      <c r="BH57" s="137"/>
      <c r="BI57" s="53"/>
      <c r="BJ57" s="417"/>
      <c r="BK57" s="418"/>
      <c r="BL57" s="65"/>
      <c r="BM57" s="138"/>
      <c r="BN57" s="417"/>
      <c r="BO57" s="418"/>
      <c r="BP57" s="65"/>
      <c r="BQ57" s="138"/>
      <c r="BR57" s="417"/>
      <c r="BS57" s="418"/>
      <c r="BT57" s="65"/>
      <c r="BU57" s="53"/>
      <c r="BV57" s="60"/>
      <c r="BW57" s="60"/>
      <c r="BX57" s="53"/>
      <c r="BY57" s="60"/>
      <c r="BZ57" s="60"/>
      <c r="CA57" s="60"/>
      <c r="CB57" s="53"/>
      <c r="CC57" s="60"/>
      <c r="CD57" s="60"/>
      <c r="CE57" s="60"/>
      <c r="CF57" s="60"/>
      <c r="CG57" s="60"/>
      <c r="CH57" s="60"/>
      <c r="CI57" s="255"/>
      <c r="CJ57" s="65"/>
      <c r="CK57" s="64"/>
      <c r="CL57" s="53"/>
      <c r="CM57" s="64"/>
      <c r="CN57" s="53"/>
      <c r="CO57" s="137"/>
      <c r="CP57" s="137"/>
      <c r="CQ57" s="62"/>
      <c r="CR57" s="65"/>
      <c r="CS57" s="64"/>
      <c r="CT57" s="53"/>
      <c r="CU57" s="64"/>
      <c r="CV57" s="53"/>
      <c r="CW57" s="64"/>
      <c r="CX57" s="53"/>
      <c r="CY57" s="417"/>
      <c r="CZ57" s="418"/>
      <c r="DA57" s="137"/>
      <c r="DB57" s="107"/>
      <c r="DC57" s="107"/>
      <c r="DD57" s="107"/>
      <c r="DE57" s="107"/>
      <c r="DF57" s="107"/>
      <c r="DG57" s="109"/>
      <c r="DH57" s="94"/>
    </row>
    <row r="58" spans="2:112" x14ac:dyDescent="0.3">
      <c r="B58" s="348"/>
      <c r="C58" s="32" t="str">
        <f t="shared" si="0"/>
        <v/>
      </c>
      <c r="D58" s="137"/>
      <c r="E58" s="53"/>
      <c r="F58" s="417"/>
      <c r="G58" s="418"/>
      <c r="H58" s="65"/>
      <c r="I58" s="138"/>
      <c r="J58" s="417"/>
      <c r="K58" s="418"/>
      <c r="L58" s="65"/>
      <c r="M58" s="138"/>
      <c r="N58" s="417"/>
      <c r="O58" s="418"/>
      <c r="P58" s="65"/>
      <c r="Q58" s="53"/>
      <c r="R58" s="60"/>
      <c r="S58" s="60"/>
      <c r="T58" s="53"/>
      <c r="U58" s="60"/>
      <c r="V58" s="60"/>
      <c r="W58" s="60"/>
      <c r="X58" s="53"/>
      <c r="Y58" s="60"/>
      <c r="Z58" s="60"/>
      <c r="AA58" s="60"/>
      <c r="AB58" s="60"/>
      <c r="AC58" s="60"/>
      <c r="AD58" s="60"/>
      <c r="AE58" s="62"/>
      <c r="AF58" s="60"/>
      <c r="AG58" s="64"/>
      <c r="AH58" s="137"/>
      <c r="AI58" s="69"/>
      <c r="AJ58" s="137"/>
      <c r="AK58" s="137"/>
      <c r="AL58" s="107"/>
      <c r="AM58" s="107"/>
      <c r="AN58" s="107"/>
      <c r="AO58" s="107"/>
      <c r="AP58" s="107"/>
      <c r="AQ58" s="109"/>
      <c r="AR58" s="109"/>
      <c r="AS58" s="137"/>
      <c r="AT58" s="53"/>
      <c r="AU58" s="60"/>
      <c r="AV58" s="417"/>
      <c r="AW58" s="418"/>
      <c r="AX58" s="255"/>
      <c r="AY58" s="65"/>
      <c r="AZ58" s="64"/>
      <c r="BA58" s="53"/>
      <c r="BB58" s="64"/>
      <c r="BC58" s="53"/>
      <c r="BD58" s="411"/>
      <c r="BE58" s="412"/>
      <c r="BF58" s="412"/>
      <c r="BG58" s="413"/>
      <c r="BH58" s="137"/>
      <c r="BI58" s="53"/>
      <c r="BJ58" s="417"/>
      <c r="BK58" s="418"/>
      <c r="BL58" s="65"/>
      <c r="BM58" s="138"/>
      <c r="BN58" s="417"/>
      <c r="BO58" s="418"/>
      <c r="BP58" s="65"/>
      <c r="BQ58" s="138"/>
      <c r="BR58" s="417"/>
      <c r="BS58" s="418"/>
      <c r="BT58" s="65"/>
      <c r="BU58" s="53"/>
      <c r="BV58" s="60"/>
      <c r="BW58" s="60"/>
      <c r="BX58" s="53"/>
      <c r="BY58" s="60"/>
      <c r="BZ58" s="60"/>
      <c r="CA58" s="60"/>
      <c r="CB58" s="53"/>
      <c r="CC58" s="60"/>
      <c r="CD58" s="60"/>
      <c r="CE58" s="60"/>
      <c r="CF58" s="60"/>
      <c r="CG58" s="60"/>
      <c r="CH58" s="60"/>
      <c r="CI58" s="255"/>
      <c r="CJ58" s="65"/>
      <c r="CK58" s="64"/>
      <c r="CL58" s="53"/>
      <c r="CM58" s="64"/>
      <c r="CN58" s="53"/>
      <c r="CO58" s="137"/>
      <c r="CP58" s="137"/>
      <c r="CQ58" s="62"/>
      <c r="CR58" s="65"/>
      <c r="CS58" s="64"/>
      <c r="CT58" s="53"/>
      <c r="CU58" s="64"/>
      <c r="CV58" s="53"/>
      <c r="CW58" s="64"/>
      <c r="CX58" s="53"/>
      <c r="CY58" s="417"/>
      <c r="CZ58" s="418"/>
      <c r="DA58" s="137"/>
      <c r="DB58" s="107"/>
      <c r="DC58" s="107"/>
      <c r="DD58" s="107"/>
      <c r="DE58" s="107"/>
      <c r="DF58" s="107"/>
      <c r="DG58" s="109"/>
      <c r="DH58" s="94"/>
    </row>
    <row r="59" spans="2:112" x14ac:dyDescent="0.3">
      <c r="B59" s="348"/>
      <c r="C59" s="32" t="str">
        <f t="shared" si="0"/>
        <v/>
      </c>
      <c r="D59" s="137"/>
      <c r="E59" s="53"/>
      <c r="F59" s="417"/>
      <c r="G59" s="418"/>
      <c r="H59" s="65"/>
      <c r="I59" s="138"/>
      <c r="J59" s="417"/>
      <c r="K59" s="418"/>
      <c r="L59" s="65"/>
      <c r="M59" s="138"/>
      <c r="N59" s="417"/>
      <c r="O59" s="418"/>
      <c r="P59" s="65"/>
      <c r="Q59" s="53"/>
      <c r="R59" s="60"/>
      <c r="S59" s="60"/>
      <c r="T59" s="53"/>
      <c r="U59" s="60"/>
      <c r="V59" s="60"/>
      <c r="W59" s="60"/>
      <c r="X59" s="53"/>
      <c r="Y59" s="60"/>
      <c r="Z59" s="60"/>
      <c r="AA59" s="60"/>
      <c r="AB59" s="60"/>
      <c r="AC59" s="60"/>
      <c r="AD59" s="60"/>
      <c r="AE59" s="62"/>
      <c r="AF59" s="60"/>
      <c r="AG59" s="64"/>
      <c r="AH59" s="137"/>
      <c r="AI59" s="69"/>
      <c r="AJ59" s="137"/>
      <c r="AK59" s="137"/>
      <c r="AL59" s="107"/>
      <c r="AM59" s="107"/>
      <c r="AN59" s="107"/>
      <c r="AO59" s="107"/>
      <c r="AP59" s="107"/>
      <c r="AQ59" s="109"/>
      <c r="AR59" s="109"/>
      <c r="AS59" s="137"/>
      <c r="AT59" s="53"/>
      <c r="AU59" s="60"/>
      <c r="AV59" s="417"/>
      <c r="AW59" s="418"/>
      <c r="AX59" s="255"/>
      <c r="AY59" s="65"/>
      <c r="AZ59" s="64"/>
      <c r="BA59" s="53"/>
      <c r="BB59" s="64"/>
      <c r="BC59" s="53"/>
      <c r="BD59" s="411"/>
      <c r="BE59" s="412"/>
      <c r="BF59" s="412"/>
      <c r="BG59" s="413"/>
      <c r="BH59" s="137"/>
      <c r="BI59" s="53"/>
      <c r="BJ59" s="417"/>
      <c r="BK59" s="418"/>
      <c r="BL59" s="65"/>
      <c r="BM59" s="138"/>
      <c r="BN59" s="417"/>
      <c r="BO59" s="418"/>
      <c r="BP59" s="65"/>
      <c r="BQ59" s="138"/>
      <c r="BR59" s="417"/>
      <c r="BS59" s="418"/>
      <c r="BT59" s="65"/>
      <c r="BU59" s="53"/>
      <c r="BV59" s="60"/>
      <c r="BW59" s="60"/>
      <c r="BX59" s="53"/>
      <c r="BY59" s="60"/>
      <c r="BZ59" s="60"/>
      <c r="CA59" s="60"/>
      <c r="CB59" s="53"/>
      <c r="CC59" s="60"/>
      <c r="CD59" s="60"/>
      <c r="CE59" s="60"/>
      <c r="CF59" s="60"/>
      <c r="CG59" s="60"/>
      <c r="CH59" s="60"/>
      <c r="CI59" s="255"/>
      <c r="CJ59" s="65"/>
      <c r="CK59" s="64"/>
      <c r="CL59" s="53"/>
      <c r="CM59" s="64"/>
      <c r="CN59" s="53"/>
      <c r="CO59" s="137"/>
      <c r="CP59" s="137"/>
      <c r="CQ59" s="62"/>
      <c r="CR59" s="65"/>
      <c r="CS59" s="64"/>
      <c r="CT59" s="53"/>
      <c r="CU59" s="64"/>
      <c r="CV59" s="53"/>
      <c r="CW59" s="64"/>
      <c r="CX59" s="53"/>
      <c r="CY59" s="417"/>
      <c r="CZ59" s="418"/>
      <c r="DA59" s="137"/>
      <c r="DB59" s="107"/>
      <c r="DC59" s="107"/>
      <c r="DD59" s="107"/>
      <c r="DE59" s="107"/>
      <c r="DF59" s="107"/>
      <c r="DG59" s="109"/>
      <c r="DH59" s="94"/>
    </row>
    <row r="60" spans="2:112" x14ac:dyDescent="0.3">
      <c r="B60" s="348"/>
      <c r="C60" s="32" t="str">
        <f t="shared" si="0"/>
        <v/>
      </c>
      <c r="D60" s="137"/>
      <c r="E60" s="53"/>
      <c r="F60" s="417"/>
      <c r="G60" s="418"/>
      <c r="H60" s="65"/>
      <c r="I60" s="138"/>
      <c r="J60" s="417"/>
      <c r="K60" s="418"/>
      <c r="L60" s="65"/>
      <c r="M60" s="138"/>
      <c r="N60" s="417"/>
      <c r="O60" s="418"/>
      <c r="P60" s="65"/>
      <c r="Q60" s="53"/>
      <c r="R60" s="60"/>
      <c r="S60" s="60"/>
      <c r="T60" s="53"/>
      <c r="U60" s="60"/>
      <c r="V60" s="60"/>
      <c r="W60" s="60"/>
      <c r="X60" s="53"/>
      <c r="Y60" s="60"/>
      <c r="Z60" s="60"/>
      <c r="AA60" s="60"/>
      <c r="AB60" s="60"/>
      <c r="AC60" s="60"/>
      <c r="AD60" s="60"/>
      <c r="AE60" s="62"/>
      <c r="AF60" s="60"/>
      <c r="AG60" s="64"/>
      <c r="AH60" s="137"/>
      <c r="AI60" s="69"/>
      <c r="AJ60" s="137"/>
      <c r="AK60" s="137"/>
      <c r="AL60" s="107"/>
      <c r="AM60" s="107"/>
      <c r="AN60" s="107"/>
      <c r="AO60" s="107"/>
      <c r="AP60" s="107"/>
      <c r="AQ60" s="109"/>
      <c r="AR60" s="109"/>
      <c r="AS60" s="137"/>
      <c r="AT60" s="53"/>
      <c r="AU60" s="60"/>
      <c r="AV60" s="417"/>
      <c r="AW60" s="418"/>
      <c r="AX60" s="255"/>
      <c r="AY60" s="65"/>
      <c r="AZ60" s="64"/>
      <c r="BA60" s="53"/>
      <c r="BB60" s="64"/>
      <c r="BC60" s="53"/>
      <c r="BD60" s="411"/>
      <c r="BE60" s="412"/>
      <c r="BF60" s="412"/>
      <c r="BG60" s="413"/>
      <c r="BH60" s="137"/>
      <c r="BI60" s="53"/>
      <c r="BJ60" s="417"/>
      <c r="BK60" s="418"/>
      <c r="BL60" s="65"/>
      <c r="BM60" s="138"/>
      <c r="BN60" s="417"/>
      <c r="BO60" s="418"/>
      <c r="BP60" s="65"/>
      <c r="BQ60" s="138"/>
      <c r="BR60" s="417"/>
      <c r="BS60" s="418"/>
      <c r="BT60" s="65"/>
      <c r="BU60" s="53"/>
      <c r="BV60" s="60"/>
      <c r="BW60" s="60"/>
      <c r="BX60" s="53"/>
      <c r="BY60" s="60"/>
      <c r="BZ60" s="60"/>
      <c r="CA60" s="60"/>
      <c r="CB60" s="53"/>
      <c r="CC60" s="60"/>
      <c r="CD60" s="60"/>
      <c r="CE60" s="60"/>
      <c r="CF60" s="60"/>
      <c r="CG60" s="60"/>
      <c r="CH60" s="60"/>
      <c r="CI60" s="255"/>
      <c r="CJ60" s="65"/>
      <c r="CK60" s="64"/>
      <c r="CL60" s="53"/>
      <c r="CM60" s="64"/>
      <c r="CN60" s="53"/>
      <c r="CO60" s="137"/>
      <c r="CP60" s="137"/>
      <c r="CQ60" s="62"/>
      <c r="CR60" s="65"/>
      <c r="CS60" s="64"/>
      <c r="CT60" s="53"/>
      <c r="CU60" s="64"/>
      <c r="CV60" s="53"/>
      <c r="CW60" s="64"/>
      <c r="CX60" s="53"/>
      <c r="CY60" s="417"/>
      <c r="CZ60" s="418"/>
      <c r="DA60" s="137"/>
      <c r="DB60" s="107"/>
      <c r="DC60" s="107"/>
      <c r="DD60" s="107"/>
      <c r="DE60" s="107"/>
      <c r="DF60" s="107"/>
      <c r="DG60" s="109"/>
      <c r="DH60" s="94"/>
    </row>
    <row r="61" spans="2:112" x14ac:dyDescent="0.3">
      <c r="B61" s="348"/>
      <c r="C61" s="32" t="str">
        <f t="shared" si="0"/>
        <v/>
      </c>
      <c r="D61" s="137"/>
      <c r="E61" s="53"/>
      <c r="F61" s="417"/>
      <c r="G61" s="418"/>
      <c r="H61" s="65"/>
      <c r="I61" s="138"/>
      <c r="J61" s="417"/>
      <c r="K61" s="418"/>
      <c r="L61" s="65"/>
      <c r="M61" s="138"/>
      <c r="N61" s="417"/>
      <c r="O61" s="418"/>
      <c r="P61" s="65"/>
      <c r="Q61" s="53"/>
      <c r="R61" s="60"/>
      <c r="S61" s="60"/>
      <c r="T61" s="53"/>
      <c r="U61" s="60"/>
      <c r="V61" s="60"/>
      <c r="W61" s="60"/>
      <c r="X61" s="53"/>
      <c r="Y61" s="60"/>
      <c r="Z61" s="60"/>
      <c r="AA61" s="60"/>
      <c r="AB61" s="60"/>
      <c r="AC61" s="60"/>
      <c r="AD61" s="60"/>
      <c r="AE61" s="62"/>
      <c r="AF61" s="60"/>
      <c r="AG61" s="64"/>
      <c r="AH61" s="137"/>
      <c r="AI61" s="69"/>
      <c r="AJ61" s="137"/>
      <c r="AK61" s="137"/>
      <c r="AL61" s="107"/>
      <c r="AM61" s="107"/>
      <c r="AN61" s="107"/>
      <c r="AO61" s="107"/>
      <c r="AP61" s="107"/>
      <c r="AQ61" s="109"/>
      <c r="AR61" s="109"/>
      <c r="AS61" s="137"/>
      <c r="AT61" s="53"/>
      <c r="AU61" s="60"/>
      <c r="AV61" s="417"/>
      <c r="AW61" s="418"/>
      <c r="AX61" s="255"/>
      <c r="AY61" s="65"/>
      <c r="AZ61" s="64"/>
      <c r="BA61" s="53"/>
      <c r="BB61" s="64"/>
      <c r="BC61" s="53"/>
      <c r="BD61" s="411"/>
      <c r="BE61" s="412"/>
      <c r="BF61" s="412"/>
      <c r="BG61" s="413"/>
      <c r="BH61" s="137"/>
      <c r="BI61" s="53"/>
      <c r="BJ61" s="417"/>
      <c r="BK61" s="418"/>
      <c r="BL61" s="65"/>
      <c r="BM61" s="138"/>
      <c r="BN61" s="417"/>
      <c r="BO61" s="418"/>
      <c r="BP61" s="65"/>
      <c r="BQ61" s="138"/>
      <c r="BR61" s="417"/>
      <c r="BS61" s="418"/>
      <c r="BT61" s="65"/>
      <c r="BU61" s="53"/>
      <c r="BV61" s="60"/>
      <c r="BW61" s="60"/>
      <c r="BX61" s="53"/>
      <c r="BY61" s="60"/>
      <c r="BZ61" s="60"/>
      <c r="CA61" s="60"/>
      <c r="CB61" s="53"/>
      <c r="CC61" s="60"/>
      <c r="CD61" s="60"/>
      <c r="CE61" s="60"/>
      <c r="CF61" s="60"/>
      <c r="CG61" s="60"/>
      <c r="CH61" s="60"/>
      <c r="CI61" s="255"/>
      <c r="CJ61" s="65"/>
      <c r="CK61" s="64"/>
      <c r="CL61" s="53"/>
      <c r="CM61" s="64"/>
      <c r="CN61" s="53"/>
      <c r="CO61" s="137"/>
      <c r="CP61" s="137"/>
      <c r="CQ61" s="62"/>
      <c r="CR61" s="65"/>
      <c r="CS61" s="64"/>
      <c r="CT61" s="53"/>
      <c r="CU61" s="64"/>
      <c r="CV61" s="53"/>
      <c r="CW61" s="64"/>
      <c r="CX61" s="53"/>
      <c r="CY61" s="417"/>
      <c r="CZ61" s="418"/>
      <c r="DA61" s="137"/>
      <c r="DB61" s="107"/>
      <c r="DC61" s="107"/>
      <c r="DD61" s="107"/>
      <c r="DE61" s="107"/>
      <c r="DF61" s="107"/>
      <c r="DG61" s="109"/>
      <c r="DH61" s="94"/>
    </row>
    <row r="62" spans="2:112" x14ac:dyDescent="0.3">
      <c r="B62" s="348"/>
      <c r="C62" s="32" t="str">
        <f t="shared" si="0"/>
        <v/>
      </c>
      <c r="D62" s="137"/>
      <c r="E62" s="53"/>
      <c r="F62" s="417"/>
      <c r="G62" s="418"/>
      <c r="H62" s="65"/>
      <c r="I62" s="138"/>
      <c r="J62" s="417"/>
      <c r="K62" s="418"/>
      <c r="L62" s="65"/>
      <c r="M62" s="138"/>
      <c r="N62" s="417"/>
      <c r="O62" s="418"/>
      <c r="P62" s="65"/>
      <c r="Q62" s="53"/>
      <c r="R62" s="60"/>
      <c r="S62" s="60"/>
      <c r="T62" s="53"/>
      <c r="U62" s="60"/>
      <c r="V62" s="60"/>
      <c r="W62" s="60"/>
      <c r="X62" s="53"/>
      <c r="Y62" s="60"/>
      <c r="Z62" s="60"/>
      <c r="AA62" s="60"/>
      <c r="AB62" s="60"/>
      <c r="AC62" s="60"/>
      <c r="AD62" s="60"/>
      <c r="AE62" s="62"/>
      <c r="AF62" s="60"/>
      <c r="AG62" s="64"/>
      <c r="AH62" s="137"/>
      <c r="AI62" s="69"/>
      <c r="AJ62" s="137"/>
      <c r="AK62" s="137"/>
      <c r="AL62" s="107"/>
      <c r="AM62" s="107"/>
      <c r="AN62" s="107"/>
      <c r="AO62" s="107"/>
      <c r="AP62" s="107"/>
      <c r="AQ62" s="109"/>
      <c r="AR62" s="109"/>
      <c r="AS62" s="137"/>
      <c r="AT62" s="53"/>
      <c r="AU62" s="60"/>
      <c r="AV62" s="417"/>
      <c r="AW62" s="418"/>
      <c r="AX62" s="255"/>
      <c r="AY62" s="65"/>
      <c r="AZ62" s="64"/>
      <c r="BA62" s="53"/>
      <c r="BB62" s="64"/>
      <c r="BC62" s="53"/>
      <c r="BD62" s="411"/>
      <c r="BE62" s="412"/>
      <c r="BF62" s="412"/>
      <c r="BG62" s="413"/>
      <c r="BH62" s="137"/>
      <c r="BI62" s="53"/>
      <c r="BJ62" s="417"/>
      <c r="BK62" s="418"/>
      <c r="BL62" s="65"/>
      <c r="BM62" s="138"/>
      <c r="BN62" s="417"/>
      <c r="BO62" s="418"/>
      <c r="BP62" s="65"/>
      <c r="BQ62" s="138"/>
      <c r="BR62" s="417"/>
      <c r="BS62" s="418"/>
      <c r="BT62" s="65"/>
      <c r="BU62" s="53"/>
      <c r="BV62" s="60"/>
      <c r="BW62" s="60"/>
      <c r="BX62" s="53"/>
      <c r="BY62" s="60"/>
      <c r="BZ62" s="60"/>
      <c r="CA62" s="60"/>
      <c r="CB62" s="53"/>
      <c r="CC62" s="60"/>
      <c r="CD62" s="60"/>
      <c r="CE62" s="60"/>
      <c r="CF62" s="60"/>
      <c r="CG62" s="60"/>
      <c r="CH62" s="60"/>
      <c r="CI62" s="255"/>
      <c r="CJ62" s="65"/>
      <c r="CK62" s="64"/>
      <c r="CL62" s="53"/>
      <c r="CM62" s="64"/>
      <c r="CN62" s="53"/>
      <c r="CO62" s="137"/>
      <c r="CP62" s="137"/>
      <c r="CQ62" s="62"/>
      <c r="CR62" s="65"/>
      <c r="CS62" s="64"/>
      <c r="CT62" s="53"/>
      <c r="CU62" s="64"/>
      <c r="CV62" s="53"/>
      <c r="CW62" s="64"/>
      <c r="CX62" s="53"/>
      <c r="CY62" s="417"/>
      <c r="CZ62" s="418"/>
      <c r="DA62" s="137"/>
      <c r="DB62" s="107"/>
      <c r="DC62" s="107"/>
      <c r="DD62" s="107"/>
      <c r="DE62" s="107"/>
      <c r="DF62" s="107"/>
      <c r="DG62" s="109"/>
      <c r="DH62" s="94"/>
    </row>
    <row r="63" spans="2:112" x14ac:dyDescent="0.3">
      <c r="B63" s="348"/>
      <c r="C63" s="32" t="str">
        <f t="shared" si="0"/>
        <v/>
      </c>
      <c r="D63" s="137"/>
      <c r="E63" s="53"/>
      <c r="F63" s="417"/>
      <c r="G63" s="418"/>
      <c r="H63" s="65"/>
      <c r="I63" s="138"/>
      <c r="J63" s="417"/>
      <c r="K63" s="418"/>
      <c r="L63" s="65"/>
      <c r="M63" s="138"/>
      <c r="N63" s="417"/>
      <c r="O63" s="418"/>
      <c r="P63" s="65"/>
      <c r="Q63" s="53"/>
      <c r="R63" s="60"/>
      <c r="S63" s="60"/>
      <c r="T63" s="53"/>
      <c r="U63" s="60"/>
      <c r="V63" s="60"/>
      <c r="W63" s="60"/>
      <c r="X63" s="53"/>
      <c r="Y63" s="60"/>
      <c r="Z63" s="60"/>
      <c r="AA63" s="60"/>
      <c r="AB63" s="60"/>
      <c r="AC63" s="60"/>
      <c r="AD63" s="60"/>
      <c r="AE63" s="62"/>
      <c r="AF63" s="60"/>
      <c r="AG63" s="64"/>
      <c r="AH63" s="137"/>
      <c r="AI63" s="69"/>
      <c r="AJ63" s="137"/>
      <c r="AK63" s="137"/>
      <c r="AL63" s="107"/>
      <c r="AM63" s="107"/>
      <c r="AN63" s="107"/>
      <c r="AO63" s="107"/>
      <c r="AP63" s="107"/>
      <c r="AQ63" s="109"/>
      <c r="AR63" s="109"/>
      <c r="AS63" s="137"/>
      <c r="AT63" s="53"/>
      <c r="AU63" s="60"/>
      <c r="AV63" s="417"/>
      <c r="AW63" s="418"/>
      <c r="AX63" s="255"/>
      <c r="AY63" s="65"/>
      <c r="AZ63" s="64"/>
      <c r="BA63" s="53"/>
      <c r="BB63" s="64"/>
      <c r="BC63" s="53"/>
      <c r="BD63" s="411"/>
      <c r="BE63" s="412"/>
      <c r="BF63" s="412"/>
      <c r="BG63" s="413"/>
      <c r="BH63" s="137"/>
      <c r="BI63" s="53"/>
      <c r="BJ63" s="417"/>
      <c r="BK63" s="418"/>
      <c r="BL63" s="65"/>
      <c r="BM63" s="138"/>
      <c r="BN63" s="417"/>
      <c r="BO63" s="418"/>
      <c r="BP63" s="65"/>
      <c r="BQ63" s="138"/>
      <c r="BR63" s="417"/>
      <c r="BS63" s="418"/>
      <c r="BT63" s="65"/>
      <c r="BU63" s="53"/>
      <c r="BV63" s="60"/>
      <c r="BW63" s="60"/>
      <c r="BX63" s="53"/>
      <c r="BY63" s="60"/>
      <c r="BZ63" s="60"/>
      <c r="CA63" s="60"/>
      <c r="CB63" s="53"/>
      <c r="CC63" s="60"/>
      <c r="CD63" s="60"/>
      <c r="CE63" s="60"/>
      <c r="CF63" s="60"/>
      <c r="CG63" s="60"/>
      <c r="CH63" s="60"/>
      <c r="CI63" s="255"/>
      <c r="CJ63" s="65"/>
      <c r="CK63" s="64"/>
      <c r="CL63" s="53"/>
      <c r="CM63" s="64"/>
      <c r="CN63" s="53"/>
      <c r="CO63" s="137"/>
      <c r="CP63" s="137"/>
      <c r="CQ63" s="62"/>
      <c r="CR63" s="65"/>
      <c r="CS63" s="64"/>
      <c r="CT63" s="53"/>
      <c r="CU63" s="64"/>
      <c r="CV63" s="53"/>
      <c r="CW63" s="64"/>
      <c r="CX63" s="53"/>
      <c r="CY63" s="417"/>
      <c r="CZ63" s="418"/>
      <c r="DA63" s="137"/>
      <c r="DB63" s="107"/>
      <c r="DC63" s="107"/>
      <c r="DD63" s="107"/>
      <c r="DE63" s="107"/>
      <c r="DF63" s="107"/>
      <c r="DG63" s="109"/>
      <c r="DH63" s="94"/>
    </row>
    <row r="64" spans="2:112" x14ac:dyDescent="0.3">
      <c r="B64" s="348"/>
      <c r="C64" s="32" t="str">
        <f t="shared" si="0"/>
        <v/>
      </c>
      <c r="D64" s="137"/>
      <c r="E64" s="53"/>
      <c r="F64" s="417"/>
      <c r="G64" s="418"/>
      <c r="H64" s="65"/>
      <c r="I64" s="138"/>
      <c r="J64" s="417"/>
      <c r="K64" s="418"/>
      <c r="L64" s="65"/>
      <c r="M64" s="138"/>
      <c r="N64" s="417"/>
      <c r="O64" s="418"/>
      <c r="P64" s="65"/>
      <c r="Q64" s="53"/>
      <c r="R64" s="60"/>
      <c r="S64" s="60"/>
      <c r="T64" s="53"/>
      <c r="U64" s="60"/>
      <c r="V64" s="60"/>
      <c r="W64" s="60"/>
      <c r="X64" s="53"/>
      <c r="Y64" s="60"/>
      <c r="Z64" s="60"/>
      <c r="AA64" s="60"/>
      <c r="AB64" s="60"/>
      <c r="AC64" s="60"/>
      <c r="AD64" s="60"/>
      <c r="AE64" s="62"/>
      <c r="AF64" s="60"/>
      <c r="AG64" s="64"/>
      <c r="AH64" s="137"/>
      <c r="AI64" s="69"/>
      <c r="AJ64" s="137"/>
      <c r="AK64" s="137"/>
      <c r="AL64" s="107"/>
      <c r="AM64" s="107"/>
      <c r="AN64" s="107"/>
      <c r="AO64" s="107"/>
      <c r="AP64" s="107"/>
      <c r="AQ64" s="109"/>
      <c r="AR64" s="109"/>
      <c r="AS64" s="137"/>
      <c r="AT64" s="53"/>
      <c r="AU64" s="60"/>
      <c r="AV64" s="417"/>
      <c r="AW64" s="418"/>
      <c r="AX64" s="255"/>
      <c r="AY64" s="65"/>
      <c r="AZ64" s="64"/>
      <c r="BA64" s="53"/>
      <c r="BB64" s="64"/>
      <c r="BC64" s="53"/>
      <c r="BD64" s="411"/>
      <c r="BE64" s="412"/>
      <c r="BF64" s="412"/>
      <c r="BG64" s="413"/>
      <c r="BH64" s="137"/>
      <c r="BI64" s="53"/>
      <c r="BJ64" s="417"/>
      <c r="BK64" s="418"/>
      <c r="BL64" s="65"/>
      <c r="BM64" s="138"/>
      <c r="BN64" s="417"/>
      <c r="BO64" s="418"/>
      <c r="BP64" s="65"/>
      <c r="BQ64" s="138"/>
      <c r="BR64" s="417"/>
      <c r="BS64" s="418"/>
      <c r="BT64" s="65"/>
      <c r="BU64" s="53"/>
      <c r="BV64" s="60"/>
      <c r="BW64" s="60"/>
      <c r="BX64" s="53"/>
      <c r="BY64" s="60"/>
      <c r="BZ64" s="60"/>
      <c r="CA64" s="60"/>
      <c r="CB64" s="53"/>
      <c r="CC64" s="60"/>
      <c r="CD64" s="60"/>
      <c r="CE64" s="60"/>
      <c r="CF64" s="60"/>
      <c r="CG64" s="60"/>
      <c r="CH64" s="60"/>
      <c r="CI64" s="255"/>
      <c r="CJ64" s="65"/>
      <c r="CK64" s="64"/>
      <c r="CL64" s="53"/>
      <c r="CM64" s="64"/>
      <c r="CN64" s="53"/>
      <c r="CO64" s="137"/>
      <c r="CP64" s="137"/>
      <c r="CQ64" s="62"/>
      <c r="CR64" s="65"/>
      <c r="CS64" s="64"/>
      <c r="CT64" s="53"/>
      <c r="CU64" s="64"/>
      <c r="CV64" s="53"/>
      <c r="CW64" s="64"/>
      <c r="CX64" s="53"/>
      <c r="CY64" s="417"/>
      <c r="CZ64" s="418"/>
      <c r="DA64" s="137"/>
      <c r="DB64" s="107"/>
      <c r="DC64" s="107"/>
      <c r="DD64" s="107"/>
      <c r="DE64" s="107"/>
      <c r="DF64" s="107"/>
      <c r="DG64" s="109"/>
      <c r="DH64" s="94"/>
    </row>
    <row r="65" spans="2:112" x14ac:dyDescent="0.3">
      <c r="B65" s="348"/>
      <c r="C65" s="32" t="str">
        <f t="shared" si="0"/>
        <v/>
      </c>
      <c r="D65" s="137"/>
      <c r="E65" s="53"/>
      <c r="F65" s="417"/>
      <c r="G65" s="418"/>
      <c r="H65" s="65"/>
      <c r="I65" s="138"/>
      <c r="J65" s="417"/>
      <c r="K65" s="418"/>
      <c r="L65" s="65"/>
      <c r="M65" s="138"/>
      <c r="N65" s="417"/>
      <c r="O65" s="418"/>
      <c r="P65" s="65"/>
      <c r="Q65" s="53"/>
      <c r="R65" s="60"/>
      <c r="S65" s="60"/>
      <c r="T65" s="53"/>
      <c r="U65" s="60"/>
      <c r="V65" s="60"/>
      <c r="W65" s="60"/>
      <c r="X65" s="53"/>
      <c r="Y65" s="60"/>
      <c r="Z65" s="60"/>
      <c r="AA65" s="60"/>
      <c r="AB65" s="60"/>
      <c r="AC65" s="60"/>
      <c r="AD65" s="60"/>
      <c r="AE65" s="62"/>
      <c r="AF65" s="60"/>
      <c r="AG65" s="64"/>
      <c r="AH65" s="137"/>
      <c r="AI65" s="69"/>
      <c r="AJ65" s="137"/>
      <c r="AK65" s="137"/>
      <c r="AL65" s="107"/>
      <c r="AM65" s="107"/>
      <c r="AN65" s="107"/>
      <c r="AO65" s="107"/>
      <c r="AP65" s="107"/>
      <c r="AQ65" s="109"/>
      <c r="AR65" s="109"/>
      <c r="AS65" s="137"/>
      <c r="AT65" s="53"/>
      <c r="AU65" s="60"/>
      <c r="AV65" s="417"/>
      <c r="AW65" s="418"/>
      <c r="AX65" s="255"/>
      <c r="AY65" s="65"/>
      <c r="AZ65" s="64"/>
      <c r="BA65" s="53"/>
      <c r="BB65" s="64"/>
      <c r="BC65" s="53"/>
      <c r="BD65" s="411"/>
      <c r="BE65" s="412"/>
      <c r="BF65" s="412"/>
      <c r="BG65" s="413"/>
      <c r="BH65" s="137"/>
      <c r="BI65" s="53"/>
      <c r="BJ65" s="417"/>
      <c r="BK65" s="418"/>
      <c r="BL65" s="65"/>
      <c r="BM65" s="138"/>
      <c r="BN65" s="417"/>
      <c r="BO65" s="418"/>
      <c r="BP65" s="65"/>
      <c r="BQ65" s="138"/>
      <c r="BR65" s="417"/>
      <c r="BS65" s="418"/>
      <c r="BT65" s="65"/>
      <c r="BU65" s="53"/>
      <c r="BV65" s="60"/>
      <c r="BW65" s="60"/>
      <c r="BX65" s="53"/>
      <c r="BY65" s="60"/>
      <c r="BZ65" s="60"/>
      <c r="CA65" s="60"/>
      <c r="CB65" s="53"/>
      <c r="CC65" s="60"/>
      <c r="CD65" s="60"/>
      <c r="CE65" s="60"/>
      <c r="CF65" s="60"/>
      <c r="CG65" s="60"/>
      <c r="CH65" s="60"/>
      <c r="CI65" s="255"/>
      <c r="CJ65" s="65"/>
      <c r="CK65" s="64"/>
      <c r="CL65" s="53"/>
      <c r="CM65" s="64"/>
      <c r="CN65" s="53"/>
      <c r="CO65" s="137"/>
      <c r="CP65" s="137"/>
      <c r="CQ65" s="62"/>
      <c r="CR65" s="65"/>
      <c r="CS65" s="64"/>
      <c r="CT65" s="53"/>
      <c r="CU65" s="64"/>
      <c r="CV65" s="53"/>
      <c r="CW65" s="64"/>
      <c r="CX65" s="53"/>
      <c r="CY65" s="417"/>
      <c r="CZ65" s="418"/>
      <c r="DA65" s="137"/>
      <c r="DB65" s="107"/>
      <c r="DC65" s="107"/>
      <c r="DD65" s="107"/>
      <c r="DE65" s="107"/>
      <c r="DF65" s="107"/>
      <c r="DG65" s="109"/>
      <c r="DH65" s="94"/>
    </row>
    <row r="66" spans="2:112" x14ac:dyDescent="0.3">
      <c r="B66" s="348"/>
      <c r="C66" s="32" t="str">
        <f t="shared" si="0"/>
        <v/>
      </c>
      <c r="D66" s="137"/>
      <c r="E66" s="53"/>
      <c r="F66" s="417"/>
      <c r="G66" s="418"/>
      <c r="H66" s="65"/>
      <c r="I66" s="138"/>
      <c r="J66" s="417"/>
      <c r="K66" s="418"/>
      <c r="L66" s="65"/>
      <c r="M66" s="138"/>
      <c r="N66" s="417"/>
      <c r="O66" s="418"/>
      <c r="P66" s="65"/>
      <c r="Q66" s="53"/>
      <c r="R66" s="60"/>
      <c r="S66" s="60"/>
      <c r="T66" s="53"/>
      <c r="U66" s="60"/>
      <c r="V66" s="60"/>
      <c r="W66" s="60"/>
      <c r="X66" s="53"/>
      <c r="Y66" s="60"/>
      <c r="Z66" s="60"/>
      <c r="AA66" s="60"/>
      <c r="AB66" s="60"/>
      <c r="AC66" s="60"/>
      <c r="AD66" s="60"/>
      <c r="AE66" s="62"/>
      <c r="AF66" s="60"/>
      <c r="AG66" s="64"/>
      <c r="AH66" s="137"/>
      <c r="AI66" s="69"/>
      <c r="AJ66" s="137"/>
      <c r="AK66" s="137"/>
      <c r="AL66" s="107"/>
      <c r="AM66" s="107"/>
      <c r="AN66" s="107"/>
      <c r="AO66" s="107"/>
      <c r="AP66" s="107"/>
      <c r="AQ66" s="109"/>
      <c r="AR66" s="109"/>
      <c r="AS66" s="137"/>
      <c r="AT66" s="53"/>
      <c r="AU66" s="60"/>
      <c r="AV66" s="417"/>
      <c r="AW66" s="418"/>
      <c r="AX66" s="255"/>
      <c r="AY66" s="65"/>
      <c r="AZ66" s="64"/>
      <c r="BA66" s="53"/>
      <c r="BB66" s="64"/>
      <c r="BC66" s="53"/>
      <c r="BD66" s="411"/>
      <c r="BE66" s="412"/>
      <c r="BF66" s="412"/>
      <c r="BG66" s="413"/>
      <c r="BH66" s="137"/>
      <c r="BI66" s="53"/>
      <c r="BJ66" s="417"/>
      <c r="BK66" s="418"/>
      <c r="BL66" s="65"/>
      <c r="BM66" s="138"/>
      <c r="BN66" s="417"/>
      <c r="BO66" s="418"/>
      <c r="BP66" s="65"/>
      <c r="BQ66" s="138"/>
      <c r="BR66" s="417"/>
      <c r="BS66" s="418"/>
      <c r="BT66" s="65"/>
      <c r="BU66" s="53"/>
      <c r="BV66" s="60"/>
      <c r="BW66" s="60"/>
      <c r="BX66" s="53"/>
      <c r="BY66" s="60"/>
      <c r="BZ66" s="60"/>
      <c r="CA66" s="60"/>
      <c r="CB66" s="53"/>
      <c r="CC66" s="60"/>
      <c r="CD66" s="60"/>
      <c r="CE66" s="60"/>
      <c r="CF66" s="60"/>
      <c r="CG66" s="60"/>
      <c r="CH66" s="60"/>
      <c r="CI66" s="255"/>
      <c r="CJ66" s="65"/>
      <c r="CK66" s="64"/>
      <c r="CL66" s="53"/>
      <c r="CM66" s="64"/>
      <c r="CN66" s="53"/>
      <c r="CO66" s="137"/>
      <c r="CP66" s="137"/>
      <c r="CQ66" s="62"/>
      <c r="CR66" s="65"/>
      <c r="CS66" s="64"/>
      <c r="CT66" s="53"/>
      <c r="CU66" s="64"/>
      <c r="CV66" s="53"/>
      <c r="CW66" s="64"/>
      <c r="CX66" s="53"/>
      <c r="CY66" s="417"/>
      <c r="CZ66" s="418"/>
      <c r="DA66" s="137"/>
      <c r="DB66" s="107"/>
      <c r="DC66" s="107"/>
      <c r="DD66" s="107"/>
      <c r="DE66" s="107"/>
      <c r="DF66" s="107"/>
      <c r="DG66" s="109"/>
      <c r="DH66" s="94"/>
    </row>
    <row r="67" spans="2:112" x14ac:dyDescent="0.3">
      <c r="B67" s="348"/>
      <c r="C67" s="32" t="str">
        <f t="shared" si="0"/>
        <v/>
      </c>
      <c r="D67" s="137"/>
      <c r="E67" s="53"/>
      <c r="F67" s="417"/>
      <c r="G67" s="418"/>
      <c r="H67" s="65"/>
      <c r="I67" s="138"/>
      <c r="J67" s="417"/>
      <c r="K67" s="418"/>
      <c r="L67" s="65"/>
      <c r="M67" s="138"/>
      <c r="N67" s="417"/>
      <c r="O67" s="418"/>
      <c r="P67" s="65"/>
      <c r="Q67" s="53"/>
      <c r="R67" s="60"/>
      <c r="S67" s="60"/>
      <c r="T67" s="53"/>
      <c r="U67" s="60"/>
      <c r="V67" s="60"/>
      <c r="W67" s="60"/>
      <c r="X67" s="53"/>
      <c r="Y67" s="60"/>
      <c r="Z67" s="60"/>
      <c r="AA67" s="60"/>
      <c r="AB67" s="60"/>
      <c r="AC67" s="60"/>
      <c r="AD67" s="60"/>
      <c r="AE67" s="62"/>
      <c r="AF67" s="60"/>
      <c r="AG67" s="64"/>
      <c r="AH67" s="137"/>
      <c r="AI67" s="69"/>
      <c r="AJ67" s="137"/>
      <c r="AK67" s="137"/>
      <c r="AL67" s="107"/>
      <c r="AM67" s="107"/>
      <c r="AN67" s="107"/>
      <c r="AO67" s="107"/>
      <c r="AP67" s="107"/>
      <c r="AQ67" s="109"/>
      <c r="AR67" s="109"/>
      <c r="AS67" s="137"/>
      <c r="AT67" s="53"/>
      <c r="AU67" s="60"/>
      <c r="AV67" s="417"/>
      <c r="AW67" s="418"/>
      <c r="AX67" s="255"/>
      <c r="AY67" s="65"/>
      <c r="AZ67" s="64"/>
      <c r="BA67" s="53"/>
      <c r="BB67" s="64"/>
      <c r="BC67" s="53"/>
      <c r="BD67" s="411"/>
      <c r="BE67" s="412"/>
      <c r="BF67" s="412"/>
      <c r="BG67" s="413"/>
      <c r="BH67" s="137"/>
      <c r="BI67" s="53"/>
      <c r="BJ67" s="417"/>
      <c r="BK67" s="418"/>
      <c r="BL67" s="65"/>
      <c r="BM67" s="138"/>
      <c r="BN67" s="417"/>
      <c r="BO67" s="418"/>
      <c r="BP67" s="65"/>
      <c r="BQ67" s="138"/>
      <c r="BR67" s="417"/>
      <c r="BS67" s="418"/>
      <c r="BT67" s="65"/>
      <c r="BU67" s="53"/>
      <c r="BV67" s="60"/>
      <c r="BW67" s="60"/>
      <c r="BX67" s="53"/>
      <c r="BY67" s="60"/>
      <c r="BZ67" s="60"/>
      <c r="CA67" s="60"/>
      <c r="CB67" s="53"/>
      <c r="CC67" s="60"/>
      <c r="CD67" s="60"/>
      <c r="CE67" s="60"/>
      <c r="CF67" s="60"/>
      <c r="CG67" s="60"/>
      <c r="CH67" s="60"/>
      <c r="CI67" s="255"/>
      <c r="CJ67" s="65"/>
      <c r="CK67" s="64"/>
      <c r="CL67" s="53"/>
      <c r="CM67" s="64"/>
      <c r="CN67" s="53"/>
      <c r="CO67" s="137"/>
      <c r="CP67" s="137"/>
      <c r="CQ67" s="62"/>
      <c r="CR67" s="65"/>
      <c r="CS67" s="64"/>
      <c r="CT67" s="53"/>
      <c r="CU67" s="64"/>
      <c r="CV67" s="53"/>
      <c r="CW67" s="64"/>
      <c r="CX67" s="53"/>
      <c r="CY67" s="417"/>
      <c r="CZ67" s="418"/>
      <c r="DA67" s="137"/>
      <c r="DB67" s="107"/>
      <c r="DC67" s="107"/>
      <c r="DD67" s="107"/>
      <c r="DE67" s="107"/>
      <c r="DF67" s="107"/>
      <c r="DG67" s="109"/>
      <c r="DH67" s="94"/>
    </row>
    <row r="68" spans="2:112" x14ac:dyDescent="0.3">
      <c r="B68" s="348"/>
      <c r="C68" s="32" t="str">
        <f t="shared" si="0"/>
        <v/>
      </c>
      <c r="D68" s="137"/>
      <c r="E68" s="53"/>
      <c r="F68" s="417"/>
      <c r="G68" s="418"/>
      <c r="H68" s="65"/>
      <c r="I68" s="138"/>
      <c r="J68" s="417"/>
      <c r="K68" s="418"/>
      <c r="L68" s="65"/>
      <c r="M68" s="138"/>
      <c r="N68" s="417"/>
      <c r="O68" s="418"/>
      <c r="P68" s="65"/>
      <c r="Q68" s="53"/>
      <c r="R68" s="60"/>
      <c r="S68" s="60"/>
      <c r="T68" s="53"/>
      <c r="U68" s="60"/>
      <c r="V68" s="60"/>
      <c r="W68" s="60"/>
      <c r="X68" s="53"/>
      <c r="Y68" s="60"/>
      <c r="Z68" s="60"/>
      <c r="AA68" s="60"/>
      <c r="AB68" s="60"/>
      <c r="AC68" s="60"/>
      <c r="AD68" s="60"/>
      <c r="AE68" s="62"/>
      <c r="AF68" s="60"/>
      <c r="AG68" s="64"/>
      <c r="AH68" s="137"/>
      <c r="AI68" s="69"/>
      <c r="AJ68" s="137"/>
      <c r="AK68" s="137"/>
      <c r="AL68" s="107"/>
      <c r="AM68" s="107"/>
      <c r="AN68" s="107"/>
      <c r="AO68" s="107"/>
      <c r="AP68" s="107"/>
      <c r="AQ68" s="109"/>
      <c r="AR68" s="109"/>
      <c r="AS68" s="137"/>
      <c r="AT68" s="53"/>
      <c r="AU68" s="60"/>
      <c r="AV68" s="417"/>
      <c r="AW68" s="418"/>
      <c r="AX68" s="255"/>
      <c r="AY68" s="65"/>
      <c r="AZ68" s="64"/>
      <c r="BA68" s="53"/>
      <c r="BB68" s="64"/>
      <c r="BC68" s="53"/>
      <c r="BD68" s="411"/>
      <c r="BE68" s="412"/>
      <c r="BF68" s="412"/>
      <c r="BG68" s="413"/>
      <c r="BH68" s="137"/>
      <c r="BI68" s="53"/>
      <c r="BJ68" s="417"/>
      <c r="BK68" s="418"/>
      <c r="BL68" s="65"/>
      <c r="BM68" s="138"/>
      <c r="BN68" s="417"/>
      <c r="BO68" s="418"/>
      <c r="BP68" s="65"/>
      <c r="BQ68" s="138"/>
      <c r="BR68" s="417"/>
      <c r="BS68" s="418"/>
      <c r="BT68" s="65"/>
      <c r="BU68" s="53"/>
      <c r="BV68" s="60"/>
      <c r="BW68" s="60"/>
      <c r="BX68" s="53"/>
      <c r="BY68" s="60"/>
      <c r="BZ68" s="60"/>
      <c r="CA68" s="60"/>
      <c r="CB68" s="53"/>
      <c r="CC68" s="60"/>
      <c r="CD68" s="60"/>
      <c r="CE68" s="60"/>
      <c r="CF68" s="60"/>
      <c r="CG68" s="60"/>
      <c r="CH68" s="60"/>
      <c r="CI68" s="255"/>
      <c r="CJ68" s="65"/>
      <c r="CK68" s="64"/>
      <c r="CL68" s="53"/>
      <c r="CM68" s="64"/>
      <c r="CN68" s="53"/>
      <c r="CO68" s="137"/>
      <c r="CP68" s="137"/>
      <c r="CQ68" s="62"/>
      <c r="CR68" s="65"/>
      <c r="CS68" s="64"/>
      <c r="CT68" s="53"/>
      <c r="CU68" s="64"/>
      <c r="CV68" s="53"/>
      <c r="CW68" s="64"/>
      <c r="CX68" s="53"/>
      <c r="CY68" s="417"/>
      <c r="CZ68" s="418"/>
      <c r="DA68" s="137"/>
      <c r="DB68" s="107"/>
      <c r="DC68" s="107"/>
      <c r="DD68" s="107"/>
      <c r="DE68" s="107"/>
      <c r="DF68" s="107"/>
      <c r="DG68" s="109"/>
      <c r="DH68" s="94"/>
    </row>
    <row r="69" spans="2:112" x14ac:dyDescent="0.3">
      <c r="B69" s="348"/>
      <c r="C69" s="32" t="str">
        <f t="shared" si="0"/>
        <v/>
      </c>
      <c r="D69" s="137"/>
      <c r="E69" s="53"/>
      <c r="F69" s="417"/>
      <c r="G69" s="418"/>
      <c r="H69" s="65"/>
      <c r="I69" s="138"/>
      <c r="J69" s="417"/>
      <c r="K69" s="418"/>
      <c r="L69" s="65"/>
      <c r="M69" s="138"/>
      <c r="N69" s="417"/>
      <c r="O69" s="418"/>
      <c r="P69" s="65"/>
      <c r="Q69" s="53"/>
      <c r="R69" s="60"/>
      <c r="S69" s="60"/>
      <c r="T69" s="53"/>
      <c r="U69" s="60"/>
      <c r="V69" s="60"/>
      <c r="W69" s="60"/>
      <c r="X69" s="53"/>
      <c r="Y69" s="60"/>
      <c r="Z69" s="60"/>
      <c r="AA69" s="60"/>
      <c r="AB69" s="60"/>
      <c r="AC69" s="60"/>
      <c r="AD69" s="60"/>
      <c r="AE69" s="62"/>
      <c r="AF69" s="60"/>
      <c r="AG69" s="64"/>
      <c r="AH69" s="137"/>
      <c r="AI69" s="69"/>
      <c r="AJ69" s="137"/>
      <c r="AK69" s="137"/>
      <c r="AL69" s="107"/>
      <c r="AM69" s="107"/>
      <c r="AN69" s="107"/>
      <c r="AO69" s="107"/>
      <c r="AP69" s="107"/>
      <c r="AQ69" s="109"/>
      <c r="AR69" s="109"/>
      <c r="AS69" s="137"/>
      <c r="AT69" s="53"/>
      <c r="AU69" s="60"/>
      <c r="AV69" s="417"/>
      <c r="AW69" s="418"/>
      <c r="AX69" s="255"/>
      <c r="AY69" s="65"/>
      <c r="AZ69" s="64"/>
      <c r="BA69" s="53"/>
      <c r="BB69" s="64"/>
      <c r="BC69" s="53"/>
      <c r="BD69" s="411"/>
      <c r="BE69" s="412"/>
      <c r="BF69" s="412"/>
      <c r="BG69" s="413"/>
      <c r="BH69" s="137"/>
      <c r="BI69" s="53"/>
      <c r="BJ69" s="417"/>
      <c r="BK69" s="418"/>
      <c r="BL69" s="65"/>
      <c r="BM69" s="138"/>
      <c r="BN69" s="417"/>
      <c r="BO69" s="418"/>
      <c r="BP69" s="65"/>
      <c r="BQ69" s="138"/>
      <c r="BR69" s="417"/>
      <c r="BS69" s="418"/>
      <c r="BT69" s="65"/>
      <c r="BU69" s="53"/>
      <c r="BV69" s="60"/>
      <c r="BW69" s="60"/>
      <c r="BX69" s="53"/>
      <c r="BY69" s="60"/>
      <c r="BZ69" s="60"/>
      <c r="CA69" s="60"/>
      <c r="CB69" s="53"/>
      <c r="CC69" s="60"/>
      <c r="CD69" s="60"/>
      <c r="CE69" s="60"/>
      <c r="CF69" s="60"/>
      <c r="CG69" s="60"/>
      <c r="CH69" s="60"/>
      <c r="CI69" s="255"/>
      <c r="CJ69" s="65"/>
      <c r="CK69" s="64"/>
      <c r="CL69" s="53"/>
      <c r="CM69" s="64"/>
      <c r="CN69" s="53"/>
      <c r="CO69" s="137"/>
      <c r="CP69" s="137"/>
      <c r="CQ69" s="62"/>
      <c r="CR69" s="65"/>
      <c r="CS69" s="64"/>
      <c r="CT69" s="53"/>
      <c r="CU69" s="64"/>
      <c r="CV69" s="53"/>
      <c r="CW69" s="64"/>
      <c r="CX69" s="53"/>
      <c r="CY69" s="417"/>
      <c r="CZ69" s="418"/>
      <c r="DA69" s="137"/>
      <c r="DB69" s="107"/>
      <c r="DC69" s="107"/>
      <c r="DD69" s="107"/>
      <c r="DE69" s="107"/>
      <c r="DF69" s="107"/>
      <c r="DG69" s="109"/>
      <c r="DH69" s="94"/>
    </row>
    <row r="70" spans="2:112" x14ac:dyDescent="0.3">
      <c r="B70" s="348"/>
      <c r="C70" s="32" t="str">
        <f t="shared" si="0"/>
        <v/>
      </c>
      <c r="D70" s="137"/>
      <c r="E70" s="53"/>
      <c r="F70" s="417"/>
      <c r="G70" s="418"/>
      <c r="H70" s="65"/>
      <c r="I70" s="138"/>
      <c r="J70" s="417"/>
      <c r="K70" s="418"/>
      <c r="L70" s="65"/>
      <c r="M70" s="138"/>
      <c r="N70" s="417"/>
      <c r="O70" s="418"/>
      <c r="P70" s="65"/>
      <c r="Q70" s="53"/>
      <c r="R70" s="60"/>
      <c r="S70" s="60"/>
      <c r="T70" s="53"/>
      <c r="U70" s="60"/>
      <c r="V70" s="60"/>
      <c r="W70" s="60"/>
      <c r="X70" s="53"/>
      <c r="Y70" s="60"/>
      <c r="Z70" s="60"/>
      <c r="AA70" s="60"/>
      <c r="AB70" s="60"/>
      <c r="AC70" s="60"/>
      <c r="AD70" s="60"/>
      <c r="AE70" s="62"/>
      <c r="AF70" s="60"/>
      <c r="AG70" s="64"/>
      <c r="AH70" s="137"/>
      <c r="AI70" s="69"/>
      <c r="AJ70" s="137"/>
      <c r="AK70" s="137"/>
      <c r="AL70" s="107"/>
      <c r="AM70" s="107"/>
      <c r="AN70" s="107"/>
      <c r="AO70" s="107"/>
      <c r="AP70" s="107"/>
      <c r="AQ70" s="109"/>
      <c r="AR70" s="109"/>
      <c r="AS70" s="137"/>
      <c r="AT70" s="53"/>
      <c r="AU70" s="60"/>
      <c r="AV70" s="417"/>
      <c r="AW70" s="418"/>
      <c r="AX70" s="255"/>
      <c r="AY70" s="65"/>
      <c r="AZ70" s="64"/>
      <c r="BA70" s="53"/>
      <c r="BB70" s="64"/>
      <c r="BC70" s="53"/>
      <c r="BD70" s="411"/>
      <c r="BE70" s="412"/>
      <c r="BF70" s="412"/>
      <c r="BG70" s="413"/>
      <c r="BH70" s="137"/>
      <c r="BI70" s="53"/>
      <c r="BJ70" s="417"/>
      <c r="BK70" s="418"/>
      <c r="BL70" s="65"/>
      <c r="BM70" s="138"/>
      <c r="BN70" s="417"/>
      <c r="BO70" s="418"/>
      <c r="BP70" s="65"/>
      <c r="BQ70" s="138"/>
      <c r="BR70" s="417"/>
      <c r="BS70" s="418"/>
      <c r="BT70" s="65"/>
      <c r="BU70" s="53"/>
      <c r="BV70" s="60"/>
      <c r="BW70" s="60"/>
      <c r="BX70" s="53"/>
      <c r="BY70" s="60"/>
      <c r="BZ70" s="60"/>
      <c r="CA70" s="60"/>
      <c r="CB70" s="53"/>
      <c r="CC70" s="60"/>
      <c r="CD70" s="60"/>
      <c r="CE70" s="60"/>
      <c r="CF70" s="60"/>
      <c r="CG70" s="60"/>
      <c r="CH70" s="60"/>
      <c r="CI70" s="255"/>
      <c r="CJ70" s="65"/>
      <c r="CK70" s="64"/>
      <c r="CL70" s="53"/>
      <c r="CM70" s="64"/>
      <c r="CN70" s="53"/>
      <c r="CO70" s="137"/>
      <c r="CP70" s="137"/>
      <c r="CQ70" s="62"/>
      <c r="CR70" s="65"/>
      <c r="CS70" s="64"/>
      <c r="CT70" s="53"/>
      <c r="CU70" s="64"/>
      <c r="CV70" s="53"/>
      <c r="CW70" s="64"/>
      <c r="CX70" s="53"/>
      <c r="CY70" s="417"/>
      <c r="CZ70" s="418"/>
      <c r="DA70" s="137"/>
      <c r="DB70" s="107"/>
      <c r="DC70" s="107"/>
      <c r="DD70" s="107"/>
      <c r="DE70" s="107"/>
      <c r="DF70" s="107"/>
      <c r="DG70" s="109"/>
      <c r="DH70" s="94"/>
    </row>
    <row r="71" spans="2:112" x14ac:dyDescent="0.3">
      <c r="B71" s="348"/>
      <c r="C71" s="32" t="str">
        <f t="shared" si="0"/>
        <v/>
      </c>
      <c r="D71" s="137"/>
      <c r="E71" s="53"/>
      <c r="F71" s="417"/>
      <c r="G71" s="418"/>
      <c r="H71" s="65"/>
      <c r="I71" s="138"/>
      <c r="J71" s="417"/>
      <c r="K71" s="418"/>
      <c r="L71" s="65"/>
      <c r="M71" s="138"/>
      <c r="N71" s="417"/>
      <c r="O71" s="418"/>
      <c r="P71" s="65"/>
      <c r="Q71" s="53"/>
      <c r="R71" s="60"/>
      <c r="S71" s="60"/>
      <c r="T71" s="53"/>
      <c r="U71" s="60"/>
      <c r="V71" s="60"/>
      <c r="W71" s="60"/>
      <c r="X71" s="53"/>
      <c r="Y71" s="60"/>
      <c r="Z71" s="60"/>
      <c r="AA71" s="60"/>
      <c r="AB71" s="60"/>
      <c r="AC71" s="60"/>
      <c r="AD71" s="60"/>
      <c r="AE71" s="62"/>
      <c r="AF71" s="60"/>
      <c r="AG71" s="64"/>
      <c r="AH71" s="137"/>
      <c r="AI71" s="69"/>
      <c r="AJ71" s="137"/>
      <c r="AK71" s="137"/>
      <c r="AL71" s="107"/>
      <c r="AM71" s="107"/>
      <c r="AN71" s="107"/>
      <c r="AO71" s="107"/>
      <c r="AP71" s="107"/>
      <c r="AQ71" s="109"/>
      <c r="AR71" s="109"/>
      <c r="AS71" s="137"/>
      <c r="AT71" s="53"/>
      <c r="AU71" s="60"/>
      <c r="AV71" s="417"/>
      <c r="AW71" s="418"/>
      <c r="AX71" s="255"/>
      <c r="AY71" s="65"/>
      <c r="AZ71" s="64"/>
      <c r="BA71" s="53"/>
      <c r="BB71" s="64"/>
      <c r="BC71" s="53"/>
      <c r="BD71" s="411"/>
      <c r="BE71" s="412"/>
      <c r="BF71" s="412"/>
      <c r="BG71" s="413"/>
      <c r="BH71" s="137"/>
      <c r="BI71" s="53"/>
      <c r="BJ71" s="417"/>
      <c r="BK71" s="418"/>
      <c r="BL71" s="65"/>
      <c r="BM71" s="138"/>
      <c r="BN71" s="417"/>
      <c r="BO71" s="418"/>
      <c r="BP71" s="65"/>
      <c r="BQ71" s="138"/>
      <c r="BR71" s="417"/>
      <c r="BS71" s="418"/>
      <c r="BT71" s="65"/>
      <c r="BU71" s="53"/>
      <c r="BV71" s="60"/>
      <c r="BW71" s="60"/>
      <c r="BX71" s="53"/>
      <c r="BY71" s="60"/>
      <c r="BZ71" s="60"/>
      <c r="CA71" s="60"/>
      <c r="CB71" s="53"/>
      <c r="CC71" s="60"/>
      <c r="CD71" s="60"/>
      <c r="CE71" s="60"/>
      <c r="CF71" s="60"/>
      <c r="CG71" s="60"/>
      <c r="CH71" s="60"/>
      <c r="CI71" s="255"/>
      <c r="CJ71" s="65"/>
      <c r="CK71" s="64"/>
      <c r="CL71" s="53"/>
      <c r="CM71" s="64"/>
      <c r="CN71" s="53"/>
      <c r="CO71" s="137"/>
      <c r="CP71" s="137"/>
      <c r="CQ71" s="62"/>
      <c r="CR71" s="65"/>
      <c r="CS71" s="64"/>
      <c r="CT71" s="53"/>
      <c r="CU71" s="64"/>
      <c r="CV71" s="53"/>
      <c r="CW71" s="64"/>
      <c r="CX71" s="53"/>
      <c r="CY71" s="417"/>
      <c r="CZ71" s="418"/>
      <c r="DA71" s="137"/>
      <c r="DB71" s="107"/>
      <c r="DC71" s="107"/>
      <c r="DD71" s="107"/>
      <c r="DE71" s="107"/>
      <c r="DF71" s="107"/>
      <c r="DG71" s="109"/>
      <c r="DH71" s="94"/>
    </row>
    <row r="72" spans="2:112" x14ac:dyDescent="0.3">
      <c r="B72" s="348"/>
      <c r="C72" s="32" t="str">
        <f t="shared" si="0"/>
        <v/>
      </c>
      <c r="D72" s="137"/>
      <c r="E72" s="53"/>
      <c r="F72" s="417"/>
      <c r="G72" s="418"/>
      <c r="H72" s="65"/>
      <c r="I72" s="138"/>
      <c r="J72" s="417"/>
      <c r="K72" s="418"/>
      <c r="L72" s="65"/>
      <c r="M72" s="138"/>
      <c r="N72" s="417"/>
      <c r="O72" s="418"/>
      <c r="P72" s="65"/>
      <c r="Q72" s="53"/>
      <c r="R72" s="60"/>
      <c r="S72" s="60"/>
      <c r="T72" s="53"/>
      <c r="U72" s="60"/>
      <c r="V72" s="60"/>
      <c r="W72" s="60"/>
      <c r="X72" s="53"/>
      <c r="Y72" s="60"/>
      <c r="Z72" s="60"/>
      <c r="AA72" s="60"/>
      <c r="AB72" s="60"/>
      <c r="AC72" s="60"/>
      <c r="AD72" s="60"/>
      <c r="AE72" s="62"/>
      <c r="AF72" s="60"/>
      <c r="AG72" s="64"/>
      <c r="AH72" s="137"/>
      <c r="AI72" s="69"/>
      <c r="AJ72" s="137"/>
      <c r="AK72" s="137"/>
      <c r="AL72" s="107"/>
      <c r="AM72" s="107"/>
      <c r="AN72" s="107"/>
      <c r="AO72" s="107"/>
      <c r="AP72" s="107"/>
      <c r="AQ72" s="109"/>
      <c r="AR72" s="109"/>
      <c r="AS72" s="137"/>
      <c r="AT72" s="53"/>
      <c r="AU72" s="60"/>
      <c r="AV72" s="417"/>
      <c r="AW72" s="418"/>
      <c r="AX72" s="255"/>
      <c r="AY72" s="65"/>
      <c r="AZ72" s="64"/>
      <c r="BA72" s="53"/>
      <c r="BB72" s="64"/>
      <c r="BC72" s="53"/>
      <c r="BD72" s="411"/>
      <c r="BE72" s="412"/>
      <c r="BF72" s="412"/>
      <c r="BG72" s="413"/>
      <c r="BH72" s="137"/>
      <c r="BI72" s="53"/>
      <c r="BJ72" s="417"/>
      <c r="BK72" s="418"/>
      <c r="BL72" s="65"/>
      <c r="BM72" s="138"/>
      <c r="BN72" s="417"/>
      <c r="BO72" s="418"/>
      <c r="BP72" s="65"/>
      <c r="BQ72" s="138"/>
      <c r="BR72" s="417"/>
      <c r="BS72" s="418"/>
      <c r="BT72" s="65"/>
      <c r="BU72" s="53"/>
      <c r="BV72" s="60"/>
      <c r="BW72" s="60"/>
      <c r="BX72" s="53"/>
      <c r="BY72" s="60"/>
      <c r="BZ72" s="60"/>
      <c r="CA72" s="60"/>
      <c r="CB72" s="53"/>
      <c r="CC72" s="60"/>
      <c r="CD72" s="60"/>
      <c r="CE72" s="60"/>
      <c r="CF72" s="60"/>
      <c r="CG72" s="60"/>
      <c r="CH72" s="60"/>
      <c r="CI72" s="255"/>
      <c r="CJ72" s="65"/>
      <c r="CK72" s="64"/>
      <c r="CL72" s="53"/>
      <c r="CM72" s="64"/>
      <c r="CN72" s="53"/>
      <c r="CO72" s="137"/>
      <c r="CP72" s="137"/>
      <c r="CQ72" s="62"/>
      <c r="CR72" s="65"/>
      <c r="CS72" s="64"/>
      <c r="CT72" s="53"/>
      <c r="CU72" s="64"/>
      <c r="CV72" s="53"/>
      <c r="CW72" s="64"/>
      <c r="CX72" s="53"/>
      <c r="CY72" s="417"/>
      <c r="CZ72" s="418"/>
      <c r="DA72" s="137"/>
      <c r="DB72" s="107"/>
      <c r="DC72" s="107"/>
      <c r="DD72" s="107"/>
      <c r="DE72" s="107"/>
      <c r="DF72" s="107"/>
      <c r="DG72" s="109"/>
      <c r="DH72" s="94"/>
    </row>
    <row r="73" spans="2:112" x14ac:dyDescent="0.3">
      <c r="B73" s="348"/>
      <c r="C73" s="32" t="str">
        <f t="shared" si="0"/>
        <v/>
      </c>
      <c r="D73" s="137"/>
      <c r="E73" s="53"/>
      <c r="F73" s="417"/>
      <c r="G73" s="418"/>
      <c r="H73" s="65"/>
      <c r="I73" s="138"/>
      <c r="J73" s="417"/>
      <c r="K73" s="418"/>
      <c r="L73" s="65"/>
      <c r="M73" s="138"/>
      <c r="N73" s="417"/>
      <c r="O73" s="418"/>
      <c r="P73" s="65"/>
      <c r="Q73" s="53"/>
      <c r="R73" s="60"/>
      <c r="S73" s="60"/>
      <c r="T73" s="53"/>
      <c r="U73" s="60"/>
      <c r="V73" s="60"/>
      <c r="W73" s="60"/>
      <c r="X73" s="53"/>
      <c r="Y73" s="60"/>
      <c r="Z73" s="60"/>
      <c r="AA73" s="60"/>
      <c r="AB73" s="60"/>
      <c r="AC73" s="60"/>
      <c r="AD73" s="60"/>
      <c r="AE73" s="62"/>
      <c r="AF73" s="60"/>
      <c r="AG73" s="64"/>
      <c r="AH73" s="137"/>
      <c r="AI73" s="69"/>
      <c r="AJ73" s="137"/>
      <c r="AK73" s="137"/>
      <c r="AL73" s="107"/>
      <c r="AM73" s="107"/>
      <c r="AN73" s="107"/>
      <c r="AO73" s="107"/>
      <c r="AP73" s="107"/>
      <c r="AQ73" s="109"/>
      <c r="AR73" s="109"/>
      <c r="AS73" s="137"/>
      <c r="AT73" s="53"/>
      <c r="AU73" s="60"/>
      <c r="AV73" s="417"/>
      <c r="AW73" s="418"/>
      <c r="AX73" s="255"/>
      <c r="AY73" s="65"/>
      <c r="AZ73" s="64"/>
      <c r="BA73" s="53"/>
      <c r="BB73" s="64"/>
      <c r="BC73" s="53"/>
      <c r="BD73" s="411"/>
      <c r="BE73" s="412"/>
      <c r="BF73" s="412"/>
      <c r="BG73" s="413"/>
      <c r="BH73" s="137"/>
      <c r="BI73" s="53"/>
      <c r="BJ73" s="417"/>
      <c r="BK73" s="418"/>
      <c r="BL73" s="65"/>
      <c r="BM73" s="138"/>
      <c r="BN73" s="417"/>
      <c r="BO73" s="418"/>
      <c r="BP73" s="65"/>
      <c r="BQ73" s="138"/>
      <c r="BR73" s="417"/>
      <c r="BS73" s="418"/>
      <c r="BT73" s="65"/>
      <c r="BU73" s="53"/>
      <c r="BV73" s="60"/>
      <c r="BW73" s="60"/>
      <c r="BX73" s="53"/>
      <c r="BY73" s="60"/>
      <c r="BZ73" s="60"/>
      <c r="CA73" s="60"/>
      <c r="CB73" s="53"/>
      <c r="CC73" s="60"/>
      <c r="CD73" s="60"/>
      <c r="CE73" s="60"/>
      <c r="CF73" s="60"/>
      <c r="CG73" s="60"/>
      <c r="CH73" s="60"/>
      <c r="CI73" s="255"/>
      <c r="CJ73" s="65"/>
      <c r="CK73" s="64"/>
      <c r="CL73" s="53"/>
      <c r="CM73" s="64"/>
      <c r="CN73" s="53"/>
      <c r="CO73" s="137"/>
      <c r="CP73" s="137"/>
      <c r="CQ73" s="62"/>
      <c r="CR73" s="65"/>
      <c r="CS73" s="64"/>
      <c r="CT73" s="53"/>
      <c r="CU73" s="64"/>
      <c r="CV73" s="53"/>
      <c r="CW73" s="64"/>
      <c r="CX73" s="53"/>
      <c r="CY73" s="417"/>
      <c r="CZ73" s="418"/>
      <c r="DA73" s="137"/>
      <c r="DB73" s="107"/>
      <c r="DC73" s="107"/>
      <c r="DD73" s="107"/>
      <c r="DE73" s="107"/>
      <c r="DF73" s="107"/>
      <c r="DG73" s="109"/>
      <c r="DH73" s="94"/>
    </row>
    <row r="74" spans="2:112" x14ac:dyDescent="0.3">
      <c r="B74" s="348"/>
      <c r="C74" s="32" t="str">
        <f t="shared" si="0"/>
        <v/>
      </c>
      <c r="D74" s="137"/>
      <c r="E74" s="53"/>
      <c r="F74" s="417"/>
      <c r="G74" s="418"/>
      <c r="H74" s="65"/>
      <c r="I74" s="138"/>
      <c r="J74" s="417"/>
      <c r="K74" s="418"/>
      <c r="L74" s="65"/>
      <c r="M74" s="138"/>
      <c r="N74" s="417"/>
      <c r="O74" s="418"/>
      <c r="P74" s="65"/>
      <c r="Q74" s="79"/>
      <c r="R74" s="60"/>
      <c r="S74" s="60"/>
      <c r="T74" s="79"/>
      <c r="U74" s="60"/>
      <c r="V74" s="60"/>
      <c r="W74" s="60"/>
      <c r="X74" s="53"/>
      <c r="Y74" s="60"/>
      <c r="Z74" s="60"/>
      <c r="AA74" s="60"/>
      <c r="AB74" s="60"/>
      <c r="AC74" s="60"/>
      <c r="AD74" s="60"/>
      <c r="AE74" s="62"/>
      <c r="AF74" s="60"/>
      <c r="AG74" s="64"/>
      <c r="AH74" s="137"/>
      <c r="AI74" s="69"/>
      <c r="AJ74" s="137"/>
      <c r="AK74" s="137"/>
      <c r="AL74" s="107"/>
      <c r="AM74" s="107"/>
      <c r="AN74" s="107"/>
      <c r="AO74" s="107"/>
      <c r="AP74" s="107"/>
      <c r="AQ74" s="109"/>
      <c r="AR74" s="109"/>
      <c r="AS74" s="137"/>
      <c r="AT74" s="53"/>
      <c r="AU74" s="60"/>
      <c r="AV74" s="417"/>
      <c r="AW74" s="418"/>
      <c r="AX74" s="255"/>
      <c r="AY74" s="65"/>
      <c r="AZ74" s="64"/>
      <c r="BA74" s="53"/>
      <c r="BB74" s="64"/>
      <c r="BC74" s="53"/>
      <c r="BD74" s="411"/>
      <c r="BE74" s="412"/>
      <c r="BF74" s="412"/>
      <c r="BG74" s="413"/>
      <c r="BH74" s="137"/>
      <c r="BI74" s="53"/>
      <c r="BJ74" s="417"/>
      <c r="BK74" s="418"/>
      <c r="BL74" s="65"/>
      <c r="BM74" s="138"/>
      <c r="BN74" s="417"/>
      <c r="BO74" s="418"/>
      <c r="BP74" s="65"/>
      <c r="BQ74" s="138"/>
      <c r="BR74" s="417"/>
      <c r="BS74" s="418"/>
      <c r="BT74" s="65"/>
      <c r="BU74" s="53"/>
      <c r="BV74" s="60"/>
      <c r="BW74" s="60"/>
      <c r="BX74" s="53"/>
      <c r="BY74" s="60"/>
      <c r="BZ74" s="60"/>
      <c r="CA74" s="60"/>
      <c r="CB74" s="79"/>
      <c r="CC74" s="60"/>
      <c r="CD74" s="60"/>
      <c r="CE74" s="60"/>
      <c r="CF74" s="60"/>
      <c r="CG74" s="60"/>
      <c r="CH74" s="60"/>
      <c r="CI74" s="255"/>
      <c r="CJ74" s="65"/>
      <c r="CK74" s="64"/>
      <c r="CL74" s="53"/>
      <c r="CM74" s="64"/>
      <c r="CN74" s="53"/>
      <c r="CO74" s="137"/>
      <c r="CP74" s="137"/>
      <c r="CQ74" s="62"/>
      <c r="CR74" s="65"/>
      <c r="CS74" s="64"/>
      <c r="CT74" s="53"/>
      <c r="CU74" s="64"/>
      <c r="CV74" s="53"/>
      <c r="CW74" s="64"/>
      <c r="CX74" s="53"/>
      <c r="CY74" s="417"/>
      <c r="CZ74" s="418"/>
      <c r="DA74" s="137"/>
      <c r="DB74" s="107"/>
      <c r="DC74" s="107"/>
      <c r="DD74" s="107"/>
      <c r="DE74" s="107"/>
      <c r="DF74" s="107"/>
      <c r="DG74" s="109"/>
      <c r="DH74" s="94"/>
    </row>
    <row r="75" spans="2:112" x14ac:dyDescent="0.3">
      <c r="B75" s="348"/>
      <c r="C75" s="32" t="str">
        <f t="shared" si="0"/>
        <v/>
      </c>
      <c r="D75" s="137"/>
      <c r="E75" s="53"/>
      <c r="F75" s="417"/>
      <c r="G75" s="418"/>
      <c r="H75" s="65"/>
      <c r="I75" s="138"/>
      <c r="J75" s="417"/>
      <c r="K75" s="418"/>
      <c r="L75" s="65"/>
      <c r="M75" s="138"/>
      <c r="N75" s="417"/>
      <c r="O75" s="418"/>
      <c r="P75" s="65"/>
      <c r="Q75" s="79"/>
      <c r="R75" s="60"/>
      <c r="S75" s="60"/>
      <c r="T75" s="79"/>
      <c r="U75" s="60"/>
      <c r="V75" s="60"/>
      <c r="W75" s="60"/>
      <c r="X75" s="53"/>
      <c r="Y75" s="60"/>
      <c r="Z75" s="60"/>
      <c r="AA75" s="60"/>
      <c r="AB75" s="60"/>
      <c r="AC75" s="60"/>
      <c r="AD75" s="60"/>
      <c r="AE75" s="62"/>
      <c r="AF75" s="60"/>
      <c r="AG75" s="64"/>
      <c r="AH75" s="137"/>
      <c r="AI75" s="69"/>
      <c r="AJ75" s="137"/>
      <c r="AK75" s="137"/>
      <c r="AL75" s="107"/>
      <c r="AM75" s="107"/>
      <c r="AN75" s="107"/>
      <c r="AO75" s="107"/>
      <c r="AP75" s="107"/>
      <c r="AQ75" s="109"/>
      <c r="AR75" s="109"/>
      <c r="AS75" s="137"/>
      <c r="AT75" s="53"/>
      <c r="AU75" s="60"/>
      <c r="AV75" s="417"/>
      <c r="AW75" s="418"/>
      <c r="AX75" s="255"/>
      <c r="AY75" s="65"/>
      <c r="AZ75" s="64"/>
      <c r="BA75" s="53"/>
      <c r="BB75" s="64"/>
      <c r="BC75" s="53"/>
      <c r="BD75" s="411"/>
      <c r="BE75" s="412"/>
      <c r="BF75" s="412"/>
      <c r="BG75" s="413"/>
      <c r="BH75" s="137"/>
      <c r="BI75" s="53"/>
      <c r="BJ75" s="417"/>
      <c r="BK75" s="418"/>
      <c r="BL75" s="65"/>
      <c r="BM75" s="138"/>
      <c r="BN75" s="417"/>
      <c r="BO75" s="418"/>
      <c r="BP75" s="65"/>
      <c r="BQ75" s="138"/>
      <c r="BR75" s="417"/>
      <c r="BS75" s="418"/>
      <c r="BT75" s="65"/>
      <c r="BU75" s="138"/>
      <c r="BV75" s="65"/>
      <c r="BW75" s="65"/>
      <c r="BX75" s="138"/>
      <c r="BY75" s="65"/>
      <c r="BZ75" s="65"/>
      <c r="CA75" s="65"/>
      <c r="CB75" s="79"/>
      <c r="CC75" s="60"/>
      <c r="CD75" s="60"/>
      <c r="CE75" s="60"/>
      <c r="CF75" s="60"/>
      <c r="CG75" s="60"/>
      <c r="CH75" s="60"/>
      <c r="CI75" s="255"/>
      <c r="CJ75" s="65"/>
      <c r="CK75" s="64"/>
      <c r="CL75" s="53"/>
      <c r="CM75" s="64"/>
      <c r="CN75" s="53"/>
      <c r="CO75" s="137"/>
      <c r="CP75" s="137"/>
      <c r="CQ75" s="62"/>
      <c r="CR75" s="65"/>
      <c r="CS75" s="64"/>
      <c r="CT75" s="53"/>
      <c r="CU75" s="64"/>
      <c r="CV75" s="53"/>
      <c r="CW75" s="64"/>
      <c r="CX75" s="53"/>
      <c r="CY75" s="417"/>
      <c r="CZ75" s="418"/>
      <c r="DA75" s="137"/>
      <c r="DB75" s="107"/>
      <c r="DC75" s="107"/>
      <c r="DD75" s="107"/>
      <c r="DE75" s="107"/>
      <c r="DF75" s="107"/>
      <c r="DG75" s="109"/>
      <c r="DH75" s="94"/>
    </row>
    <row r="76" spans="2:112" x14ac:dyDescent="0.3">
      <c r="B76" s="348"/>
      <c r="C76" s="32" t="str">
        <f t="shared" si="0"/>
        <v/>
      </c>
      <c r="D76" s="137"/>
      <c r="E76" s="53"/>
      <c r="F76" s="417"/>
      <c r="G76" s="418"/>
      <c r="H76" s="65"/>
      <c r="I76" s="138"/>
      <c r="J76" s="417"/>
      <c r="K76" s="418"/>
      <c r="L76" s="65"/>
      <c r="M76" s="138"/>
      <c r="N76" s="417"/>
      <c r="O76" s="418"/>
      <c r="P76" s="65"/>
      <c r="Q76" s="79"/>
      <c r="R76" s="60"/>
      <c r="S76" s="60"/>
      <c r="T76" s="79"/>
      <c r="U76" s="60"/>
      <c r="V76" s="60"/>
      <c r="W76" s="60"/>
      <c r="X76" s="53"/>
      <c r="Y76" s="60"/>
      <c r="Z76" s="60"/>
      <c r="AA76" s="60"/>
      <c r="AB76" s="60"/>
      <c r="AC76" s="60"/>
      <c r="AD76" s="60"/>
      <c r="AE76" s="62"/>
      <c r="AF76" s="60"/>
      <c r="AG76" s="64"/>
      <c r="AH76" s="137"/>
      <c r="AI76" s="69"/>
      <c r="AJ76" s="137"/>
      <c r="AK76" s="137"/>
      <c r="AL76" s="107"/>
      <c r="AM76" s="107"/>
      <c r="AN76" s="107"/>
      <c r="AO76" s="107"/>
      <c r="AP76" s="107"/>
      <c r="AQ76" s="109"/>
      <c r="AR76" s="109"/>
      <c r="AS76" s="137"/>
      <c r="AT76" s="53"/>
      <c r="AU76" s="60"/>
      <c r="AV76" s="417"/>
      <c r="AW76" s="418"/>
      <c r="AX76" s="255"/>
      <c r="AY76" s="65"/>
      <c r="AZ76" s="64"/>
      <c r="BA76" s="53"/>
      <c r="BB76" s="64"/>
      <c r="BC76" s="53"/>
      <c r="BD76" s="411"/>
      <c r="BE76" s="412"/>
      <c r="BF76" s="412"/>
      <c r="BG76" s="413"/>
      <c r="BH76" s="137"/>
      <c r="BI76" s="53"/>
      <c r="BJ76" s="417"/>
      <c r="BK76" s="418"/>
      <c r="BL76" s="65"/>
      <c r="BM76" s="138"/>
      <c r="BN76" s="417"/>
      <c r="BO76" s="418"/>
      <c r="BP76" s="65"/>
      <c r="BQ76" s="138"/>
      <c r="BR76" s="417"/>
      <c r="BS76" s="418"/>
      <c r="BT76" s="65"/>
      <c r="BU76" s="138"/>
      <c r="BV76" s="65"/>
      <c r="BW76" s="65"/>
      <c r="BX76" s="138"/>
      <c r="BY76" s="65"/>
      <c r="BZ76" s="65"/>
      <c r="CA76" s="65"/>
      <c r="CB76" s="79"/>
      <c r="CC76" s="60"/>
      <c r="CD76" s="60"/>
      <c r="CE76" s="60"/>
      <c r="CF76" s="60"/>
      <c r="CG76" s="60"/>
      <c r="CH76" s="60"/>
      <c r="CI76" s="255"/>
      <c r="CJ76" s="65"/>
      <c r="CK76" s="64"/>
      <c r="CL76" s="53"/>
      <c r="CM76" s="64"/>
      <c r="CN76" s="53"/>
      <c r="CO76" s="137"/>
      <c r="CP76" s="137"/>
      <c r="CQ76" s="62"/>
      <c r="CR76" s="65"/>
      <c r="CS76" s="64"/>
      <c r="CT76" s="53"/>
      <c r="CU76" s="64"/>
      <c r="CV76" s="53"/>
      <c r="CW76" s="64"/>
      <c r="CX76" s="53"/>
      <c r="CY76" s="417"/>
      <c r="CZ76" s="418"/>
      <c r="DA76" s="137"/>
      <c r="DB76" s="107"/>
      <c r="DC76" s="107"/>
      <c r="DD76" s="107"/>
      <c r="DE76" s="107"/>
      <c r="DF76" s="107"/>
      <c r="DG76" s="109"/>
      <c r="DH76" s="94"/>
    </row>
    <row r="77" spans="2:112" x14ac:dyDescent="0.3">
      <c r="B77" s="348"/>
      <c r="C77" s="32" t="str">
        <f t="shared" si="0"/>
        <v/>
      </c>
      <c r="D77" s="137"/>
      <c r="E77" s="53"/>
      <c r="F77" s="417"/>
      <c r="G77" s="418"/>
      <c r="H77" s="65"/>
      <c r="I77" s="138"/>
      <c r="J77" s="417"/>
      <c r="K77" s="418"/>
      <c r="L77" s="65"/>
      <c r="M77" s="138"/>
      <c r="N77" s="417"/>
      <c r="O77" s="418"/>
      <c r="P77" s="65"/>
      <c r="Q77" s="79"/>
      <c r="R77" s="60"/>
      <c r="S77" s="60"/>
      <c r="T77" s="79"/>
      <c r="U77" s="60"/>
      <c r="V77" s="60"/>
      <c r="W77" s="60"/>
      <c r="X77" s="53"/>
      <c r="Y77" s="60"/>
      <c r="Z77" s="60"/>
      <c r="AA77" s="60"/>
      <c r="AB77" s="60"/>
      <c r="AC77" s="60"/>
      <c r="AD77" s="60"/>
      <c r="AE77" s="62"/>
      <c r="AF77" s="60"/>
      <c r="AG77" s="64"/>
      <c r="AH77" s="137"/>
      <c r="AI77" s="69"/>
      <c r="AJ77" s="137"/>
      <c r="AK77" s="137"/>
      <c r="AL77" s="107"/>
      <c r="AM77" s="107"/>
      <c r="AN77" s="107"/>
      <c r="AO77" s="107"/>
      <c r="AP77" s="107"/>
      <c r="AQ77" s="109"/>
      <c r="AR77" s="109"/>
      <c r="AS77" s="137"/>
      <c r="AT77" s="53"/>
      <c r="AU77" s="60"/>
      <c r="AV77" s="417"/>
      <c r="AW77" s="418"/>
      <c r="AX77" s="255"/>
      <c r="AY77" s="65"/>
      <c r="AZ77" s="64"/>
      <c r="BA77" s="53"/>
      <c r="BB77" s="64"/>
      <c r="BC77" s="53"/>
      <c r="BD77" s="411"/>
      <c r="BE77" s="412"/>
      <c r="BF77" s="412"/>
      <c r="BG77" s="413"/>
      <c r="BH77" s="137"/>
      <c r="BI77" s="53"/>
      <c r="BJ77" s="417"/>
      <c r="BK77" s="418"/>
      <c r="BL77" s="65"/>
      <c r="BM77" s="138"/>
      <c r="BN77" s="417"/>
      <c r="BO77" s="418"/>
      <c r="BP77" s="65"/>
      <c r="BQ77" s="138"/>
      <c r="BR77" s="417"/>
      <c r="BS77" s="418"/>
      <c r="BT77" s="65"/>
      <c r="BU77" s="138"/>
      <c r="BV77" s="65"/>
      <c r="BW77" s="65"/>
      <c r="BX77" s="138"/>
      <c r="BY77" s="65"/>
      <c r="BZ77" s="65"/>
      <c r="CA77" s="65"/>
      <c r="CB77" s="79"/>
      <c r="CC77" s="60"/>
      <c r="CD77" s="60"/>
      <c r="CE77" s="60"/>
      <c r="CF77" s="60"/>
      <c r="CG77" s="60"/>
      <c r="CH77" s="60"/>
      <c r="CI77" s="255"/>
      <c r="CJ77" s="65"/>
      <c r="CK77" s="64"/>
      <c r="CL77" s="53"/>
      <c r="CM77" s="64"/>
      <c r="CN77" s="53"/>
      <c r="CO77" s="137"/>
      <c r="CP77" s="137"/>
      <c r="CQ77" s="62"/>
      <c r="CR77" s="65"/>
      <c r="CS77" s="64"/>
      <c r="CT77" s="53"/>
      <c r="CU77" s="64"/>
      <c r="CV77" s="53"/>
      <c r="CW77" s="64"/>
      <c r="CX77" s="53"/>
      <c r="CY77" s="417"/>
      <c r="CZ77" s="418"/>
      <c r="DA77" s="137"/>
      <c r="DB77" s="107"/>
      <c r="DC77" s="107"/>
      <c r="DD77" s="107"/>
      <c r="DE77" s="107"/>
      <c r="DF77" s="107"/>
      <c r="DG77" s="109"/>
      <c r="DH77" s="94"/>
    </row>
    <row r="78" spans="2:112" x14ac:dyDescent="0.3">
      <c r="B78" s="348"/>
      <c r="C78" s="32" t="str">
        <f t="shared" si="0"/>
        <v/>
      </c>
      <c r="D78" s="137"/>
      <c r="E78" s="53"/>
      <c r="F78" s="417"/>
      <c r="G78" s="418"/>
      <c r="H78" s="65"/>
      <c r="I78" s="138"/>
      <c r="J78" s="417"/>
      <c r="K78" s="418"/>
      <c r="L78" s="65"/>
      <c r="M78" s="138"/>
      <c r="N78" s="417"/>
      <c r="O78" s="418"/>
      <c r="P78" s="65"/>
      <c r="Q78" s="79"/>
      <c r="R78" s="60"/>
      <c r="S78" s="60"/>
      <c r="T78" s="79"/>
      <c r="U78" s="60"/>
      <c r="V78" s="60"/>
      <c r="W78" s="60"/>
      <c r="X78" s="53"/>
      <c r="Y78" s="60"/>
      <c r="Z78" s="60"/>
      <c r="AA78" s="60"/>
      <c r="AB78" s="60"/>
      <c r="AC78" s="60"/>
      <c r="AD78" s="60"/>
      <c r="AE78" s="62"/>
      <c r="AF78" s="60"/>
      <c r="AG78" s="64"/>
      <c r="AH78" s="137"/>
      <c r="AI78" s="69"/>
      <c r="AJ78" s="137"/>
      <c r="AK78" s="137"/>
      <c r="AL78" s="107"/>
      <c r="AM78" s="107"/>
      <c r="AN78" s="107"/>
      <c r="AO78" s="107"/>
      <c r="AP78" s="107"/>
      <c r="AQ78" s="109"/>
      <c r="AR78" s="109"/>
      <c r="AS78" s="137"/>
      <c r="AT78" s="53"/>
      <c r="AU78" s="60"/>
      <c r="AV78" s="417"/>
      <c r="AW78" s="418"/>
      <c r="AX78" s="255"/>
      <c r="AY78" s="65"/>
      <c r="AZ78" s="64"/>
      <c r="BA78" s="53"/>
      <c r="BB78" s="64"/>
      <c r="BC78" s="53"/>
      <c r="BD78" s="411"/>
      <c r="BE78" s="412"/>
      <c r="BF78" s="412"/>
      <c r="BG78" s="413"/>
      <c r="BH78" s="137"/>
      <c r="BI78" s="53"/>
      <c r="BJ78" s="417"/>
      <c r="BK78" s="418"/>
      <c r="BL78" s="65"/>
      <c r="BM78" s="138"/>
      <c r="BN78" s="417"/>
      <c r="BO78" s="418"/>
      <c r="BP78" s="65"/>
      <c r="BQ78" s="138"/>
      <c r="BR78" s="417"/>
      <c r="BS78" s="418"/>
      <c r="BT78" s="65"/>
      <c r="BU78" s="138"/>
      <c r="BV78" s="65"/>
      <c r="BW78" s="65"/>
      <c r="BX78" s="138"/>
      <c r="BY78" s="65"/>
      <c r="BZ78" s="65"/>
      <c r="CA78" s="65"/>
      <c r="CB78" s="79"/>
      <c r="CC78" s="60"/>
      <c r="CD78" s="60"/>
      <c r="CE78" s="60"/>
      <c r="CF78" s="60"/>
      <c r="CG78" s="60"/>
      <c r="CH78" s="60"/>
      <c r="CI78" s="255"/>
      <c r="CJ78" s="65"/>
      <c r="CK78" s="64"/>
      <c r="CL78" s="53"/>
      <c r="CM78" s="64"/>
      <c r="CN78" s="53"/>
      <c r="CO78" s="137"/>
      <c r="CP78" s="137"/>
      <c r="CQ78" s="62"/>
      <c r="CR78" s="65"/>
      <c r="CS78" s="64"/>
      <c r="CT78" s="53"/>
      <c r="CU78" s="64"/>
      <c r="CV78" s="53"/>
      <c r="CW78" s="64"/>
      <c r="CX78" s="53"/>
      <c r="CY78" s="417"/>
      <c r="CZ78" s="418"/>
      <c r="DA78" s="137"/>
      <c r="DB78" s="107"/>
      <c r="DC78" s="107"/>
      <c r="DD78" s="107"/>
      <c r="DE78" s="107"/>
      <c r="DF78" s="107"/>
      <c r="DG78" s="109"/>
      <c r="DH78" s="94"/>
    </row>
    <row r="79" spans="2:112" x14ac:dyDescent="0.3">
      <c r="B79" s="348"/>
      <c r="C79" s="32" t="str">
        <f t="shared" si="0"/>
        <v/>
      </c>
      <c r="D79" s="137"/>
      <c r="E79" s="53"/>
      <c r="F79" s="417"/>
      <c r="G79" s="418"/>
      <c r="H79" s="65"/>
      <c r="I79" s="138"/>
      <c r="J79" s="417"/>
      <c r="K79" s="418"/>
      <c r="L79" s="65"/>
      <c r="M79" s="138"/>
      <c r="N79" s="417"/>
      <c r="O79" s="418"/>
      <c r="P79" s="65"/>
      <c r="Q79" s="79"/>
      <c r="R79" s="60"/>
      <c r="S79" s="60"/>
      <c r="T79" s="79"/>
      <c r="U79" s="60"/>
      <c r="V79" s="60"/>
      <c r="W79" s="60"/>
      <c r="X79" s="53"/>
      <c r="Y79" s="60"/>
      <c r="Z79" s="60"/>
      <c r="AA79" s="60"/>
      <c r="AB79" s="60"/>
      <c r="AC79" s="60"/>
      <c r="AD79" s="60"/>
      <c r="AE79" s="62"/>
      <c r="AF79" s="60"/>
      <c r="AG79" s="64"/>
      <c r="AH79" s="137"/>
      <c r="AI79" s="69"/>
      <c r="AJ79" s="137"/>
      <c r="AK79" s="137"/>
      <c r="AL79" s="107"/>
      <c r="AM79" s="107"/>
      <c r="AN79" s="107"/>
      <c r="AO79" s="107"/>
      <c r="AP79" s="107"/>
      <c r="AQ79" s="109"/>
      <c r="AR79" s="109"/>
      <c r="AS79" s="137"/>
      <c r="AT79" s="53"/>
      <c r="AU79" s="60"/>
      <c r="AV79" s="417"/>
      <c r="AW79" s="418"/>
      <c r="AX79" s="255"/>
      <c r="AY79" s="65"/>
      <c r="AZ79" s="64"/>
      <c r="BA79" s="53"/>
      <c r="BB79" s="64"/>
      <c r="BC79" s="53"/>
      <c r="BD79" s="411"/>
      <c r="BE79" s="412"/>
      <c r="BF79" s="412"/>
      <c r="BG79" s="413"/>
      <c r="BH79" s="137"/>
      <c r="BI79" s="53"/>
      <c r="BJ79" s="417"/>
      <c r="BK79" s="418"/>
      <c r="BL79" s="65"/>
      <c r="BM79" s="138"/>
      <c r="BN79" s="417"/>
      <c r="BO79" s="418"/>
      <c r="BP79" s="65"/>
      <c r="BQ79" s="138"/>
      <c r="BR79" s="417"/>
      <c r="BS79" s="418"/>
      <c r="BT79" s="65"/>
      <c r="BU79" s="138"/>
      <c r="BV79" s="65"/>
      <c r="BW79" s="65"/>
      <c r="BX79" s="138"/>
      <c r="BY79" s="65"/>
      <c r="BZ79" s="65"/>
      <c r="CA79" s="65"/>
      <c r="CB79" s="79"/>
      <c r="CC79" s="60"/>
      <c r="CD79" s="60"/>
      <c r="CE79" s="60"/>
      <c r="CF79" s="60"/>
      <c r="CG79" s="60"/>
      <c r="CH79" s="60"/>
      <c r="CI79" s="255"/>
      <c r="CJ79" s="65"/>
      <c r="CK79" s="64"/>
      <c r="CL79" s="53"/>
      <c r="CM79" s="64"/>
      <c r="CN79" s="53"/>
      <c r="CO79" s="137"/>
      <c r="CP79" s="137"/>
      <c r="CQ79" s="62"/>
      <c r="CR79" s="65"/>
      <c r="CS79" s="64"/>
      <c r="CT79" s="53"/>
      <c r="CU79" s="64"/>
      <c r="CV79" s="53"/>
      <c r="CW79" s="64"/>
      <c r="CX79" s="53"/>
      <c r="CY79" s="417"/>
      <c r="CZ79" s="418"/>
      <c r="DA79" s="137"/>
      <c r="DB79" s="107"/>
      <c r="DC79" s="107"/>
      <c r="DD79" s="107"/>
      <c r="DE79" s="107"/>
      <c r="DF79" s="107"/>
      <c r="DG79" s="109"/>
      <c r="DH79" s="94"/>
    </row>
    <row r="80" spans="2:112" x14ac:dyDescent="0.3">
      <c r="B80" s="348"/>
      <c r="C80" s="32" t="str">
        <f t="shared" si="0"/>
        <v/>
      </c>
      <c r="D80" s="137"/>
      <c r="E80" s="53"/>
      <c r="F80" s="417"/>
      <c r="G80" s="418"/>
      <c r="H80" s="65"/>
      <c r="I80" s="138"/>
      <c r="J80" s="417"/>
      <c r="K80" s="418"/>
      <c r="L80" s="65"/>
      <c r="M80" s="138"/>
      <c r="N80" s="417"/>
      <c r="O80" s="418"/>
      <c r="P80" s="65"/>
      <c r="Q80" s="79"/>
      <c r="R80" s="60"/>
      <c r="S80" s="60"/>
      <c r="T80" s="79"/>
      <c r="U80" s="60"/>
      <c r="V80" s="60"/>
      <c r="W80" s="60"/>
      <c r="X80" s="53"/>
      <c r="Y80" s="60"/>
      <c r="Z80" s="60"/>
      <c r="AA80" s="60"/>
      <c r="AB80" s="60"/>
      <c r="AC80" s="60"/>
      <c r="AD80" s="60"/>
      <c r="AE80" s="62"/>
      <c r="AF80" s="60"/>
      <c r="AG80" s="64"/>
      <c r="AH80" s="137"/>
      <c r="AI80" s="69"/>
      <c r="AJ80" s="137"/>
      <c r="AK80" s="137"/>
      <c r="AL80" s="107"/>
      <c r="AM80" s="107"/>
      <c r="AN80" s="107"/>
      <c r="AO80" s="107"/>
      <c r="AP80" s="107"/>
      <c r="AQ80" s="109"/>
      <c r="AR80" s="109"/>
      <c r="AS80" s="137"/>
      <c r="AT80" s="53"/>
      <c r="AU80" s="60"/>
      <c r="AV80" s="417"/>
      <c r="AW80" s="418"/>
      <c r="AX80" s="255"/>
      <c r="AY80" s="65"/>
      <c r="AZ80" s="64"/>
      <c r="BA80" s="53"/>
      <c r="BB80" s="64"/>
      <c r="BC80" s="53"/>
      <c r="BD80" s="411"/>
      <c r="BE80" s="412"/>
      <c r="BF80" s="412"/>
      <c r="BG80" s="413"/>
      <c r="BH80" s="137"/>
      <c r="BI80" s="53"/>
      <c r="BJ80" s="417"/>
      <c r="BK80" s="418"/>
      <c r="BL80" s="65"/>
      <c r="BM80" s="138"/>
      <c r="BN80" s="417"/>
      <c r="BO80" s="418"/>
      <c r="BP80" s="65"/>
      <c r="BQ80" s="138"/>
      <c r="BR80" s="417"/>
      <c r="BS80" s="418"/>
      <c r="BT80" s="65"/>
      <c r="BU80" s="138"/>
      <c r="BV80" s="65"/>
      <c r="BW80" s="65"/>
      <c r="BX80" s="138"/>
      <c r="BY80" s="65"/>
      <c r="BZ80" s="65"/>
      <c r="CA80" s="65"/>
      <c r="CB80" s="79"/>
      <c r="CC80" s="60"/>
      <c r="CD80" s="60"/>
      <c r="CE80" s="60"/>
      <c r="CF80" s="60"/>
      <c r="CG80" s="60"/>
      <c r="CH80" s="60"/>
      <c r="CI80" s="255"/>
      <c r="CJ80" s="65"/>
      <c r="CK80" s="64"/>
      <c r="CL80" s="53"/>
      <c r="CM80" s="64"/>
      <c r="CN80" s="53"/>
      <c r="CO80" s="137"/>
      <c r="CP80" s="137"/>
      <c r="CQ80" s="62"/>
      <c r="CR80" s="65"/>
      <c r="CS80" s="64"/>
      <c r="CT80" s="53"/>
      <c r="CU80" s="64"/>
      <c r="CV80" s="53"/>
      <c r="CW80" s="64"/>
      <c r="CX80" s="53"/>
      <c r="CY80" s="417"/>
      <c r="CZ80" s="418"/>
      <c r="DA80" s="137"/>
      <c r="DB80" s="107"/>
      <c r="DC80" s="107"/>
      <c r="DD80" s="107"/>
      <c r="DE80" s="107"/>
      <c r="DF80" s="107"/>
      <c r="DG80" s="109"/>
      <c r="DH80" s="94"/>
    </row>
    <row r="81" spans="2:112" x14ac:dyDescent="0.3">
      <c r="B81" s="348"/>
      <c r="C81" s="32" t="str">
        <f t="shared" si="0"/>
        <v/>
      </c>
      <c r="D81" s="137"/>
      <c r="E81" s="53"/>
      <c r="F81" s="417"/>
      <c r="G81" s="418"/>
      <c r="H81" s="65"/>
      <c r="I81" s="138"/>
      <c r="J81" s="417"/>
      <c r="K81" s="418"/>
      <c r="L81" s="65"/>
      <c r="M81" s="138"/>
      <c r="N81" s="417"/>
      <c r="O81" s="418"/>
      <c r="P81" s="65"/>
      <c r="Q81" s="79"/>
      <c r="R81" s="60"/>
      <c r="S81" s="60"/>
      <c r="T81" s="79"/>
      <c r="U81" s="60"/>
      <c r="V81" s="60"/>
      <c r="W81" s="60"/>
      <c r="X81" s="53"/>
      <c r="Y81" s="60"/>
      <c r="Z81" s="60"/>
      <c r="AA81" s="60"/>
      <c r="AB81" s="60"/>
      <c r="AC81" s="60"/>
      <c r="AD81" s="60"/>
      <c r="AE81" s="62"/>
      <c r="AF81" s="60"/>
      <c r="AG81" s="64"/>
      <c r="AH81" s="137"/>
      <c r="AI81" s="69"/>
      <c r="AJ81" s="137"/>
      <c r="AK81" s="137"/>
      <c r="AL81" s="107"/>
      <c r="AM81" s="107"/>
      <c r="AN81" s="107"/>
      <c r="AO81" s="107"/>
      <c r="AP81" s="107"/>
      <c r="AQ81" s="109"/>
      <c r="AR81" s="109"/>
      <c r="AS81" s="137"/>
      <c r="AT81" s="53"/>
      <c r="AU81" s="60"/>
      <c r="AV81" s="417"/>
      <c r="AW81" s="418"/>
      <c r="AX81" s="255"/>
      <c r="AY81" s="65"/>
      <c r="AZ81" s="64"/>
      <c r="BA81" s="53"/>
      <c r="BB81" s="64"/>
      <c r="BC81" s="53"/>
      <c r="BD81" s="411"/>
      <c r="BE81" s="412"/>
      <c r="BF81" s="412"/>
      <c r="BG81" s="413"/>
      <c r="BH81" s="137"/>
      <c r="BI81" s="53"/>
      <c r="BJ81" s="417"/>
      <c r="BK81" s="418"/>
      <c r="BL81" s="65"/>
      <c r="BM81" s="138"/>
      <c r="BN81" s="417"/>
      <c r="BO81" s="418"/>
      <c r="BP81" s="65"/>
      <c r="BQ81" s="138"/>
      <c r="BR81" s="417"/>
      <c r="BS81" s="418"/>
      <c r="BT81" s="65"/>
      <c r="BU81" s="138"/>
      <c r="BV81" s="65"/>
      <c r="BW81" s="65"/>
      <c r="BX81" s="138"/>
      <c r="BY81" s="65"/>
      <c r="BZ81" s="65"/>
      <c r="CA81" s="65"/>
      <c r="CB81" s="79"/>
      <c r="CC81" s="60"/>
      <c r="CD81" s="60"/>
      <c r="CE81" s="60"/>
      <c r="CF81" s="60"/>
      <c r="CG81" s="60"/>
      <c r="CH81" s="60"/>
      <c r="CI81" s="255"/>
      <c r="CJ81" s="65"/>
      <c r="CK81" s="64"/>
      <c r="CL81" s="53"/>
      <c r="CM81" s="64"/>
      <c r="CN81" s="53"/>
      <c r="CO81" s="137"/>
      <c r="CP81" s="137"/>
      <c r="CQ81" s="62"/>
      <c r="CR81" s="65"/>
      <c r="CS81" s="64"/>
      <c r="CT81" s="53"/>
      <c r="CU81" s="64"/>
      <c r="CV81" s="53"/>
      <c r="CW81" s="64"/>
      <c r="CX81" s="53"/>
      <c r="CY81" s="417"/>
      <c r="CZ81" s="418"/>
      <c r="DA81" s="137"/>
      <c r="DB81" s="107"/>
      <c r="DC81" s="107"/>
      <c r="DD81" s="107"/>
      <c r="DE81" s="107"/>
      <c r="DF81" s="107"/>
      <c r="DG81" s="109"/>
      <c r="DH81" s="94"/>
    </row>
    <row r="82" spans="2:112" x14ac:dyDescent="0.3">
      <c r="B82" s="348"/>
      <c r="C82" s="32" t="str">
        <f t="shared" si="0"/>
        <v/>
      </c>
      <c r="D82" s="137"/>
      <c r="E82" s="53"/>
      <c r="F82" s="417"/>
      <c r="G82" s="418"/>
      <c r="H82" s="65"/>
      <c r="I82" s="138"/>
      <c r="J82" s="417"/>
      <c r="K82" s="418"/>
      <c r="L82" s="65"/>
      <c r="M82" s="138"/>
      <c r="N82" s="417"/>
      <c r="O82" s="418"/>
      <c r="P82" s="65"/>
      <c r="Q82" s="79"/>
      <c r="R82" s="60"/>
      <c r="S82" s="60"/>
      <c r="T82" s="79"/>
      <c r="U82" s="60"/>
      <c r="V82" s="60"/>
      <c r="W82" s="60"/>
      <c r="X82" s="53"/>
      <c r="Y82" s="60"/>
      <c r="Z82" s="60"/>
      <c r="AA82" s="60"/>
      <c r="AB82" s="60"/>
      <c r="AC82" s="60"/>
      <c r="AD82" s="60"/>
      <c r="AE82" s="62"/>
      <c r="AF82" s="60"/>
      <c r="AG82" s="64"/>
      <c r="AH82" s="137"/>
      <c r="AI82" s="69"/>
      <c r="AJ82" s="137"/>
      <c r="AK82" s="137"/>
      <c r="AL82" s="107"/>
      <c r="AM82" s="107"/>
      <c r="AN82" s="107"/>
      <c r="AO82" s="107"/>
      <c r="AP82" s="107"/>
      <c r="AQ82" s="109"/>
      <c r="AR82" s="109"/>
      <c r="AS82" s="137"/>
      <c r="AT82" s="53"/>
      <c r="AU82" s="60"/>
      <c r="AV82" s="417"/>
      <c r="AW82" s="418"/>
      <c r="AX82" s="255"/>
      <c r="AY82" s="65"/>
      <c r="AZ82" s="64"/>
      <c r="BA82" s="53"/>
      <c r="BB82" s="64"/>
      <c r="BC82" s="53"/>
      <c r="BD82" s="411"/>
      <c r="BE82" s="412"/>
      <c r="BF82" s="412"/>
      <c r="BG82" s="413"/>
      <c r="BH82" s="137"/>
      <c r="BI82" s="53"/>
      <c r="BJ82" s="417"/>
      <c r="BK82" s="418"/>
      <c r="BL82" s="65"/>
      <c r="BM82" s="138"/>
      <c r="BN82" s="417"/>
      <c r="BO82" s="418"/>
      <c r="BP82" s="65"/>
      <c r="BQ82" s="138"/>
      <c r="BR82" s="417"/>
      <c r="BS82" s="418"/>
      <c r="BT82" s="65"/>
      <c r="BU82" s="138"/>
      <c r="BV82" s="65"/>
      <c r="BW82" s="65"/>
      <c r="BX82" s="138"/>
      <c r="BY82" s="65"/>
      <c r="BZ82" s="65"/>
      <c r="CA82" s="65"/>
      <c r="CB82" s="79"/>
      <c r="CC82" s="60"/>
      <c r="CD82" s="60"/>
      <c r="CE82" s="60"/>
      <c r="CF82" s="60"/>
      <c r="CG82" s="60"/>
      <c r="CH82" s="60"/>
      <c r="CI82" s="255"/>
      <c r="CJ82" s="65"/>
      <c r="CK82" s="64"/>
      <c r="CL82" s="53"/>
      <c r="CM82" s="64"/>
      <c r="CN82" s="53"/>
      <c r="CO82" s="137"/>
      <c r="CP82" s="137"/>
      <c r="CQ82" s="62"/>
      <c r="CR82" s="65"/>
      <c r="CS82" s="64"/>
      <c r="CT82" s="53"/>
      <c r="CU82" s="64"/>
      <c r="CV82" s="53"/>
      <c r="CW82" s="64"/>
      <c r="CX82" s="53"/>
      <c r="CY82" s="417"/>
      <c r="CZ82" s="418"/>
      <c r="DA82" s="137"/>
      <c r="DB82" s="107"/>
      <c r="DC82" s="107"/>
      <c r="DD82" s="107"/>
      <c r="DE82" s="107"/>
      <c r="DF82" s="107"/>
      <c r="DG82" s="109"/>
      <c r="DH82" s="94"/>
    </row>
    <row r="83" spans="2:112" ht="12" customHeight="1" thickBot="1" x14ac:dyDescent="0.35">
      <c r="B83" s="349"/>
      <c r="C83" s="33" t="str">
        <f t="shared" si="0"/>
        <v/>
      </c>
      <c r="D83" s="54"/>
      <c r="E83" s="54"/>
      <c r="F83" s="419"/>
      <c r="G83" s="420"/>
      <c r="H83" s="68"/>
      <c r="I83" s="140"/>
      <c r="J83" s="419"/>
      <c r="K83" s="420"/>
      <c r="L83" s="68"/>
      <c r="M83" s="140"/>
      <c r="N83" s="419"/>
      <c r="O83" s="420"/>
      <c r="P83" s="68"/>
      <c r="Q83" s="80"/>
      <c r="R83" s="63"/>
      <c r="S83" s="63"/>
      <c r="T83" s="80"/>
      <c r="U83" s="63"/>
      <c r="V83" s="63"/>
      <c r="W83" s="63"/>
      <c r="X83" s="54"/>
      <c r="Y83" s="63"/>
      <c r="Z83" s="63"/>
      <c r="AA83" s="63"/>
      <c r="AB83" s="63"/>
      <c r="AC83" s="63"/>
      <c r="AD83" s="63"/>
      <c r="AE83" s="237"/>
      <c r="AF83" s="63"/>
      <c r="AG83" s="67"/>
      <c r="AH83" s="139"/>
      <c r="AI83" s="70"/>
      <c r="AJ83" s="139"/>
      <c r="AK83" s="139"/>
      <c r="AL83" s="108"/>
      <c r="AM83" s="108"/>
      <c r="AN83" s="108"/>
      <c r="AO83" s="108"/>
      <c r="AP83" s="108"/>
      <c r="AQ83" s="110"/>
      <c r="AR83" s="110"/>
      <c r="AS83" s="139"/>
      <c r="AT83" s="54"/>
      <c r="AU83" s="63"/>
      <c r="AV83" s="419"/>
      <c r="AW83" s="420"/>
      <c r="AX83" s="256"/>
      <c r="AY83" s="68"/>
      <c r="AZ83" s="67"/>
      <c r="BA83" s="54"/>
      <c r="BB83" s="67"/>
      <c r="BC83" s="54"/>
      <c r="BD83" s="414"/>
      <c r="BE83" s="415"/>
      <c r="BF83" s="415"/>
      <c r="BG83" s="416"/>
      <c r="BH83" s="139"/>
      <c r="BI83" s="54"/>
      <c r="BJ83" s="419"/>
      <c r="BK83" s="420"/>
      <c r="BL83" s="68"/>
      <c r="BM83" s="140"/>
      <c r="BN83" s="419"/>
      <c r="BO83" s="420"/>
      <c r="BP83" s="68"/>
      <c r="BQ83" s="140"/>
      <c r="BR83" s="419"/>
      <c r="BS83" s="420"/>
      <c r="BT83" s="68"/>
      <c r="BU83" s="140"/>
      <c r="BV83" s="68"/>
      <c r="BW83" s="68"/>
      <c r="BX83" s="140"/>
      <c r="BY83" s="68"/>
      <c r="BZ83" s="68"/>
      <c r="CA83" s="68"/>
      <c r="CB83" s="80"/>
      <c r="CC83" s="63"/>
      <c r="CD83" s="63"/>
      <c r="CE83" s="63"/>
      <c r="CF83" s="63"/>
      <c r="CG83" s="63"/>
      <c r="CH83" s="63"/>
      <c r="CI83" s="256"/>
      <c r="CJ83" s="68"/>
      <c r="CK83" s="67"/>
      <c r="CL83" s="54"/>
      <c r="CM83" s="67"/>
      <c r="CN83" s="54"/>
      <c r="CO83" s="139"/>
      <c r="CP83" s="139"/>
      <c r="CQ83" s="237"/>
      <c r="CR83" s="68"/>
      <c r="CS83" s="67"/>
      <c r="CT83" s="54"/>
      <c r="CU83" s="67"/>
      <c r="CV83" s="54"/>
      <c r="CW83" s="67"/>
      <c r="CX83" s="54"/>
      <c r="CY83" s="419"/>
      <c r="CZ83" s="420"/>
      <c r="DA83" s="139"/>
      <c r="DB83" s="108"/>
      <c r="DC83" s="108"/>
      <c r="DD83" s="108"/>
      <c r="DE83" s="108"/>
      <c r="DF83" s="108"/>
      <c r="DG83" s="110"/>
      <c r="DH83" s="98"/>
    </row>
    <row r="84" spans="2:112" x14ac:dyDescent="0.3">
      <c r="AK84" s="22"/>
      <c r="AL84" s="22"/>
      <c r="AM84" s="22"/>
    </row>
    <row r="85" spans="2:112" s="101" customFormat="1" x14ac:dyDescent="0.3">
      <c r="AK85" s="22"/>
      <c r="AL85" s="22"/>
      <c r="AM85" s="22"/>
    </row>
    <row r="86" spans="2:112" s="101" customFormat="1" ht="15" thickBot="1" x14ac:dyDescent="0.35">
      <c r="B86" s="15" t="s">
        <v>1471</v>
      </c>
      <c r="AK86" s="22"/>
      <c r="AL86" s="22"/>
      <c r="AM86" s="22"/>
    </row>
    <row r="87" spans="2:112" s="101" customFormat="1" x14ac:dyDescent="0.3">
      <c r="B87" s="6" t="s">
        <v>21</v>
      </c>
      <c r="C87" s="125" t="s">
        <v>106</v>
      </c>
      <c r="D87" s="122" t="s">
        <v>1275</v>
      </c>
      <c r="E87" s="122" t="s">
        <v>1276</v>
      </c>
      <c r="F87" s="341" t="s">
        <v>1277</v>
      </c>
      <c r="G87" s="398"/>
      <c r="H87" s="398"/>
      <c r="I87" s="342"/>
      <c r="J87" s="341" t="s">
        <v>1278</v>
      </c>
      <c r="K87" s="398"/>
      <c r="L87" s="398"/>
      <c r="M87" s="342"/>
      <c r="N87" s="125" t="s">
        <v>1279</v>
      </c>
      <c r="O87" s="125" t="s">
        <v>1280</v>
      </c>
      <c r="P87" s="125" t="s">
        <v>1281</v>
      </c>
      <c r="Q87" s="125" t="s">
        <v>1282</v>
      </c>
      <c r="R87" s="125" t="s">
        <v>1283</v>
      </c>
      <c r="S87" s="125" t="s">
        <v>1284</v>
      </c>
      <c r="T87" s="125" t="s">
        <v>1285</v>
      </c>
      <c r="U87" s="125" t="s">
        <v>1286</v>
      </c>
      <c r="V87" s="341" t="s">
        <v>1287</v>
      </c>
      <c r="W87" s="342"/>
      <c r="X87" s="341" t="s">
        <v>1288</v>
      </c>
      <c r="Y87" s="342"/>
      <c r="Z87" s="341" t="s">
        <v>1289</v>
      </c>
      <c r="AA87" s="342"/>
      <c r="AB87" s="122" t="s">
        <v>1486</v>
      </c>
      <c r="AC87" s="122" t="s">
        <v>1487</v>
      </c>
      <c r="AD87" s="341" t="s">
        <v>1488</v>
      </c>
      <c r="AE87" s="342"/>
      <c r="AF87" s="341" t="s">
        <v>1489</v>
      </c>
      <c r="AG87" s="342"/>
      <c r="AH87" s="125" t="s">
        <v>1490</v>
      </c>
      <c r="AI87" s="341" t="s">
        <v>1491</v>
      </c>
      <c r="AJ87" s="398"/>
      <c r="AK87" s="398"/>
      <c r="AL87" s="398"/>
      <c r="AM87" s="342"/>
      <c r="AN87" s="341" t="s">
        <v>1492</v>
      </c>
      <c r="AO87" s="342"/>
      <c r="AP87" s="134" t="s">
        <v>1493</v>
      </c>
    </row>
    <row r="88" spans="2:112" s="101" customFormat="1" ht="96" customHeight="1" x14ac:dyDescent="0.3">
      <c r="B88" s="7" t="s">
        <v>68</v>
      </c>
      <c r="C88" s="126" t="s">
        <v>608</v>
      </c>
      <c r="D88" s="120" t="s">
        <v>454</v>
      </c>
      <c r="E88" s="120" t="s">
        <v>1472</v>
      </c>
      <c r="F88" s="344" t="s">
        <v>1474</v>
      </c>
      <c r="G88" s="397"/>
      <c r="H88" s="397"/>
      <c r="I88" s="345"/>
      <c r="J88" s="344" t="s">
        <v>1475</v>
      </c>
      <c r="K88" s="397"/>
      <c r="L88" s="397"/>
      <c r="M88" s="345"/>
      <c r="N88" s="121" t="s">
        <v>1476</v>
      </c>
      <c r="O88" s="126" t="s">
        <v>1477</v>
      </c>
      <c r="P88" s="126" t="s">
        <v>1478</v>
      </c>
      <c r="Q88" s="126" t="s">
        <v>1479</v>
      </c>
      <c r="R88" s="126" t="s">
        <v>878</v>
      </c>
      <c r="S88" s="126" t="s">
        <v>985</v>
      </c>
      <c r="T88" s="126" t="s">
        <v>986</v>
      </c>
      <c r="U88" s="126" t="s">
        <v>879</v>
      </c>
      <c r="V88" s="344" t="s">
        <v>878</v>
      </c>
      <c r="W88" s="345"/>
      <c r="X88" s="344" t="s">
        <v>985</v>
      </c>
      <c r="Y88" s="345"/>
      <c r="Z88" s="344" t="s">
        <v>986</v>
      </c>
      <c r="AA88" s="345"/>
      <c r="AB88" s="126" t="s">
        <v>1129</v>
      </c>
      <c r="AC88" s="126" t="s">
        <v>1130</v>
      </c>
      <c r="AD88" s="344" t="s">
        <v>1480</v>
      </c>
      <c r="AE88" s="345"/>
      <c r="AF88" s="344" t="s">
        <v>1481</v>
      </c>
      <c r="AG88" s="345"/>
      <c r="AH88" s="120" t="s">
        <v>1482</v>
      </c>
      <c r="AI88" s="344" t="s">
        <v>1483</v>
      </c>
      <c r="AJ88" s="397"/>
      <c r="AK88" s="397"/>
      <c r="AL88" s="397"/>
      <c r="AM88" s="345"/>
      <c r="AN88" s="344" t="s">
        <v>1484</v>
      </c>
      <c r="AO88" s="345"/>
      <c r="AP88" s="128" t="s">
        <v>1002</v>
      </c>
    </row>
    <row r="89" spans="2:112" s="101" customFormat="1" ht="96" customHeight="1" x14ac:dyDescent="0.3">
      <c r="B89" s="8" t="s">
        <v>22</v>
      </c>
      <c r="C89" s="130" t="s">
        <v>367</v>
      </c>
      <c r="D89" s="133" t="s">
        <v>51</v>
      </c>
      <c r="E89" s="117" t="s">
        <v>51</v>
      </c>
      <c r="F89" s="130" t="s">
        <v>674</v>
      </c>
      <c r="G89" s="350" t="s">
        <v>712</v>
      </c>
      <c r="H89" s="351"/>
      <c r="I89" s="44" t="s">
        <v>1570</v>
      </c>
      <c r="J89" s="130" t="s">
        <v>674</v>
      </c>
      <c r="K89" s="350" t="s">
        <v>712</v>
      </c>
      <c r="L89" s="351"/>
      <c r="M89" s="44" t="s">
        <v>1570</v>
      </c>
      <c r="N89" s="130" t="s">
        <v>990</v>
      </c>
      <c r="O89" s="130" t="s">
        <v>983</v>
      </c>
      <c r="P89" s="130" t="s">
        <v>1022</v>
      </c>
      <c r="Q89" s="130" t="s">
        <v>51</v>
      </c>
      <c r="R89" s="130" t="s">
        <v>987</v>
      </c>
      <c r="S89" s="130" t="s">
        <v>988</v>
      </c>
      <c r="T89" s="130" t="s">
        <v>989</v>
      </c>
      <c r="U89" s="130" t="s">
        <v>51</v>
      </c>
      <c r="V89" s="115" t="s">
        <v>1107</v>
      </c>
      <c r="W89" s="115" t="s">
        <v>1108</v>
      </c>
      <c r="X89" s="115" t="s">
        <v>1109</v>
      </c>
      <c r="Y89" s="115" t="s">
        <v>1110</v>
      </c>
      <c r="Z89" s="115" t="s">
        <v>1112</v>
      </c>
      <c r="AA89" s="115" t="s">
        <v>1111</v>
      </c>
      <c r="AB89" s="115" t="s">
        <v>1073</v>
      </c>
      <c r="AC89" s="115" t="s">
        <v>1131</v>
      </c>
      <c r="AD89" s="130" t="s">
        <v>90</v>
      </c>
      <c r="AE89" s="130" t="s">
        <v>91</v>
      </c>
      <c r="AF89" s="130" t="s">
        <v>90</v>
      </c>
      <c r="AG89" s="130" t="s">
        <v>91</v>
      </c>
      <c r="AH89" s="115" t="s">
        <v>345</v>
      </c>
      <c r="AI89" s="115" t="s">
        <v>1054</v>
      </c>
      <c r="AJ89" s="115" t="s">
        <v>1055</v>
      </c>
      <c r="AK89" s="115" t="s">
        <v>818</v>
      </c>
      <c r="AL89" s="148" t="s">
        <v>1056</v>
      </c>
      <c r="AM89" s="115" t="s">
        <v>1057</v>
      </c>
      <c r="AN89" s="115" t="s">
        <v>160</v>
      </c>
      <c r="AO89" s="115" t="s">
        <v>466</v>
      </c>
      <c r="AP89" s="102" t="s">
        <v>1509</v>
      </c>
    </row>
    <row r="90" spans="2:112" s="101" customFormat="1" x14ac:dyDescent="0.3">
      <c r="B90" s="347" t="s">
        <v>804</v>
      </c>
      <c r="C90" s="32" t="str">
        <f>IF($C54="","",$C54)</f>
        <v/>
      </c>
      <c r="D90" s="137"/>
      <c r="E90" s="137"/>
      <c r="F90" s="53"/>
      <c r="G90" s="417"/>
      <c r="H90" s="418"/>
      <c r="I90" s="65"/>
      <c r="J90" s="138"/>
      <c r="K90" s="417"/>
      <c r="L90" s="418"/>
      <c r="M90" s="65"/>
      <c r="N90" s="53"/>
      <c r="O90" s="60"/>
      <c r="P90" s="60"/>
      <c r="Q90" s="53"/>
      <c r="R90" s="60"/>
      <c r="S90" s="60"/>
      <c r="T90" s="60"/>
      <c r="U90" s="53"/>
      <c r="V90" s="60"/>
      <c r="W90" s="60"/>
      <c r="X90" s="60"/>
      <c r="Y90" s="60"/>
      <c r="Z90" s="60"/>
      <c r="AA90" s="60"/>
      <c r="AB90" s="62"/>
      <c r="AC90" s="60"/>
      <c r="AD90" s="64"/>
      <c r="AE90" s="137"/>
      <c r="AF90" s="69"/>
      <c r="AG90" s="137"/>
      <c r="AH90" s="137"/>
      <c r="AI90" s="107"/>
      <c r="AJ90" s="107"/>
      <c r="AK90" s="107"/>
      <c r="AL90" s="107"/>
      <c r="AM90" s="107"/>
      <c r="AN90" s="109"/>
      <c r="AO90" s="109"/>
      <c r="AP90" s="71"/>
    </row>
    <row r="91" spans="2:112" s="101" customFormat="1" x14ac:dyDescent="0.3">
      <c r="B91" s="348"/>
      <c r="C91" s="32" t="str">
        <f t="shared" ref="C91:C119" si="1">IF($C55="","",$C55)</f>
        <v/>
      </c>
      <c r="D91" s="137"/>
      <c r="E91" s="137"/>
      <c r="F91" s="53"/>
      <c r="G91" s="417"/>
      <c r="H91" s="418"/>
      <c r="I91" s="65"/>
      <c r="J91" s="138"/>
      <c r="K91" s="417"/>
      <c r="L91" s="418"/>
      <c r="M91" s="65"/>
      <c r="N91" s="53"/>
      <c r="O91" s="60"/>
      <c r="P91" s="60"/>
      <c r="Q91" s="53"/>
      <c r="R91" s="60"/>
      <c r="S91" s="60"/>
      <c r="T91" s="60"/>
      <c r="U91" s="53"/>
      <c r="V91" s="60"/>
      <c r="W91" s="60"/>
      <c r="X91" s="60"/>
      <c r="Y91" s="60"/>
      <c r="Z91" s="60"/>
      <c r="AA91" s="60"/>
      <c r="AB91" s="62"/>
      <c r="AC91" s="60"/>
      <c r="AD91" s="64"/>
      <c r="AE91" s="137"/>
      <c r="AF91" s="69"/>
      <c r="AG91" s="137"/>
      <c r="AH91" s="137"/>
      <c r="AI91" s="107"/>
      <c r="AJ91" s="107"/>
      <c r="AK91" s="107"/>
      <c r="AL91" s="107"/>
      <c r="AM91" s="107"/>
      <c r="AN91" s="109"/>
      <c r="AO91" s="109"/>
      <c r="AP91" s="71"/>
    </row>
    <row r="92" spans="2:112" s="101" customFormat="1" x14ac:dyDescent="0.3">
      <c r="B92" s="348"/>
      <c r="C92" s="32" t="str">
        <f t="shared" si="1"/>
        <v/>
      </c>
      <c r="D92" s="137"/>
      <c r="E92" s="137"/>
      <c r="F92" s="53"/>
      <c r="G92" s="417"/>
      <c r="H92" s="418"/>
      <c r="I92" s="65"/>
      <c r="J92" s="138"/>
      <c r="K92" s="417"/>
      <c r="L92" s="418"/>
      <c r="M92" s="65"/>
      <c r="N92" s="53"/>
      <c r="O92" s="60"/>
      <c r="P92" s="60"/>
      <c r="Q92" s="53"/>
      <c r="R92" s="60"/>
      <c r="S92" s="60"/>
      <c r="T92" s="60"/>
      <c r="U92" s="53"/>
      <c r="V92" s="60"/>
      <c r="W92" s="60"/>
      <c r="X92" s="60"/>
      <c r="Y92" s="60"/>
      <c r="Z92" s="60"/>
      <c r="AA92" s="60"/>
      <c r="AB92" s="62"/>
      <c r="AC92" s="60"/>
      <c r="AD92" s="64"/>
      <c r="AE92" s="137"/>
      <c r="AF92" s="69"/>
      <c r="AG92" s="137"/>
      <c r="AH92" s="137"/>
      <c r="AI92" s="107"/>
      <c r="AJ92" s="107"/>
      <c r="AK92" s="107"/>
      <c r="AL92" s="107"/>
      <c r="AM92" s="107"/>
      <c r="AN92" s="109"/>
      <c r="AO92" s="109"/>
      <c r="AP92" s="71"/>
    </row>
    <row r="93" spans="2:112" s="101" customFormat="1" x14ac:dyDescent="0.3">
      <c r="B93" s="348"/>
      <c r="C93" s="32" t="str">
        <f t="shared" si="1"/>
        <v/>
      </c>
      <c r="D93" s="137"/>
      <c r="E93" s="137"/>
      <c r="F93" s="53"/>
      <c r="G93" s="417"/>
      <c r="H93" s="418"/>
      <c r="I93" s="65"/>
      <c r="J93" s="138"/>
      <c r="K93" s="417"/>
      <c r="L93" s="418"/>
      <c r="M93" s="65"/>
      <c r="N93" s="53"/>
      <c r="O93" s="60"/>
      <c r="P93" s="60"/>
      <c r="Q93" s="53"/>
      <c r="R93" s="60"/>
      <c r="S93" s="60"/>
      <c r="T93" s="60"/>
      <c r="U93" s="53"/>
      <c r="V93" s="60"/>
      <c r="W93" s="60"/>
      <c r="X93" s="60"/>
      <c r="Y93" s="60"/>
      <c r="Z93" s="60"/>
      <c r="AA93" s="60"/>
      <c r="AB93" s="62"/>
      <c r="AC93" s="60"/>
      <c r="AD93" s="64"/>
      <c r="AE93" s="137"/>
      <c r="AF93" s="69"/>
      <c r="AG93" s="137"/>
      <c r="AH93" s="137"/>
      <c r="AI93" s="107"/>
      <c r="AJ93" s="107"/>
      <c r="AK93" s="107"/>
      <c r="AL93" s="107"/>
      <c r="AM93" s="107"/>
      <c r="AN93" s="109"/>
      <c r="AO93" s="109"/>
      <c r="AP93" s="71"/>
    </row>
    <row r="94" spans="2:112" s="101" customFormat="1" x14ac:dyDescent="0.3">
      <c r="B94" s="348"/>
      <c r="C94" s="32" t="str">
        <f t="shared" si="1"/>
        <v/>
      </c>
      <c r="D94" s="137"/>
      <c r="E94" s="137"/>
      <c r="F94" s="53"/>
      <c r="G94" s="417"/>
      <c r="H94" s="418"/>
      <c r="I94" s="65"/>
      <c r="J94" s="138"/>
      <c r="K94" s="417"/>
      <c r="L94" s="418"/>
      <c r="M94" s="65"/>
      <c r="N94" s="53"/>
      <c r="O94" s="60"/>
      <c r="P94" s="60"/>
      <c r="Q94" s="53"/>
      <c r="R94" s="60"/>
      <c r="S94" s="60"/>
      <c r="T94" s="60"/>
      <c r="U94" s="53"/>
      <c r="V94" s="60"/>
      <c r="W94" s="60"/>
      <c r="X94" s="60"/>
      <c r="Y94" s="60"/>
      <c r="Z94" s="60"/>
      <c r="AA94" s="60"/>
      <c r="AB94" s="62"/>
      <c r="AC94" s="60"/>
      <c r="AD94" s="64"/>
      <c r="AE94" s="137"/>
      <c r="AF94" s="69"/>
      <c r="AG94" s="137"/>
      <c r="AH94" s="137"/>
      <c r="AI94" s="107"/>
      <c r="AJ94" s="107"/>
      <c r="AK94" s="107"/>
      <c r="AL94" s="107"/>
      <c r="AM94" s="107"/>
      <c r="AN94" s="109"/>
      <c r="AO94" s="109"/>
      <c r="AP94" s="71"/>
    </row>
    <row r="95" spans="2:112" s="101" customFormat="1" x14ac:dyDescent="0.3">
      <c r="B95" s="348"/>
      <c r="C95" s="32" t="str">
        <f t="shared" si="1"/>
        <v/>
      </c>
      <c r="D95" s="137"/>
      <c r="E95" s="137"/>
      <c r="F95" s="53"/>
      <c r="G95" s="417"/>
      <c r="H95" s="418"/>
      <c r="I95" s="65"/>
      <c r="J95" s="138"/>
      <c r="K95" s="417"/>
      <c r="L95" s="418"/>
      <c r="M95" s="65"/>
      <c r="N95" s="53"/>
      <c r="O95" s="60"/>
      <c r="P95" s="60"/>
      <c r="Q95" s="53"/>
      <c r="R95" s="60"/>
      <c r="S95" s="60"/>
      <c r="T95" s="60"/>
      <c r="U95" s="53"/>
      <c r="V95" s="60"/>
      <c r="W95" s="60"/>
      <c r="X95" s="60"/>
      <c r="Y95" s="60"/>
      <c r="Z95" s="60"/>
      <c r="AA95" s="60"/>
      <c r="AB95" s="62"/>
      <c r="AC95" s="60"/>
      <c r="AD95" s="64"/>
      <c r="AE95" s="137"/>
      <c r="AF95" s="69"/>
      <c r="AG95" s="137"/>
      <c r="AH95" s="137"/>
      <c r="AI95" s="107"/>
      <c r="AJ95" s="107"/>
      <c r="AK95" s="107"/>
      <c r="AL95" s="107"/>
      <c r="AM95" s="107"/>
      <c r="AN95" s="109"/>
      <c r="AO95" s="109"/>
      <c r="AP95" s="71"/>
    </row>
    <row r="96" spans="2:112" s="101" customFormat="1" x14ac:dyDescent="0.3">
      <c r="B96" s="348"/>
      <c r="C96" s="32" t="str">
        <f t="shared" si="1"/>
        <v/>
      </c>
      <c r="D96" s="137"/>
      <c r="E96" s="137"/>
      <c r="F96" s="53"/>
      <c r="G96" s="417"/>
      <c r="H96" s="418"/>
      <c r="I96" s="65"/>
      <c r="J96" s="138"/>
      <c r="K96" s="417"/>
      <c r="L96" s="418"/>
      <c r="M96" s="65"/>
      <c r="N96" s="53"/>
      <c r="O96" s="60"/>
      <c r="P96" s="60"/>
      <c r="Q96" s="53"/>
      <c r="R96" s="60"/>
      <c r="S96" s="60"/>
      <c r="T96" s="60"/>
      <c r="U96" s="53"/>
      <c r="V96" s="60"/>
      <c r="W96" s="60"/>
      <c r="X96" s="60"/>
      <c r="Y96" s="60"/>
      <c r="Z96" s="60"/>
      <c r="AA96" s="60"/>
      <c r="AB96" s="62"/>
      <c r="AC96" s="60"/>
      <c r="AD96" s="64"/>
      <c r="AE96" s="137"/>
      <c r="AF96" s="69"/>
      <c r="AG96" s="137"/>
      <c r="AH96" s="137"/>
      <c r="AI96" s="107"/>
      <c r="AJ96" s="107"/>
      <c r="AK96" s="107"/>
      <c r="AL96" s="107"/>
      <c r="AM96" s="107"/>
      <c r="AN96" s="109"/>
      <c r="AO96" s="109"/>
      <c r="AP96" s="71"/>
    </row>
    <row r="97" spans="2:42" s="101" customFormat="1" x14ac:dyDescent="0.3">
      <c r="B97" s="348"/>
      <c r="C97" s="32" t="str">
        <f t="shared" si="1"/>
        <v/>
      </c>
      <c r="D97" s="137"/>
      <c r="E97" s="137"/>
      <c r="F97" s="53"/>
      <c r="G97" s="417"/>
      <c r="H97" s="418"/>
      <c r="I97" s="65"/>
      <c r="J97" s="138"/>
      <c r="K97" s="417"/>
      <c r="L97" s="418"/>
      <c r="M97" s="65"/>
      <c r="N97" s="53"/>
      <c r="O97" s="60"/>
      <c r="P97" s="60"/>
      <c r="Q97" s="53"/>
      <c r="R97" s="60"/>
      <c r="S97" s="60"/>
      <c r="T97" s="60"/>
      <c r="U97" s="53"/>
      <c r="V97" s="60"/>
      <c r="W97" s="60"/>
      <c r="X97" s="60"/>
      <c r="Y97" s="60"/>
      <c r="Z97" s="60"/>
      <c r="AA97" s="60"/>
      <c r="AB97" s="62"/>
      <c r="AC97" s="60"/>
      <c r="AD97" s="64"/>
      <c r="AE97" s="137"/>
      <c r="AF97" s="69"/>
      <c r="AG97" s="137"/>
      <c r="AH97" s="137"/>
      <c r="AI97" s="107"/>
      <c r="AJ97" s="107"/>
      <c r="AK97" s="107"/>
      <c r="AL97" s="107"/>
      <c r="AM97" s="107"/>
      <c r="AN97" s="109"/>
      <c r="AO97" s="109"/>
      <c r="AP97" s="71"/>
    </row>
    <row r="98" spans="2:42" s="101" customFormat="1" x14ac:dyDescent="0.3">
      <c r="B98" s="348"/>
      <c r="C98" s="32" t="str">
        <f t="shared" si="1"/>
        <v/>
      </c>
      <c r="D98" s="137"/>
      <c r="E98" s="137"/>
      <c r="F98" s="53"/>
      <c r="G98" s="417"/>
      <c r="H98" s="418"/>
      <c r="I98" s="65"/>
      <c r="J98" s="138"/>
      <c r="K98" s="417"/>
      <c r="L98" s="418"/>
      <c r="M98" s="65"/>
      <c r="N98" s="53"/>
      <c r="O98" s="60"/>
      <c r="P98" s="60"/>
      <c r="Q98" s="53"/>
      <c r="R98" s="60"/>
      <c r="S98" s="60"/>
      <c r="T98" s="60"/>
      <c r="U98" s="53"/>
      <c r="V98" s="60"/>
      <c r="W98" s="60"/>
      <c r="X98" s="60"/>
      <c r="Y98" s="60"/>
      <c r="Z98" s="60"/>
      <c r="AA98" s="60"/>
      <c r="AB98" s="62"/>
      <c r="AC98" s="60"/>
      <c r="AD98" s="64"/>
      <c r="AE98" s="137"/>
      <c r="AF98" s="69"/>
      <c r="AG98" s="137"/>
      <c r="AH98" s="137"/>
      <c r="AI98" s="107"/>
      <c r="AJ98" s="107"/>
      <c r="AK98" s="107"/>
      <c r="AL98" s="107"/>
      <c r="AM98" s="107"/>
      <c r="AN98" s="109"/>
      <c r="AO98" s="109"/>
      <c r="AP98" s="71"/>
    </row>
    <row r="99" spans="2:42" s="101" customFormat="1" x14ac:dyDescent="0.3">
      <c r="B99" s="348"/>
      <c r="C99" s="32" t="str">
        <f t="shared" si="1"/>
        <v/>
      </c>
      <c r="D99" s="137"/>
      <c r="E99" s="137"/>
      <c r="F99" s="53"/>
      <c r="G99" s="417"/>
      <c r="H99" s="418"/>
      <c r="I99" s="65"/>
      <c r="J99" s="138"/>
      <c r="K99" s="417"/>
      <c r="L99" s="418"/>
      <c r="M99" s="65"/>
      <c r="N99" s="53"/>
      <c r="O99" s="60"/>
      <c r="P99" s="60"/>
      <c r="Q99" s="53"/>
      <c r="R99" s="60"/>
      <c r="S99" s="60"/>
      <c r="T99" s="60"/>
      <c r="U99" s="53"/>
      <c r="V99" s="60"/>
      <c r="W99" s="60"/>
      <c r="X99" s="60"/>
      <c r="Y99" s="60"/>
      <c r="Z99" s="60"/>
      <c r="AA99" s="60"/>
      <c r="AB99" s="62"/>
      <c r="AC99" s="60"/>
      <c r="AD99" s="64"/>
      <c r="AE99" s="137"/>
      <c r="AF99" s="69"/>
      <c r="AG99" s="137"/>
      <c r="AH99" s="137"/>
      <c r="AI99" s="107"/>
      <c r="AJ99" s="107"/>
      <c r="AK99" s="107"/>
      <c r="AL99" s="107"/>
      <c r="AM99" s="107"/>
      <c r="AN99" s="109"/>
      <c r="AO99" s="109"/>
      <c r="AP99" s="71"/>
    </row>
    <row r="100" spans="2:42" s="101" customFormat="1" x14ac:dyDescent="0.3">
      <c r="B100" s="348"/>
      <c r="C100" s="32" t="str">
        <f t="shared" si="1"/>
        <v/>
      </c>
      <c r="D100" s="137"/>
      <c r="E100" s="137"/>
      <c r="F100" s="53"/>
      <c r="G100" s="417"/>
      <c r="H100" s="418"/>
      <c r="I100" s="65"/>
      <c r="J100" s="138"/>
      <c r="K100" s="417"/>
      <c r="L100" s="418"/>
      <c r="M100" s="65"/>
      <c r="N100" s="53"/>
      <c r="O100" s="60"/>
      <c r="P100" s="60"/>
      <c r="Q100" s="53"/>
      <c r="R100" s="60"/>
      <c r="S100" s="60"/>
      <c r="T100" s="60"/>
      <c r="U100" s="53"/>
      <c r="V100" s="60"/>
      <c r="W100" s="60"/>
      <c r="X100" s="60"/>
      <c r="Y100" s="60"/>
      <c r="Z100" s="60"/>
      <c r="AA100" s="60"/>
      <c r="AB100" s="62"/>
      <c r="AC100" s="60"/>
      <c r="AD100" s="64"/>
      <c r="AE100" s="137"/>
      <c r="AF100" s="69"/>
      <c r="AG100" s="137"/>
      <c r="AH100" s="137"/>
      <c r="AI100" s="107"/>
      <c r="AJ100" s="107"/>
      <c r="AK100" s="107"/>
      <c r="AL100" s="107"/>
      <c r="AM100" s="107"/>
      <c r="AN100" s="109"/>
      <c r="AO100" s="109"/>
      <c r="AP100" s="71"/>
    </row>
    <row r="101" spans="2:42" s="101" customFormat="1" x14ac:dyDescent="0.3">
      <c r="B101" s="348"/>
      <c r="C101" s="32" t="str">
        <f t="shared" si="1"/>
        <v/>
      </c>
      <c r="D101" s="137"/>
      <c r="E101" s="137"/>
      <c r="F101" s="53"/>
      <c r="G101" s="417"/>
      <c r="H101" s="418"/>
      <c r="I101" s="65"/>
      <c r="J101" s="138"/>
      <c r="K101" s="417"/>
      <c r="L101" s="418"/>
      <c r="M101" s="65"/>
      <c r="N101" s="53"/>
      <c r="O101" s="60"/>
      <c r="P101" s="60"/>
      <c r="Q101" s="53"/>
      <c r="R101" s="60"/>
      <c r="S101" s="60"/>
      <c r="T101" s="60"/>
      <c r="U101" s="53"/>
      <c r="V101" s="60"/>
      <c r="W101" s="60"/>
      <c r="X101" s="60"/>
      <c r="Y101" s="60"/>
      <c r="Z101" s="60"/>
      <c r="AA101" s="60"/>
      <c r="AB101" s="62"/>
      <c r="AC101" s="60"/>
      <c r="AD101" s="64"/>
      <c r="AE101" s="137"/>
      <c r="AF101" s="69"/>
      <c r="AG101" s="137"/>
      <c r="AH101" s="137"/>
      <c r="AI101" s="107"/>
      <c r="AJ101" s="107"/>
      <c r="AK101" s="107"/>
      <c r="AL101" s="107"/>
      <c r="AM101" s="107"/>
      <c r="AN101" s="109"/>
      <c r="AO101" s="109"/>
      <c r="AP101" s="71"/>
    </row>
    <row r="102" spans="2:42" s="101" customFormat="1" x14ac:dyDescent="0.3">
      <c r="B102" s="348"/>
      <c r="C102" s="32" t="str">
        <f t="shared" si="1"/>
        <v/>
      </c>
      <c r="D102" s="137"/>
      <c r="E102" s="137"/>
      <c r="F102" s="53"/>
      <c r="G102" s="417"/>
      <c r="H102" s="418"/>
      <c r="I102" s="65"/>
      <c r="J102" s="138"/>
      <c r="K102" s="417"/>
      <c r="L102" s="418"/>
      <c r="M102" s="65"/>
      <c r="N102" s="53"/>
      <c r="O102" s="60"/>
      <c r="P102" s="60"/>
      <c r="Q102" s="53"/>
      <c r="R102" s="60"/>
      <c r="S102" s="60"/>
      <c r="T102" s="60"/>
      <c r="U102" s="53"/>
      <c r="V102" s="60"/>
      <c r="W102" s="60"/>
      <c r="X102" s="60"/>
      <c r="Y102" s="60"/>
      <c r="Z102" s="60"/>
      <c r="AA102" s="60"/>
      <c r="AB102" s="62"/>
      <c r="AC102" s="60"/>
      <c r="AD102" s="64"/>
      <c r="AE102" s="137"/>
      <c r="AF102" s="69"/>
      <c r="AG102" s="137"/>
      <c r="AH102" s="137"/>
      <c r="AI102" s="107"/>
      <c r="AJ102" s="107"/>
      <c r="AK102" s="107"/>
      <c r="AL102" s="107"/>
      <c r="AM102" s="107"/>
      <c r="AN102" s="109"/>
      <c r="AO102" s="109"/>
      <c r="AP102" s="71"/>
    </row>
    <row r="103" spans="2:42" s="101" customFormat="1" x14ac:dyDescent="0.3">
      <c r="B103" s="348"/>
      <c r="C103" s="32" t="str">
        <f t="shared" si="1"/>
        <v/>
      </c>
      <c r="D103" s="137"/>
      <c r="E103" s="137"/>
      <c r="F103" s="53"/>
      <c r="G103" s="417"/>
      <c r="H103" s="418"/>
      <c r="I103" s="65"/>
      <c r="J103" s="138"/>
      <c r="K103" s="417"/>
      <c r="L103" s="418"/>
      <c r="M103" s="65"/>
      <c r="N103" s="53"/>
      <c r="O103" s="60"/>
      <c r="P103" s="60"/>
      <c r="Q103" s="53"/>
      <c r="R103" s="60"/>
      <c r="S103" s="60"/>
      <c r="T103" s="60"/>
      <c r="U103" s="53"/>
      <c r="V103" s="60"/>
      <c r="W103" s="60"/>
      <c r="X103" s="60"/>
      <c r="Y103" s="60"/>
      <c r="Z103" s="60"/>
      <c r="AA103" s="60"/>
      <c r="AB103" s="62"/>
      <c r="AC103" s="60"/>
      <c r="AD103" s="64"/>
      <c r="AE103" s="137"/>
      <c r="AF103" s="69"/>
      <c r="AG103" s="137"/>
      <c r="AH103" s="137"/>
      <c r="AI103" s="107"/>
      <c r="AJ103" s="107"/>
      <c r="AK103" s="107"/>
      <c r="AL103" s="107"/>
      <c r="AM103" s="107"/>
      <c r="AN103" s="109"/>
      <c r="AO103" s="109"/>
      <c r="AP103" s="71"/>
    </row>
    <row r="104" spans="2:42" s="101" customFormat="1" x14ac:dyDescent="0.3">
      <c r="B104" s="348"/>
      <c r="C104" s="32" t="str">
        <f t="shared" si="1"/>
        <v/>
      </c>
      <c r="D104" s="137"/>
      <c r="E104" s="137"/>
      <c r="F104" s="53"/>
      <c r="G104" s="417"/>
      <c r="H104" s="418"/>
      <c r="I104" s="65"/>
      <c r="J104" s="138"/>
      <c r="K104" s="417"/>
      <c r="L104" s="418"/>
      <c r="M104" s="65"/>
      <c r="N104" s="53"/>
      <c r="O104" s="60"/>
      <c r="P104" s="60"/>
      <c r="Q104" s="53"/>
      <c r="R104" s="60"/>
      <c r="S104" s="60"/>
      <c r="T104" s="60"/>
      <c r="U104" s="53"/>
      <c r="V104" s="60"/>
      <c r="W104" s="60"/>
      <c r="X104" s="60"/>
      <c r="Y104" s="60"/>
      <c r="Z104" s="60"/>
      <c r="AA104" s="60"/>
      <c r="AB104" s="62"/>
      <c r="AC104" s="60"/>
      <c r="AD104" s="64"/>
      <c r="AE104" s="137"/>
      <c r="AF104" s="69"/>
      <c r="AG104" s="137"/>
      <c r="AH104" s="137"/>
      <c r="AI104" s="107"/>
      <c r="AJ104" s="107"/>
      <c r="AK104" s="107"/>
      <c r="AL104" s="107"/>
      <c r="AM104" s="107"/>
      <c r="AN104" s="109"/>
      <c r="AO104" s="109"/>
      <c r="AP104" s="71"/>
    </row>
    <row r="105" spans="2:42" s="101" customFormat="1" x14ac:dyDescent="0.3">
      <c r="B105" s="348"/>
      <c r="C105" s="32" t="str">
        <f t="shared" si="1"/>
        <v/>
      </c>
      <c r="D105" s="137"/>
      <c r="E105" s="137"/>
      <c r="F105" s="53"/>
      <c r="G105" s="417"/>
      <c r="H105" s="418"/>
      <c r="I105" s="65"/>
      <c r="J105" s="138"/>
      <c r="K105" s="417"/>
      <c r="L105" s="418"/>
      <c r="M105" s="65"/>
      <c r="N105" s="53"/>
      <c r="O105" s="60"/>
      <c r="P105" s="60"/>
      <c r="Q105" s="53"/>
      <c r="R105" s="60"/>
      <c r="S105" s="60"/>
      <c r="T105" s="60"/>
      <c r="U105" s="53"/>
      <c r="V105" s="60"/>
      <c r="W105" s="60"/>
      <c r="X105" s="60"/>
      <c r="Y105" s="60"/>
      <c r="Z105" s="60"/>
      <c r="AA105" s="60"/>
      <c r="AB105" s="62"/>
      <c r="AC105" s="60"/>
      <c r="AD105" s="64"/>
      <c r="AE105" s="137"/>
      <c r="AF105" s="69"/>
      <c r="AG105" s="137"/>
      <c r="AH105" s="137"/>
      <c r="AI105" s="107"/>
      <c r="AJ105" s="107"/>
      <c r="AK105" s="107"/>
      <c r="AL105" s="107"/>
      <c r="AM105" s="107"/>
      <c r="AN105" s="109"/>
      <c r="AO105" s="109"/>
      <c r="AP105" s="71"/>
    </row>
    <row r="106" spans="2:42" s="101" customFormat="1" x14ac:dyDescent="0.3">
      <c r="B106" s="348"/>
      <c r="C106" s="32" t="str">
        <f t="shared" si="1"/>
        <v/>
      </c>
      <c r="D106" s="137"/>
      <c r="E106" s="137"/>
      <c r="F106" s="53"/>
      <c r="G106" s="417"/>
      <c r="H106" s="418"/>
      <c r="I106" s="65"/>
      <c r="J106" s="138"/>
      <c r="K106" s="417"/>
      <c r="L106" s="418"/>
      <c r="M106" s="65"/>
      <c r="N106" s="53"/>
      <c r="O106" s="60"/>
      <c r="P106" s="60"/>
      <c r="Q106" s="53"/>
      <c r="R106" s="60"/>
      <c r="S106" s="60"/>
      <c r="T106" s="60"/>
      <c r="U106" s="53"/>
      <c r="V106" s="60"/>
      <c r="W106" s="60"/>
      <c r="X106" s="60"/>
      <c r="Y106" s="60"/>
      <c r="Z106" s="60"/>
      <c r="AA106" s="60"/>
      <c r="AB106" s="62"/>
      <c r="AC106" s="60"/>
      <c r="AD106" s="64"/>
      <c r="AE106" s="137"/>
      <c r="AF106" s="69"/>
      <c r="AG106" s="137"/>
      <c r="AH106" s="137"/>
      <c r="AI106" s="107"/>
      <c r="AJ106" s="107"/>
      <c r="AK106" s="107"/>
      <c r="AL106" s="107"/>
      <c r="AM106" s="107"/>
      <c r="AN106" s="109"/>
      <c r="AO106" s="109"/>
      <c r="AP106" s="71"/>
    </row>
    <row r="107" spans="2:42" s="101" customFormat="1" x14ac:dyDescent="0.3">
      <c r="B107" s="348"/>
      <c r="C107" s="32" t="str">
        <f t="shared" si="1"/>
        <v/>
      </c>
      <c r="D107" s="137"/>
      <c r="E107" s="137"/>
      <c r="F107" s="53"/>
      <c r="G107" s="417"/>
      <c r="H107" s="418"/>
      <c r="I107" s="65"/>
      <c r="J107" s="138"/>
      <c r="K107" s="417"/>
      <c r="L107" s="418"/>
      <c r="M107" s="65"/>
      <c r="N107" s="53"/>
      <c r="O107" s="60"/>
      <c r="P107" s="60"/>
      <c r="Q107" s="53"/>
      <c r="R107" s="60"/>
      <c r="S107" s="60"/>
      <c r="T107" s="60"/>
      <c r="U107" s="53"/>
      <c r="V107" s="60"/>
      <c r="W107" s="60"/>
      <c r="X107" s="60"/>
      <c r="Y107" s="60"/>
      <c r="Z107" s="60"/>
      <c r="AA107" s="60"/>
      <c r="AB107" s="62"/>
      <c r="AC107" s="60"/>
      <c r="AD107" s="64"/>
      <c r="AE107" s="137"/>
      <c r="AF107" s="69"/>
      <c r="AG107" s="137"/>
      <c r="AH107" s="137"/>
      <c r="AI107" s="107"/>
      <c r="AJ107" s="107"/>
      <c r="AK107" s="107"/>
      <c r="AL107" s="107"/>
      <c r="AM107" s="107"/>
      <c r="AN107" s="109"/>
      <c r="AO107" s="109"/>
      <c r="AP107" s="71"/>
    </row>
    <row r="108" spans="2:42" s="101" customFormat="1" x14ac:dyDescent="0.3">
      <c r="B108" s="348"/>
      <c r="C108" s="32" t="str">
        <f t="shared" si="1"/>
        <v/>
      </c>
      <c r="D108" s="137"/>
      <c r="E108" s="137"/>
      <c r="F108" s="53"/>
      <c r="G108" s="417"/>
      <c r="H108" s="418"/>
      <c r="I108" s="65"/>
      <c r="J108" s="138"/>
      <c r="K108" s="417"/>
      <c r="L108" s="418"/>
      <c r="M108" s="65"/>
      <c r="N108" s="53"/>
      <c r="O108" s="60"/>
      <c r="P108" s="60"/>
      <c r="Q108" s="53"/>
      <c r="R108" s="60"/>
      <c r="S108" s="60"/>
      <c r="T108" s="60"/>
      <c r="U108" s="53"/>
      <c r="V108" s="60"/>
      <c r="W108" s="60"/>
      <c r="X108" s="60"/>
      <c r="Y108" s="60"/>
      <c r="Z108" s="60"/>
      <c r="AA108" s="60"/>
      <c r="AB108" s="62"/>
      <c r="AC108" s="60"/>
      <c r="AD108" s="64"/>
      <c r="AE108" s="137"/>
      <c r="AF108" s="69"/>
      <c r="AG108" s="137"/>
      <c r="AH108" s="137"/>
      <c r="AI108" s="107"/>
      <c r="AJ108" s="107"/>
      <c r="AK108" s="107"/>
      <c r="AL108" s="107"/>
      <c r="AM108" s="107"/>
      <c r="AN108" s="109"/>
      <c r="AO108" s="109"/>
      <c r="AP108" s="71"/>
    </row>
    <row r="109" spans="2:42" s="101" customFormat="1" x14ac:dyDescent="0.3">
      <c r="B109" s="348"/>
      <c r="C109" s="32" t="str">
        <f t="shared" si="1"/>
        <v/>
      </c>
      <c r="D109" s="137"/>
      <c r="E109" s="53"/>
      <c r="F109" s="53"/>
      <c r="G109" s="417"/>
      <c r="H109" s="418"/>
      <c r="I109" s="60"/>
      <c r="J109" s="53"/>
      <c r="K109" s="417"/>
      <c r="L109" s="418"/>
      <c r="M109" s="60"/>
      <c r="N109" s="53"/>
      <c r="O109" s="60"/>
      <c r="P109" s="60"/>
      <c r="Q109" s="53"/>
      <c r="R109" s="60"/>
      <c r="S109" s="60"/>
      <c r="T109" s="60"/>
      <c r="U109" s="53"/>
      <c r="V109" s="60"/>
      <c r="W109" s="60"/>
      <c r="X109" s="60"/>
      <c r="Y109" s="60"/>
      <c r="Z109" s="60"/>
      <c r="AA109" s="60"/>
      <c r="AB109" s="62"/>
      <c r="AC109" s="60"/>
      <c r="AD109" s="64"/>
      <c r="AE109" s="53"/>
      <c r="AF109" s="64"/>
      <c r="AG109" s="53"/>
      <c r="AH109" s="137"/>
      <c r="AI109" s="107"/>
      <c r="AJ109" s="107"/>
      <c r="AK109" s="107"/>
      <c r="AL109" s="107"/>
      <c r="AM109" s="107"/>
      <c r="AN109" s="109"/>
      <c r="AO109" s="109"/>
      <c r="AP109" s="71"/>
    </row>
    <row r="110" spans="2:42" s="101" customFormat="1" x14ac:dyDescent="0.3">
      <c r="B110" s="348"/>
      <c r="C110" s="32" t="str">
        <f t="shared" si="1"/>
        <v/>
      </c>
      <c r="D110" s="137"/>
      <c r="E110" s="213"/>
      <c r="F110" s="213"/>
      <c r="G110" s="471"/>
      <c r="H110" s="472"/>
      <c r="I110" s="257"/>
      <c r="J110" s="213"/>
      <c r="K110" s="471"/>
      <c r="L110" s="472"/>
      <c r="M110" s="257"/>
      <c r="N110" s="213"/>
      <c r="O110" s="257"/>
      <c r="P110" s="257"/>
      <c r="Q110" s="213"/>
      <c r="R110" s="257"/>
      <c r="S110" s="257"/>
      <c r="T110" s="257"/>
      <c r="U110" s="213"/>
      <c r="V110" s="257"/>
      <c r="W110" s="257"/>
      <c r="X110" s="257"/>
      <c r="Y110" s="257"/>
      <c r="Z110" s="257"/>
      <c r="AA110" s="257"/>
      <c r="AB110" s="259"/>
      <c r="AC110" s="257"/>
      <c r="AD110" s="261"/>
      <c r="AE110" s="213"/>
      <c r="AF110" s="261"/>
      <c r="AG110" s="213"/>
      <c r="AH110" s="137"/>
      <c r="AI110" s="107"/>
      <c r="AJ110" s="107"/>
      <c r="AK110" s="107"/>
      <c r="AL110" s="107"/>
      <c r="AM110" s="107"/>
      <c r="AN110" s="109"/>
      <c r="AO110" s="109"/>
      <c r="AP110" s="71"/>
    </row>
    <row r="111" spans="2:42" s="101" customFormat="1" x14ac:dyDescent="0.3">
      <c r="B111" s="348"/>
      <c r="C111" s="32" t="str">
        <f t="shared" si="1"/>
        <v/>
      </c>
      <c r="D111" s="137"/>
      <c r="E111" s="213"/>
      <c r="F111" s="213"/>
      <c r="G111" s="471"/>
      <c r="H111" s="472"/>
      <c r="I111" s="257"/>
      <c r="J111" s="213"/>
      <c r="K111" s="471"/>
      <c r="L111" s="472"/>
      <c r="M111" s="257"/>
      <c r="N111" s="213"/>
      <c r="O111" s="257"/>
      <c r="P111" s="257"/>
      <c r="Q111" s="213"/>
      <c r="R111" s="257"/>
      <c r="S111" s="257"/>
      <c r="T111" s="257"/>
      <c r="U111" s="213"/>
      <c r="V111" s="257"/>
      <c r="W111" s="257"/>
      <c r="X111" s="257"/>
      <c r="Y111" s="257"/>
      <c r="Z111" s="257"/>
      <c r="AA111" s="257"/>
      <c r="AB111" s="259"/>
      <c r="AC111" s="257"/>
      <c r="AD111" s="261"/>
      <c r="AE111" s="213"/>
      <c r="AF111" s="261"/>
      <c r="AG111" s="213"/>
      <c r="AH111" s="137"/>
      <c r="AI111" s="107"/>
      <c r="AJ111" s="107"/>
      <c r="AK111" s="107"/>
      <c r="AL111" s="107"/>
      <c r="AM111" s="107"/>
      <c r="AN111" s="109"/>
      <c r="AO111" s="109"/>
      <c r="AP111" s="71"/>
    </row>
    <row r="112" spans="2:42" s="101" customFormat="1" x14ac:dyDescent="0.3">
      <c r="B112" s="348"/>
      <c r="C112" s="32" t="str">
        <f t="shared" si="1"/>
        <v/>
      </c>
      <c r="D112" s="137"/>
      <c r="E112" s="213"/>
      <c r="F112" s="213"/>
      <c r="G112" s="471"/>
      <c r="H112" s="472"/>
      <c r="I112" s="257"/>
      <c r="J112" s="213"/>
      <c r="K112" s="471"/>
      <c r="L112" s="472"/>
      <c r="M112" s="257"/>
      <c r="N112" s="213"/>
      <c r="O112" s="257"/>
      <c r="P112" s="257"/>
      <c r="Q112" s="213"/>
      <c r="R112" s="257"/>
      <c r="S112" s="257"/>
      <c r="T112" s="257"/>
      <c r="U112" s="213"/>
      <c r="V112" s="257"/>
      <c r="W112" s="257"/>
      <c r="X112" s="257"/>
      <c r="Y112" s="257"/>
      <c r="Z112" s="257"/>
      <c r="AA112" s="257"/>
      <c r="AB112" s="259"/>
      <c r="AC112" s="257"/>
      <c r="AD112" s="261"/>
      <c r="AE112" s="213"/>
      <c r="AF112" s="261"/>
      <c r="AG112" s="213"/>
      <c r="AH112" s="137"/>
      <c r="AI112" s="107"/>
      <c r="AJ112" s="107"/>
      <c r="AK112" s="107"/>
      <c r="AL112" s="107"/>
      <c r="AM112" s="107"/>
      <c r="AN112" s="109"/>
      <c r="AO112" s="109"/>
      <c r="AP112" s="71"/>
    </row>
    <row r="113" spans="2:42" s="101" customFormat="1" x14ac:dyDescent="0.3">
      <c r="B113" s="348"/>
      <c r="C113" s="32" t="str">
        <f t="shared" si="1"/>
        <v/>
      </c>
      <c r="D113" s="137"/>
      <c r="E113" s="213"/>
      <c r="F113" s="213"/>
      <c r="G113" s="471"/>
      <c r="H113" s="472"/>
      <c r="I113" s="257"/>
      <c r="J113" s="213"/>
      <c r="K113" s="471"/>
      <c r="L113" s="472"/>
      <c r="M113" s="257"/>
      <c r="N113" s="213"/>
      <c r="O113" s="257"/>
      <c r="P113" s="257"/>
      <c r="Q113" s="213"/>
      <c r="R113" s="257"/>
      <c r="S113" s="257"/>
      <c r="T113" s="257"/>
      <c r="U113" s="213"/>
      <c r="V113" s="257"/>
      <c r="W113" s="257"/>
      <c r="X113" s="257"/>
      <c r="Y113" s="257"/>
      <c r="Z113" s="257"/>
      <c r="AA113" s="257"/>
      <c r="AB113" s="259"/>
      <c r="AC113" s="257"/>
      <c r="AD113" s="261"/>
      <c r="AE113" s="213"/>
      <c r="AF113" s="261"/>
      <c r="AG113" s="213"/>
      <c r="AH113" s="137"/>
      <c r="AI113" s="107"/>
      <c r="AJ113" s="107"/>
      <c r="AK113" s="107"/>
      <c r="AL113" s="107"/>
      <c r="AM113" s="107"/>
      <c r="AN113" s="109"/>
      <c r="AO113" s="109"/>
      <c r="AP113" s="71"/>
    </row>
    <row r="114" spans="2:42" s="101" customFormat="1" x14ac:dyDescent="0.3">
      <c r="B114" s="348"/>
      <c r="C114" s="32" t="str">
        <f t="shared" si="1"/>
        <v/>
      </c>
      <c r="D114" s="137"/>
      <c r="E114" s="213"/>
      <c r="F114" s="213"/>
      <c r="G114" s="471"/>
      <c r="H114" s="472"/>
      <c r="I114" s="257"/>
      <c r="J114" s="213"/>
      <c r="K114" s="471"/>
      <c r="L114" s="472"/>
      <c r="M114" s="257"/>
      <c r="N114" s="213"/>
      <c r="O114" s="257"/>
      <c r="P114" s="257"/>
      <c r="Q114" s="213"/>
      <c r="R114" s="257"/>
      <c r="S114" s="257"/>
      <c r="T114" s="257"/>
      <c r="U114" s="213"/>
      <c r="V114" s="257"/>
      <c r="W114" s="257"/>
      <c r="X114" s="257"/>
      <c r="Y114" s="257"/>
      <c r="Z114" s="257"/>
      <c r="AA114" s="257"/>
      <c r="AB114" s="259"/>
      <c r="AC114" s="257"/>
      <c r="AD114" s="261"/>
      <c r="AE114" s="213"/>
      <c r="AF114" s="261"/>
      <c r="AG114" s="213"/>
      <c r="AH114" s="137"/>
      <c r="AI114" s="107"/>
      <c r="AJ114" s="107"/>
      <c r="AK114" s="107"/>
      <c r="AL114" s="107"/>
      <c r="AM114" s="107"/>
      <c r="AN114" s="109"/>
      <c r="AO114" s="109"/>
      <c r="AP114" s="71"/>
    </row>
    <row r="115" spans="2:42" s="101" customFormat="1" x14ac:dyDescent="0.3">
      <c r="B115" s="348"/>
      <c r="C115" s="32" t="str">
        <f t="shared" si="1"/>
        <v/>
      </c>
      <c r="D115" s="137"/>
      <c r="E115" s="213"/>
      <c r="F115" s="213"/>
      <c r="G115" s="471"/>
      <c r="H115" s="472"/>
      <c r="I115" s="257"/>
      <c r="J115" s="213"/>
      <c r="K115" s="471"/>
      <c r="L115" s="472"/>
      <c r="M115" s="257"/>
      <c r="N115" s="213"/>
      <c r="O115" s="257"/>
      <c r="P115" s="257"/>
      <c r="Q115" s="213"/>
      <c r="R115" s="257"/>
      <c r="S115" s="257"/>
      <c r="T115" s="257"/>
      <c r="U115" s="213"/>
      <c r="V115" s="257"/>
      <c r="W115" s="257"/>
      <c r="X115" s="257"/>
      <c r="Y115" s="257"/>
      <c r="Z115" s="257"/>
      <c r="AA115" s="257"/>
      <c r="AB115" s="259"/>
      <c r="AC115" s="257"/>
      <c r="AD115" s="261"/>
      <c r="AE115" s="213"/>
      <c r="AF115" s="261"/>
      <c r="AG115" s="213"/>
      <c r="AH115" s="137"/>
      <c r="AI115" s="107"/>
      <c r="AJ115" s="107"/>
      <c r="AK115" s="107"/>
      <c r="AL115" s="107"/>
      <c r="AM115" s="107"/>
      <c r="AN115" s="109"/>
      <c r="AO115" s="109"/>
      <c r="AP115" s="71"/>
    </row>
    <row r="116" spans="2:42" s="101" customFormat="1" x14ac:dyDescent="0.3">
      <c r="B116" s="348"/>
      <c r="C116" s="32" t="str">
        <f t="shared" si="1"/>
        <v/>
      </c>
      <c r="D116" s="137"/>
      <c r="E116" s="213"/>
      <c r="F116" s="213"/>
      <c r="G116" s="471"/>
      <c r="H116" s="472"/>
      <c r="I116" s="257"/>
      <c r="J116" s="213"/>
      <c r="K116" s="471"/>
      <c r="L116" s="472"/>
      <c r="M116" s="257"/>
      <c r="N116" s="213"/>
      <c r="O116" s="257"/>
      <c r="P116" s="257"/>
      <c r="Q116" s="213"/>
      <c r="R116" s="257"/>
      <c r="S116" s="257"/>
      <c r="T116" s="257"/>
      <c r="U116" s="213"/>
      <c r="V116" s="257"/>
      <c r="W116" s="257"/>
      <c r="X116" s="257"/>
      <c r="Y116" s="257"/>
      <c r="Z116" s="257"/>
      <c r="AA116" s="257"/>
      <c r="AB116" s="259"/>
      <c r="AC116" s="257"/>
      <c r="AD116" s="261"/>
      <c r="AE116" s="213"/>
      <c r="AF116" s="261"/>
      <c r="AG116" s="213"/>
      <c r="AH116" s="137"/>
      <c r="AI116" s="107"/>
      <c r="AJ116" s="107"/>
      <c r="AK116" s="107"/>
      <c r="AL116" s="107"/>
      <c r="AM116" s="107"/>
      <c r="AN116" s="109"/>
      <c r="AO116" s="109"/>
      <c r="AP116" s="71"/>
    </row>
    <row r="117" spans="2:42" s="101" customFormat="1" x14ac:dyDescent="0.3">
      <c r="B117" s="348"/>
      <c r="C117" s="32" t="str">
        <f t="shared" si="1"/>
        <v/>
      </c>
      <c r="D117" s="137"/>
      <c r="E117" s="213"/>
      <c r="F117" s="213"/>
      <c r="G117" s="471"/>
      <c r="H117" s="472"/>
      <c r="I117" s="257"/>
      <c r="J117" s="213"/>
      <c r="K117" s="471"/>
      <c r="L117" s="472"/>
      <c r="M117" s="257"/>
      <c r="N117" s="213"/>
      <c r="O117" s="257"/>
      <c r="P117" s="257"/>
      <c r="Q117" s="213"/>
      <c r="R117" s="257"/>
      <c r="S117" s="257"/>
      <c r="T117" s="257"/>
      <c r="U117" s="213"/>
      <c r="V117" s="257"/>
      <c r="W117" s="257"/>
      <c r="X117" s="257"/>
      <c r="Y117" s="257"/>
      <c r="Z117" s="257"/>
      <c r="AA117" s="257"/>
      <c r="AB117" s="259"/>
      <c r="AC117" s="257"/>
      <c r="AD117" s="261"/>
      <c r="AE117" s="213"/>
      <c r="AF117" s="261"/>
      <c r="AG117" s="213"/>
      <c r="AH117" s="137"/>
      <c r="AI117" s="107"/>
      <c r="AJ117" s="107"/>
      <c r="AK117" s="107"/>
      <c r="AL117" s="107"/>
      <c r="AM117" s="107"/>
      <c r="AN117" s="109"/>
      <c r="AO117" s="109"/>
      <c r="AP117" s="71"/>
    </row>
    <row r="118" spans="2:42" s="101" customFormat="1" x14ac:dyDescent="0.3">
      <c r="B118" s="348"/>
      <c r="C118" s="32" t="str">
        <f t="shared" si="1"/>
        <v/>
      </c>
      <c r="D118" s="137"/>
      <c r="E118" s="213"/>
      <c r="F118" s="213"/>
      <c r="G118" s="471"/>
      <c r="H118" s="472"/>
      <c r="I118" s="257"/>
      <c r="J118" s="213"/>
      <c r="K118" s="471"/>
      <c r="L118" s="472"/>
      <c r="M118" s="257"/>
      <c r="N118" s="213"/>
      <c r="O118" s="257"/>
      <c r="P118" s="257"/>
      <c r="Q118" s="213"/>
      <c r="R118" s="257"/>
      <c r="S118" s="257"/>
      <c r="T118" s="257"/>
      <c r="U118" s="213"/>
      <c r="V118" s="257"/>
      <c r="W118" s="257"/>
      <c r="X118" s="257"/>
      <c r="Y118" s="257"/>
      <c r="Z118" s="257"/>
      <c r="AA118" s="257"/>
      <c r="AB118" s="259"/>
      <c r="AC118" s="257"/>
      <c r="AD118" s="261"/>
      <c r="AE118" s="213"/>
      <c r="AF118" s="261"/>
      <c r="AG118" s="213"/>
      <c r="AH118" s="137"/>
      <c r="AI118" s="107"/>
      <c r="AJ118" s="107"/>
      <c r="AK118" s="107"/>
      <c r="AL118" s="107"/>
      <c r="AM118" s="107"/>
      <c r="AN118" s="109"/>
      <c r="AO118" s="109"/>
      <c r="AP118" s="71"/>
    </row>
    <row r="119" spans="2:42" s="101" customFormat="1" ht="12" customHeight="1" thickBot="1" x14ac:dyDescent="0.35">
      <c r="B119" s="349"/>
      <c r="C119" s="33" t="str">
        <f t="shared" si="1"/>
        <v/>
      </c>
      <c r="D119" s="139"/>
      <c r="E119" s="214"/>
      <c r="F119" s="214"/>
      <c r="G119" s="473"/>
      <c r="H119" s="474"/>
      <c r="I119" s="258"/>
      <c r="J119" s="214"/>
      <c r="K119" s="473"/>
      <c r="L119" s="474"/>
      <c r="M119" s="258"/>
      <c r="N119" s="214"/>
      <c r="O119" s="258"/>
      <c r="P119" s="258"/>
      <c r="Q119" s="214"/>
      <c r="R119" s="258"/>
      <c r="S119" s="258"/>
      <c r="T119" s="258"/>
      <c r="U119" s="214"/>
      <c r="V119" s="258"/>
      <c r="W119" s="258"/>
      <c r="X119" s="258"/>
      <c r="Y119" s="258"/>
      <c r="Z119" s="258"/>
      <c r="AA119" s="258"/>
      <c r="AB119" s="260"/>
      <c r="AC119" s="258"/>
      <c r="AD119" s="262"/>
      <c r="AE119" s="214"/>
      <c r="AF119" s="262"/>
      <c r="AG119" s="214"/>
      <c r="AH119" s="139"/>
      <c r="AI119" s="108"/>
      <c r="AJ119" s="108"/>
      <c r="AK119" s="108"/>
      <c r="AL119" s="108"/>
      <c r="AM119" s="108"/>
      <c r="AN119" s="110"/>
      <c r="AO119" s="110"/>
      <c r="AP119" s="72"/>
    </row>
    <row r="120" spans="2:42" s="101" customFormat="1" x14ac:dyDescent="0.3">
      <c r="AK120" s="22"/>
      <c r="AL120" s="22"/>
      <c r="AM120" s="22"/>
    </row>
    <row r="121" spans="2:42" s="100" customFormat="1" x14ac:dyDescent="0.3">
      <c r="AK121" s="22"/>
      <c r="AL121" s="22"/>
      <c r="AM121" s="22"/>
    </row>
    <row r="122" spans="2:42" s="100" customFormat="1" ht="15" thickBot="1" x14ac:dyDescent="0.35">
      <c r="B122" s="15" t="s">
        <v>1485</v>
      </c>
      <c r="AK122" s="18"/>
      <c r="AL122" s="18"/>
      <c r="AM122" s="18"/>
    </row>
    <row r="123" spans="2:42" x14ac:dyDescent="0.3">
      <c r="B123" s="6" t="s">
        <v>21</v>
      </c>
      <c r="C123" s="125" t="s">
        <v>1494</v>
      </c>
      <c r="D123" s="341" t="s">
        <v>1495</v>
      </c>
      <c r="E123" s="398"/>
      <c r="F123" s="398"/>
      <c r="G123" s="342"/>
      <c r="H123" s="341" t="s">
        <v>1496</v>
      </c>
      <c r="I123" s="398"/>
      <c r="J123" s="398"/>
      <c r="K123" s="342"/>
      <c r="L123" s="341" t="s">
        <v>1497</v>
      </c>
      <c r="M123" s="342"/>
      <c r="N123" s="125" t="s">
        <v>1498</v>
      </c>
      <c r="O123" s="122" t="s">
        <v>1499</v>
      </c>
      <c r="P123" s="122" t="s">
        <v>1500</v>
      </c>
      <c r="Q123" s="341" t="s">
        <v>1501</v>
      </c>
      <c r="R123" s="342"/>
      <c r="S123" s="341" t="s">
        <v>1502</v>
      </c>
      <c r="T123" s="342"/>
      <c r="U123" s="465" t="s">
        <v>1503</v>
      </c>
      <c r="V123" s="466"/>
      <c r="W123" s="466"/>
      <c r="X123" s="467"/>
      <c r="Y123" s="17"/>
      <c r="AG123" s="18"/>
      <c r="AH123" s="18"/>
      <c r="AI123" s="18"/>
    </row>
    <row r="124" spans="2:42" ht="60" customHeight="1" x14ac:dyDescent="0.3">
      <c r="B124" s="7" t="s">
        <v>68</v>
      </c>
      <c r="C124" s="126" t="s">
        <v>570</v>
      </c>
      <c r="D124" s="344" t="s">
        <v>1556</v>
      </c>
      <c r="E124" s="397"/>
      <c r="F124" s="397"/>
      <c r="G124" s="345"/>
      <c r="H124" s="344" t="s">
        <v>571</v>
      </c>
      <c r="I124" s="397"/>
      <c r="J124" s="397"/>
      <c r="K124" s="345"/>
      <c r="L124" s="344" t="s">
        <v>572</v>
      </c>
      <c r="M124" s="345"/>
      <c r="N124" s="126" t="s">
        <v>573</v>
      </c>
      <c r="O124" s="126" t="s">
        <v>1085</v>
      </c>
      <c r="P124" s="126" t="s">
        <v>1086</v>
      </c>
      <c r="Q124" s="344" t="s">
        <v>1087</v>
      </c>
      <c r="R124" s="345"/>
      <c r="S124" s="344" t="s">
        <v>1088</v>
      </c>
      <c r="T124" s="345"/>
      <c r="U124" s="468" t="s">
        <v>574</v>
      </c>
      <c r="V124" s="469"/>
      <c r="W124" s="469"/>
      <c r="X124" s="470"/>
      <c r="Y124" s="17"/>
    </row>
    <row r="125" spans="2:42" ht="84" customHeight="1" x14ac:dyDescent="0.3">
      <c r="B125" s="8" t="s">
        <v>22</v>
      </c>
      <c r="C125" s="115" t="s">
        <v>564</v>
      </c>
      <c r="D125" s="403" t="s">
        <v>962</v>
      </c>
      <c r="E125" s="404"/>
      <c r="F125" s="404"/>
      <c r="G125" s="322"/>
      <c r="H125" s="115" t="s">
        <v>565</v>
      </c>
      <c r="I125" s="115" t="s">
        <v>566</v>
      </c>
      <c r="J125" s="403" t="s">
        <v>922</v>
      </c>
      <c r="K125" s="322"/>
      <c r="L125" s="403" t="s">
        <v>712</v>
      </c>
      <c r="M125" s="322"/>
      <c r="N125" s="16" t="s">
        <v>675</v>
      </c>
      <c r="O125" s="115" t="s">
        <v>1073</v>
      </c>
      <c r="P125" s="115" t="s">
        <v>1074</v>
      </c>
      <c r="Q125" s="115" t="s">
        <v>90</v>
      </c>
      <c r="R125" s="115" t="s">
        <v>91</v>
      </c>
      <c r="S125" s="115" t="s">
        <v>90</v>
      </c>
      <c r="T125" s="115" t="s">
        <v>91</v>
      </c>
      <c r="U125" s="456" t="s">
        <v>575</v>
      </c>
      <c r="V125" s="457"/>
      <c r="W125" s="457"/>
      <c r="X125" s="458"/>
      <c r="Y125" s="22"/>
    </row>
    <row r="126" spans="2:42" x14ac:dyDescent="0.3">
      <c r="B126" s="347" t="s">
        <v>804</v>
      </c>
      <c r="C126" s="53"/>
      <c r="D126" s="417"/>
      <c r="E126" s="454"/>
      <c r="F126" s="454"/>
      <c r="G126" s="418"/>
      <c r="H126" s="53"/>
      <c r="I126" s="53"/>
      <c r="J126" s="417"/>
      <c r="K126" s="418"/>
      <c r="L126" s="417"/>
      <c r="M126" s="418"/>
      <c r="N126" s="60"/>
      <c r="O126" s="62"/>
      <c r="P126" s="60"/>
      <c r="Q126" s="64"/>
      <c r="R126" s="53"/>
      <c r="S126" s="64"/>
      <c r="T126" s="53"/>
      <c r="U126" s="411"/>
      <c r="V126" s="412"/>
      <c r="W126" s="412"/>
      <c r="X126" s="426"/>
      <c r="Y126" s="18"/>
    </row>
    <row r="127" spans="2:42" x14ac:dyDescent="0.3">
      <c r="B127" s="348"/>
      <c r="C127" s="53"/>
      <c r="D127" s="417"/>
      <c r="E127" s="454"/>
      <c r="F127" s="454"/>
      <c r="G127" s="418"/>
      <c r="H127" s="53"/>
      <c r="I127" s="53"/>
      <c r="J127" s="417"/>
      <c r="K127" s="418"/>
      <c r="L127" s="417"/>
      <c r="M127" s="418"/>
      <c r="N127" s="60"/>
      <c r="O127" s="62"/>
      <c r="P127" s="60"/>
      <c r="Q127" s="64"/>
      <c r="R127" s="53"/>
      <c r="S127" s="64"/>
      <c r="T127" s="53"/>
      <c r="U127" s="411"/>
      <c r="V127" s="412"/>
      <c r="W127" s="412"/>
      <c r="X127" s="426"/>
      <c r="Y127" s="18"/>
    </row>
    <row r="128" spans="2:42" x14ac:dyDescent="0.3">
      <c r="B128" s="348"/>
      <c r="C128" s="53"/>
      <c r="D128" s="417"/>
      <c r="E128" s="454"/>
      <c r="F128" s="454"/>
      <c r="G128" s="418"/>
      <c r="H128" s="53"/>
      <c r="I128" s="53"/>
      <c r="J128" s="417"/>
      <c r="K128" s="418"/>
      <c r="L128" s="417"/>
      <c r="M128" s="418"/>
      <c r="N128" s="60"/>
      <c r="O128" s="62"/>
      <c r="P128" s="60"/>
      <c r="Q128" s="64"/>
      <c r="R128" s="53"/>
      <c r="S128" s="64"/>
      <c r="T128" s="53"/>
      <c r="U128" s="411"/>
      <c r="V128" s="412"/>
      <c r="W128" s="412"/>
      <c r="X128" s="426"/>
      <c r="Y128" s="18"/>
    </row>
    <row r="129" spans="2:24" x14ac:dyDescent="0.3">
      <c r="B129" s="348"/>
      <c r="C129" s="53"/>
      <c r="D129" s="417"/>
      <c r="E129" s="454"/>
      <c r="F129" s="454"/>
      <c r="G129" s="418"/>
      <c r="H129" s="53"/>
      <c r="I129" s="53"/>
      <c r="J129" s="417"/>
      <c r="K129" s="418"/>
      <c r="L129" s="417"/>
      <c r="M129" s="418"/>
      <c r="N129" s="60"/>
      <c r="O129" s="62"/>
      <c r="P129" s="60"/>
      <c r="Q129" s="64"/>
      <c r="R129" s="53"/>
      <c r="S129" s="64"/>
      <c r="T129" s="53"/>
      <c r="U129" s="411"/>
      <c r="V129" s="412"/>
      <c r="W129" s="412"/>
      <c r="X129" s="426"/>
    </row>
    <row r="130" spans="2:24" x14ac:dyDescent="0.3">
      <c r="B130" s="348"/>
      <c r="C130" s="53"/>
      <c r="D130" s="417"/>
      <c r="E130" s="454"/>
      <c r="F130" s="454"/>
      <c r="G130" s="418"/>
      <c r="H130" s="53"/>
      <c r="I130" s="53"/>
      <c r="J130" s="417"/>
      <c r="K130" s="418"/>
      <c r="L130" s="417"/>
      <c r="M130" s="418"/>
      <c r="N130" s="60"/>
      <c r="O130" s="62"/>
      <c r="P130" s="60"/>
      <c r="Q130" s="64"/>
      <c r="R130" s="53"/>
      <c r="S130" s="64"/>
      <c r="T130" s="53"/>
      <c r="U130" s="411"/>
      <c r="V130" s="412"/>
      <c r="W130" s="412"/>
      <c r="X130" s="426"/>
    </row>
    <row r="131" spans="2:24" x14ac:dyDescent="0.3">
      <c r="B131" s="348"/>
      <c r="C131" s="53"/>
      <c r="D131" s="417"/>
      <c r="E131" s="454"/>
      <c r="F131" s="454"/>
      <c r="G131" s="418"/>
      <c r="H131" s="53"/>
      <c r="I131" s="53"/>
      <c r="J131" s="417"/>
      <c r="K131" s="418"/>
      <c r="L131" s="417"/>
      <c r="M131" s="418"/>
      <c r="N131" s="60"/>
      <c r="O131" s="62"/>
      <c r="P131" s="60"/>
      <c r="Q131" s="64"/>
      <c r="R131" s="53"/>
      <c r="S131" s="64"/>
      <c r="T131" s="53"/>
      <c r="U131" s="411"/>
      <c r="V131" s="412"/>
      <c r="W131" s="412"/>
      <c r="X131" s="426"/>
    </row>
    <row r="132" spans="2:24" x14ac:dyDescent="0.3">
      <c r="B132" s="348"/>
      <c r="C132" s="53"/>
      <c r="D132" s="417"/>
      <c r="E132" s="454"/>
      <c r="F132" s="454"/>
      <c r="G132" s="418"/>
      <c r="H132" s="53"/>
      <c r="I132" s="53"/>
      <c r="J132" s="417"/>
      <c r="K132" s="418"/>
      <c r="L132" s="417"/>
      <c r="M132" s="418"/>
      <c r="N132" s="60"/>
      <c r="O132" s="62"/>
      <c r="P132" s="60"/>
      <c r="Q132" s="64"/>
      <c r="R132" s="53"/>
      <c r="S132" s="64"/>
      <c r="T132" s="53"/>
      <c r="U132" s="411"/>
      <c r="V132" s="412"/>
      <c r="W132" s="412"/>
      <c r="X132" s="426"/>
    </row>
    <row r="133" spans="2:24" x14ac:dyDescent="0.3">
      <c r="B133" s="348"/>
      <c r="C133" s="53"/>
      <c r="D133" s="417"/>
      <c r="E133" s="454"/>
      <c r="F133" s="454"/>
      <c r="G133" s="418"/>
      <c r="H133" s="53"/>
      <c r="I133" s="53"/>
      <c r="J133" s="417"/>
      <c r="K133" s="418"/>
      <c r="L133" s="417"/>
      <c r="M133" s="418"/>
      <c r="N133" s="60"/>
      <c r="O133" s="62"/>
      <c r="P133" s="60"/>
      <c r="Q133" s="64"/>
      <c r="R133" s="53"/>
      <c r="S133" s="64"/>
      <c r="T133" s="53"/>
      <c r="U133" s="411"/>
      <c r="V133" s="412"/>
      <c r="W133" s="412"/>
      <c r="X133" s="426"/>
    </row>
    <row r="134" spans="2:24" x14ac:dyDescent="0.3">
      <c r="B134" s="348"/>
      <c r="C134" s="53"/>
      <c r="D134" s="417"/>
      <c r="E134" s="454"/>
      <c r="F134" s="454"/>
      <c r="G134" s="418"/>
      <c r="H134" s="53"/>
      <c r="I134" s="53"/>
      <c r="J134" s="417"/>
      <c r="K134" s="418"/>
      <c r="L134" s="417"/>
      <c r="M134" s="418"/>
      <c r="N134" s="60"/>
      <c r="O134" s="62"/>
      <c r="P134" s="60"/>
      <c r="Q134" s="64"/>
      <c r="R134" s="53"/>
      <c r="S134" s="64"/>
      <c r="T134" s="53"/>
      <c r="U134" s="411"/>
      <c r="V134" s="412"/>
      <c r="W134" s="412"/>
      <c r="X134" s="426"/>
    </row>
    <row r="135" spans="2:24" x14ac:dyDescent="0.3">
      <c r="B135" s="348"/>
      <c r="C135" s="53"/>
      <c r="D135" s="417"/>
      <c r="E135" s="454"/>
      <c r="F135" s="454"/>
      <c r="G135" s="418"/>
      <c r="H135" s="53"/>
      <c r="I135" s="53"/>
      <c r="J135" s="417"/>
      <c r="K135" s="418"/>
      <c r="L135" s="417"/>
      <c r="M135" s="418"/>
      <c r="N135" s="60"/>
      <c r="O135" s="62"/>
      <c r="P135" s="60"/>
      <c r="Q135" s="64"/>
      <c r="R135" s="53"/>
      <c r="S135" s="64"/>
      <c r="T135" s="53"/>
      <c r="U135" s="411"/>
      <c r="V135" s="412"/>
      <c r="W135" s="412"/>
      <c r="X135" s="426"/>
    </row>
    <row r="136" spans="2:24" x14ac:dyDescent="0.3">
      <c r="B136" s="348"/>
      <c r="C136" s="53"/>
      <c r="D136" s="417"/>
      <c r="E136" s="454"/>
      <c r="F136" s="454"/>
      <c r="G136" s="418"/>
      <c r="H136" s="53"/>
      <c r="I136" s="53"/>
      <c r="J136" s="417"/>
      <c r="K136" s="418"/>
      <c r="L136" s="417"/>
      <c r="M136" s="418"/>
      <c r="N136" s="60"/>
      <c r="O136" s="62"/>
      <c r="P136" s="60"/>
      <c r="Q136" s="64"/>
      <c r="R136" s="53"/>
      <c r="S136" s="64"/>
      <c r="T136" s="53"/>
      <c r="U136" s="411"/>
      <c r="V136" s="412"/>
      <c r="W136" s="412"/>
      <c r="X136" s="426"/>
    </row>
    <row r="137" spans="2:24" x14ac:dyDescent="0.3">
      <c r="B137" s="348"/>
      <c r="C137" s="53"/>
      <c r="D137" s="417"/>
      <c r="E137" s="454"/>
      <c r="F137" s="454"/>
      <c r="G137" s="418"/>
      <c r="H137" s="53"/>
      <c r="I137" s="53"/>
      <c r="J137" s="417"/>
      <c r="K137" s="418"/>
      <c r="L137" s="417"/>
      <c r="M137" s="418"/>
      <c r="N137" s="60"/>
      <c r="O137" s="62"/>
      <c r="P137" s="60"/>
      <c r="Q137" s="64"/>
      <c r="R137" s="53"/>
      <c r="S137" s="64"/>
      <c r="T137" s="53"/>
      <c r="U137" s="411"/>
      <c r="V137" s="412"/>
      <c r="W137" s="412"/>
      <c r="X137" s="426"/>
    </row>
    <row r="138" spans="2:24" x14ac:dyDescent="0.3">
      <c r="B138" s="348"/>
      <c r="C138" s="53"/>
      <c r="D138" s="417"/>
      <c r="E138" s="454"/>
      <c r="F138" s="454"/>
      <c r="G138" s="418"/>
      <c r="H138" s="53"/>
      <c r="I138" s="53"/>
      <c r="J138" s="417"/>
      <c r="K138" s="418"/>
      <c r="L138" s="417"/>
      <c r="M138" s="418"/>
      <c r="N138" s="60"/>
      <c r="O138" s="62"/>
      <c r="P138" s="60"/>
      <c r="Q138" s="64"/>
      <c r="R138" s="53"/>
      <c r="S138" s="64"/>
      <c r="T138" s="53"/>
      <c r="U138" s="411"/>
      <c r="V138" s="412"/>
      <c r="W138" s="412"/>
      <c r="X138" s="426"/>
    </row>
    <row r="139" spans="2:24" x14ac:dyDescent="0.3">
      <c r="B139" s="348"/>
      <c r="C139" s="53"/>
      <c r="D139" s="417"/>
      <c r="E139" s="454"/>
      <c r="F139" s="454"/>
      <c r="G139" s="418"/>
      <c r="H139" s="53"/>
      <c r="I139" s="53"/>
      <c r="J139" s="417"/>
      <c r="K139" s="418"/>
      <c r="L139" s="417"/>
      <c r="M139" s="418"/>
      <c r="N139" s="60"/>
      <c r="O139" s="62"/>
      <c r="P139" s="60"/>
      <c r="Q139" s="64"/>
      <c r="R139" s="53"/>
      <c r="S139" s="64"/>
      <c r="T139" s="53"/>
      <c r="U139" s="411"/>
      <c r="V139" s="412"/>
      <c r="W139" s="412"/>
      <c r="X139" s="426"/>
    </row>
    <row r="140" spans="2:24" x14ac:dyDescent="0.3">
      <c r="B140" s="348"/>
      <c r="C140" s="53"/>
      <c r="D140" s="417"/>
      <c r="E140" s="454"/>
      <c r="F140" s="454"/>
      <c r="G140" s="418"/>
      <c r="H140" s="53"/>
      <c r="I140" s="53"/>
      <c r="J140" s="417"/>
      <c r="K140" s="418"/>
      <c r="L140" s="417"/>
      <c r="M140" s="418"/>
      <c r="N140" s="60"/>
      <c r="O140" s="62"/>
      <c r="P140" s="60"/>
      <c r="Q140" s="64"/>
      <c r="R140" s="53"/>
      <c r="S140" s="64"/>
      <c r="T140" s="53"/>
      <c r="U140" s="411"/>
      <c r="V140" s="412"/>
      <c r="W140" s="412"/>
      <c r="X140" s="426"/>
    </row>
    <row r="141" spans="2:24" x14ac:dyDescent="0.3">
      <c r="B141" s="348"/>
      <c r="C141" s="53"/>
      <c r="D141" s="417"/>
      <c r="E141" s="454"/>
      <c r="F141" s="454"/>
      <c r="G141" s="418"/>
      <c r="H141" s="53"/>
      <c r="I141" s="53"/>
      <c r="J141" s="417"/>
      <c r="K141" s="418"/>
      <c r="L141" s="417"/>
      <c r="M141" s="418"/>
      <c r="N141" s="60"/>
      <c r="O141" s="62"/>
      <c r="P141" s="60"/>
      <c r="Q141" s="64"/>
      <c r="R141" s="53"/>
      <c r="S141" s="64"/>
      <c r="T141" s="53"/>
      <c r="U141" s="411"/>
      <c r="V141" s="412"/>
      <c r="W141" s="412"/>
      <c r="X141" s="426"/>
    </row>
    <row r="142" spans="2:24" x14ac:dyDescent="0.3">
      <c r="B142" s="348"/>
      <c r="C142" s="53"/>
      <c r="D142" s="417"/>
      <c r="E142" s="454"/>
      <c r="F142" s="454"/>
      <c r="G142" s="418"/>
      <c r="H142" s="53"/>
      <c r="I142" s="53"/>
      <c r="J142" s="417"/>
      <c r="K142" s="418"/>
      <c r="L142" s="417"/>
      <c r="M142" s="418"/>
      <c r="N142" s="60"/>
      <c r="O142" s="62"/>
      <c r="P142" s="60"/>
      <c r="Q142" s="64"/>
      <c r="R142" s="53"/>
      <c r="S142" s="64"/>
      <c r="T142" s="53"/>
      <c r="U142" s="411"/>
      <c r="V142" s="412"/>
      <c r="W142" s="412"/>
      <c r="X142" s="426"/>
    </row>
    <row r="143" spans="2:24" x14ac:dyDescent="0.3">
      <c r="B143" s="348"/>
      <c r="C143" s="53"/>
      <c r="D143" s="417"/>
      <c r="E143" s="454"/>
      <c r="F143" s="454"/>
      <c r="G143" s="418"/>
      <c r="H143" s="53"/>
      <c r="I143" s="53"/>
      <c r="J143" s="417"/>
      <c r="K143" s="418"/>
      <c r="L143" s="417"/>
      <c r="M143" s="418"/>
      <c r="N143" s="60"/>
      <c r="O143" s="62"/>
      <c r="P143" s="60"/>
      <c r="Q143" s="64"/>
      <c r="R143" s="53"/>
      <c r="S143" s="64"/>
      <c r="T143" s="53"/>
      <c r="U143" s="411"/>
      <c r="V143" s="412"/>
      <c r="W143" s="412"/>
      <c r="X143" s="426"/>
    </row>
    <row r="144" spans="2:24" x14ac:dyDescent="0.3">
      <c r="B144" s="348"/>
      <c r="C144" s="53"/>
      <c r="D144" s="417"/>
      <c r="E144" s="454"/>
      <c r="F144" s="454"/>
      <c r="G144" s="418"/>
      <c r="H144" s="53"/>
      <c r="I144" s="53"/>
      <c r="J144" s="417"/>
      <c r="K144" s="418"/>
      <c r="L144" s="417"/>
      <c r="M144" s="418"/>
      <c r="N144" s="60"/>
      <c r="O144" s="62"/>
      <c r="P144" s="60"/>
      <c r="Q144" s="64"/>
      <c r="R144" s="53"/>
      <c r="S144" s="64"/>
      <c r="T144" s="53"/>
      <c r="U144" s="411"/>
      <c r="V144" s="412"/>
      <c r="W144" s="412"/>
      <c r="X144" s="426"/>
    </row>
    <row r="145" spans="2:24" x14ac:dyDescent="0.3">
      <c r="B145" s="348"/>
      <c r="C145" s="53"/>
      <c r="D145" s="417"/>
      <c r="E145" s="454"/>
      <c r="F145" s="454"/>
      <c r="G145" s="418"/>
      <c r="H145" s="53"/>
      <c r="I145" s="53"/>
      <c r="J145" s="417"/>
      <c r="K145" s="418"/>
      <c r="L145" s="417"/>
      <c r="M145" s="418"/>
      <c r="N145" s="60"/>
      <c r="O145" s="62"/>
      <c r="P145" s="60"/>
      <c r="Q145" s="64"/>
      <c r="R145" s="53"/>
      <c r="S145" s="64"/>
      <c r="T145" s="53"/>
      <c r="U145" s="411"/>
      <c r="V145" s="412"/>
      <c r="W145" s="412"/>
      <c r="X145" s="426"/>
    </row>
    <row r="146" spans="2:24" x14ac:dyDescent="0.3">
      <c r="B146" s="348"/>
      <c r="C146" s="53"/>
      <c r="D146" s="417"/>
      <c r="E146" s="454"/>
      <c r="F146" s="454"/>
      <c r="G146" s="418"/>
      <c r="H146" s="53"/>
      <c r="I146" s="53"/>
      <c r="J146" s="417"/>
      <c r="K146" s="418"/>
      <c r="L146" s="417"/>
      <c r="M146" s="418"/>
      <c r="N146" s="60"/>
      <c r="O146" s="62"/>
      <c r="P146" s="60"/>
      <c r="Q146" s="64"/>
      <c r="R146" s="53"/>
      <c r="S146" s="64"/>
      <c r="T146" s="53"/>
      <c r="U146" s="411"/>
      <c r="V146" s="412"/>
      <c r="W146" s="412"/>
      <c r="X146" s="426"/>
    </row>
    <row r="147" spans="2:24" x14ac:dyDescent="0.3">
      <c r="B147" s="348"/>
      <c r="C147" s="53"/>
      <c r="D147" s="417"/>
      <c r="E147" s="454"/>
      <c r="F147" s="454"/>
      <c r="G147" s="418"/>
      <c r="H147" s="53"/>
      <c r="I147" s="53"/>
      <c r="J147" s="417"/>
      <c r="K147" s="418"/>
      <c r="L147" s="417"/>
      <c r="M147" s="418"/>
      <c r="N147" s="60"/>
      <c r="O147" s="62"/>
      <c r="P147" s="60"/>
      <c r="Q147" s="64"/>
      <c r="R147" s="53"/>
      <c r="S147" s="64"/>
      <c r="T147" s="53"/>
      <c r="U147" s="411"/>
      <c r="V147" s="412"/>
      <c r="W147" s="412"/>
      <c r="X147" s="426"/>
    </row>
    <row r="148" spans="2:24" x14ac:dyDescent="0.3">
      <c r="B148" s="348"/>
      <c r="C148" s="53"/>
      <c r="D148" s="417"/>
      <c r="E148" s="454"/>
      <c r="F148" s="454"/>
      <c r="G148" s="418"/>
      <c r="H148" s="53"/>
      <c r="I148" s="53"/>
      <c r="J148" s="417"/>
      <c r="K148" s="418"/>
      <c r="L148" s="417"/>
      <c r="M148" s="418"/>
      <c r="N148" s="60"/>
      <c r="O148" s="62"/>
      <c r="P148" s="60"/>
      <c r="Q148" s="64"/>
      <c r="R148" s="53"/>
      <c r="S148" s="64"/>
      <c r="T148" s="53"/>
      <c r="U148" s="411"/>
      <c r="V148" s="412"/>
      <c r="W148" s="412"/>
      <c r="X148" s="426"/>
    </row>
    <row r="149" spans="2:24" x14ac:dyDescent="0.3">
      <c r="B149" s="348"/>
      <c r="C149" s="53"/>
      <c r="D149" s="417"/>
      <c r="E149" s="454"/>
      <c r="F149" s="454"/>
      <c r="G149" s="418"/>
      <c r="H149" s="53"/>
      <c r="I149" s="53"/>
      <c r="J149" s="417"/>
      <c r="K149" s="418"/>
      <c r="L149" s="417"/>
      <c r="M149" s="418"/>
      <c r="N149" s="60"/>
      <c r="O149" s="62"/>
      <c r="P149" s="60"/>
      <c r="Q149" s="64"/>
      <c r="R149" s="53"/>
      <c r="S149" s="64"/>
      <c r="T149" s="53"/>
      <c r="U149" s="411"/>
      <c r="V149" s="412"/>
      <c r="W149" s="412"/>
      <c r="X149" s="426"/>
    </row>
    <row r="150" spans="2:24" x14ac:dyDescent="0.3">
      <c r="B150" s="348"/>
      <c r="C150" s="53"/>
      <c r="D150" s="417"/>
      <c r="E150" s="454"/>
      <c r="F150" s="454"/>
      <c r="G150" s="418"/>
      <c r="H150" s="53"/>
      <c r="I150" s="53"/>
      <c r="J150" s="417"/>
      <c r="K150" s="418"/>
      <c r="L150" s="417"/>
      <c r="M150" s="418"/>
      <c r="N150" s="60"/>
      <c r="O150" s="62"/>
      <c r="P150" s="60"/>
      <c r="Q150" s="64"/>
      <c r="R150" s="53"/>
      <c r="S150" s="64"/>
      <c r="T150" s="53"/>
      <c r="U150" s="411"/>
      <c r="V150" s="412"/>
      <c r="W150" s="412"/>
      <c r="X150" s="426"/>
    </row>
    <row r="151" spans="2:24" x14ac:dyDescent="0.3">
      <c r="B151" s="348"/>
      <c r="C151" s="53"/>
      <c r="D151" s="417"/>
      <c r="E151" s="454"/>
      <c r="F151" s="454"/>
      <c r="G151" s="418"/>
      <c r="H151" s="53"/>
      <c r="I151" s="53"/>
      <c r="J151" s="417"/>
      <c r="K151" s="418"/>
      <c r="L151" s="417"/>
      <c r="M151" s="418"/>
      <c r="N151" s="60"/>
      <c r="O151" s="62"/>
      <c r="P151" s="60"/>
      <c r="Q151" s="64"/>
      <c r="R151" s="53"/>
      <c r="S151" s="64"/>
      <c r="T151" s="53"/>
      <c r="U151" s="411"/>
      <c r="V151" s="412"/>
      <c r="W151" s="412"/>
      <c r="X151" s="426"/>
    </row>
    <row r="152" spans="2:24" x14ac:dyDescent="0.3">
      <c r="B152" s="348"/>
      <c r="C152" s="53"/>
      <c r="D152" s="417"/>
      <c r="E152" s="454"/>
      <c r="F152" s="454"/>
      <c r="G152" s="418"/>
      <c r="H152" s="53"/>
      <c r="I152" s="53"/>
      <c r="J152" s="417"/>
      <c r="K152" s="418"/>
      <c r="L152" s="417"/>
      <c r="M152" s="418"/>
      <c r="N152" s="60"/>
      <c r="O152" s="62"/>
      <c r="P152" s="60"/>
      <c r="Q152" s="64"/>
      <c r="R152" s="53"/>
      <c r="S152" s="64"/>
      <c r="T152" s="53"/>
      <c r="U152" s="411"/>
      <c r="V152" s="412"/>
      <c r="W152" s="412"/>
      <c r="X152" s="426"/>
    </row>
    <row r="153" spans="2:24" x14ac:dyDescent="0.3">
      <c r="B153" s="348"/>
      <c r="C153" s="53"/>
      <c r="D153" s="417"/>
      <c r="E153" s="454"/>
      <c r="F153" s="454"/>
      <c r="G153" s="418"/>
      <c r="H153" s="53"/>
      <c r="I153" s="53"/>
      <c r="J153" s="417"/>
      <c r="K153" s="418"/>
      <c r="L153" s="417"/>
      <c r="M153" s="418"/>
      <c r="N153" s="60"/>
      <c r="O153" s="62"/>
      <c r="P153" s="60"/>
      <c r="Q153" s="64"/>
      <c r="R153" s="53"/>
      <c r="S153" s="64"/>
      <c r="T153" s="53"/>
      <c r="U153" s="411"/>
      <c r="V153" s="412"/>
      <c r="W153" s="412"/>
      <c r="X153" s="426"/>
    </row>
    <row r="154" spans="2:24" x14ac:dyDescent="0.3">
      <c r="B154" s="348"/>
      <c r="C154" s="53"/>
      <c r="D154" s="417"/>
      <c r="E154" s="454"/>
      <c r="F154" s="454"/>
      <c r="G154" s="418"/>
      <c r="H154" s="53"/>
      <c r="I154" s="53"/>
      <c r="J154" s="417"/>
      <c r="K154" s="418"/>
      <c r="L154" s="417"/>
      <c r="M154" s="418"/>
      <c r="N154" s="60"/>
      <c r="O154" s="62"/>
      <c r="P154" s="60"/>
      <c r="Q154" s="64"/>
      <c r="R154" s="53"/>
      <c r="S154" s="64"/>
      <c r="T154" s="53"/>
      <c r="U154" s="411"/>
      <c r="V154" s="412"/>
      <c r="W154" s="412"/>
      <c r="X154" s="426"/>
    </row>
    <row r="155" spans="2:24" ht="12" customHeight="1" thickBot="1" x14ac:dyDescent="0.35">
      <c r="B155" s="349"/>
      <c r="C155" s="54"/>
      <c r="D155" s="419"/>
      <c r="E155" s="455"/>
      <c r="F155" s="455"/>
      <c r="G155" s="420"/>
      <c r="H155" s="54"/>
      <c r="I155" s="54"/>
      <c r="J155" s="419"/>
      <c r="K155" s="420"/>
      <c r="L155" s="419"/>
      <c r="M155" s="420"/>
      <c r="N155" s="63"/>
      <c r="O155" s="237"/>
      <c r="P155" s="63"/>
      <c r="Q155" s="67"/>
      <c r="R155" s="54"/>
      <c r="S155" s="67"/>
      <c r="T155" s="54"/>
      <c r="U155" s="414"/>
      <c r="V155" s="415"/>
      <c r="W155" s="415"/>
      <c r="X155" s="429"/>
    </row>
    <row r="156" spans="2:24" x14ac:dyDescent="0.3"/>
    <row r="157" spans="2:24" x14ac:dyDescent="0.3"/>
    <row r="158" spans="2:24" hidden="1" x14ac:dyDescent="0.3"/>
    <row r="159" spans="2:24" hidden="1" x14ac:dyDescent="0.3"/>
    <row r="160" spans="2:24"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sheetData>
  <sheetProtection algorithmName="SHA-512" hashValue="6rwpe4m+9ltCUdZ3gLh5+y9cEJG5CDNuBHy7SFWXmbxSTQ3ttjNi09NPmuqdAfdCmXX4C7iq3VnKUJVdmS3tQA==" saltValue="s6SBUxjrOMkjTf2MFgY9ZQ==" spinCount="100000" sheet="1" formatCells="0"/>
  <mergeCells count="810">
    <mergeCell ref="CY71:CZ71"/>
    <mergeCell ref="CY72:CZ72"/>
    <mergeCell ref="CY73:CZ73"/>
    <mergeCell ref="CY74:CZ74"/>
    <mergeCell ref="CY75:CZ75"/>
    <mergeCell ref="CY76:CZ76"/>
    <mergeCell ref="CY77:CZ77"/>
    <mergeCell ref="G119:H119"/>
    <mergeCell ref="K96:L96"/>
    <mergeCell ref="K97:L97"/>
    <mergeCell ref="K98:L98"/>
    <mergeCell ref="K99:L99"/>
    <mergeCell ref="K100:L100"/>
    <mergeCell ref="K101:L101"/>
    <mergeCell ref="K102:L102"/>
    <mergeCell ref="K103:L103"/>
    <mergeCell ref="K104:L104"/>
    <mergeCell ref="K105:L105"/>
    <mergeCell ref="K110:L110"/>
    <mergeCell ref="K111:L111"/>
    <mergeCell ref="K112:L112"/>
    <mergeCell ref="K113:L113"/>
    <mergeCell ref="K114:L114"/>
    <mergeCell ref="K115:L115"/>
    <mergeCell ref="G105:H105"/>
    <mergeCell ref="K116:L116"/>
    <mergeCell ref="K117:L117"/>
    <mergeCell ref="K118:L118"/>
    <mergeCell ref="K119:L119"/>
    <mergeCell ref="G110:H110"/>
    <mergeCell ref="G111:H111"/>
    <mergeCell ref="G112:H112"/>
    <mergeCell ref="G113:H113"/>
    <mergeCell ref="G114:H114"/>
    <mergeCell ref="G115:H115"/>
    <mergeCell ref="G116:H116"/>
    <mergeCell ref="G117:H117"/>
    <mergeCell ref="G118:H118"/>
    <mergeCell ref="G96:H96"/>
    <mergeCell ref="G97:H97"/>
    <mergeCell ref="G98:H98"/>
    <mergeCell ref="G99:H99"/>
    <mergeCell ref="G100:H100"/>
    <mergeCell ref="G101:H101"/>
    <mergeCell ref="G102:H102"/>
    <mergeCell ref="G103:H103"/>
    <mergeCell ref="G104:H104"/>
    <mergeCell ref="B90:B119"/>
    <mergeCell ref="F87:I87"/>
    <mergeCell ref="J87:M87"/>
    <mergeCell ref="V87:W87"/>
    <mergeCell ref="X87:Y87"/>
    <mergeCell ref="Z87:AA87"/>
    <mergeCell ref="AD87:AE87"/>
    <mergeCell ref="AF87:AG87"/>
    <mergeCell ref="F88:I88"/>
    <mergeCell ref="J88:M88"/>
    <mergeCell ref="V88:W88"/>
    <mergeCell ref="X88:Y88"/>
    <mergeCell ref="Z88:AA88"/>
    <mergeCell ref="AD88:AE88"/>
    <mergeCell ref="AF88:AG88"/>
    <mergeCell ref="G89:H89"/>
    <mergeCell ref="K89:L89"/>
    <mergeCell ref="G90:H90"/>
    <mergeCell ref="K90:L90"/>
    <mergeCell ref="G91:H91"/>
    <mergeCell ref="K91:L91"/>
    <mergeCell ref="G92:H92"/>
    <mergeCell ref="K92:L92"/>
    <mergeCell ref="G93:H93"/>
    <mergeCell ref="AP15:AQ15"/>
    <mergeCell ref="AP16:AQ16"/>
    <mergeCell ref="AP17:AQ17"/>
    <mergeCell ref="AP18:AQ18"/>
    <mergeCell ref="AP19:AQ19"/>
    <mergeCell ref="AP20:AQ20"/>
    <mergeCell ref="AP21:AQ21"/>
    <mergeCell ref="AP22:AQ22"/>
    <mergeCell ref="AP23:AQ23"/>
    <mergeCell ref="L140:M140"/>
    <mergeCell ref="L150:M150"/>
    <mergeCell ref="L151:M151"/>
    <mergeCell ref="L152:M152"/>
    <mergeCell ref="L153:M153"/>
    <mergeCell ref="L154:M154"/>
    <mergeCell ref="L155:M155"/>
    <mergeCell ref="L141:M141"/>
    <mergeCell ref="L142:M142"/>
    <mergeCell ref="L143:M143"/>
    <mergeCell ref="L144:M144"/>
    <mergeCell ref="L145:M145"/>
    <mergeCell ref="L146:M146"/>
    <mergeCell ref="L147:M147"/>
    <mergeCell ref="L148:M148"/>
    <mergeCell ref="L149:M149"/>
    <mergeCell ref="J149:K149"/>
    <mergeCell ref="J150:K150"/>
    <mergeCell ref="J151:K151"/>
    <mergeCell ref="J152:K152"/>
    <mergeCell ref="J153:K153"/>
    <mergeCell ref="J154:K154"/>
    <mergeCell ref="J155:K155"/>
    <mergeCell ref="L123:M123"/>
    <mergeCell ref="L124:M124"/>
    <mergeCell ref="L125:M125"/>
    <mergeCell ref="L126:M126"/>
    <mergeCell ref="L127:M127"/>
    <mergeCell ref="L128:M128"/>
    <mergeCell ref="L129:M129"/>
    <mergeCell ref="L130:M130"/>
    <mergeCell ref="L131:M131"/>
    <mergeCell ref="L132:M132"/>
    <mergeCell ref="L133:M133"/>
    <mergeCell ref="L134:M134"/>
    <mergeCell ref="L135:M135"/>
    <mergeCell ref="L136:M136"/>
    <mergeCell ref="L137:M137"/>
    <mergeCell ref="L138:M138"/>
    <mergeCell ref="L139:M139"/>
    <mergeCell ref="J140:K140"/>
    <mergeCell ref="J141:K141"/>
    <mergeCell ref="J142:K142"/>
    <mergeCell ref="J143:K143"/>
    <mergeCell ref="J144:K144"/>
    <mergeCell ref="J145:K145"/>
    <mergeCell ref="J146:K146"/>
    <mergeCell ref="J147:K147"/>
    <mergeCell ref="J148:K148"/>
    <mergeCell ref="J139:K139"/>
    <mergeCell ref="AL52:AP52"/>
    <mergeCell ref="AQ52:AR52"/>
    <mergeCell ref="N58:O58"/>
    <mergeCell ref="N59:O59"/>
    <mergeCell ref="J58:K58"/>
    <mergeCell ref="J59:K59"/>
    <mergeCell ref="J65:K65"/>
    <mergeCell ref="J54:K54"/>
    <mergeCell ref="J60:K60"/>
    <mergeCell ref="J61:K61"/>
    <mergeCell ref="J62:K62"/>
    <mergeCell ref="J63:K63"/>
    <mergeCell ref="J64:K64"/>
    <mergeCell ref="U124:X124"/>
    <mergeCell ref="U138:X138"/>
    <mergeCell ref="BJ73:BK73"/>
    <mergeCell ref="BJ74:BK74"/>
    <mergeCell ref="AV76:AW76"/>
    <mergeCell ref="AV77:AW77"/>
    <mergeCell ref="BJ37:BK37"/>
    <mergeCell ref="BJ38:BK38"/>
    <mergeCell ref="BJ39:BK39"/>
    <mergeCell ref="BJ42:BK42"/>
    <mergeCell ref="BD64:BG64"/>
    <mergeCell ref="BD65:BG65"/>
    <mergeCell ref="BD59:BG59"/>
    <mergeCell ref="AV72:AW72"/>
    <mergeCell ref="BD52:BG52"/>
    <mergeCell ref="BD53:BG53"/>
    <mergeCell ref="BD57:BG57"/>
    <mergeCell ref="BJ63:BK63"/>
    <mergeCell ref="BJ64:BK64"/>
    <mergeCell ref="BJ65:BK65"/>
    <mergeCell ref="BD60:BG60"/>
    <mergeCell ref="BD73:BG73"/>
    <mergeCell ref="AV55:AW55"/>
    <mergeCell ref="AS42:AV42"/>
    <mergeCell ref="AV63:AW63"/>
    <mergeCell ref="AV64:AW64"/>
    <mergeCell ref="U139:X139"/>
    <mergeCell ref="U140:X140"/>
    <mergeCell ref="U141:X141"/>
    <mergeCell ref="U142:X142"/>
    <mergeCell ref="BD74:BG74"/>
    <mergeCell ref="BD83:BG83"/>
    <mergeCell ref="BD76:BG76"/>
    <mergeCell ref="BD77:BG77"/>
    <mergeCell ref="BD78:BG78"/>
    <mergeCell ref="BD79:BG79"/>
    <mergeCell ref="BD80:BG80"/>
    <mergeCell ref="BD81:BG81"/>
    <mergeCell ref="BD75:BG75"/>
    <mergeCell ref="AN88:AO88"/>
    <mergeCell ref="AN87:AO87"/>
    <mergeCell ref="AV74:AW74"/>
    <mergeCell ref="U123:X123"/>
    <mergeCell ref="D5:E5"/>
    <mergeCell ref="S15:U15"/>
    <mergeCell ref="S16:U16"/>
    <mergeCell ref="V15:X15"/>
    <mergeCell ref="V16:X16"/>
    <mergeCell ref="U130:X130"/>
    <mergeCell ref="U131:X131"/>
    <mergeCell ref="U132:X132"/>
    <mergeCell ref="U133:X133"/>
    <mergeCell ref="C10:E10"/>
    <mergeCell ref="C11:E11"/>
    <mergeCell ref="F10:G10"/>
    <mergeCell ref="F11:G11"/>
    <mergeCell ref="J69:K69"/>
    <mergeCell ref="J15:L15"/>
    <mergeCell ref="K95:L95"/>
    <mergeCell ref="G106:H106"/>
    <mergeCell ref="K106:L106"/>
    <mergeCell ref="G107:H107"/>
    <mergeCell ref="K107:L107"/>
    <mergeCell ref="G108:H108"/>
    <mergeCell ref="K108:L108"/>
    <mergeCell ref="G109:H109"/>
    <mergeCell ref="K109:L109"/>
    <mergeCell ref="AZ15:BC15"/>
    <mergeCell ref="AZ16:BC16"/>
    <mergeCell ref="U143:X143"/>
    <mergeCell ref="U135:X135"/>
    <mergeCell ref="U136:X136"/>
    <mergeCell ref="U137:X137"/>
    <mergeCell ref="U128:X128"/>
    <mergeCell ref="U125:X125"/>
    <mergeCell ref="U126:X126"/>
    <mergeCell ref="U127:X127"/>
    <mergeCell ref="U134:X134"/>
    <mergeCell ref="AP24:AQ24"/>
    <mergeCell ref="AP25:AQ25"/>
    <mergeCell ref="AP26:AQ26"/>
    <mergeCell ref="AP27:AQ27"/>
    <mergeCell ref="AP28:AQ28"/>
    <mergeCell ref="AP29:AQ29"/>
    <mergeCell ref="AP30:AQ30"/>
    <mergeCell ref="AP31:AQ31"/>
    <mergeCell ref="AP32:AQ32"/>
    <mergeCell ref="AP33:AQ33"/>
    <mergeCell ref="AP34:AQ34"/>
    <mergeCell ref="AP35:AQ35"/>
    <mergeCell ref="AP36:AQ36"/>
    <mergeCell ref="Y15:AA15"/>
    <mergeCell ref="Y16:AA16"/>
    <mergeCell ref="AD15:AF15"/>
    <mergeCell ref="AD16:AF16"/>
    <mergeCell ref="AG15:AI15"/>
    <mergeCell ref="M15:O15"/>
    <mergeCell ref="M16:O16"/>
    <mergeCell ref="Q124:R124"/>
    <mergeCell ref="U129:X129"/>
    <mergeCell ref="AB15:AC15"/>
    <mergeCell ref="AB16:AC16"/>
    <mergeCell ref="P15:Q15"/>
    <mergeCell ref="P16:Q16"/>
    <mergeCell ref="AI88:AM88"/>
    <mergeCell ref="AI87:AM87"/>
    <mergeCell ref="AJ15:AK15"/>
    <mergeCell ref="AJ16:AK16"/>
    <mergeCell ref="AM15:AN15"/>
    <mergeCell ref="AM16:AN16"/>
    <mergeCell ref="AG16:AI16"/>
    <mergeCell ref="AL51:AP51"/>
    <mergeCell ref="S123:T123"/>
    <mergeCell ref="S124:T124"/>
    <mergeCell ref="AP39:AQ39"/>
    <mergeCell ref="B126:B155"/>
    <mergeCell ref="U153:X153"/>
    <mergeCell ref="U154:X154"/>
    <mergeCell ref="U155:X155"/>
    <mergeCell ref="U144:X144"/>
    <mergeCell ref="U145:X145"/>
    <mergeCell ref="U146:X146"/>
    <mergeCell ref="U147:X147"/>
    <mergeCell ref="U148:X148"/>
    <mergeCell ref="U149:X149"/>
    <mergeCell ref="U150:X150"/>
    <mergeCell ref="U151:X151"/>
    <mergeCell ref="U152:X152"/>
    <mergeCell ref="J132:K132"/>
    <mergeCell ref="J133:K133"/>
    <mergeCell ref="J134:K134"/>
    <mergeCell ref="D152:G152"/>
    <mergeCell ref="J138:K138"/>
    <mergeCell ref="D154:G154"/>
    <mergeCell ref="D155:G155"/>
    <mergeCell ref="D130:G130"/>
    <mergeCell ref="D131:G131"/>
    <mergeCell ref="D132:G132"/>
    <mergeCell ref="D133:G133"/>
    <mergeCell ref="CP15:CQ15"/>
    <mergeCell ref="CP16:CQ16"/>
    <mergeCell ref="Q123:R123"/>
    <mergeCell ref="J74:K74"/>
    <mergeCell ref="J75:K75"/>
    <mergeCell ref="N66:O66"/>
    <mergeCell ref="N67:O67"/>
    <mergeCell ref="N68:O68"/>
    <mergeCell ref="N69:O69"/>
    <mergeCell ref="N70:O70"/>
    <mergeCell ref="N71:O71"/>
    <mergeCell ref="N72:O72"/>
    <mergeCell ref="N73:O73"/>
    <mergeCell ref="N74:O74"/>
    <mergeCell ref="N75:O75"/>
    <mergeCell ref="CM36:CO36"/>
    <mergeCell ref="CM37:CO37"/>
    <mergeCell ref="CM38:CO38"/>
    <mergeCell ref="CM39:CO39"/>
    <mergeCell ref="CM40:CO40"/>
    <mergeCell ref="CM41:CO41"/>
    <mergeCell ref="BJ36:BK36"/>
    <mergeCell ref="BJ28:BK28"/>
    <mergeCell ref="CM25:CO25"/>
    <mergeCell ref="CM27:CO27"/>
    <mergeCell ref="CM28:CO28"/>
    <mergeCell ref="CM29:CO29"/>
    <mergeCell ref="CM30:CO30"/>
    <mergeCell ref="CM31:CO31"/>
    <mergeCell ref="CM32:CO32"/>
    <mergeCell ref="CM33:CO33"/>
    <mergeCell ref="CM34:CO34"/>
    <mergeCell ref="CM35:CO35"/>
    <mergeCell ref="BR64:BS64"/>
    <mergeCell ref="BR65:BS65"/>
    <mergeCell ref="CM15:CO15"/>
    <mergeCell ref="CM16:CO16"/>
    <mergeCell ref="CM17:CO17"/>
    <mergeCell ref="BV15:BY15"/>
    <mergeCell ref="BV16:BY16"/>
    <mergeCell ref="BV17:BY17"/>
    <mergeCell ref="BJ17:BK17"/>
    <mergeCell ref="CF15:CI15"/>
    <mergeCell ref="CF16:CI16"/>
    <mergeCell ref="BZ15:CB15"/>
    <mergeCell ref="BZ16:CB16"/>
    <mergeCell ref="CC15:CE15"/>
    <mergeCell ref="CC16:CE16"/>
    <mergeCell ref="CM18:CO18"/>
    <mergeCell ref="CM19:CO19"/>
    <mergeCell ref="CM20:CO20"/>
    <mergeCell ref="CM21:CO21"/>
    <mergeCell ref="CM22:CO22"/>
    <mergeCell ref="CM23:CO23"/>
    <mergeCell ref="CM24:CO24"/>
    <mergeCell ref="CM26:CO26"/>
    <mergeCell ref="CM42:CO42"/>
    <mergeCell ref="BR82:BS82"/>
    <mergeCell ref="BR83:BS83"/>
    <mergeCell ref="F58:G58"/>
    <mergeCell ref="F59:G59"/>
    <mergeCell ref="F60:G60"/>
    <mergeCell ref="F61:G61"/>
    <mergeCell ref="F62:G62"/>
    <mergeCell ref="F63:G63"/>
    <mergeCell ref="F64:G64"/>
    <mergeCell ref="F65:G65"/>
    <mergeCell ref="F76:G76"/>
    <mergeCell ref="F77:G77"/>
    <mergeCell ref="F78:G78"/>
    <mergeCell ref="F79:G79"/>
    <mergeCell ref="F80:G80"/>
    <mergeCell ref="BD82:BG82"/>
    <mergeCell ref="BD63:BG63"/>
    <mergeCell ref="BN79:BO79"/>
    <mergeCell ref="BR79:BS79"/>
    <mergeCell ref="BR80:BS80"/>
    <mergeCell ref="BR81:BS81"/>
    <mergeCell ref="BR76:BS76"/>
    <mergeCell ref="BR77:BS77"/>
    <mergeCell ref="BR78:BS78"/>
    <mergeCell ref="BR63:BS63"/>
    <mergeCell ref="BN65:BO65"/>
    <mergeCell ref="BQ51:BT51"/>
    <mergeCell ref="B5:C5"/>
    <mergeCell ref="N53:O53"/>
    <mergeCell ref="B18:B47"/>
    <mergeCell ref="B54:B83"/>
    <mergeCell ref="F81:G81"/>
    <mergeCell ref="F82:G82"/>
    <mergeCell ref="F83:G83"/>
    <mergeCell ref="J73:K73"/>
    <mergeCell ref="F66:G66"/>
    <mergeCell ref="F67:G67"/>
    <mergeCell ref="F68:G68"/>
    <mergeCell ref="F69:G69"/>
    <mergeCell ref="F70:G70"/>
    <mergeCell ref="F71:G71"/>
    <mergeCell ref="F72:G72"/>
    <mergeCell ref="F73:G73"/>
    <mergeCell ref="F74:G74"/>
    <mergeCell ref="F75:G75"/>
    <mergeCell ref="F53:G53"/>
    <mergeCell ref="F54:G54"/>
    <mergeCell ref="F55:G55"/>
    <mergeCell ref="F56:G56"/>
    <mergeCell ref="F57:G57"/>
    <mergeCell ref="J55:K55"/>
    <mergeCell ref="J56:K56"/>
    <mergeCell ref="J57:K57"/>
    <mergeCell ref="J2:M4"/>
    <mergeCell ref="N2:N4"/>
    <mergeCell ref="N56:O56"/>
    <mergeCell ref="N57:O57"/>
    <mergeCell ref="I51:L51"/>
    <mergeCell ref="I52:L52"/>
    <mergeCell ref="M51:P51"/>
    <mergeCell ref="M52:P52"/>
    <mergeCell ref="J16:L16"/>
    <mergeCell ref="F5:G5"/>
    <mergeCell ref="J66:K66"/>
    <mergeCell ref="J67:K67"/>
    <mergeCell ref="J68:K68"/>
    <mergeCell ref="N54:O54"/>
    <mergeCell ref="N55:O55"/>
    <mergeCell ref="N60:O60"/>
    <mergeCell ref="N61:O61"/>
    <mergeCell ref="N62:O62"/>
    <mergeCell ref="N63:O63"/>
    <mergeCell ref="N64:O64"/>
    <mergeCell ref="N65:O65"/>
    <mergeCell ref="BN82:BO82"/>
    <mergeCell ref="BN83:BO83"/>
    <mergeCell ref="BN76:BO76"/>
    <mergeCell ref="BN77:BO77"/>
    <mergeCell ref="BN78:BO78"/>
    <mergeCell ref="BJ79:BK79"/>
    <mergeCell ref="BJ82:BK82"/>
    <mergeCell ref="BJ78:BK78"/>
    <mergeCell ref="BJ83:BK83"/>
    <mergeCell ref="BJ80:BK80"/>
    <mergeCell ref="BJ81:BK81"/>
    <mergeCell ref="BN80:BO80"/>
    <mergeCell ref="BN81:BO81"/>
    <mergeCell ref="BJ76:BK76"/>
    <mergeCell ref="BJ77:BK77"/>
    <mergeCell ref="BJ58:BK58"/>
    <mergeCell ref="BJ59:BK59"/>
    <mergeCell ref="BQ52:BT52"/>
    <mergeCell ref="BR53:BS53"/>
    <mergeCell ref="BR55:BS55"/>
    <mergeCell ref="BR56:BS56"/>
    <mergeCell ref="BR57:BS57"/>
    <mergeCell ref="BN56:BO56"/>
    <mergeCell ref="BN57:BO57"/>
    <mergeCell ref="BM52:BP52"/>
    <mergeCell ref="BV25:BY25"/>
    <mergeCell ref="BV26:BY26"/>
    <mergeCell ref="BV27:BY27"/>
    <mergeCell ref="BV28:BY28"/>
    <mergeCell ref="BV29:BY29"/>
    <mergeCell ref="BV40:BY40"/>
    <mergeCell ref="BJ23:BK23"/>
    <mergeCell ref="BV31:BY31"/>
    <mergeCell ref="BV32:BY32"/>
    <mergeCell ref="BV33:BY33"/>
    <mergeCell ref="BV34:BY34"/>
    <mergeCell ref="BV35:BY35"/>
    <mergeCell ref="BV36:BY36"/>
    <mergeCell ref="BV37:BY37"/>
    <mergeCell ref="BV38:BY38"/>
    <mergeCell ref="BV39:BY39"/>
    <mergeCell ref="BJ30:BK30"/>
    <mergeCell ref="BJ31:BK31"/>
    <mergeCell ref="BJ32:BK32"/>
    <mergeCell ref="BJ33:BK33"/>
    <mergeCell ref="BJ34:BK34"/>
    <mergeCell ref="BJ35:BK35"/>
    <mergeCell ref="BJ24:BK24"/>
    <mergeCell ref="BJ25:BK25"/>
    <mergeCell ref="J70:K70"/>
    <mergeCell ref="J71:K71"/>
    <mergeCell ref="J72:K72"/>
    <mergeCell ref="J81:K81"/>
    <mergeCell ref="J80:K80"/>
    <mergeCell ref="CU52:CV52"/>
    <mergeCell ref="BB52:BC52"/>
    <mergeCell ref="AS41:AV41"/>
    <mergeCell ref="J53:K53"/>
    <mergeCell ref="AT51:AU51"/>
    <mergeCell ref="BJ46:BK46"/>
    <mergeCell ref="BJ47:BK47"/>
    <mergeCell ref="BV41:BY41"/>
    <mergeCell ref="BJ41:BK41"/>
    <mergeCell ref="BV42:BY42"/>
    <mergeCell ref="BV43:BY43"/>
    <mergeCell ref="AS47:AV47"/>
    <mergeCell ref="AG51:AH51"/>
    <mergeCell ref="AG52:AH52"/>
    <mergeCell ref="AI51:AJ51"/>
    <mergeCell ref="AI52:AJ52"/>
    <mergeCell ref="AP45:AQ45"/>
    <mergeCell ref="AP46:AQ46"/>
    <mergeCell ref="AP47:AQ47"/>
    <mergeCell ref="BJ40:BK40"/>
    <mergeCell ref="BN53:BO53"/>
    <mergeCell ref="BJ45:BK45"/>
    <mergeCell ref="BJ53:BK53"/>
    <mergeCell ref="BV44:BY44"/>
    <mergeCell ref="BV45:BY45"/>
    <mergeCell ref="CM51:CN51"/>
    <mergeCell ref="CM52:CN52"/>
    <mergeCell ref="BV46:BY46"/>
    <mergeCell ref="BV47:BY47"/>
    <mergeCell ref="BJ43:BK43"/>
    <mergeCell ref="BJ44:BK44"/>
    <mergeCell ref="CK51:CL51"/>
    <mergeCell ref="CK52:CL52"/>
    <mergeCell ref="BM51:BP51"/>
    <mergeCell ref="BI52:BL52"/>
    <mergeCell ref="CC52:CD52"/>
    <mergeCell ref="CM43:CO43"/>
    <mergeCell ref="CM44:CO44"/>
    <mergeCell ref="AZ29:BC29"/>
    <mergeCell ref="AZ27:BC27"/>
    <mergeCell ref="AV70:AW70"/>
    <mergeCell ref="AV71:AW71"/>
    <mergeCell ref="BN63:BO63"/>
    <mergeCell ref="BN64:BO64"/>
    <mergeCell ref="BN58:BO58"/>
    <mergeCell ref="BN59:BO59"/>
    <mergeCell ref="BN60:BO60"/>
    <mergeCell ref="BN61:BO61"/>
    <mergeCell ref="BN62:BO62"/>
    <mergeCell ref="BD66:BG66"/>
    <mergeCell ref="BD67:BG67"/>
    <mergeCell ref="BD68:BG68"/>
    <mergeCell ref="BN70:BO70"/>
    <mergeCell ref="BN71:BO71"/>
    <mergeCell ref="BN54:BO54"/>
    <mergeCell ref="BN55:BO55"/>
    <mergeCell ref="BJ55:BK55"/>
    <mergeCell ref="AZ35:BC35"/>
    <mergeCell ref="AS34:AV34"/>
    <mergeCell ref="AS35:AV35"/>
    <mergeCell ref="AS36:AV36"/>
    <mergeCell ref="AZ42:BC42"/>
    <mergeCell ref="AZ19:BC19"/>
    <mergeCell ref="AZ20:BC20"/>
    <mergeCell ref="AZ21:BC21"/>
    <mergeCell ref="AZ22:BC22"/>
    <mergeCell ref="AZ23:BC23"/>
    <mergeCell ref="AZ24:BC24"/>
    <mergeCell ref="AZ25:BC25"/>
    <mergeCell ref="AZ26:BC26"/>
    <mergeCell ref="AZ28:BC28"/>
    <mergeCell ref="BD72:BG72"/>
    <mergeCell ref="AZ52:BA52"/>
    <mergeCell ref="AZ36:BC36"/>
    <mergeCell ref="AZ37:BC37"/>
    <mergeCell ref="AZ38:BC38"/>
    <mergeCell ref="AZ39:BC39"/>
    <mergeCell ref="AZ40:BC40"/>
    <mergeCell ref="BD54:BG54"/>
    <mergeCell ref="BD55:BG55"/>
    <mergeCell ref="BD56:BG56"/>
    <mergeCell ref="BD51:BG51"/>
    <mergeCell ref="AZ45:BC45"/>
    <mergeCell ref="AZ46:BC46"/>
    <mergeCell ref="AZ47:BC47"/>
    <mergeCell ref="BB51:BC51"/>
    <mergeCell ref="AZ41:BC41"/>
    <mergeCell ref="AZ43:BC43"/>
    <mergeCell ref="BR75:BS75"/>
    <mergeCell ref="AV68:AW68"/>
    <mergeCell ref="AV69:AW69"/>
    <mergeCell ref="BJ75:BK75"/>
    <mergeCell ref="BN66:BO66"/>
    <mergeCell ref="BN67:BO67"/>
    <mergeCell ref="BN68:BO68"/>
    <mergeCell ref="BN69:BO69"/>
    <mergeCell ref="AV52:AW52"/>
    <mergeCell ref="AV59:AW59"/>
    <mergeCell ref="AV53:AW53"/>
    <mergeCell ref="BD61:BG61"/>
    <mergeCell ref="BD62:BG62"/>
    <mergeCell ref="BJ61:BK61"/>
    <mergeCell ref="BJ62:BK62"/>
    <mergeCell ref="BD58:BG58"/>
    <mergeCell ref="BR61:BS61"/>
    <mergeCell ref="BR62:BS62"/>
    <mergeCell ref="BD69:BG69"/>
    <mergeCell ref="BD70:BG70"/>
    <mergeCell ref="BD71:BG71"/>
    <mergeCell ref="AV66:AW66"/>
    <mergeCell ref="AV67:AW67"/>
    <mergeCell ref="AV73:AW73"/>
    <mergeCell ref="AS21:AV21"/>
    <mergeCell ref="AS22:AV22"/>
    <mergeCell ref="AV54:AW54"/>
    <mergeCell ref="AS28:AV28"/>
    <mergeCell ref="AS29:AV29"/>
    <mergeCell ref="AS40:AV40"/>
    <mergeCell ref="AS25:AV25"/>
    <mergeCell ref="AS26:AV26"/>
    <mergeCell ref="AS43:AV43"/>
    <mergeCell ref="AS44:AV44"/>
    <mergeCell ref="AS45:AV45"/>
    <mergeCell ref="AS46:AV46"/>
    <mergeCell ref="AS23:AV23"/>
    <mergeCell ref="AS37:AV37"/>
    <mergeCell ref="AS38:AV38"/>
    <mergeCell ref="K93:L93"/>
    <mergeCell ref="G94:H94"/>
    <mergeCell ref="K94:L94"/>
    <mergeCell ref="G95:H95"/>
    <mergeCell ref="BR66:BS66"/>
    <mergeCell ref="BR67:BS67"/>
    <mergeCell ref="BR68:BS68"/>
    <mergeCell ref="BR69:BS69"/>
    <mergeCell ref="BR70:BS70"/>
    <mergeCell ref="BR71:BS71"/>
    <mergeCell ref="BR72:BS72"/>
    <mergeCell ref="BR73:BS73"/>
    <mergeCell ref="BR74:BS74"/>
    <mergeCell ref="BN72:BO72"/>
    <mergeCell ref="BN73:BO73"/>
    <mergeCell ref="BN74:BO74"/>
    <mergeCell ref="BN75:BO75"/>
    <mergeCell ref="BJ66:BK66"/>
    <mergeCell ref="BJ67:BK67"/>
    <mergeCell ref="BJ68:BK68"/>
    <mergeCell ref="BJ69:BK69"/>
    <mergeCell ref="BJ70:BK70"/>
    <mergeCell ref="BJ71:BK71"/>
    <mergeCell ref="BJ72:BK72"/>
    <mergeCell ref="D134:G134"/>
    <mergeCell ref="D135:G135"/>
    <mergeCell ref="D136:G136"/>
    <mergeCell ref="D137:G137"/>
    <mergeCell ref="D138:G138"/>
    <mergeCell ref="J128:K128"/>
    <mergeCell ref="J129:K129"/>
    <mergeCell ref="J130:K130"/>
    <mergeCell ref="J131:K131"/>
    <mergeCell ref="J135:K135"/>
    <mergeCell ref="J136:K136"/>
    <mergeCell ref="J137:K137"/>
    <mergeCell ref="H123:K123"/>
    <mergeCell ref="H124:K124"/>
    <mergeCell ref="J125:K125"/>
    <mergeCell ref="J126:K126"/>
    <mergeCell ref="J127:K127"/>
    <mergeCell ref="D150:G150"/>
    <mergeCell ref="D153:G153"/>
    <mergeCell ref="D123:G123"/>
    <mergeCell ref="D124:G124"/>
    <mergeCell ref="D125:G125"/>
    <mergeCell ref="D126:G126"/>
    <mergeCell ref="D127:G127"/>
    <mergeCell ref="D128:G128"/>
    <mergeCell ref="D129:G129"/>
    <mergeCell ref="D151:G151"/>
    <mergeCell ref="D139:G139"/>
    <mergeCell ref="D140:G140"/>
    <mergeCell ref="D141:G141"/>
    <mergeCell ref="D142:G142"/>
    <mergeCell ref="D143:G143"/>
    <mergeCell ref="D144:G144"/>
    <mergeCell ref="D145:G145"/>
    <mergeCell ref="D146:G146"/>
    <mergeCell ref="D147:G147"/>
    <mergeCell ref="D148:G148"/>
    <mergeCell ref="D149:G149"/>
    <mergeCell ref="AS15:AV15"/>
    <mergeCell ref="AS16:AV16"/>
    <mergeCell ref="AS17:AV17"/>
    <mergeCell ref="AS18:AV18"/>
    <mergeCell ref="AS19:AV19"/>
    <mergeCell ref="AS20:AV20"/>
    <mergeCell ref="AV83:AW83"/>
    <mergeCell ref="AV81:AW81"/>
    <mergeCell ref="AV60:AW60"/>
    <mergeCell ref="AV61:AW61"/>
    <mergeCell ref="AV62:AW62"/>
    <mergeCell ref="AV75:AW75"/>
    <mergeCell ref="AS24:AV24"/>
    <mergeCell ref="AV56:AW56"/>
    <mergeCell ref="AV51:AW51"/>
    <mergeCell ref="AW15:AX15"/>
    <mergeCell ref="AW16:AX16"/>
    <mergeCell ref="AT52:AU52"/>
    <mergeCell ref="AS27:AV27"/>
    <mergeCell ref="AS39:AV39"/>
    <mergeCell ref="AS30:AV30"/>
    <mergeCell ref="AS31:AV31"/>
    <mergeCell ref="J82:K82"/>
    <mergeCell ref="J83:K83"/>
    <mergeCell ref="J76:K76"/>
    <mergeCell ref="J77:K77"/>
    <mergeCell ref="J78:K78"/>
    <mergeCell ref="J79:K79"/>
    <mergeCell ref="AV80:AW80"/>
    <mergeCell ref="N82:O82"/>
    <mergeCell ref="N83:O83"/>
    <mergeCell ref="AV82:AW82"/>
    <mergeCell ref="N77:O77"/>
    <mergeCell ref="N78:O78"/>
    <mergeCell ref="N79:O79"/>
    <mergeCell ref="N80:O80"/>
    <mergeCell ref="N81:O81"/>
    <mergeCell ref="N76:O76"/>
    <mergeCell ref="AV78:AW78"/>
    <mergeCell ref="AV79:AW79"/>
    <mergeCell ref="AQ51:AR51"/>
    <mergeCell ref="AS32:AV32"/>
    <mergeCell ref="AS33:AV33"/>
    <mergeCell ref="E51:H51"/>
    <mergeCell ref="E52:H52"/>
    <mergeCell ref="Y52:Z52"/>
    <mergeCell ref="AA52:AB52"/>
    <mergeCell ref="AC52:AD52"/>
    <mergeCell ref="Y51:Z51"/>
    <mergeCell ref="AA51:AB51"/>
    <mergeCell ref="AC51:AD51"/>
    <mergeCell ref="AP40:AQ40"/>
    <mergeCell ref="AP41:AQ41"/>
    <mergeCell ref="AP42:AQ42"/>
    <mergeCell ref="AP43:AQ43"/>
    <mergeCell ref="AP44:AQ44"/>
    <mergeCell ref="AP37:AQ37"/>
    <mergeCell ref="AP38:AQ38"/>
    <mergeCell ref="AV65:AW65"/>
    <mergeCell ref="AV58:AW58"/>
    <mergeCell ref="AV57:AW57"/>
    <mergeCell ref="DB51:DF51"/>
    <mergeCell ref="DG51:DH51"/>
    <mergeCell ref="DB52:DF52"/>
    <mergeCell ref="DG52:DH52"/>
    <mergeCell ref="CE52:CF52"/>
    <mergeCell ref="CG52:CH52"/>
    <mergeCell ref="CG51:CH51"/>
    <mergeCell ref="CE51:CF51"/>
    <mergeCell ref="CW51:CX51"/>
    <mergeCell ref="CW52:CX52"/>
    <mergeCell ref="CS51:CT51"/>
    <mergeCell ref="CS52:CT52"/>
    <mergeCell ref="CU51:CV51"/>
    <mergeCell ref="BR58:BS58"/>
    <mergeCell ref="BR59:BS59"/>
    <mergeCell ref="BR60:BS60"/>
    <mergeCell ref="BJ54:BK54"/>
    <mergeCell ref="BJ56:BK56"/>
    <mergeCell ref="BJ57:BK57"/>
    <mergeCell ref="BJ60:BK60"/>
    <mergeCell ref="BR54:BS54"/>
    <mergeCell ref="AZ44:BC44"/>
    <mergeCell ref="CY52:CZ52"/>
    <mergeCell ref="AZ51:BA51"/>
    <mergeCell ref="BI51:BL51"/>
    <mergeCell ref="CM45:CO45"/>
    <mergeCell ref="CM46:CO46"/>
    <mergeCell ref="CM47:CO47"/>
    <mergeCell ref="CC51:CD51"/>
    <mergeCell ref="CU16:CV16"/>
    <mergeCell ref="CW16:CX16"/>
    <mergeCell ref="CY16:CZ16"/>
    <mergeCell ref="AZ33:BC33"/>
    <mergeCell ref="AZ34:BC34"/>
    <mergeCell ref="BJ19:BK19"/>
    <mergeCell ref="BJ20:BK20"/>
    <mergeCell ref="BJ21:BK21"/>
    <mergeCell ref="BJ22:BK22"/>
    <mergeCell ref="BJ26:BK26"/>
    <mergeCell ref="BJ27:BK27"/>
    <mergeCell ref="AZ30:BC30"/>
    <mergeCell ref="AZ31:BC31"/>
    <mergeCell ref="AZ32:BC32"/>
    <mergeCell ref="AZ17:BC17"/>
    <mergeCell ref="AZ18:BC18"/>
    <mergeCell ref="CU15:CV15"/>
    <mergeCell ref="CW15:CX15"/>
    <mergeCell ref="CY15:CZ15"/>
    <mergeCell ref="BD16:BE16"/>
    <mergeCell ref="BD15:BE15"/>
    <mergeCell ref="CY51:CZ51"/>
    <mergeCell ref="BG15:BM15"/>
    <mergeCell ref="BG16:BM16"/>
    <mergeCell ref="BV19:BY19"/>
    <mergeCell ref="BV20:BY20"/>
    <mergeCell ref="BV21:BY21"/>
    <mergeCell ref="BV22:BY22"/>
    <mergeCell ref="BV30:BY30"/>
    <mergeCell ref="BP15:BQ15"/>
    <mergeCell ref="BP16:BQ16"/>
    <mergeCell ref="BR15:BS15"/>
    <mergeCell ref="BJ18:BK18"/>
    <mergeCell ref="BV18:BY18"/>
    <mergeCell ref="BR16:BS16"/>
    <mergeCell ref="BT15:BU15"/>
    <mergeCell ref="BT16:BU16"/>
    <mergeCell ref="BV23:BY23"/>
    <mergeCell ref="BV24:BY24"/>
    <mergeCell ref="BJ29:BK29"/>
    <mergeCell ref="CY80:CZ80"/>
    <mergeCell ref="CY81:CZ81"/>
    <mergeCell ref="CY82:CZ82"/>
    <mergeCell ref="CY83:CZ83"/>
    <mergeCell ref="CY53:CZ53"/>
    <mergeCell ref="CY54:CZ54"/>
    <mergeCell ref="CY55:CZ55"/>
    <mergeCell ref="CY56:CZ56"/>
    <mergeCell ref="CY57:CZ57"/>
    <mergeCell ref="CY58:CZ58"/>
    <mergeCell ref="CY59:CZ59"/>
    <mergeCell ref="CY78:CZ78"/>
    <mergeCell ref="CY79:CZ79"/>
    <mergeCell ref="CY60:CZ60"/>
    <mergeCell ref="CY61:CZ61"/>
    <mergeCell ref="CY62:CZ62"/>
    <mergeCell ref="CY63:CZ63"/>
    <mergeCell ref="CY64:CZ64"/>
    <mergeCell ref="CY65:CZ65"/>
    <mergeCell ref="CY66:CZ66"/>
    <mergeCell ref="CY67:CZ67"/>
    <mergeCell ref="CY68:CZ68"/>
    <mergeCell ref="CY69:CZ69"/>
    <mergeCell ref="CY70:CZ70"/>
  </mergeCells>
  <phoneticPr fontId="7" type="noConversion"/>
  <conditionalFormatting sqref="N2:N4">
    <cfRule type="expression" dxfId="15" priority="5">
      <formula>$N$2="Yes"</formula>
    </cfRule>
  </conditionalFormatting>
  <dataValidations count="7">
    <dataValidation type="decimal" allowBlank="1" showInputMessage="1" showErrorMessage="1" sqref="H18:H47 J18:L47 S18:U47 Y18:AA47 AB18:AB47 AG18:AI47 AJ18:AJ47 AL18:AL47 AM18:AM47 AR18:AR47 AW18:AW47 AY18:AY47 BD18:BD47 BO18:BP47 BR18:BR47 BT18:BT47 CL18:CL47 CP18:CP47 CU18:CU47 CW18:CW47 CY18:CY47 H54:H83 L54:L83 P54:P83 BL54:BL83 BP54:BP83 BT54:BT83 R54:S83 U54:W83 Y54:AD83 AL54:AP83 AU54:AU83 BV54:BW83 BY54:CA83 CC54:CH83 DB54:DF83 AG54:AG83 AI54:AI83 AZ54:AZ83 BB54:BB83 CK54:CK83 CM54:CM83 CR54:CR83 CS54:CS83 CU54:CU83 CW54:CW83 I90:I119 M90:M119 O90:P119 R90:T119 V90:AA119 AD90:AD119 AF90:AF119 AI90:AM119 N126:N155 Q126:Q155 S126:S155" xr:uid="{B16479EE-4D0A-4D8B-B209-B1C5153A26D0}">
      <formula1>0</formula1>
      <formula2>100000000000000</formula2>
    </dataValidation>
    <dataValidation type="whole" allowBlank="1" showInputMessage="1" showErrorMessage="1" sqref="I18:I47 V18:X47" xr:uid="{A6C8C256-3AC5-4603-A08A-1935E464E3A2}">
      <formula1>0</formula1>
      <formula2>100000000000000</formula2>
    </dataValidation>
    <dataValidation type="decimal" allowBlank="1" showInputMessage="1" showErrorMessage="1" sqref="M18:O47 CR18:CR47" xr:uid="{F4CD116E-FFA7-4A14-A710-309BE18A64E6}">
      <formula1>0</formula1>
      <formula2>1</formula2>
    </dataValidation>
    <dataValidation type="decimal" allowBlank="1" showInputMessage="1" showErrorMessage="1" sqref="P18:Q47 BL18:BL47 BZ18:CE47 CG18:CI47 CT18:CT47 AF54:AF83 AY54:AY83 CJ54:CJ83 P126:P155 AC90:AC119" xr:uid="{EF70EAF6-5BEE-42DA-9DB5-81B5F0760C35}">
      <formula1>0</formula1>
      <formula2>100000000</formula2>
    </dataValidation>
    <dataValidation type="whole" allowBlank="1" showInputMessage="1" showErrorMessage="1" sqref="AD18:AF47" xr:uid="{8B87E5D7-4216-40E1-BE82-9AE1EF28DE9B}">
      <formula1>0</formula1>
      <formula2>100000000</formula2>
    </dataValidation>
    <dataValidation type="whole" allowBlank="1" showInputMessage="1" showErrorMessage="1" sqref="BN18:BN47 CS18:CS47 AE54:AE83 AX54:AX83 CI54:CI83 CQ54:CQ83 AB90:AB119 O126:O155" xr:uid="{A6C7A0BF-37BD-423E-9088-7359A8E73741}">
      <formula1>1900</formula1>
      <formula2>2019</formula2>
    </dataValidation>
    <dataValidation type="decimal" allowBlank="1" showInputMessage="1" showErrorMessage="1" sqref="AQ54:AR83 DG54:DH83 AN90:AO119" xr:uid="{A74C226D-4E8A-408C-ADE8-9B7F7C6DB429}">
      <formula1>-180</formula1>
      <formula2>180</formula2>
    </dataValidation>
  </dataValidations>
  <hyperlinks>
    <hyperlink ref="B5:C5" location="Introduction!A1" display="Click here to return to Introduction tab" xr:uid="{D2E5B2B8-A50C-4622-ADEE-BDAFC1478EF8}"/>
    <hyperlink ref="D5:E5" location="Terms!A1" display="Click here to visit Terms tab" xr:uid="{8A82669B-F33C-4315-82F3-BA31645C1C9B}"/>
    <hyperlink ref="F5:G5" location="'Additional Info'!A1" display="Click here to visit Additional Info tab" xr:uid="{45B68ADE-3801-4BB5-A8B8-3708FBCF8052}"/>
  </hyperlink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26">
        <x14:dataValidation type="list" allowBlank="1" showInputMessage="1" showErrorMessage="1" xr:uid="{33CEEF1D-E3B4-49D5-BF76-9FC89A85D7C4}">
          <x14:formula1>
            <xm:f>'Background Data'!$F$2:$F$3</xm:f>
          </x14:formula1>
          <xm:sqref>N2:N4</xm:sqref>
        </x14:dataValidation>
        <x14:dataValidation type="list" allowBlank="1" showInputMessage="1" xr:uid="{1F1D9F52-5CCE-447F-BD4E-4FFB3AB39145}">
          <x14:formula1>
            <xm:f>'Background Data'!$H$2:$H$8</xm:f>
          </x14:formula1>
          <xm:sqref>J54:K83 G90:H119 BR54:BS83 F54:G83 BN54:BO83 N54:O83 BJ54:BK83 K90:L119</xm:sqref>
        </x14:dataValidation>
        <x14:dataValidation type="list" allowBlank="1" showInputMessage="1" showErrorMessage="1" xr:uid="{897E9BF8-20C7-4808-8511-CEF6D2A11AF4}">
          <x14:formula1>
            <xm:f>'Background Data'!$G$30:$G$31</xm:f>
          </x14:formula1>
          <xm:sqref>T54:T83</xm:sqref>
        </x14:dataValidation>
        <x14:dataValidation type="list" allowBlank="1" showInputMessage="1" showErrorMessage="1" xr:uid="{373EFA7F-9589-4370-8C0B-106E5AA36809}">
          <x14:formula1>
            <xm:f>'Background Data'!$G$34:$G$35</xm:f>
          </x14:formula1>
          <xm:sqref>X54:X83</xm:sqref>
        </x14:dataValidation>
        <x14:dataValidation type="list" allowBlank="1" showInputMessage="1" showErrorMessage="1" xr:uid="{AA757222-EBF3-41F1-A5E9-D6A69AF80960}">
          <x14:formula1>
            <xm:f>'Background Data'!$G$2:$G$3</xm:f>
          </x14:formula1>
          <xm:sqref>E18:G47 R18:R47</xm:sqref>
        </x14:dataValidation>
        <x14:dataValidation type="list" allowBlank="1" showInputMessage="1" showErrorMessage="1" xr:uid="{40E994D1-494A-4402-A539-48DFDD5FC48F}">
          <x14:formula1>
            <xm:f>'Background Data'!$G$6:$G$7</xm:f>
          </x14:formula1>
          <xm:sqref>AO18:AO47</xm:sqref>
        </x14:dataValidation>
        <x14:dataValidation type="list" allowBlank="1" showInputMessage="1" showErrorMessage="1" xr:uid="{F5B03D73-200B-4C9A-9178-910B5D6B659D}">
          <x14:formula1>
            <xm:f>'Background Data'!$G$10:$G$11</xm:f>
          </x14:formula1>
          <xm:sqref>BF18:BF47</xm:sqref>
        </x14:dataValidation>
        <x14:dataValidation type="list" allowBlank="1" showInputMessage="1" showErrorMessage="1" xr:uid="{93EA69BA-3BE1-4CC5-9C04-A793A67A3E80}">
          <x14:formula1>
            <xm:f>'Background Data'!$G$14:$G$15</xm:f>
          </x14:formula1>
          <xm:sqref>CF18:CF47</xm:sqref>
        </x14:dataValidation>
        <x14:dataValidation type="list" allowBlank="1" showInputMessage="1" showErrorMessage="1" xr:uid="{98034ED2-4554-4C66-984C-B89846325D50}">
          <x14:formula1>
            <xm:f>'Background Data'!$G$18:$G$19</xm:f>
          </x14:formula1>
          <xm:sqref>CJ18:CJ47</xm:sqref>
        </x14:dataValidation>
        <x14:dataValidation type="list" allowBlank="1" showInputMessage="1" showErrorMessage="1" xr:uid="{C91B9FF4-8B87-4E8C-A212-241F1E842034}">
          <x14:formula1>
            <xm:f>'Background Data'!$G$26:$G$27</xm:f>
          </x14:formula1>
          <xm:sqref>D54:D83</xm:sqref>
        </x14:dataValidation>
        <x14:dataValidation type="list" allowBlank="1" showInputMessage="1" showErrorMessage="1" xr:uid="{559D9586-39D2-4B14-8640-9319657240BB}">
          <x14:formula1>
            <xm:f>'Background Data'!$G$38:$G$39</xm:f>
          </x14:formula1>
          <xm:sqref>AS54:AS83</xm:sqref>
        </x14:dataValidation>
        <x14:dataValidation type="list" allowBlank="1" showInputMessage="1" showErrorMessage="1" xr:uid="{73116D6A-4906-40DB-A6BA-F4A320D5F99D}">
          <x14:formula1>
            <xm:f>'Background Data'!$G$42:$G$43</xm:f>
          </x14:formula1>
          <xm:sqref>AT54:AT83</xm:sqref>
        </x14:dataValidation>
        <x14:dataValidation type="list" allowBlank="1" showInputMessage="1" showErrorMessage="1" xr:uid="{2C50103F-9D6F-4BF1-9B0D-EF265F20EC67}">
          <x14:formula1>
            <xm:f>'Background Data'!$G$46:$G$47</xm:f>
          </x14:formula1>
          <xm:sqref>AV54:AV83</xm:sqref>
        </x14:dataValidation>
        <x14:dataValidation type="list" allowBlank="1" showInputMessage="1" showErrorMessage="1" xr:uid="{C54B4F90-7672-4E5D-8FB8-C0B68897C15C}">
          <x14:formula1>
            <xm:f>'Background Data'!$G$50:$G$51</xm:f>
          </x14:formula1>
          <xm:sqref>BH54:BH83</xm:sqref>
        </x14:dataValidation>
        <x14:dataValidation type="list" allowBlank="1" showInputMessage="1" showErrorMessage="1" xr:uid="{7DED4456-E653-4EDD-83F5-E6852A1D96FA}">
          <x14:formula1>
            <xm:f>'Background Data'!$G$54:$G$55</xm:f>
          </x14:formula1>
          <xm:sqref>BX54:BX83</xm:sqref>
        </x14:dataValidation>
        <x14:dataValidation type="list" allowBlank="1" showInputMessage="1" showErrorMessage="1" xr:uid="{F63677B1-96D0-4879-9FBC-185D581F80C1}">
          <x14:formula1>
            <xm:f>'Background Data'!$G$58:$G$59</xm:f>
          </x14:formula1>
          <xm:sqref>CB54:CB83</xm:sqref>
        </x14:dataValidation>
        <x14:dataValidation type="list" allowBlank="1" showInputMessage="1" showErrorMessage="1" xr:uid="{8A26B410-A85B-464F-A1BE-509FD4B1DA0C}">
          <x14:formula1>
            <xm:f>'Background Data'!$G$62:$G$63</xm:f>
          </x14:formula1>
          <xm:sqref>CO54:CO83</xm:sqref>
        </x14:dataValidation>
        <x14:dataValidation type="list" allowBlank="1" showInputMessage="1" showErrorMessage="1" xr:uid="{89D09D63-D7AA-4A0B-B37F-21A517C9D002}">
          <x14:formula1>
            <xm:f>'Background Data'!$G$66:$G$67</xm:f>
          </x14:formula1>
          <xm:sqref>CP54:CP83</xm:sqref>
        </x14:dataValidation>
        <x14:dataValidation type="list" allowBlank="1" showInputMessage="1" showErrorMessage="1" xr:uid="{35BA6E8F-642D-4F74-9C1D-0B434947C2AF}">
          <x14:formula1>
            <xm:f>'Background Data'!$G$70:$G$71</xm:f>
          </x14:formula1>
          <xm:sqref>D90:D119</xm:sqref>
        </x14:dataValidation>
        <x14:dataValidation type="list" allowBlank="1" showInputMessage="1" showErrorMessage="1" xr:uid="{0B2CF006-29D8-40AF-83B3-260B309053A6}">
          <x14:formula1>
            <xm:f>'Background Data'!$G$86:$G$87</xm:f>
          </x14:formula1>
          <xm:sqref>AP90:AP119</xm:sqref>
        </x14:dataValidation>
        <x14:dataValidation type="list" allowBlank="1" showInputMessage="1" xr:uid="{E2FA705F-021D-4356-AA7B-81D480C97412}">
          <x14:formula1>
            <xm:f>'Background Data'!$G$90:$G$92</xm:f>
          </x14:formula1>
          <xm:sqref>J126:K155</xm:sqref>
        </x14:dataValidation>
        <x14:dataValidation type="list" allowBlank="1" showInputMessage="1" xr:uid="{7C9E2960-3CBB-44AB-B52A-AACA8DC237E5}">
          <x14:formula1>
            <xm:f>'Background Data'!$G$95:$G$99</xm:f>
          </x14:formula1>
          <xm:sqref>L126:M155</xm:sqref>
        </x14:dataValidation>
        <x14:dataValidation type="list" allowBlank="1" showInputMessage="1" showErrorMessage="1" xr:uid="{965D8623-FA9E-4B3E-B7CD-E6EF8D376127}">
          <x14:formula1>
            <xm:f>'Background Data'!$G$74:$G$75</xm:f>
          </x14:formula1>
          <xm:sqref>E90:E119</xm:sqref>
        </x14:dataValidation>
        <x14:dataValidation type="list" allowBlank="1" showInputMessage="1" showErrorMessage="1" xr:uid="{BE37DBE0-5112-4439-B7E9-77E51CC8B81C}">
          <x14:formula1>
            <xm:f>'Background Data'!$G$78:$G$79</xm:f>
          </x14:formula1>
          <xm:sqref>Q90:Q119</xm:sqref>
        </x14:dataValidation>
        <x14:dataValidation type="list" allowBlank="1" showInputMessage="1" showErrorMessage="1" xr:uid="{3BFD9A6B-A64B-4188-A2DA-4D75F602D853}">
          <x14:formula1>
            <xm:f>'Background Data'!$G$82:$G$83</xm:f>
          </x14:formula1>
          <xm:sqref>U90:U119</xm:sqref>
        </x14:dataValidation>
        <x14:dataValidation type="list" allowBlank="1" showInputMessage="1" showErrorMessage="1" xr:uid="{B9491265-D41D-4579-9A2E-D8C23E4C6D53}">
          <x14:formula1>
            <xm:f>'Background Data'!$G$22:$G$23</xm:f>
          </x14:formula1>
          <xm:sqref>CK18:CK47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9BD97-96BE-405A-B074-D248AC9DDA18}">
  <sheetPr codeName="Sheet9">
    <tabColor theme="8" tint="0.59999389629810485"/>
  </sheetPr>
  <dimension ref="A1:CF149"/>
  <sheetViews>
    <sheetView zoomScaleNormal="100" workbookViewId="0">
      <pane xSplit="3" topLeftCell="D1" activePane="topRight" state="frozen"/>
      <selection pane="topRight"/>
    </sheetView>
  </sheetViews>
  <sheetFormatPr defaultColWidth="0" defaultRowHeight="12" zeroHeight="1" x14ac:dyDescent="0.3"/>
  <cols>
    <col min="1" max="1" width="5.5546875" style="9" customWidth="1"/>
    <col min="2" max="83" width="13.88671875" style="9" customWidth="1"/>
    <col min="84" max="84" width="5.5546875" style="9" customWidth="1"/>
    <col min="85" max="16384" width="13.88671875" style="9" hidden="1"/>
  </cols>
  <sheetData>
    <row r="1" spans="2:83" ht="12.6" thickBot="1" x14ac:dyDescent="0.35"/>
    <row r="2" spans="2:83" ht="18" customHeight="1" x14ac:dyDescent="0.3">
      <c r="B2" s="10" t="s">
        <v>292</v>
      </c>
      <c r="J2" s="387" t="s">
        <v>1641</v>
      </c>
      <c r="K2" s="388"/>
      <c r="L2" s="388"/>
      <c r="M2" s="389"/>
      <c r="N2" s="384"/>
    </row>
    <row r="3" spans="2:83" ht="18" x14ac:dyDescent="0.3">
      <c r="B3" s="10" t="s">
        <v>1588</v>
      </c>
      <c r="J3" s="390"/>
      <c r="K3" s="391"/>
      <c r="L3" s="391"/>
      <c r="M3" s="392"/>
      <c r="N3" s="385"/>
    </row>
    <row r="4" spans="2:83" ht="12.6" customHeight="1" thickBot="1" x14ac:dyDescent="0.35">
      <c r="G4" s="18"/>
      <c r="H4" s="11"/>
      <c r="I4" s="11"/>
      <c r="J4" s="393"/>
      <c r="K4" s="394"/>
      <c r="L4" s="394"/>
      <c r="M4" s="395"/>
      <c r="N4" s="386"/>
    </row>
    <row r="5" spans="2:83" ht="12" customHeight="1" thickBot="1" x14ac:dyDescent="0.3">
      <c r="B5" s="315" t="s">
        <v>500</v>
      </c>
      <c r="C5" s="316"/>
      <c r="D5" s="315" t="s">
        <v>801</v>
      </c>
      <c r="E5" s="316"/>
      <c r="F5" s="315" t="s">
        <v>1365</v>
      </c>
      <c r="G5" s="316"/>
      <c r="H5" s="11"/>
      <c r="I5" s="11"/>
      <c r="J5" s="47"/>
      <c r="K5" s="47"/>
      <c r="L5" s="47"/>
      <c r="M5" s="47"/>
      <c r="N5" s="3"/>
    </row>
    <row r="6" spans="2:83" ht="12" customHeight="1" x14ac:dyDescent="0.25">
      <c r="G6" s="18"/>
      <c r="H6" s="11"/>
      <c r="I6" s="11"/>
      <c r="J6" s="47"/>
      <c r="K6" s="47"/>
      <c r="L6" s="47"/>
      <c r="M6" s="47"/>
      <c r="N6" s="3"/>
    </row>
    <row r="7" spans="2:83" ht="15.6" x14ac:dyDescent="0.25">
      <c r="B7" s="13" t="s">
        <v>1184</v>
      </c>
      <c r="N7" s="3"/>
    </row>
    <row r="8" spans="2:83" x14ac:dyDescent="0.3">
      <c r="B8" s="14"/>
    </row>
    <row r="9" spans="2:83" ht="15" thickBot="1" x14ac:dyDescent="0.35">
      <c r="B9" s="15" t="s">
        <v>611</v>
      </c>
    </row>
    <row r="10" spans="2:83" x14ac:dyDescent="0.3">
      <c r="B10" s="6" t="s">
        <v>21</v>
      </c>
      <c r="C10" s="125" t="s">
        <v>114</v>
      </c>
      <c r="D10" s="125" t="s">
        <v>329</v>
      </c>
      <c r="E10" s="125" t="s">
        <v>330</v>
      </c>
      <c r="F10" s="122" t="s">
        <v>331</v>
      </c>
      <c r="G10" s="341" t="s">
        <v>332</v>
      </c>
      <c r="H10" s="342"/>
      <c r="I10" s="341" t="s">
        <v>333</v>
      </c>
      <c r="J10" s="398"/>
      <c r="K10" s="342"/>
      <c r="L10" s="341" t="s">
        <v>334</v>
      </c>
      <c r="M10" s="398"/>
      <c r="N10" s="342"/>
      <c r="O10" s="341" t="s">
        <v>335</v>
      </c>
      <c r="P10" s="342"/>
      <c r="Q10" s="125" t="s">
        <v>336</v>
      </c>
      <c r="R10" s="341" t="s">
        <v>337</v>
      </c>
      <c r="S10" s="398"/>
      <c r="T10" s="398"/>
      <c r="U10" s="342"/>
      <c r="V10" s="132" t="s">
        <v>338</v>
      </c>
      <c r="W10" s="341" t="s">
        <v>339</v>
      </c>
      <c r="X10" s="398"/>
      <c r="Y10" s="398"/>
      <c r="Z10" s="342"/>
      <c r="AA10" s="341" t="s">
        <v>340</v>
      </c>
      <c r="AB10" s="398"/>
      <c r="AC10" s="342"/>
      <c r="AD10" s="125" t="s">
        <v>341</v>
      </c>
      <c r="AE10" s="341" t="s">
        <v>342</v>
      </c>
      <c r="AF10" s="342"/>
      <c r="AG10" s="122" t="s">
        <v>343</v>
      </c>
      <c r="AH10" s="341" t="s">
        <v>617</v>
      </c>
      <c r="AI10" s="398"/>
      <c r="AJ10" s="398"/>
      <c r="AK10" s="342"/>
      <c r="AL10" s="376" t="s">
        <v>618</v>
      </c>
      <c r="AM10" s="376"/>
      <c r="AN10" s="125" t="s">
        <v>619</v>
      </c>
      <c r="AO10" s="341" t="s">
        <v>620</v>
      </c>
      <c r="AP10" s="398"/>
      <c r="AQ10" s="398"/>
      <c r="AR10" s="342"/>
      <c r="AS10" s="341" t="s">
        <v>621</v>
      </c>
      <c r="AT10" s="342"/>
      <c r="AU10" s="125" t="s">
        <v>622</v>
      </c>
      <c r="AV10" s="341" t="s">
        <v>624</v>
      </c>
      <c r="AW10" s="398"/>
      <c r="AX10" s="398"/>
      <c r="AY10" s="342"/>
      <c r="AZ10" s="341" t="s">
        <v>937</v>
      </c>
      <c r="BA10" s="398"/>
      <c r="BB10" s="398"/>
      <c r="BC10" s="342"/>
      <c r="BD10" s="125" t="s">
        <v>938</v>
      </c>
      <c r="BE10" s="125" t="s">
        <v>939</v>
      </c>
      <c r="BF10" s="125" t="s">
        <v>940</v>
      </c>
      <c r="BG10" s="125" t="s">
        <v>1290</v>
      </c>
      <c r="BH10" s="125" t="s">
        <v>1291</v>
      </c>
      <c r="BI10" s="125" t="s">
        <v>1292</v>
      </c>
      <c r="BJ10" s="125" t="s">
        <v>1293</v>
      </c>
      <c r="BK10" s="125" t="s">
        <v>1294</v>
      </c>
      <c r="BL10" s="341" t="s">
        <v>1295</v>
      </c>
      <c r="BM10" s="342"/>
      <c r="BN10" s="341" t="s">
        <v>1296</v>
      </c>
      <c r="BO10" s="342"/>
      <c r="BP10" s="341" t="s">
        <v>1297</v>
      </c>
      <c r="BQ10" s="342"/>
      <c r="BR10" s="125" t="s">
        <v>1298</v>
      </c>
      <c r="BS10" s="125" t="s">
        <v>1299</v>
      </c>
      <c r="BT10" s="376" t="s">
        <v>1300</v>
      </c>
      <c r="BU10" s="376"/>
      <c r="BV10" s="376" t="s">
        <v>1301</v>
      </c>
      <c r="BW10" s="341"/>
      <c r="BX10" s="125" t="s">
        <v>1302</v>
      </c>
      <c r="BY10" s="341" t="s">
        <v>1303</v>
      </c>
      <c r="BZ10" s="398"/>
      <c r="CA10" s="398"/>
      <c r="CB10" s="398"/>
      <c r="CC10" s="342"/>
      <c r="CD10" s="341" t="s">
        <v>1304</v>
      </c>
      <c r="CE10" s="343"/>
    </row>
    <row r="11" spans="2:83" ht="84" customHeight="1" x14ac:dyDescent="0.3">
      <c r="B11" s="7" t="s">
        <v>68</v>
      </c>
      <c r="C11" s="126" t="s">
        <v>584</v>
      </c>
      <c r="D11" s="126" t="s">
        <v>933</v>
      </c>
      <c r="E11" s="126" t="s">
        <v>580</v>
      </c>
      <c r="F11" s="120" t="s">
        <v>581</v>
      </c>
      <c r="G11" s="344" t="s">
        <v>381</v>
      </c>
      <c r="H11" s="345"/>
      <c r="I11" s="344" t="s">
        <v>968</v>
      </c>
      <c r="J11" s="397"/>
      <c r="K11" s="345"/>
      <c r="L11" s="344" t="s">
        <v>407</v>
      </c>
      <c r="M11" s="397"/>
      <c r="N11" s="345"/>
      <c r="O11" s="344" t="s">
        <v>210</v>
      </c>
      <c r="P11" s="345"/>
      <c r="Q11" s="126" t="s">
        <v>814</v>
      </c>
      <c r="R11" s="344" t="s">
        <v>815</v>
      </c>
      <c r="S11" s="397"/>
      <c r="T11" s="397"/>
      <c r="U11" s="345"/>
      <c r="V11" s="131" t="s">
        <v>967</v>
      </c>
      <c r="W11" s="344" t="s">
        <v>603</v>
      </c>
      <c r="X11" s="397"/>
      <c r="Y11" s="397"/>
      <c r="Z11" s="345"/>
      <c r="AA11" s="344" t="s">
        <v>1005</v>
      </c>
      <c r="AB11" s="397"/>
      <c r="AC11" s="345"/>
      <c r="AD11" s="126" t="s">
        <v>583</v>
      </c>
      <c r="AE11" s="344" t="s">
        <v>931</v>
      </c>
      <c r="AF11" s="345"/>
      <c r="AG11" s="126" t="s">
        <v>1468</v>
      </c>
      <c r="AH11" s="344" t="s">
        <v>1510</v>
      </c>
      <c r="AI11" s="397"/>
      <c r="AJ11" s="397"/>
      <c r="AK11" s="345"/>
      <c r="AL11" s="377" t="s">
        <v>932</v>
      </c>
      <c r="AM11" s="377"/>
      <c r="AN11" s="126" t="s">
        <v>1071</v>
      </c>
      <c r="AO11" s="344" t="s">
        <v>1115</v>
      </c>
      <c r="AP11" s="397"/>
      <c r="AQ11" s="397"/>
      <c r="AR11" s="345"/>
      <c r="AS11" s="377" t="s">
        <v>1070</v>
      </c>
      <c r="AT11" s="377"/>
      <c r="AU11" s="120" t="s">
        <v>113</v>
      </c>
      <c r="AV11" s="344" t="s">
        <v>386</v>
      </c>
      <c r="AW11" s="397"/>
      <c r="AX11" s="397"/>
      <c r="AY11" s="345"/>
      <c r="AZ11" s="344" t="s">
        <v>387</v>
      </c>
      <c r="BA11" s="397"/>
      <c r="BB11" s="397"/>
      <c r="BC11" s="345"/>
      <c r="BD11" s="121" t="s">
        <v>999</v>
      </c>
      <c r="BE11" s="126" t="s">
        <v>1000</v>
      </c>
      <c r="BF11" s="126" t="s">
        <v>1052</v>
      </c>
      <c r="BG11" s="126" t="s">
        <v>1001</v>
      </c>
      <c r="BH11" s="126" t="s">
        <v>878</v>
      </c>
      <c r="BI11" s="126" t="s">
        <v>985</v>
      </c>
      <c r="BJ11" s="126" t="s">
        <v>986</v>
      </c>
      <c r="BK11" s="126" t="s">
        <v>879</v>
      </c>
      <c r="BL11" s="344" t="s">
        <v>878</v>
      </c>
      <c r="BM11" s="345"/>
      <c r="BN11" s="344" t="s">
        <v>985</v>
      </c>
      <c r="BO11" s="345"/>
      <c r="BP11" s="344" t="s">
        <v>986</v>
      </c>
      <c r="BQ11" s="345"/>
      <c r="BR11" s="126" t="s">
        <v>1129</v>
      </c>
      <c r="BS11" s="126" t="s">
        <v>1130</v>
      </c>
      <c r="BT11" s="377" t="s">
        <v>1019</v>
      </c>
      <c r="BU11" s="377"/>
      <c r="BV11" s="377" t="s">
        <v>1020</v>
      </c>
      <c r="BW11" s="344"/>
      <c r="BX11" s="126" t="s">
        <v>1516</v>
      </c>
      <c r="BY11" s="344" t="s">
        <v>1517</v>
      </c>
      <c r="BZ11" s="397"/>
      <c r="CA11" s="397"/>
      <c r="CB11" s="397"/>
      <c r="CC11" s="345"/>
      <c r="CD11" s="344" t="s">
        <v>1518</v>
      </c>
      <c r="CE11" s="346"/>
    </row>
    <row r="12" spans="2:83" ht="108" customHeight="1" x14ac:dyDescent="0.3">
      <c r="B12" s="8" t="s">
        <v>22</v>
      </c>
      <c r="C12" s="115" t="s">
        <v>924</v>
      </c>
      <c r="D12" s="133" t="s">
        <v>935</v>
      </c>
      <c r="E12" s="133" t="s">
        <v>51</v>
      </c>
      <c r="F12" s="133" t="s">
        <v>51</v>
      </c>
      <c r="G12" s="403" t="s">
        <v>51</v>
      </c>
      <c r="H12" s="322"/>
      <c r="I12" s="136" t="s">
        <v>1137</v>
      </c>
      <c r="J12" s="136" t="s">
        <v>1138</v>
      </c>
      <c r="K12" s="136" t="s">
        <v>1139</v>
      </c>
      <c r="L12" s="16" t="s">
        <v>1049</v>
      </c>
      <c r="M12" s="16" t="s">
        <v>1132</v>
      </c>
      <c r="N12" s="16" t="s">
        <v>1133</v>
      </c>
      <c r="O12" s="115" t="s">
        <v>459</v>
      </c>
      <c r="P12" s="115" t="s">
        <v>1050</v>
      </c>
      <c r="Q12" s="115" t="s">
        <v>1051</v>
      </c>
      <c r="R12" s="16" t="s">
        <v>1571</v>
      </c>
      <c r="S12" s="403" t="s">
        <v>816</v>
      </c>
      <c r="T12" s="404"/>
      <c r="U12" s="322"/>
      <c r="V12" s="16" t="s">
        <v>1572</v>
      </c>
      <c r="W12" s="403" t="s">
        <v>631</v>
      </c>
      <c r="X12" s="483"/>
      <c r="Y12" s="483"/>
      <c r="Z12" s="433"/>
      <c r="AA12" s="16" t="s">
        <v>1136</v>
      </c>
      <c r="AB12" s="16" t="s">
        <v>1135</v>
      </c>
      <c r="AC12" s="16" t="s">
        <v>1134</v>
      </c>
      <c r="AD12" s="115" t="s">
        <v>51</v>
      </c>
      <c r="AE12" s="403" t="s">
        <v>676</v>
      </c>
      <c r="AF12" s="322"/>
      <c r="AG12" s="115" t="s">
        <v>1467</v>
      </c>
      <c r="AH12" s="403" t="s">
        <v>1511</v>
      </c>
      <c r="AI12" s="404"/>
      <c r="AJ12" s="404"/>
      <c r="AK12" s="322"/>
      <c r="AL12" s="115" t="s">
        <v>90</v>
      </c>
      <c r="AM12" s="115" t="s">
        <v>91</v>
      </c>
      <c r="AN12" s="115" t="s">
        <v>1069</v>
      </c>
      <c r="AO12" s="403" t="s">
        <v>1114</v>
      </c>
      <c r="AP12" s="404"/>
      <c r="AQ12" s="404"/>
      <c r="AR12" s="322"/>
      <c r="AS12" s="115" t="s">
        <v>90</v>
      </c>
      <c r="AT12" s="115" t="s">
        <v>91</v>
      </c>
      <c r="AU12" s="133" t="s">
        <v>51</v>
      </c>
      <c r="AV12" s="115" t="s">
        <v>674</v>
      </c>
      <c r="AW12" s="403" t="s">
        <v>712</v>
      </c>
      <c r="AX12" s="322"/>
      <c r="AY12" s="44" t="s">
        <v>1569</v>
      </c>
      <c r="AZ12" s="115" t="s">
        <v>674</v>
      </c>
      <c r="BA12" s="317" t="s">
        <v>712</v>
      </c>
      <c r="BB12" s="317"/>
      <c r="BC12" s="44" t="s">
        <v>1569</v>
      </c>
      <c r="BD12" s="115" t="s">
        <v>990</v>
      </c>
      <c r="BE12" s="115" t="s">
        <v>983</v>
      </c>
      <c r="BF12" s="115" t="s">
        <v>1053</v>
      </c>
      <c r="BG12" s="115" t="s">
        <v>51</v>
      </c>
      <c r="BH12" s="115" t="s">
        <v>987</v>
      </c>
      <c r="BI12" s="115" t="s">
        <v>988</v>
      </c>
      <c r="BJ12" s="115" t="s">
        <v>989</v>
      </c>
      <c r="BK12" s="115" t="s">
        <v>51</v>
      </c>
      <c r="BL12" s="115" t="s">
        <v>1107</v>
      </c>
      <c r="BM12" s="115" t="s">
        <v>1108</v>
      </c>
      <c r="BN12" s="115" t="s">
        <v>1109</v>
      </c>
      <c r="BO12" s="115" t="s">
        <v>1110</v>
      </c>
      <c r="BP12" s="115" t="s">
        <v>1112</v>
      </c>
      <c r="BQ12" s="115" t="s">
        <v>1111</v>
      </c>
      <c r="BR12" s="115" t="s">
        <v>1073</v>
      </c>
      <c r="BS12" s="115" t="s">
        <v>1131</v>
      </c>
      <c r="BT12" s="115" t="s">
        <v>90</v>
      </c>
      <c r="BU12" s="115" t="s">
        <v>91</v>
      </c>
      <c r="BV12" s="115" t="s">
        <v>90</v>
      </c>
      <c r="BW12" s="133" t="s">
        <v>91</v>
      </c>
      <c r="BX12" s="115" t="s">
        <v>345</v>
      </c>
      <c r="BY12" s="115" t="s">
        <v>1054</v>
      </c>
      <c r="BZ12" s="115" t="s">
        <v>1055</v>
      </c>
      <c r="CA12" s="115" t="s">
        <v>818</v>
      </c>
      <c r="CB12" s="148" t="s">
        <v>1056</v>
      </c>
      <c r="CC12" s="115" t="s">
        <v>1057</v>
      </c>
      <c r="CD12" s="115" t="s">
        <v>160</v>
      </c>
      <c r="CE12" s="116" t="s">
        <v>466</v>
      </c>
    </row>
    <row r="13" spans="2:83" x14ac:dyDescent="0.3">
      <c r="B13" s="347" t="s">
        <v>804</v>
      </c>
      <c r="C13" s="53"/>
      <c r="D13" s="53"/>
      <c r="E13" s="53"/>
      <c r="F13" s="234"/>
      <c r="G13" s="417"/>
      <c r="H13" s="418"/>
      <c r="I13" s="65"/>
      <c r="J13" s="65"/>
      <c r="K13" s="65"/>
      <c r="L13" s="60"/>
      <c r="M13" s="60"/>
      <c r="N13" s="60"/>
      <c r="O13" s="53"/>
      <c r="P13" s="61"/>
      <c r="Q13" s="60"/>
      <c r="R13" s="103"/>
      <c r="S13" s="411"/>
      <c r="T13" s="412"/>
      <c r="U13" s="413"/>
      <c r="V13" s="93"/>
      <c r="W13" s="411"/>
      <c r="X13" s="412"/>
      <c r="Y13" s="412"/>
      <c r="Z13" s="413"/>
      <c r="AA13" s="60"/>
      <c r="AB13" s="60"/>
      <c r="AC13" s="60"/>
      <c r="AD13" s="53"/>
      <c r="AE13" s="417"/>
      <c r="AF13" s="418"/>
      <c r="AG13" s="107"/>
      <c r="AH13" s="411"/>
      <c r="AI13" s="412"/>
      <c r="AJ13" s="412"/>
      <c r="AK13" s="413"/>
      <c r="AL13" s="64"/>
      <c r="AM13" s="53"/>
      <c r="AN13" s="60"/>
      <c r="AO13" s="411"/>
      <c r="AP13" s="412"/>
      <c r="AQ13" s="412"/>
      <c r="AR13" s="413"/>
      <c r="AS13" s="64"/>
      <c r="AT13" s="53"/>
      <c r="AU13" s="53"/>
      <c r="AV13" s="53"/>
      <c r="AW13" s="417"/>
      <c r="AX13" s="418"/>
      <c r="AY13" s="65"/>
      <c r="AZ13" s="53"/>
      <c r="BA13" s="475"/>
      <c r="BB13" s="475"/>
      <c r="BC13" s="60"/>
      <c r="BD13" s="53"/>
      <c r="BE13" s="60"/>
      <c r="BF13" s="60"/>
      <c r="BG13" s="53"/>
      <c r="BH13" s="60"/>
      <c r="BI13" s="60"/>
      <c r="BJ13" s="60"/>
      <c r="BK13" s="53"/>
      <c r="BL13" s="60"/>
      <c r="BM13" s="60"/>
      <c r="BN13" s="60"/>
      <c r="BO13" s="60"/>
      <c r="BP13" s="60"/>
      <c r="BQ13" s="60"/>
      <c r="BR13" s="62"/>
      <c r="BS13" s="60"/>
      <c r="BT13" s="64"/>
      <c r="BU13" s="53"/>
      <c r="BV13" s="64"/>
      <c r="BW13" s="137"/>
      <c r="BX13" s="53"/>
      <c r="BY13" s="60"/>
      <c r="BZ13" s="60"/>
      <c r="CA13" s="60"/>
      <c r="CB13" s="60"/>
      <c r="CC13" s="60"/>
      <c r="CD13" s="73"/>
      <c r="CE13" s="94"/>
    </row>
    <row r="14" spans="2:83" x14ac:dyDescent="0.3">
      <c r="B14" s="348"/>
      <c r="C14" s="53"/>
      <c r="D14" s="53"/>
      <c r="E14" s="53"/>
      <c r="F14" s="234"/>
      <c r="G14" s="417"/>
      <c r="H14" s="418"/>
      <c r="I14" s="65"/>
      <c r="J14" s="65"/>
      <c r="K14" s="65"/>
      <c r="L14" s="60"/>
      <c r="M14" s="60"/>
      <c r="N14" s="60"/>
      <c r="O14" s="53"/>
      <c r="P14" s="61"/>
      <c r="Q14" s="60"/>
      <c r="R14" s="103"/>
      <c r="S14" s="411"/>
      <c r="T14" s="412"/>
      <c r="U14" s="413"/>
      <c r="V14" s="93"/>
      <c r="W14" s="411"/>
      <c r="X14" s="412"/>
      <c r="Y14" s="412"/>
      <c r="Z14" s="413"/>
      <c r="AA14" s="60"/>
      <c r="AB14" s="60"/>
      <c r="AC14" s="60"/>
      <c r="AD14" s="53"/>
      <c r="AE14" s="417"/>
      <c r="AF14" s="418"/>
      <c r="AG14" s="107"/>
      <c r="AH14" s="411"/>
      <c r="AI14" s="412"/>
      <c r="AJ14" s="412"/>
      <c r="AK14" s="413"/>
      <c r="AL14" s="64"/>
      <c r="AM14" s="53"/>
      <c r="AN14" s="60"/>
      <c r="AO14" s="411"/>
      <c r="AP14" s="412"/>
      <c r="AQ14" s="412"/>
      <c r="AR14" s="413"/>
      <c r="AS14" s="64"/>
      <c r="AT14" s="53"/>
      <c r="AU14" s="53"/>
      <c r="AV14" s="53"/>
      <c r="AW14" s="417"/>
      <c r="AX14" s="418"/>
      <c r="AY14" s="65"/>
      <c r="AZ14" s="53"/>
      <c r="BA14" s="475"/>
      <c r="BB14" s="475"/>
      <c r="BC14" s="60"/>
      <c r="BD14" s="53"/>
      <c r="BE14" s="60"/>
      <c r="BF14" s="60"/>
      <c r="BG14" s="53"/>
      <c r="BH14" s="60"/>
      <c r="BI14" s="60"/>
      <c r="BJ14" s="60"/>
      <c r="BK14" s="53"/>
      <c r="BL14" s="60"/>
      <c r="BM14" s="60"/>
      <c r="BN14" s="60"/>
      <c r="BO14" s="60"/>
      <c r="BP14" s="60"/>
      <c r="BQ14" s="60"/>
      <c r="BR14" s="62"/>
      <c r="BS14" s="60"/>
      <c r="BT14" s="64"/>
      <c r="BU14" s="53"/>
      <c r="BV14" s="64"/>
      <c r="BW14" s="137"/>
      <c r="BX14" s="53"/>
      <c r="BY14" s="60"/>
      <c r="BZ14" s="60"/>
      <c r="CA14" s="60"/>
      <c r="CB14" s="60"/>
      <c r="CC14" s="60"/>
      <c r="CD14" s="73"/>
      <c r="CE14" s="94"/>
    </row>
    <row r="15" spans="2:83" x14ac:dyDescent="0.3">
      <c r="B15" s="348"/>
      <c r="C15" s="53"/>
      <c r="D15" s="53"/>
      <c r="E15" s="53"/>
      <c r="F15" s="234"/>
      <c r="G15" s="417"/>
      <c r="H15" s="418"/>
      <c r="I15" s="65"/>
      <c r="J15" s="65"/>
      <c r="K15" s="65"/>
      <c r="L15" s="60"/>
      <c r="M15" s="60"/>
      <c r="N15" s="60"/>
      <c r="O15" s="53"/>
      <c r="P15" s="61"/>
      <c r="Q15" s="60"/>
      <c r="R15" s="103"/>
      <c r="S15" s="411"/>
      <c r="T15" s="412"/>
      <c r="U15" s="413"/>
      <c r="V15" s="93"/>
      <c r="W15" s="411"/>
      <c r="X15" s="412"/>
      <c r="Y15" s="412"/>
      <c r="Z15" s="413"/>
      <c r="AA15" s="60"/>
      <c r="AB15" s="60"/>
      <c r="AC15" s="60"/>
      <c r="AD15" s="53"/>
      <c r="AE15" s="417"/>
      <c r="AF15" s="418"/>
      <c r="AG15" s="107"/>
      <c r="AH15" s="411"/>
      <c r="AI15" s="412"/>
      <c r="AJ15" s="412"/>
      <c r="AK15" s="413"/>
      <c r="AL15" s="64"/>
      <c r="AM15" s="53"/>
      <c r="AN15" s="60"/>
      <c r="AO15" s="411"/>
      <c r="AP15" s="412"/>
      <c r="AQ15" s="412"/>
      <c r="AR15" s="413"/>
      <c r="AS15" s="64"/>
      <c r="AT15" s="53"/>
      <c r="AU15" s="53"/>
      <c r="AV15" s="53"/>
      <c r="AW15" s="417"/>
      <c r="AX15" s="418"/>
      <c r="AY15" s="65"/>
      <c r="AZ15" s="53"/>
      <c r="BA15" s="475"/>
      <c r="BB15" s="475"/>
      <c r="BC15" s="60"/>
      <c r="BD15" s="53"/>
      <c r="BE15" s="60"/>
      <c r="BF15" s="60"/>
      <c r="BG15" s="53"/>
      <c r="BH15" s="60"/>
      <c r="BI15" s="60"/>
      <c r="BJ15" s="60"/>
      <c r="BK15" s="53"/>
      <c r="BL15" s="60"/>
      <c r="BM15" s="60"/>
      <c r="BN15" s="60"/>
      <c r="BO15" s="60"/>
      <c r="BP15" s="60"/>
      <c r="BQ15" s="60"/>
      <c r="BR15" s="62"/>
      <c r="BS15" s="60"/>
      <c r="BT15" s="64"/>
      <c r="BU15" s="53"/>
      <c r="BV15" s="64"/>
      <c r="BW15" s="137"/>
      <c r="BX15" s="149"/>
      <c r="BY15" s="245"/>
      <c r="BZ15" s="245"/>
      <c r="CA15" s="245"/>
      <c r="CB15" s="245"/>
      <c r="CC15" s="245"/>
      <c r="CD15" s="95"/>
      <c r="CE15" s="96"/>
    </row>
    <row r="16" spans="2:83" x14ac:dyDescent="0.3">
      <c r="B16" s="348"/>
      <c r="C16" s="53"/>
      <c r="D16" s="53"/>
      <c r="E16" s="53"/>
      <c r="F16" s="234"/>
      <c r="G16" s="417"/>
      <c r="H16" s="418"/>
      <c r="I16" s="65"/>
      <c r="J16" s="65"/>
      <c r="K16" s="65"/>
      <c r="L16" s="60"/>
      <c r="M16" s="60"/>
      <c r="N16" s="60"/>
      <c r="O16" s="53"/>
      <c r="P16" s="61"/>
      <c r="Q16" s="60"/>
      <c r="R16" s="103"/>
      <c r="S16" s="411"/>
      <c r="T16" s="412"/>
      <c r="U16" s="413"/>
      <c r="V16" s="93"/>
      <c r="W16" s="411"/>
      <c r="X16" s="412"/>
      <c r="Y16" s="412"/>
      <c r="Z16" s="413"/>
      <c r="AA16" s="60"/>
      <c r="AB16" s="60"/>
      <c r="AC16" s="60"/>
      <c r="AD16" s="53"/>
      <c r="AE16" s="417"/>
      <c r="AF16" s="418"/>
      <c r="AG16" s="107"/>
      <c r="AH16" s="411"/>
      <c r="AI16" s="412"/>
      <c r="AJ16" s="412"/>
      <c r="AK16" s="413"/>
      <c r="AL16" s="64"/>
      <c r="AM16" s="53"/>
      <c r="AN16" s="60"/>
      <c r="AO16" s="411"/>
      <c r="AP16" s="412"/>
      <c r="AQ16" s="412"/>
      <c r="AR16" s="413"/>
      <c r="AS16" s="64"/>
      <c r="AT16" s="53"/>
      <c r="AU16" s="53"/>
      <c r="AV16" s="53"/>
      <c r="AW16" s="417"/>
      <c r="AX16" s="418"/>
      <c r="AY16" s="65"/>
      <c r="AZ16" s="53"/>
      <c r="BA16" s="475"/>
      <c r="BB16" s="475"/>
      <c r="BC16" s="60"/>
      <c r="BD16" s="53"/>
      <c r="BE16" s="60"/>
      <c r="BF16" s="60"/>
      <c r="BG16" s="53"/>
      <c r="BH16" s="60"/>
      <c r="BI16" s="60"/>
      <c r="BJ16" s="60"/>
      <c r="BK16" s="53"/>
      <c r="BL16" s="60"/>
      <c r="BM16" s="60"/>
      <c r="BN16" s="60"/>
      <c r="BO16" s="60"/>
      <c r="BP16" s="60"/>
      <c r="BQ16" s="60"/>
      <c r="BR16" s="62"/>
      <c r="BS16" s="60"/>
      <c r="BT16" s="64"/>
      <c r="BU16" s="53"/>
      <c r="BV16" s="64"/>
      <c r="BW16" s="137"/>
      <c r="BX16" s="53"/>
      <c r="BY16" s="60"/>
      <c r="BZ16" s="60"/>
      <c r="CA16" s="60"/>
      <c r="CB16" s="60"/>
      <c r="CC16" s="60"/>
      <c r="CD16" s="73"/>
      <c r="CE16" s="94"/>
    </row>
    <row r="17" spans="2:83" x14ac:dyDescent="0.3">
      <c r="B17" s="348"/>
      <c r="C17" s="53"/>
      <c r="D17" s="53"/>
      <c r="E17" s="53"/>
      <c r="F17" s="234"/>
      <c r="G17" s="417"/>
      <c r="H17" s="418"/>
      <c r="I17" s="65"/>
      <c r="J17" s="65"/>
      <c r="K17" s="65"/>
      <c r="L17" s="60"/>
      <c r="M17" s="60"/>
      <c r="N17" s="60"/>
      <c r="O17" s="53"/>
      <c r="P17" s="61"/>
      <c r="Q17" s="60"/>
      <c r="R17" s="103"/>
      <c r="S17" s="411"/>
      <c r="T17" s="412"/>
      <c r="U17" s="413"/>
      <c r="V17" s="93"/>
      <c r="W17" s="411"/>
      <c r="X17" s="412"/>
      <c r="Y17" s="412"/>
      <c r="Z17" s="413"/>
      <c r="AA17" s="60"/>
      <c r="AB17" s="60"/>
      <c r="AC17" s="60"/>
      <c r="AD17" s="53"/>
      <c r="AE17" s="417"/>
      <c r="AF17" s="418"/>
      <c r="AG17" s="107"/>
      <c r="AH17" s="411"/>
      <c r="AI17" s="412"/>
      <c r="AJ17" s="412"/>
      <c r="AK17" s="413"/>
      <c r="AL17" s="64"/>
      <c r="AM17" s="53"/>
      <c r="AN17" s="60"/>
      <c r="AO17" s="411"/>
      <c r="AP17" s="412"/>
      <c r="AQ17" s="412"/>
      <c r="AR17" s="413"/>
      <c r="AS17" s="64"/>
      <c r="AT17" s="53"/>
      <c r="AU17" s="53"/>
      <c r="AV17" s="53"/>
      <c r="AW17" s="417"/>
      <c r="AX17" s="418"/>
      <c r="AY17" s="65"/>
      <c r="AZ17" s="53"/>
      <c r="BA17" s="475"/>
      <c r="BB17" s="475"/>
      <c r="BC17" s="60"/>
      <c r="BD17" s="53"/>
      <c r="BE17" s="60"/>
      <c r="BF17" s="60"/>
      <c r="BG17" s="53"/>
      <c r="BH17" s="60"/>
      <c r="BI17" s="60"/>
      <c r="BJ17" s="60"/>
      <c r="BK17" s="53"/>
      <c r="BL17" s="60"/>
      <c r="BM17" s="60"/>
      <c r="BN17" s="60"/>
      <c r="BO17" s="60"/>
      <c r="BP17" s="60"/>
      <c r="BQ17" s="60"/>
      <c r="BR17" s="62"/>
      <c r="BS17" s="60"/>
      <c r="BT17" s="64"/>
      <c r="BU17" s="53"/>
      <c r="BV17" s="64"/>
      <c r="BW17" s="137"/>
      <c r="BX17" s="53"/>
      <c r="BY17" s="60"/>
      <c r="BZ17" s="60"/>
      <c r="CA17" s="60"/>
      <c r="CB17" s="60"/>
      <c r="CC17" s="60"/>
      <c r="CD17" s="73"/>
      <c r="CE17" s="94"/>
    </row>
    <row r="18" spans="2:83" x14ac:dyDescent="0.3">
      <c r="B18" s="348"/>
      <c r="C18" s="53"/>
      <c r="D18" s="53"/>
      <c r="E18" s="53"/>
      <c r="F18" s="234"/>
      <c r="G18" s="417"/>
      <c r="H18" s="418"/>
      <c r="I18" s="65"/>
      <c r="J18" s="65"/>
      <c r="K18" s="65"/>
      <c r="L18" s="60"/>
      <c r="M18" s="60"/>
      <c r="N18" s="60"/>
      <c r="O18" s="53"/>
      <c r="P18" s="61"/>
      <c r="Q18" s="60"/>
      <c r="R18" s="103"/>
      <c r="S18" s="411"/>
      <c r="T18" s="412"/>
      <c r="U18" s="413"/>
      <c r="V18" s="93"/>
      <c r="W18" s="411"/>
      <c r="X18" s="412"/>
      <c r="Y18" s="412"/>
      <c r="Z18" s="413"/>
      <c r="AA18" s="60"/>
      <c r="AB18" s="60"/>
      <c r="AC18" s="60"/>
      <c r="AD18" s="53"/>
      <c r="AE18" s="417"/>
      <c r="AF18" s="418"/>
      <c r="AG18" s="107"/>
      <c r="AH18" s="411"/>
      <c r="AI18" s="412"/>
      <c r="AJ18" s="412"/>
      <c r="AK18" s="413"/>
      <c r="AL18" s="64"/>
      <c r="AM18" s="53"/>
      <c r="AN18" s="60"/>
      <c r="AO18" s="411"/>
      <c r="AP18" s="412"/>
      <c r="AQ18" s="412"/>
      <c r="AR18" s="413"/>
      <c r="AS18" s="64"/>
      <c r="AT18" s="53"/>
      <c r="AU18" s="53"/>
      <c r="AV18" s="53"/>
      <c r="AW18" s="417"/>
      <c r="AX18" s="418"/>
      <c r="AY18" s="65"/>
      <c r="AZ18" s="53"/>
      <c r="BA18" s="475"/>
      <c r="BB18" s="475"/>
      <c r="BC18" s="60"/>
      <c r="BD18" s="53"/>
      <c r="BE18" s="60"/>
      <c r="BF18" s="60"/>
      <c r="BG18" s="53"/>
      <c r="BH18" s="60"/>
      <c r="BI18" s="60"/>
      <c r="BJ18" s="60"/>
      <c r="BK18" s="53"/>
      <c r="BL18" s="60"/>
      <c r="BM18" s="60"/>
      <c r="BN18" s="60"/>
      <c r="BO18" s="60"/>
      <c r="BP18" s="60"/>
      <c r="BQ18" s="60"/>
      <c r="BR18" s="62"/>
      <c r="BS18" s="60"/>
      <c r="BT18" s="64"/>
      <c r="BU18" s="53"/>
      <c r="BV18" s="64"/>
      <c r="BW18" s="137"/>
      <c r="BX18" s="53"/>
      <c r="BY18" s="60"/>
      <c r="BZ18" s="60"/>
      <c r="CA18" s="60"/>
      <c r="CB18" s="60"/>
      <c r="CC18" s="60"/>
      <c r="CD18" s="73"/>
      <c r="CE18" s="94"/>
    </row>
    <row r="19" spans="2:83" x14ac:dyDescent="0.3">
      <c r="B19" s="348"/>
      <c r="C19" s="53"/>
      <c r="D19" s="53"/>
      <c r="E19" s="53"/>
      <c r="F19" s="234"/>
      <c r="G19" s="417"/>
      <c r="H19" s="418"/>
      <c r="I19" s="65"/>
      <c r="J19" s="65"/>
      <c r="K19" s="65"/>
      <c r="L19" s="60"/>
      <c r="M19" s="60"/>
      <c r="N19" s="60"/>
      <c r="O19" s="53"/>
      <c r="P19" s="61"/>
      <c r="Q19" s="60"/>
      <c r="R19" s="103"/>
      <c r="S19" s="411"/>
      <c r="T19" s="412"/>
      <c r="U19" s="413"/>
      <c r="V19" s="93"/>
      <c r="W19" s="411"/>
      <c r="X19" s="412"/>
      <c r="Y19" s="412"/>
      <c r="Z19" s="413"/>
      <c r="AA19" s="60"/>
      <c r="AB19" s="60"/>
      <c r="AC19" s="60"/>
      <c r="AD19" s="53"/>
      <c r="AE19" s="417"/>
      <c r="AF19" s="418"/>
      <c r="AG19" s="107"/>
      <c r="AH19" s="411"/>
      <c r="AI19" s="412"/>
      <c r="AJ19" s="412"/>
      <c r="AK19" s="413"/>
      <c r="AL19" s="64"/>
      <c r="AM19" s="53"/>
      <c r="AN19" s="60"/>
      <c r="AO19" s="411"/>
      <c r="AP19" s="412"/>
      <c r="AQ19" s="412"/>
      <c r="AR19" s="413"/>
      <c r="AS19" s="64"/>
      <c r="AT19" s="53"/>
      <c r="AU19" s="53"/>
      <c r="AV19" s="53"/>
      <c r="AW19" s="417"/>
      <c r="AX19" s="418"/>
      <c r="AY19" s="65"/>
      <c r="AZ19" s="53"/>
      <c r="BA19" s="475"/>
      <c r="BB19" s="475"/>
      <c r="BC19" s="60"/>
      <c r="BD19" s="53"/>
      <c r="BE19" s="60"/>
      <c r="BF19" s="60"/>
      <c r="BG19" s="53"/>
      <c r="BH19" s="60"/>
      <c r="BI19" s="60"/>
      <c r="BJ19" s="60"/>
      <c r="BK19" s="53"/>
      <c r="BL19" s="60"/>
      <c r="BM19" s="60"/>
      <c r="BN19" s="60"/>
      <c r="BO19" s="60"/>
      <c r="BP19" s="60"/>
      <c r="BQ19" s="60"/>
      <c r="BR19" s="62"/>
      <c r="BS19" s="60"/>
      <c r="BT19" s="64"/>
      <c r="BU19" s="53"/>
      <c r="BV19" s="64"/>
      <c r="BW19" s="137"/>
      <c r="BX19" s="53"/>
      <c r="BY19" s="60"/>
      <c r="BZ19" s="60"/>
      <c r="CA19" s="60"/>
      <c r="CB19" s="60"/>
      <c r="CC19" s="60"/>
      <c r="CD19" s="73"/>
      <c r="CE19" s="94"/>
    </row>
    <row r="20" spans="2:83" x14ac:dyDescent="0.3">
      <c r="B20" s="348"/>
      <c r="C20" s="53"/>
      <c r="D20" s="53"/>
      <c r="E20" s="53"/>
      <c r="F20" s="234"/>
      <c r="G20" s="417"/>
      <c r="H20" s="418"/>
      <c r="I20" s="65"/>
      <c r="J20" s="65"/>
      <c r="K20" s="65"/>
      <c r="L20" s="60"/>
      <c r="M20" s="60"/>
      <c r="N20" s="60"/>
      <c r="O20" s="53"/>
      <c r="P20" s="61"/>
      <c r="Q20" s="60"/>
      <c r="R20" s="103"/>
      <c r="S20" s="411"/>
      <c r="T20" s="412"/>
      <c r="U20" s="413"/>
      <c r="V20" s="93"/>
      <c r="W20" s="411"/>
      <c r="X20" s="412"/>
      <c r="Y20" s="412"/>
      <c r="Z20" s="413"/>
      <c r="AA20" s="60"/>
      <c r="AB20" s="60"/>
      <c r="AC20" s="60"/>
      <c r="AD20" s="53"/>
      <c r="AE20" s="417"/>
      <c r="AF20" s="418"/>
      <c r="AG20" s="107"/>
      <c r="AH20" s="411"/>
      <c r="AI20" s="412"/>
      <c r="AJ20" s="412"/>
      <c r="AK20" s="413"/>
      <c r="AL20" s="64"/>
      <c r="AM20" s="53"/>
      <c r="AN20" s="60"/>
      <c r="AO20" s="411"/>
      <c r="AP20" s="412"/>
      <c r="AQ20" s="412"/>
      <c r="AR20" s="413"/>
      <c r="AS20" s="64"/>
      <c r="AT20" s="53"/>
      <c r="AU20" s="53"/>
      <c r="AV20" s="53"/>
      <c r="AW20" s="417"/>
      <c r="AX20" s="418"/>
      <c r="AY20" s="65"/>
      <c r="AZ20" s="53"/>
      <c r="BA20" s="475"/>
      <c r="BB20" s="475"/>
      <c r="BC20" s="60"/>
      <c r="BD20" s="53"/>
      <c r="BE20" s="60"/>
      <c r="BF20" s="60"/>
      <c r="BG20" s="53"/>
      <c r="BH20" s="60"/>
      <c r="BI20" s="60"/>
      <c r="BJ20" s="60"/>
      <c r="BK20" s="53"/>
      <c r="BL20" s="60"/>
      <c r="BM20" s="60"/>
      <c r="BN20" s="60"/>
      <c r="BO20" s="60"/>
      <c r="BP20" s="60"/>
      <c r="BQ20" s="60"/>
      <c r="BR20" s="62"/>
      <c r="BS20" s="60"/>
      <c r="BT20" s="64"/>
      <c r="BU20" s="53"/>
      <c r="BV20" s="64"/>
      <c r="BW20" s="137"/>
      <c r="BX20" s="53"/>
      <c r="BY20" s="60"/>
      <c r="BZ20" s="60"/>
      <c r="CA20" s="60"/>
      <c r="CB20" s="60"/>
      <c r="CC20" s="60"/>
      <c r="CD20" s="73"/>
      <c r="CE20" s="94"/>
    </row>
    <row r="21" spans="2:83" x14ac:dyDescent="0.3">
      <c r="B21" s="348"/>
      <c r="C21" s="53"/>
      <c r="D21" s="53"/>
      <c r="E21" s="53"/>
      <c r="F21" s="234"/>
      <c r="G21" s="417"/>
      <c r="H21" s="418"/>
      <c r="I21" s="65"/>
      <c r="J21" s="65"/>
      <c r="K21" s="65"/>
      <c r="L21" s="60"/>
      <c r="M21" s="60"/>
      <c r="N21" s="60"/>
      <c r="O21" s="53"/>
      <c r="P21" s="61"/>
      <c r="Q21" s="60"/>
      <c r="R21" s="103"/>
      <c r="S21" s="411"/>
      <c r="T21" s="412"/>
      <c r="U21" s="413"/>
      <c r="V21" s="93"/>
      <c r="W21" s="411"/>
      <c r="X21" s="412"/>
      <c r="Y21" s="412"/>
      <c r="Z21" s="413"/>
      <c r="AA21" s="60"/>
      <c r="AB21" s="60"/>
      <c r="AC21" s="60"/>
      <c r="AD21" s="53"/>
      <c r="AE21" s="417"/>
      <c r="AF21" s="418"/>
      <c r="AG21" s="107"/>
      <c r="AH21" s="411"/>
      <c r="AI21" s="412"/>
      <c r="AJ21" s="412"/>
      <c r="AK21" s="413"/>
      <c r="AL21" s="64"/>
      <c r="AM21" s="53"/>
      <c r="AN21" s="60"/>
      <c r="AO21" s="411"/>
      <c r="AP21" s="412"/>
      <c r="AQ21" s="412"/>
      <c r="AR21" s="413"/>
      <c r="AS21" s="64"/>
      <c r="AT21" s="53"/>
      <c r="AU21" s="53"/>
      <c r="AV21" s="53"/>
      <c r="AW21" s="417"/>
      <c r="AX21" s="418"/>
      <c r="AY21" s="65"/>
      <c r="AZ21" s="53"/>
      <c r="BA21" s="475"/>
      <c r="BB21" s="475"/>
      <c r="BC21" s="60"/>
      <c r="BD21" s="53"/>
      <c r="BE21" s="60"/>
      <c r="BF21" s="60"/>
      <c r="BG21" s="53"/>
      <c r="BH21" s="60"/>
      <c r="BI21" s="60"/>
      <c r="BJ21" s="60"/>
      <c r="BK21" s="53"/>
      <c r="BL21" s="60"/>
      <c r="BM21" s="60"/>
      <c r="BN21" s="60"/>
      <c r="BO21" s="60"/>
      <c r="BP21" s="60"/>
      <c r="BQ21" s="60"/>
      <c r="BR21" s="62"/>
      <c r="BS21" s="60"/>
      <c r="BT21" s="64"/>
      <c r="BU21" s="53"/>
      <c r="BV21" s="64"/>
      <c r="BW21" s="137"/>
      <c r="BX21" s="53"/>
      <c r="BY21" s="60"/>
      <c r="BZ21" s="60"/>
      <c r="CA21" s="60"/>
      <c r="CB21" s="60"/>
      <c r="CC21" s="60"/>
      <c r="CD21" s="73"/>
      <c r="CE21" s="94"/>
    </row>
    <row r="22" spans="2:83" x14ac:dyDescent="0.3">
      <c r="B22" s="348"/>
      <c r="C22" s="53"/>
      <c r="D22" s="53"/>
      <c r="E22" s="53"/>
      <c r="F22" s="234"/>
      <c r="G22" s="417"/>
      <c r="H22" s="418"/>
      <c r="I22" s="65"/>
      <c r="J22" s="65"/>
      <c r="K22" s="65"/>
      <c r="L22" s="60"/>
      <c r="M22" s="60"/>
      <c r="N22" s="60"/>
      <c r="O22" s="53"/>
      <c r="P22" s="61"/>
      <c r="Q22" s="60"/>
      <c r="R22" s="103"/>
      <c r="S22" s="411"/>
      <c r="T22" s="412"/>
      <c r="U22" s="413"/>
      <c r="V22" s="93"/>
      <c r="W22" s="411"/>
      <c r="X22" s="412"/>
      <c r="Y22" s="412"/>
      <c r="Z22" s="413"/>
      <c r="AA22" s="60"/>
      <c r="AB22" s="60"/>
      <c r="AC22" s="60"/>
      <c r="AD22" s="53"/>
      <c r="AE22" s="417"/>
      <c r="AF22" s="418"/>
      <c r="AG22" s="107"/>
      <c r="AH22" s="411"/>
      <c r="AI22" s="412"/>
      <c r="AJ22" s="412"/>
      <c r="AK22" s="413"/>
      <c r="AL22" s="64"/>
      <c r="AM22" s="53"/>
      <c r="AN22" s="60"/>
      <c r="AO22" s="411"/>
      <c r="AP22" s="412"/>
      <c r="AQ22" s="412"/>
      <c r="AR22" s="413"/>
      <c r="AS22" s="64"/>
      <c r="AT22" s="53"/>
      <c r="AU22" s="53"/>
      <c r="AV22" s="53"/>
      <c r="AW22" s="417"/>
      <c r="AX22" s="418"/>
      <c r="AY22" s="65"/>
      <c r="AZ22" s="53"/>
      <c r="BA22" s="475"/>
      <c r="BB22" s="475"/>
      <c r="BC22" s="60"/>
      <c r="BD22" s="53"/>
      <c r="BE22" s="60"/>
      <c r="BF22" s="60"/>
      <c r="BG22" s="53"/>
      <c r="BH22" s="60"/>
      <c r="BI22" s="60"/>
      <c r="BJ22" s="60"/>
      <c r="BK22" s="53"/>
      <c r="BL22" s="60"/>
      <c r="BM22" s="60"/>
      <c r="BN22" s="60"/>
      <c r="BO22" s="60"/>
      <c r="BP22" s="60"/>
      <c r="BQ22" s="60"/>
      <c r="BR22" s="62"/>
      <c r="BS22" s="60"/>
      <c r="BT22" s="64"/>
      <c r="BU22" s="53"/>
      <c r="BV22" s="64"/>
      <c r="BW22" s="137"/>
      <c r="BX22" s="53"/>
      <c r="BY22" s="60"/>
      <c r="BZ22" s="60"/>
      <c r="CA22" s="60"/>
      <c r="CB22" s="60"/>
      <c r="CC22" s="60"/>
      <c r="CD22" s="73"/>
      <c r="CE22" s="94"/>
    </row>
    <row r="23" spans="2:83" x14ac:dyDescent="0.3">
      <c r="B23" s="348"/>
      <c r="C23" s="53"/>
      <c r="D23" s="53"/>
      <c r="E23" s="53"/>
      <c r="F23" s="234"/>
      <c r="G23" s="417"/>
      <c r="H23" s="418"/>
      <c r="I23" s="65"/>
      <c r="J23" s="65"/>
      <c r="K23" s="65"/>
      <c r="L23" s="60"/>
      <c r="M23" s="60"/>
      <c r="N23" s="60"/>
      <c r="O23" s="53"/>
      <c r="P23" s="61"/>
      <c r="Q23" s="60"/>
      <c r="R23" s="103"/>
      <c r="S23" s="411"/>
      <c r="T23" s="412"/>
      <c r="U23" s="413"/>
      <c r="V23" s="93"/>
      <c r="W23" s="411"/>
      <c r="X23" s="412"/>
      <c r="Y23" s="412"/>
      <c r="Z23" s="413"/>
      <c r="AA23" s="60"/>
      <c r="AB23" s="60"/>
      <c r="AC23" s="60"/>
      <c r="AD23" s="53"/>
      <c r="AE23" s="417"/>
      <c r="AF23" s="418"/>
      <c r="AG23" s="107"/>
      <c r="AH23" s="411"/>
      <c r="AI23" s="412"/>
      <c r="AJ23" s="412"/>
      <c r="AK23" s="413"/>
      <c r="AL23" s="64"/>
      <c r="AM23" s="53"/>
      <c r="AN23" s="60"/>
      <c r="AO23" s="411"/>
      <c r="AP23" s="412"/>
      <c r="AQ23" s="412"/>
      <c r="AR23" s="413"/>
      <c r="AS23" s="64"/>
      <c r="AT23" s="53"/>
      <c r="AU23" s="53"/>
      <c r="AV23" s="53"/>
      <c r="AW23" s="417"/>
      <c r="AX23" s="418"/>
      <c r="AY23" s="65"/>
      <c r="AZ23" s="53"/>
      <c r="BA23" s="475"/>
      <c r="BB23" s="475"/>
      <c r="BC23" s="60"/>
      <c r="BD23" s="53"/>
      <c r="BE23" s="60"/>
      <c r="BF23" s="60"/>
      <c r="BG23" s="53"/>
      <c r="BH23" s="60"/>
      <c r="BI23" s="60"/>
      <c r="BJ23" s="60"/>
      <c r="BK23" s="53"/>
      <c r="BL23" s="60"/>
      <c r="BM23" s="60"/>
      <c r="BN23" s="60"/>
      <c r="BO23" s="60"/>
      <c r="BP23" s="60"/>
      <c r="BQ23" s="60"/>
      <c r="BR23" s="62"/>
      <c r="BS23" s="60"/>
      <c r="BT23" s="64"/>
      <c r="BU23" s="53"/>
      <c r="BV23" s="64"/>
      <c r="BW23" s="137"/>
      <c r="BX23" s="53"/>
      <c r="BY23" s="60"/>
      <c r="BZ23" s="60"/>
      <c r="CA23" s="60"/>
      <c r="CB23" s="60"/>
      <c r="CC23" s="60"/>
      <c r="CD23" s="73"/>
      <c r="CE23" s="94"/>
    </row>
    <row r="24" spans="2:83" x14ac:dyDescent="0.3">
      <c r="B24" s="348"/>
      <c r="C24" s="53"/>
      <c r="D24" s="53"/>
      <c r="E24" s="53"/>
      <c r="F24" s="234"/>
      <c r="G24" s="417"/>
      <c r="H24" s="418"/>
      <c r="I24" s="65"/>
      <c r="J24" s="65"/>
      <c r="K24" s="65"/>
      <c r="L24" s="60"/>
      <c r="M24" s="60"/>
      <c r="N24" s="60"/>
      <c r="O24" s="53"/>
      <c r="P24" s="61"/>
      <c r="Q24" s="60"/>
      <c r="R24" s="103"/>
      <c r="S24" s="411"/>
      <c r="T24" s="412"/>
      <c r="U24" s="413"/>
      <c r="V24" s="93"/>
      <c r="W24" s="411"/>
      <c r="X24" s="412"/>
      <c r="Y24" s="412"/>
      <c r="Z24" s="413"/>
      <c r="AA24" s="60"/>
      <c r="AB24" s="60"/>
      <c r="AC24" s="60"/>
      <c r="AD24" s="53"/>
      <c r="AE24" s="417"/>
      <c r="AF24" s="418"/>
      <c r="AG24" s="107"/>
      <c r="AH24" s="411"/>
      <c r="AI24" s="412"/>
      <c r="AJ24" s="412"/>
      <c r="AK24" s="413"/>
      <c r="AL24" s="64"/>
      <c r="AM24" s="53"/>
      <c r="AN24" s="60"/>
      <c r="AO24" s="411"/>
      <c r="AP24" s="412"/>
      <c r="AQ24" s="412"/>
      <c r="AR24" s="413"/>
      <c r="AS24" s="64"/>
      <c r="AT24" s="53"/>
      <c r="AU24" s="53"/>
      <c r="AV24" s="53"/>
      <c r="AW24" s="417"/>
      <c r="AX24" s="418"/>
      <c r="AY24" s="65"/>
      <c r="AZ24" s="53"/>
      <c r="BA24" s="475"/>
      <c r="BB24" s="475"/>
      <c r="BC24" s="60"/>
      <c r="BD24" s="53"/>
      <c r="BE24" s="60"/>
      <c r="BF24" s="60"/>
      <c r="BG24" s="53"/>
      <c r="BH24" s="60"/>
      <c r="BI24" s="60"/>
      <c r="BJ24" s="60"/>
      <c r="BK24" s="53"/>
      <c r="BL24" s="60"/>
      <c r="BM24" s="60"/>
      <c r="BN24" s="60"/>
      <c r="BO24" s="60"/>
      <c r="BP24" s="60"/>
      <c r="BQ24" s="60"/>
      <c r="BR24" s="62"/>
      <c r="BS24" s="60"/>
      <c r="BT24" s="64"/>
      <c r="BU24" s="53"/>
      <c r="BV24" s="64"/>
      <c r="BW24" s="137"/>
      <c r="BX24" s="53"/>
      <c r="BY24" s="60"/>
      <c r="BZ24" s="60"/>
      <c r="CA24" s="60"/>
      <c r="CB24" s="60"/>
      <c r="CC24" s="60"/>
      <c r="CD24" s="73"/>
      <c r="CE24" s="94"/>
    </row>
    <row r="25" spans="2:83" x14ac:dyDescent="0.3">
      <c r="B25" s="348"/>
      <c r="C25" s="53"/>
      <c r="D25" s="53"/>
      <c r="E25" s="53"/>
      <c r="F25" s="234"/>
      <c r="G25" s="417"/>
      <c r="H25" s="418"/>
      <c r="I25" s="65"/>
      <c r="J25" s="65"/>
      <c r="K25" s="65"/>
      <c r="L25" s="60"/>
      <c r="M25" s="60"/>
      <c r="N25" s="60"/>
      <c r="O25" s="53"/>
      <c r="P25" s="61"/>
      <c r="Q25" s="60"/>
      <c r="R25" s="103"/>
      <c r="S25" s="411"/>
      <c r="T25" s="412"/>
      <c r="U25" s="413"/>
      <c r="V25" s="93"/>
      <c r="W25" s="411"/>
      <c r="X25" s="412"/>
      <c r="Y25" s="412"/>
      <c r="Z25" s="413"/>
      <c r="AA25" s="60"/>
      <c r="AB25" s="60"/>
      <c r="AC25" s="60"/>
      <c r="AD25" s="53"/>
      <c r="AE25" s="417"/>
      <c r="AF25" s="418"/>
      <c r="AG25" s="107"/>
      <c r="AH25" s="411"/>
      <c r="AI25" s="412"/>
      <c r="AJ25" s="412"/>
      <c r="AK25" s="413"/>
      <c r="AL25" s="64"/>
      <c r="AM25" s="53"/>
      <c r="AN25" s="60"/>
      <c r="AO25" s="411"/>
      <c r="AP25" s="412"/>
      <c r="AQ25" s="412"/>
      <c r="AR25" s="413"/>
      <c r="AS25" s="64"/>
      <c r="AT25" s="53"/>
      <c r="AU25" s="53"/>
      <c r="AV25" s="53"/>
      <c r="AW25" s="417"/>
      <c r="AX25" s="418"/>
      <c r="AY25" s="65"/>
      <c r="AZ25" s="53"/>
      <c r="BA25" s="475"/>
      <c r="BB25" s="475"/>
      <c r="BC25" s="60"/>
      <c r="BD25" s="53"/>
      <c r="BE25" s="60"/>
      <c r="BF25" s="60"/>
      <c r="BG25" s="53"/>
      <c r="BH25" s="60"/>
      <c r="BI25" s="60"/>
      <c r="BJ25" s="60"/>
      <c r="BK25" s="53"/>
      <c r="BL25" s="60"/>
      <c r="BM25" s="60"/>
      <c r="BN25" s="60"/>
      <c r="BO25" s="60"/>
      <c r="BP25" s="60"/>
      <c r="BQ25" s="60"/>
      <c r="BR25" s="62"/>
      <c r="BS25" s="60"/>
      <c r="BT25" s="64"/>
      <c r="BU25" s="53"/>
      <c r="BV25" s="64"/>
      <c r="BW25" s="137"/>
      <c r="BX25" s="53"/>
      <c r="BY25" s="60"/>
      <c r="BZ25" s="60"/>
      <c r="CA25" s="60"/>
      <c r="CB25" s="60"/>
      <c r="CC25" s="60"/>
      <c r="CD25" s="73"/>
      <c r="CE25" s="94"/>
    </row>
    <row r="26" spans="2:83" x14ac:dyDescent="0.3">
      <c r="B26" s="348"/>
      <c r="C26" s="53"/>
      <c r="D26" s="53"/>
      <c r="E26" s="53"/>
      <c r="F26" s="234"/>
      <c r="G26" s="417"/>
      <c r="H26" s="418"/>
      <c r="I26" s="65"/>
      <c r="J26" s="65"/>
      <c r="K26" s="65"/>
      <c r="L26" s="60"/>
      <c r="M26" s="60"/>
      <c r="N26" s="60"/>
      <c r="O26" s="53"/>
      <c r="P26" s="61"/>
      <c r="Q26" s="60"/>
      <c r="R26" s="103"/>
      <c r="S26" s="411"/>
      <c r="T26" s="412"/>
      <c r="U26" s="413"/>
      <c r="V26" s="93"/>
      <c r="W26" s="411"/>
      <c r="X26" s="412"/>
      <c r="Y26" s="412"/>
      <c r="Z26" s="413"/>
      <c r="AA26" s="60"/>
      <c r="AB26" s="60"/>
      <c r="AC26" s="60"/>
      <c r="AD26" s="53"/>
      <c r="AE26" s="417"/>
      <c r="AF26" s="418"/>
      <c r="AG26" s="107"/>
      <c r="AH26" s="411"/>
      <c r="AI26" s="412"/>
      <c r="AJ26" s="412"/>
      <c r="AK26" s="413"/>
      <c r="AL26" s="64"/>
      <c r="AM26" s="53"/>
      <c r="AN26" s="60"/>
      <c r="AO26" s="411"/>
      <c r="AP26" s="412"/>
      <c r="AQ26" s="412"/>
      <c r="AR26" s="413"/>
      <c r="AS26" s="64"/>
      <c r="AT26" s="53"/>
      <c r="AU26" s="53"/>
      <c r="AV26" s="53"/>
      <c r="AW26" s="417"/>
      <c r="AX26" s="418"/>
      <c r="AY26" s="65"/>
      <c r="AZ26" s="53"/>
      <c r="BA26" s="475"/>
      <c r="BB26" s="475"/>
      <c r="BC26" s="60"/>
      <c r="BD26" s="53"/>
      <c r="BE26" s="60"/>
      <c r="BF26" s="60"/>
      <c r="BG26" s="53"/>
      <c r="BH26" s="60"/>
      <c r="BI26" s="60"/>
      <c r="BJ26" s="60"/>
      <c r="BK26" s="53"/>
      <c r="BL26" s="60"/>
      <c r="BM26" s="60"/>
      <c r="BN26" s="60"/>
      <c r="BO26" s="60"/>
      <c r="BP26" s="60"/>
      <c r="BQ26" s="60"/>
      <c r="BR26" s="62"/>
      <c r="BS26" s="60"/>
      <c r="BT26" s="64"/>
      <c r="BU26" s="53"/>
      <c r="BV26" s="64"/>
      <c r="BW26" s="137"/>
      <c r="BX26" s="53"/>
      <c r="BY26" s="60"/>
      <c r="BZ26" s="60"/>
      <c r="CA26" s="60"/>
      <c r="CB26" s="60"/>
      <c r="CC26" s="60"/>
      <c r="CD26" s="73"/>
      <c r="CE26" s="94"/>
    </row>
    <row r="27" spans="2:83" x14ac:dyDescent="0.3">
      <c r="B27" s="348"/>
      <c r="C27" s="53"/>
      <c r="D27" s="53"/>
      <c r="E27" s="53"/>
      <c r="F27" s="234"/>
      <c r="G27" s="417"/>
      <c r="H27" s="418"/>
      <c r="I27" s="65"/>
      <c r="J27" s="65"/>
      <c r="K27" s="65"/>
      <c r="L27" s="60"/>
      <c r="M27" s="60"/>
      <c r="N27" s="60"/>
      <c r="O27" s="53"/>
      <c r="P27" s="61"/>
      <c r="Q27" s="60"/>
      <c r="R27" s="103"/>
      <c r="S27" s="411"/>
      <c r="T27" s="412"/>
      <c r="U27" s="413"/>
      <c r="V27" s="93"/>
      <c r="W27" s="411"/>
      <c r="X27" s="412"/>
      <c r="Y27" s="412"/>
      <c r="Z27" s="413"/>
      <c r="AA27" s="60"/>
      <c r="AB27" s="60"/>
      <c r="AC27" s="60"/>
      <c r="AD27" s="53"/>
      <c r="AE27" s="417"/>
      <c r="AF27" s="418"/>
      <c r="AG27" s="107"/>
      <c r="AH27" s="411"/>
      <c r="AI27" s="412"/>
      <c r="AJ27" s="412"/>
      <c r="AK27" s="413"/>
      <c r="AL27" s="64"/>
      <c r="AM27" s="53"/>
      <c r="AN27" s="60"/>
      <c r="AO27" s="411"/>
      <c r="AP27" s="412"/>
      <c r="AQ27" s="412"/>
      <c r="AR27" s="413"/>
      <c r="AS27" s="64"/>
      <c r="AT27" s="53"/>
      <c r="AU27" s="53"/>
      <c r="AV27" s="53"/>
      <c r="AW27" s="417"/>
      <c r="AX27" s="418"/>
      <c r="AY27" s="65"/>
      <c r="AZ27" s="53"/>
      <c r="BA27" s="475"/>
      <c r="BB27" s="475"/>
      <c r="BC27" s="60"/>
      <c r="BD27" s="53"/>
      <c r="BE27" s="60"/>
      <c r="BF27" s="60"/>
      <c r="BG27" s="53"/>
      <c r="BH27" s="60"/>
      <c r="BI27" s="60"/>
      <c r="BJ27" s="60"/>
      <c r="BK27" s="53"/>
      <c r="BL27" s="60"/>
      <c r="BM27" s="60"/>
      <c r="BN27" s="60"/>
      <c r="BO27" s="60"/>
      <c r="BP27" s="60"/>
      <c r="BQ27" s="60"/>
      <c r="BR27" s="62"/>
      <c r="BS27" s="60"/>
      <c r="BT27" s="64"/>
      <c r="BU27" s="53"/>
      <c r="BV27" s="64"/>
      <c r="BW27" s="137"/>
      <c r="BX27" s="53"/>
      <c r="BY27" s="60"/>
      <c r="BZ27" s="60"/>
      <c r="CA27" s="60"/>
      <c r="CB27" s="60"/>
      <c r="CC27" s="60"/>
      <c r="CD27" s="73"/>
      <c r="CE27" s="94"/>
    </row>
    <row r="28" spans="2:83" x14ac:dyDescent="0.3">
      <c r="B28" s="348"/>
      <c r="C28" s="53"/>
      <c r="D28" s="53"/>
      <c r="E28" s="53"/>
      <c r="F28" s="234"/>
      <c r="G28" s="417"/>
      <c r="H28" s="418"/>
      <c r="I28" s="65"/>
      <c r="J28" s="65"/>
      <c r="K28" s="65"/>
      <c r="L28" s="60"/>
      <c r="M28" s="60"/>
      <c r="N28" s="60"/>
      <c r="O28" s="53"/>
      <c r="P28" s="61"/>
      <c r="Q28" s="60"/>
      <c r="R28" s="103"/>
      <c r="S28" s="411"/>
      <c r="T28" s="412"/>
      <c r="U28" s="413"/>
      <c r="V28" s="93"/>
      <c r="W28" s="411"/>
      <c r="X28" s="412"/>
      <c r="Y28" s="412"/>
      <c r="Z28" s="413"/>
      <c r="AA28" s="60"/>
      <c r="AB28" s="60"/>
      <c r="AC28" s="60"/>
      <c r="AD28" s="53"/>
      <c r="AE28" s="417"/>
      <c r="AF28" s="418"/>
      <c r="AG28" s="107"/>
      <c r="AH28" s="411"/>
      <c r="AI28" s="412"/>
      <c r="AJ28" s="412"/>
      <c r="AK28" s="413"/>
      <c r="AL28" s="64"/>
      <c r="AM28" s="53"/>
      <c r="AN28" s="60"/>
      <c r="AO28" s="411"/>
      <c r="AP28" s="412"/>
      <c r="AQ28" s="412"/>
      <c r="AR28" s="413"/>
      <c r="AS28" s="64"/>
      <c r="AT28" s="53"/>
      <c r="AU28" s="53"/>
      <c r="AV28" s="53"/>
      <c r="AW28" s="417"/>
      <c r="AX28" s="418"/>
      <c r="AY28" s="65"/>
      <c r="AZ28" s="53"/>
      <c r="BA28" s="475"/>
      <c r="BB28" s="475"/>
      <c r="BC28" s="60"/>
      <c r="BD28" s="53"/>
      <c r="BE28" s="60"/>
      <c r="BF28" s="60"/>
      <c r="BG28" s="53"/>
      <c r="BH28" s="60"/>
      <c r="BI28" s="60"/>
      <c r="BJ28" s="60"/>
      <c r="BK28" s="53"/>
      <c r="BL28" s="60"/>
      <c r="BM28" s="60"/>
      <c r="BN28" s="60"/>
      <c r="BO28" s="60"/>
      <c r="BP28" s="60"/>
      <c r="BQ28" s="60"/>
      <c r="BR28" s="62"/>
      <c r="BS28" s="60"/>
      <c r="BT28" s="64"/>
      <c r="BU28" s="53"/>
      <c r="BV28" s="64"/>
      <c r="BW28" s="137"/>
      <c r="BX28" s="53"/>
      <c r="BY28" s="60"/>
      <c r="BZ28" s="60"/>
      <c r="CA28" s="60"/>
      <c r="CB28" s="60"/>
      <c r="CC28" s="60"/>
      <c r="CD28" s="73"/>
      <c r="CE28" s="94"/>
    </row>
    <row r="29" spans="2:83" x14ac:dyDescent="0.3">
      <c r="B29" s="348"/>
      <c r="C29" s="53"/>
      <c r="D29" s="53"/>
      <c r="E29" s="53"/>
      <c r="F29" s="234"/>
      <c r="G29" s="417"/>
      <c r="H29" s="418"/>
      <c r="I29" s="65"/>
      <c r="J29" s="65"/>
      <c r="K29" s="65"/>
      <c r="L29" s="60"/>
      <c r="M29" s="60"/>
      <c r="N29" s="60"/>
      <c r="O29" s="53"/>
      <c r="P29" s="61"/>
      <c r="Q29" s="60"/>
      <c r="R29" s="103"/>
      <c r="S29" s="411"/>
      <c r="T29" s="412"/>
      <c r="U29" s="413"/>
      <c r="V29" s="93"/>
      <c r="W29" s="411"/>
      <c r="X29" s="412"/>
      <c r="Y29" s="412"/>
      <c r="Z29" s="413"/>
      <c r="AA29" s="60"/>
      <c r="AB29" s="60"/>
      <c r="AC29" s="60"/>
      <c r="AD29" s="53"/>
      <c r="AE29" s="417"/>
      <c r="AF29" s="418"/>
      <c r="AG29" s="107"/>
      <c r="AH29" s="411"/>
      <c r="AI29" s="412"/>
      <c r="AJ29" s="412"/>
      <c r="AK29" s="413"/>
      <c r="AL29" s="64"/>
      <c r="AM29" s="53"/>
      <c r="AN29" s="60"/>
      <c r="AO29" s="411"/>
      <c r="AP29" s="412"/>
      <c r="AQ29" s="412"/>
      <c r="AR29" s="413"/>
      <c r="AS29" s="64"/>
      <c r="AT29" s="53"/>
      <c r="AU29" s="53"/>
      <c r="AV29" s="53"/>
      <c r="AW29" s="417"/>
      <c r="AX29" s="418"/>
      <c r="AY29" s="65"/>
      <c r="AZ29" s="53"/>
      <c r="BA29" s="475"/>
      <c r="BB29" s="475"/>
      <c r="BC29" s="60"/>
      <c r="BD29" s="53"/>
      <c r="BE29" s="60"/>
      <c r="BF29" s="60"/>
      <c r="BG29" s="53"/>
      <c r="BH29" s="60"/>
      <c r="BI29" s="60"/>
      <c r="BJ29" s="60"/>
      <c r="BK29" s="53"/>
      <c r="BL29" s="60"/>
      <c r="BM29" s="60"/>
      <c r="BN29" s="60"/>
      <c r="BO29" s="60"/>
      <c r="BP29" s="60"/>
      <c r="BQ29" s="60"/>
      <c r="BR29" s="62"/>
      <c r="BS29" s="60"/>
      <c r="BT29" s="64"/>
      <c r="BU29" s="53"/>
      <c r="BV29" s="64"/>
      <c r="BW29" s="137"/>
      <c r="BX29" s="53"/>
      <c r="BY29" s="60"/>
      <c r="BZ29" s="60"/>
      <c r="CA29" s="60"/>
      <c r="CB29" s="60"/>
      <c r="CC29" s="60"/>
      <c r="CD29" s="73"/>
      <c r="CE29" s="94"/>
    </row>
    <row r="30" spans="2:83" x14ac:dyDescent="0.3">
      <c r="B30" s="348"/>
      <c r="C30" s="53"/>
      <c r="D30" s="53"/>
      <c r="E30" s="53"/>
      <c r="F30" s="234"/>
      <c r="G30" s="417"/>
      <c r="H30" s="418"/>
      <c r="I30" s="65"/>
      <c r="J30" s="65"/>
      <c r="K30" s="65"/>
      <c r="L30" s="60"/>
      <c r="M30" s="60"/>
      <c r="N30" s="60"/>
      <c r="O30" s="53"/>
      <c r="P30" s="61"/>
      <c r="Q30" s="60"/>
      <c r="R30" s="103"/>
      <c r="S30" s="411"/>
      <c r="T30" s="412"/>
      <c r="U30" s="413"/>
      <c r="V30" s="93"/>
      <c r="W30" s="411"/>
      <c r="X30" s="412"/>
      <c r="Y30" s="412"/>
      <c r="Z30" s="413"/>
      <c r="AA30" s="60"/>
      <c r="AB30" s="60"/>
      <c r="AC30" s="60"/>
      <c r="AD30" s="53"/>
      <c r="AE30" s="417"/>
      <c r="AF30" s="418"/>
      <c r="AG30" s="107"/>
      <c r="AH30" s="411"/>
      <c r="AI30" s="412"/>
      <c r="AJ30" s="412"/>
      <c r="AK30" s="413"/>
      <c r="AL30" s="64"/>
      <c r="AM30" s="53"/>
      <c r="AN30" s="60"/>
      <c r="AO30" s="411"/>
      <c r="AP30" s="412"/>
      <c r="AQ30" s="412"/>
      <c r="AR30" s="413"/>
      <c r="AS30" s="64"/>
      <c r="AT30" s="53"/>
      <c r="AU30" s="53"/>
      <c r="AV30" s="53"/>
      <c r="AW30" s="417"/>
      <c r="AX30" s="418"/>
      <c r="AY30" s="65"/>
      <c r="AZ30" s="53"/>
      <c r="BA30" s="475"/>
      <c r="BB30" s="475"/>
      <c r="BC30" s="60"/>
      <c r="BD30" s="53"/>
      <c r="BE30" s="60"/>
      <c r="BF30" s="60"/>
      <c r="BG30" s="53"/>
      <c r="BH30" s="60"/>
      <c r="BI30" s="60"/>
      <c r="BJ30" s="60"/>
      <c r="BK30" s="53"/>
      <c r="BL30" s="60"/>
      <c r="BM30" s="60"/>
      <c r="BN30" s="60"/>
      <c r="BO30" s="60"/>
      <c r="BP30" s="60"/>
      <c r="BQ30" s="60"/>
      <c r="BR30" s="62"/>
      <c r="BS30" s="60"/>
      <c r="BT30" s="64"/>
      <c r="BU30" s="53"/>
      <c r="BV30" s="64"/>
      <c r="BW30" s="137"/>
      <c r="BX30" s="53"/>
      <c r="BY30" s="60"/>
      <c r="BZ30" s="60"/>
      <c r="CA30" s="60"/>
      <c r="CB30" s="60"/>
      <c r="CC30" s="60"/>
      <c r="CD30" s="73"/>
      <c r="CE30" s="94"/>
    </row>
    <row r="31" spans="2:83" x14ac:dyDescent="0.3">
      <c r="B31" s="348"/>
      <c r="C31" s="53"/>
      <c r="D31" s="53"/>
      <c r="E31" s="53"/>
      <c r="F31" s="234"/>
      <c r="G31" s="417"/>
      <c r="H31" s="418"/>
      <c r="I31" s="65"/>
      <c r="J31" s="65"/>
      <c r="K31" s="65"/>
      <c r="L31" s="60"/>
      <c r="M31" s="60"/>
      <c r="N31" s="60"/>
      <c r="O31" s="53"/>
      <c r="P31" s="61"/>
      <c r="Q31" s="60"/>
      <c r="R31" s="103"/>
      <c r="S31" s="411"/>
      <c r="T31" s="412"/>
      <c r="U31" s="413"/>
      <c r="V31" s="93"/>
      <c r="W31" s="411"/>
      <c r="X31" s="412"/>
      <c r="Y31" s="412"/>
      <c r="Z31" s="413"/>
      <c r="AA31" s="60"/>
      <c r="AB31" s="60"/>
      <c r="AC31" s="60"/>
      <c r="AD31" s="53"/>
      <c r="AE31" s="417"/>
      <c r="AF31" s="418"/>
      <c r="AG31" s="107"/>
      <c r="AH31" s="411"/>
      <c r="AI31" s="412"/>
      <c r="AJ31" s="412"/>
      <c r="AK31" s="413"/>
      <c r="AL31" s="64"/>
      <c r="AM31" s="53"/>
      <c r="AN31" s="60"/>
      <c r="AO31" s="411"/>
      <c r="AP31" s="412"/>
      <c r="AQ31" s="412"/>
      <c r="AR31" s="413"/>
      <c r="AS31" s="64"/>
      <c r="AT31" s="53"/>
      <c r="AU31" s="53"/>
      <c r="AV31" s="53"/>
      <c r="AW31" s="417"/>
      <c r="AX31" s="418"/>
      <c r="AY31" s="65"/>
      <c r="AZ31" s="53"/>
      <c r="BA31" s="475"/>
      <c r="BB31" s="475"/>
      <c r="BC31" s="60"/>
      <c r="BD31" s="53"/>
      <c r="BE31" s="60"/>
      <c r="BF31" s="60"/>
      <c r="BG31" s="53"/>
      <c r="BH31" s="60"/>
      <c r="BI31" s="60"/>
      <c r="BJ31" s="60"/>
      <c r="BK31" s="53"/>
      <c r="BL31" s="60"/>
      <c r="BM31" s="60"/>
      <c r="BN31" s="60"/>
      <c r="BO31" s="60"/>
      <c r="BP31" s="60"/>
      <c r="BQ31" s="60"/>
      <c r="BR31" s="62"/>
      <c r="BS31" s="60"/>
      <c r="BT31" s="64"/>
      <c r="BU31" s="53"/>
      <c r="BV31" s="64"/>
      <c r="BW31" s="137"/>
      <c r="BX31" s="53"/>
      <c r="BY31" s="60"/>
      <c r="BZ31" s="60"/>
      <c r="CA31" s="60"/>
      <c r="CB31" s="60"/>
      <c r="CC31" s="60"/>
      <c r="CD31" s="73"/>
      <c r="CE31" s="94"/>
    </row>
    <row r="32" spans="2:83" ht="12" customHeight="1" thickBot="1" x14ac:dyDescent="0.35">
      <c r="B32" s="349"/>
      <c r="C32" s="54"/>
      <c r="D32" s="54"/>
      <c r="E32" s="54"/>
      <c r="F32" s="235"/>
      <c r="G32" s="419"/>
      <c r="H32" s="420"/>
      <c r="I32" s="68"/>
      <c r="J32" s="68"/>
      <c r="K32" s="68"/>
      <c r="L32" s="63"/>
      <c r="M32" s="63"/>
      <c r="N32" s="63"/>
      <c r="O32" s="54"/>
      <c r="P32" s="66"/>
      <c r="Q32" s="63"/>
      <c r="R32" s="104"/>
      <c r="S32" s="414"/>
      <c r="T32" s="415"/>
      <c r="U32" s="416"/>
      <c r="V32" s="212"/>
      <c r="W32" s="414"/>
      <c r="X32" s="415"/>
      <c r="Y32" s="415"/>
      <c r="Z32" s="416"/>
      <c r="AA32" s="63"/>
      <c r="AB32" s="63"/>
      <c r="AC32" s="63"/>
      <c r="AD32" s="54"/>
      <c r="AE32" s="419"/>
      <c r="AF32" s="420"/>
      <c r="AG32" s="108"/>
      <c r="AH32" s="414"/>
      <c r="AI32" s="415"/>
      <c r="AJ32" s="415"/>
      <c r="AK32" s="416"/>
      <c r="AL32" s="67"/>
      <c r="AM32" s="54"/>
      <c r="AN32" s="63"/>
      <c r="AO32" s="414"/>
      <c r="AP32" s="415"/>
      <c r="AQ32" s="415"/>
      <c r="AR32" s="416"/>
      <c r="AS32" s="67"/>
      <c r="AT32" s="54"/>
      <c r="AU32" s="54"/>
      <c r="AV32" s="54"/>
      <c r="AW32" s="419"/>
      <c r="AX32" s="420"/>
      <c r="AY32" s="68"/>
      <c r="AZ32" s="54"/>
      <c r="BA32" s="484"/>
      <c r="BB32" s="484"/>
      <c r="BC32" s="63"/>
      <c r="BD32" s="54"/>
      <c r="BE32" s="63"/>
      <c r="BF32" s="63"/>
      <c r="BG32" s="54"/>
      <c r="BH32" s="63"/>
      <c r="BI32" s="63"/>
      <c r="BJ32" s="63"/>
      <c r="BK32" s="54"/>
      <c r="BL32" s="63"/>
      <c r="BM32" s="63"/>
      <c r="BN32" s="63"/>
      <c r="BO32" s="63"/>
      <c r="BP32" s="63"/>
      <c r="BQ32" s="63"/>
      <c r="BR32" s="237"/>
      <c r="BS32" s="63"/>
      <c r="BT32" s="67"/>
      <c r="BU32" s="54"/>
      <c r="BV32" s="67"/>
      <c r="BW32" s="139"/>
      <c r="BX32" s="54"/>
      <c r="BY32" s="63"/>
      <c r="BZ32" s="63"/>
      <c r="CA32" s="63"/>
      <c r="CB32" s="63"/>
      <c r="CC32" s="63"/>
      <c r="CD32" s="97"/>
      <c r="CE32" s="98"/>
    </row>
    <row r="33" spans="2:13" x14ac:dyDescent="0.3"/>
    <row r="34" spans="2:13" s="84" customFormat="1" x14ac:dyDescent="0.3"/>
    <row r="35" spans="2:13" ht="14.4" x14ac:dyDescent="0.3">
      <c r="B35" s="15" t="s">
        <v>1519</v>
      </c>
    </row>
    <row r="36" spans="2:13" s="78" customFormat="1" ht="12.6" thickBot="1" x14ac:dyDescent="0.35">
      <c r="B36" s="81" t="s">
        <v>1520</v>
      </c>
    </row>
    <row r="37" spans="2:13" x14ac:dyDescent="0.3">
      <c r="B37" s="6" t="s">
        <v>21</v>
      </c>
      <c r="C37" s="125" t="s">
        <v>106</v>
      </c>
      <c r="D37" s="341" t="s">
        <v>1305</v>
      </c>
      <c r="E37" s="398"/>
      <c r="F37" s="342"/>
      <c r="G37" s="341" t="s">
        <v>1306</v>
      </c>
      <c r="H37" s="342"/>
      <c r="I37" s="341" t="s">
        <v>1307</v>
      </c>
      <c r="J37" s="342"/>
      <c r="K37" s="341" t="s">
        <v>1308</v>
      </c>
      <c r="L37" s="398"/>
      <c r="M37" s="343"/>
    </row>
    <row r="38" spans="2:13" ht="36" customHeight="1" x14ac:dyDescent="0.3">
      <c r="B38" s="7" t="s">
        <v>68</v>
      </c>
      <c r="C38" s="126" t="s">
        <v>608</v>
      </c>
      <c r="D38" s="344" t="s">
        <v>407</v>
      </c>
      <c r="E38" s="397"/>
      <c r="F38" s="345"/>
      <c r="G38" s="344" t="s">
        <v>210</v>
      </c>
      <c r="H38" s="345"/>
      <c r="I38" s="344" t="s">
        <v>455</v>
      </c>
      <c r="J38" s="345"/>
      <c r="K38" s="344" t="s">
        <v>582</v>
      </c>
      <c r="L38" s="397"/>
      <c r="M38" s="346"/>
    </row>
    <row r="39" spans="2:13" ht="96" customHeight="1" x14ac:dyDescent="0.3">
      <c r="B39" s="8" t="s">
        <v>22</v>
      </c>
      <c r="C39" s="115" t="s">
        <v>367</v>
      </c>
      <c r="D39" s="16" t="s">
        <v>1049</v>
      </c>
      <c r="E39" s="16" t="s">
        <v>1132</v>
      </c>
      <c r="F39" s="16" t="s">
        <v>1133</v>
      </c>
      <c r="G39" s="115" t="s">
        <v>459</v>
      </c>
      <c r="H39" s="115" t="s">
        <v>1050</v>
      </c>
      <c r="I39" s="403" t="s">
        <v>817</v>
      </c>
      <c r="J39" s="322"/>
      <c r="K39" s="16" t="s">
        <v>1136</v>
      </c>
      <c r="L39" s="16" t="s">
        <v>1135</v>
      </c>
      <c r="M39" s="165" t="s">
        <v>1134</v>
      </c>
    </row>
    <row r="40" spans="2:13" x14ac:dyDescent="0.3">
      <c r="B40" s="347" t="s">
        <v>804</v>
      </c>
      <c r="C40" s="32" t="str">
        <f t="array" ref="C40">IF(ISERROR(INDEX('Background Data'!$N$1:$O$31,SMALL(IF('Background Data'!$N$1:$N$31="Yes",ROW('Background Data'!$N$1:$N$31)),ROW(1:1)),2)),"",INDEX('Background Data'!$N$1:$O$31,SMALL(IF('Background Data'!$N$1:$N$31="Yes",ROW('Background Data'!$N$1:$N$31)),ROW(1:1)),2))</f>
        <v/>
      </c>
      <c r="D40" s="60"/>
      <c r="E40" s="60"/>
      <c r="F40" s="60"/>
      <c r="G40" s="53"/>
      <c r="H40" s="61"/>
      <c r="I40" s="417"/>
      <c r="J40" s="418"/>
      <c r="K40" s="65"/>
      <c r="L40" s="60"/>
      <c r="M40" s="86"/>
    </row>
    <row r="41" spans="2:13" x14ac:dyDescent="0.3">
      <c r="B41" s="348"/>
      <c r="C41" s="32" t="str">
        <f t="array" ref="C41">IF(ISERROR(INDEX('Background Data'!$N$1:$O$31,SMALL(IF('Background Data'!$N$1:$N$31="Yes",ROW('Background Data'!$N$1:$N$31)),ROW(2:2)),2)),"",INDEX('Background Data'!$N$1:$O$31,SMALL(IF('Background Data'!$N$1:$N$31="Yes",ROW('Background Data'!$N$1:$N$31)),ROW(2:2)),2))</f>
        <v/>
      </c>
      <c r="D41" s="60"/>
      <c r="E41" s="60"/>
      <c r="F41" s="60"/>
      <c r="G41" s="53"/>
      <c r="H41" s="61"/>
      <c r="I41" s="417"/>
      <c r="J41" s="418"/>
      <c r="K41" s="65"/>
      <c r="L41" s="60"/>
      <c r="M41" s="86"/>
    </row>
    <row r="42" spans="2:13" x14ac:dyDescent="0.3">
      <c r="B42" s="348"/>
      <c r="C42" s="32" t="str">
        <f t="array" ref="C42">IF(ISERROR(INDEX('Background Data'!$N$1:$O$31,SMALL(IF('Background Data'!$N$1:$N$31="Yes",ROW('Background Data'!$N$1:$N$31)),ROW(3:3)),2)),"",INDEX('Background Data'!$N$1:$O$31,SMALL(IF('Background Data'!$N$1:$N$31="Yes",ROW('Background Data'!$N$1:$N$31)),ROW(3:3)),2))</f>
        <v/>
      </c>
      <c r="D42" s="60"/>
      <c r="E42" s="60"/>
      <c r="F42" s="60"/>
      <c r="G42" s="53"/>
      <c r="H42" s="61"/>
      <c r="I42" s="417"/>
      <c r="J42" s="418"/>
      <c r="K42" s="65"/>
      <c r="L42" s="60"/>
      <c r="M42" s="86"/>
    </row>
    <row r="43" spans="2:13" x14ac:dyDescent="0.3">
      <c r="B43" s="348"/>
      <c r="C43" s="32" t="str">
        <f t="array" ref="C43">IF(ISERROR(INDEX('Background Data'!$N$1:$O$31,SMALL(IF('Background Data'!$N$1:$N$31="Yes",ROW('Background Data'!$N$1:$N$31)),ROW(4:4)),2)),"",INDEX('Background Data'!$N$1:$O$31,SMALL(IF('Background Data'!$N$1:$N$31="Yes",ROW('Background Data'!$N$1:$N$31)),ROW(4:4)),2))</f>
        <v/>
      </c>
      <c r="D43" s="60"/>
      <c r="E43" s="60"/>
      <c r="F43" s="60"/>
      <c r="G43" s="53"/>
      <c r="H43" s="61"/>
      <c r="I43" s="417"/>
      <c r="J43" s="418"/>
      <c r="K43" s="65"/>
      <c r="L43" s="60"/>
      <c r="M43" s="86"/>
    </row>
    <row r="44" spans="2:13" x14ac:dyDescent="0.3">
      <c r="B44" s="348"/>
      <c r="C44" s="32" t="str">
        <f t="array" ref="C44">IF(ISERROR(INDEX('Background Data'!$N$1:$O$31,SMALL(IF('Background Data'!$N$1:$N$31="Yes",ROW('Background Data'!$N$1:$N$31)),ROW(5:5)),2)),"",INDEX('Background Data'!$N$1:$O$31,SMALL(IF('Background Data'!$N$1:$N$31="Yes",ROW('Background Data'!$N$1:$N$31)),ROW(5:5)),2))</f>
        <v/>
      </c>
      <c r="D44" s="60"/>
      <c r="E44" s="60"/>
      <c r="F44" s="60"/>
      <c r="G44" s="53"/>
      <c r="H44" s="61"/>
      <c r="I44" s="417"/>
      <c r="J44" s="418"/>
      <c r="K44" s="65"/>
      <c r="L44" s="60"/>
      <c r="M44" s="86"/>
    </row>
    <row r="45" spans="2:13" x14ac:dyDescent="0.3">
      <c r="B45" s="348"/>
      <c r="C45" s="32" t="str">
        <f t="array" ref="C45">IF(ISERROR(INDEX('Background Data'!$N$1:$O$31,SMALL(IF('Background Data'!$N$1:$N$31="Yes",ROW('Background Data'!$N$1:$N$31)),ROW(6:6)),2)),"",INDEX('Background Data'!$N$1:$O$31,SMALL(IF('Background Data'!$N$1:$N$31="Yes",ROW('Background Data'!$N$1:$N$31)),ROW(6:6)),2))</f>
        <v/>
      </c>
      <c r="D45" s="60"/>
      <c r="E45" s="60"/>
      <c r="F45" s="60"/>
      <c r="G45" s="53"/>
      <c r="H45" s="61"/>
      <c r="I45" s="417"/>
      <c r="J45" s="418"/>
      <c r="K45" s="65"/>
      <c r="L45" s="60"/>
      <c r="M45" s="86"/>
    </row>
    <row r="46" spans="2:13" x14ac:dyDescent="0.3">
      <c r="B46" s="348"/>
      <c r="C46" s="32" t="str">
        <f t="array" ref="C46">IF(ISERROR(INDEX('Background Data'!$N$1:$O$31,SMALL(IF('Background Data'!$N$1:$N$31="Yes",ROW('Background Data'!$N$1:$N$31)),ROW(7:7)),2)),"",INDEX('Background Data'!$N$1:$O$31,SMALL(IF('Background Data'!$N$1:$N$31="Yes",ROW('Background Data'!$N$1:$N$31)),ROW(7:7)),2))</f>
        <v/>
      </c>
      <c r="D46" s="60"/>
      <c r="E46" s="60"/>
      <c r="F46" s="60"/>
      <c r="G46" s="53"/>
      <c r="H46" s="61"/>
      <c r="I46" s="417"/>
      <c r="J46" s="418"/>
      <c r="K46" s="65"/>
      <c r="L46" s="60"/>
      <c r="M46" s="86"/>
    </row>
    <row r="47" spans="2:13" x14ac:dyDescent="0.3">
      <c r="B47" s="348"/>
      <c r="C47" s="32" t="str">
        <f t="array" ref="C47">IF(ISERROR(INDEX('Background Data'!$N$1:$O$31,SMALL(IF('Background Data'!$N$1:$N$31="Yes",ROW('Background Data'!$N$1:$N$31)),ROW(8:8)),2)),"",INDEX('Background Data'!$N$1:$O$31,SMALL(IF('Background Data'!$N$1:$N$31="Yes",ROW('Background Data'!$N$1:$N$31)),ROW(8:8)),2))</f>
        <v/>
      </c>
      <c r="D47" s="60"/>
      <c r="E47" s="60"/>
      <c r="F47" s="60"/>
      <c r="G47" s="53"/>
      <c r="H47" s="61"/>
      <c r="I47" s="417"/>
      <c r="J47" s="418"/>
      <c r="K47" s="65"/>
      <c r="L47" s="60"/>
      <c r="M47" s="86"/>
    </row>
    <row r="48" spans="2:13" x14ac:dyDescent="0.3">
      <c r="B48" s="348"/>
      <c r="C48" s="32" t="str">
        <f t="array" ref="C48">IF(ISERROR(INDEX('Background Data'!$N$1:$O$31,SMALL(IF('Background Data'!$N$1:$N$31="Yes",ROW('Background Data'!$N$1:$N$31)),ROW(9:9)),2)),"",INDEX('Background Data'!$N$1:$O$31,SMALL(IF('Background Data'!$N$1:$N$31="Yes",ROW('Background Data'!$N$1:$N$31)),ROW(9:9)),2))</f>
        <v/>
      </c>
      <c r="D48" s="60"/>
      <c r="E48" s="60"/>
      <c r="F48" s="60"/>
      <c r="G48" s="53"/>
      <c r="H48" s="61"/>
      <c r="I48" s="417"/>
      <c r="J48" s="418"/>
      <c r="K48" s="65"/>
      <c r="L48" s="60"/>
      <c r="M48" s="86"/>
    </row>
    <row r="49" spans="2:14" x14ac:dyDescent="0.3">
      <c r="B49" s="348"/>
      <c r="C49" s="32" t="str">
        <f t="array" ref="C49">IF(ISERROR(INDEX('Background Data'!$N$1:$O$31,SMALL(IF('Background Data'!$N$1:$N$31="Yes",ROW('Background Data'!$N$1:$N$31)),ROW(10:10)),2)),"",INDEX('Background Data'!$N$1:$O$31,SMALL(IF('Background Data'!$N$1:$N$31="Yes",ROW('Background Data'!$N$1:$N$31)),ROW(10:10)),2))</f>
        <v/>
      </c>
      <c r="D49" s="60"/>
      <c r="E49" s="60"/>
      <c r="F49" s="60"/>
      <c r="G49" s="53"/>
      <c r="H49" s="61"/>
      <c r="I49" s="417"/>
      <c r="J49" s="418"/>
      <c r="K49" s="65"/>
      <c r="L49" s="60"/>
      <c r="M49" s="86"/>
    </row>
    <row r="50" spans="2:14" x14ac:dyDescent="0.3">
      <c r="B50" s="348"/>
      <c r="C50" s="32" t="str">
        <f t="array" ref="C50">IF(ISERROR(INDEX('Background Data'!$N$1:$O$31,SMALL(IF('Background Data'!$N$1:$N$31="Yes",ROW('Background Data'!$N$1:$N$31)),ROW(11:11)),2)),"",INDEX('Background Data'!$N$1:$O$31,SMALL(IF('Background Data'!$N$1:$N$31="Yes",ROW('Background Data'!$N$1:$N$31)),ROW(11:11)),2))</f>
        <v/>
      </c>
      <c r="D50" s="60"/>
      <c r="E50" s="60"/>
      <c r="F50" s="60"/>
      <c r="G50" s="53"/>
      <c r="H50" s="61"/>
      <c r="I50" s="417"/>
      <c r="J50" s="418"/>
      <c r="K50" s="65"/>
      <c r="L50" s="60"/>
      <c r="M50" s="86"/>
    </row>
    <row r="51" spans="2:14" x14ac:dyDescent="0.3">
      <c r="B51" s="348"/>
      <c r="C51" s="32" t="str">
        <f t="array" ref="C51">IF(ISERROR(INDEX('Background Data'!$N$1:$O$31,SMALL(IF('Background Data'!$N$1:$N$31="Yes",ROW('Background Data'!$N$1:$N$31)),ROW(12:12)),2)),"",INDEX('Background Data'!$N$1:$O$31,SMALL(IF('Background Data'!$N$1:$N$31="Yes",ROW('Background Data'!$N$1:$N$31)),ROW(12:12)),2))</f>
        <v/>
      </c>
      <c r="D51" s="60"/>
      <c r="E51" s="60"/>
      <c r="F51" s="60"/>
      <c r="G51" s="53"/>
      <c r="H51" s="61"/>
      <c r="I51" s="417"/>
      <c r="J51" s="418"/>
      <c r="K51" s="65"/>
      <c r="L51" s="60"/>
      <c r="M51" s="86"/>
    </row>
    <row r="52" spans="2:14" x14ac:dyDescent="0.3">
      <c r="B52" s="348"/>
      <c r="C52" s="32" t="str">
        <f t="array" ref="C52">IF(ISERROR(INDEX('Background Data'!$N$1:$O$31,SMALL(IF('Background Data'!$N$1:$N$31="Yes",ROW('Background Data'!$N$1:$N$31)),ROW(13:13)),2)),"",INDEX('Background Data'!$N$1:$O$31,SMALL(IF('Background Data'!$N$1:$N$31="Yes",ROW('Background Data'!$N$1:$N$31)),ROW(13:13)),2))</f>
        <v/>
      </c>
      <c r="D52" s="60"/>
      <c r="E52" s="60"/>
      <c r="F52" s="60"/>
      <c r="G52" s="53"/>
      <c r="H52" s="61"/>
      <c r="I52" s="417"/>
      <c r="J52" s="418"/>
      <c r="K52" s="65"/>
      <c r="L52" s="60"/>
      <c r="M52" s="86"/>
    </row>
    <row r="53" spans="2:14" x14ac:dyDescent="0.3">
      <c r="B53" s="348"/>
      <c r="C53" s="32" t="str">
        <f t="array" ref="C53">IF(ISERROR(INDEX('Background Data'!$N$1:$O$31,SMALL(IF('Background Data'!$N$1:$N$31="Yes",ROW('Background Data'!$N$1:$N$31)),ROW(14:14)),2)),"",INDEX('Background Data'!$N$1:$O$31,SMALL(IF('Background Data'!$N$1:$N$31="Yes",ROW('Background Data'!$N$1:$N$31)),ROW(14:14)),2))</f>
        <v/>
      </c>
      <c r="D53" s="60"/>
      <c r="E53" s="60"/>
      <c r="F53" s="60"/>
      <c r="G53" s="53"/>
      <c r="H53" s="61"/>
      <c r="I53" s="417"/>
      <c r="J53" s="418"/>
      <c r="K53" s="65"/>
      <c r="L53" s="60"/>
      <c r="M53" s="86"/>
    </row>
    <row r="54" spans="2:14" x14ac:dyDescent="0.3">
      <c r="B54" s="348"/>
      <c r="C54" s="32" t="str">
        <f t="array" ref="C54">IF(ISERROR(INDEX('Background Data'!$N$1:$O$31,SMALL(IF('Background Data'!$N$1:$N$31="Yes",ROW('Background Data'!$N$1:$N$31)),ROW(15:15)),2)),"",INDEX('Background Data'!$N$1:$O$31,SMALL(IF('Background Data'!$N$1:$N$31="Yes",ROW('Background Data'!$N$1:$N$31)),ROW(15:15)),2))</f>
        <v/>
      </c>
      <c r="D54" s="60"/>
      <c r="E54" s="60"/>
      <c r="F54" s="60"/>
      <c r="G54" s="53"/>
      <c r="H54" s="61"/>
      <c r="I54" s="417"/>
      <c r="J54" s="418"/>
      <c r="K54" s="65"/>
      <c r="L54" s="60"/>
      <c r="M54" s="86"/>
    </row>
    <row r="55" spans="2:14" x14ac:dyDescent="0.3">
      <c r="B55" s="348"/>
      <c r="C55" s="32" t="str">
        <f t="array" ref="C55">IF(ISERROR(INDEX('Background Data'!$N$1:$O$31,SMALL(IF('Background Data'!$N$1:$N$31="Yes",ROW('Background Data'!$N$1:$N$31)),ROW(16:16)),2)),"",INDEX('Background Data'!$N$1:$O$31,SMALL(IF('Background Data'!$N$1:$N$31="Yes",ROW('Background Data'!$N$1:$N$31)),ROW(16:16)),2))</f>
        <v/>
      </c>
      <c r="D55" s="60"/>
      <c r="E55" s="60"/>
      <c r="F55" s="60"/>
      <c r="G55" s="53"/>
      <c r="H55" s="61"/>
      <c r="I55" s="417"/>
      <c r="J55" s="418"/>
      <c r="K55" s="65"/>
      <c r="L55" s="60"/>
      <c r="M55" s="86"/>
    </row>
    <row r="56" spans="2:14" x14ac:dyDescent="0.3">
      <c r="B56" s="348"/>
      <c r="C56" s="32" t="str">
        <f t="array" ref="C56">IF(ISERROR(INDEX('Background Data'!$N$1:$O$31,SMALL(IF('Background Data'!$N$1:$N$31="Yes",ROW('Background Data'!$N$1:$N$31)),ROW(17:17)),2)),"",INDEX('Background Data'!$N$1:$O$31,SMALL(IF('Background Data'!$N$1:$N$31="Yes",ROW('Background Data'!$N$1:$N$31)),ROW(17:17)),2))</f>
        <v/>
      </c>
      <c r="D56" s="60"/>
      <c r="E56" s="60"/>
      <c r="F56" s="60"/>
      <c r="G56" s="53"/>
      <c r="H56" s="61"/>
      <c r="I56" s="417"/>
      <c r="J56" s="418"/>
      <c r="K56" s="65"/>
      <c r="L56" s="60"/>
      <c r="M56" s="86"/>
    </row>
    <row r="57" spans="2:14" x14ac:dyDescent="0.3">
      <c r="B57" s="348"/>
      <c r="C57" s="32" t="str">
        <f t="array" ref="C57">IF(ISERROR(INDEX('Background Data'!$N$1:$O$31,SMALL(IF('Background Data'!$N$1:$N$31="Yes",ROW('Background Data'!$N$1:$N$31)),ROW(18:18)),2)),"",INDEX('Background Data'!$N$1:$O$31,SMALL(IF('Background Data'!$N$1:$N$31="Yes",ROW('Background Data'!$N$1:$N$31)),ROW(18:18)),2))</f>
        <v/>
      </c>
      <c r="D57" s="60"/>
      <c r="E57" s="60"/>
      <c r="F57" s="60"/>
      <c r="G57" s="53"/>
      <c r="H57" s="61"/>
      <c r="I57" s="417"/>
      <c r="J57" s="418"/>
      <c r="K57" s="65"/>
      <c r="L57" s="60"/>
      <c r="M57" s="86"/>
    </row>
    <row r="58" spans="2:14" x14ac:dyDescent="0.3">
      <c r="B58" s="348"/>
      <c r="C58" s="32" t="str">
        <f t="array" ref="C58">IF(ISERROR(INDEX('Background Data'!$N$1:$O$31,SMALL(IF('Background Data'!$N$1:$N$31="Yes",ROW('Background Data'!$N$1:$N$31)),ROW(19:19)),2)),"",INDEX('Background Data'!$N$1:$O$31,SMALL(IF('Background Data'!$N$1:$N$31="Yes",ROW('Background Data'!$N$1:$N$31)),ROW(19:19)),2))</f>
        <v/>
      </c>
      <c r="D58" s="60"/>
      <c r="E58" s="60"/>
      <c r="F58" s="60"/>
      <c r="G58" s="53"/>
      <c r="H58" s="61"/>
      <c r="I58" s="417"/>
      <c r="J58" s="418"/>
      <c r="K58" s="65"/>
      <c r="L58" s="60"/>
      <c r="M58" s="86"/>
    </row>
    <row r="59" spans="2:14" ht="12" customHeight="1" thickBot="1" x14ac:dyDescent="0.35">
      <c r="B59" s="349"/>
      <c r="C59" s="33" t="str">
        <f t="array" ref="C59">IF(ISERROR(INDEX('Background Data'!$N$1:$O$31,SMALL(IF('Background Data'!$N$1:$N$31="Yes",ROW('Background Data'!$N$1:$N$31)),ROW(20:20)),2)),"",INDEX('Background Data'!$N$1:$O$31,SMALL(IF('Background Data'!$N$1:$N$31="Yes",ROW('Background Data'!$N$1:$N$31)),ROW(20:20)),2))</f>
        <v/>
      </c>
      <c r="D59" s="63"/>
      <c r="E59" s="63"/>
      <c r="F59" s="63"/>
      <c r="G59" s="54"/>
      <c r="H59" s="66"/>
      <c r="I59" s="419"/>
      <c r="J59" s="420"/>
      <c r="K59" s="68"/>
      <c r="L59" s="63"/>
      <c r="M59" s="215"/>
    </row>
    <row r="60" spans="2:14" x14ac:dyDescent="0.3"/>
    <row r="61" spans="2:14" x14ac:dyDescent="0.3"/>
    <row r="62" spans="2:14" ht="14.4" x14ac:dyDescent="0.3">
      <c r="B62" s="15" t="s">
        <v>1521</v>
      </c>
    </row>
    <row r="63" spans="2:14" ht="12" customHeight="1" x14ac:dyDescent="0.3">
      <c r="B63" s="478" t="s">
        <v>713</v>
      </c>
      <c r="C63" s="478"/>
      <c r="D63" s="478"/>
      <c r="E63" s="478"/>
      <c r="F63" s="478"/>
      <c r="G63" s="478"/>
      <c r="H63" s="478"/>
      <c r="I63" s="478"/>
      <c r="J63" s="478"/>
      <c r="K63" s="478"/>
      <c r="L63" s="478"/>
      <c r="M63" s="478"/>
      <c r="N63" s="30"/>
    </row>
    <row r="64" spans="2:14" ht="15" customHeight="1" thickBot="1" x14ac:dyDescent="0.35">
      <c r="B64" s="479"/>
      <c r="C64" s="479"/>
      <c r="D64" s="479"/>
      <c r="E64" s="479"/>
      <c r="F64" s="479"/>
      <c r="G64" s="479"/>
      <c r="H64" s="479"/>
      <c r="I64" s="479"/>
      <c r="J64" s="479"/>
      <c r="K64" s="479"/>
      <c r="L64" s="479"/>
      <c r="M64" s="479"/>
      <c r="N64" s="11"/>
    </row>
    <row r="65" spans="2:13" x14ac:dyDescent="0.3">
      <c r="B65" s="6" t="s">
        <v>21</v>
      </c>
      <c r="C65" s="448" t="s">
        <v>68</v>
      </c>
      <c r="D65" s="450"/>
      <c r="E65" s="330" t="s">
        <v>22</v>
      </c>
      <c r="F65" s="331"/>
      <c r="G65" s="324"/>
      <c r="H65" s="436" t="s">
        <v>804</v>
      </c>
      <c r="I65" s="437"/>
      <c r="J65" s="437"/>
      <c r="K65" s="437"/>
      <c r="L65" s="437"/>
      <c r="M65" s="438"/>
    </row>
    <row r="66" spans="2:13" ht="84" customHeight="1" x14ac:dyDescent="0.3">
      <c r="B66" s="24" t="s">
        <v>1309</v>
      </c>
      <c r="C66" s="344" t="s">
        <v>601</v>
      </c>
      <c r="D66" s="345"/>
      <c r="E66" s="350" t="s">
        <v>602</v>
      </c>
      <c r="F66" s="425"/>
      <c r="G66" s="351"/>
      <c r="H66" s="406"/>
      <c r="I66" s="407"/>
      <c r="J66" s="407"/>
      <c r="K66" s="407"/>
      <c r="L66" s="407"/>
      <c r="M66" s="408"/>
    </row>
    <row r="67" spans="2:13" ht="72" customHeight="1" x14ac:dyDescent="0.3">
      <c r="B67" s="24" t="s">
        <v>1310</v>
      </c>
      <c r="C67" s="344" t="s">
        <v>606</v>
      </c>
      <c r="D67" s="345"/>
      <c r="E67" s="350" t="s">
        <v>604</v>
      </c>
      <c r="F67" s="425"/>
      <c r="G67" s="351"/>
      <c r="H67" s="406"/>
      <c r="I67" s="407"/>
      <c r="J67" s="407"/>
      <c r="K67" s="407"/>
      <c r="L67" s="407"/>
      <c r="M67" s="408"/>
    </row>
    <row r="68" spans="2:13" ht="48" customHeight="1" thickBot="1" x14ac:dyDescent="0.35">
      <c r="B68" s="5" t="s">
        <v>1512</v>
      </c>
      <c r="C68" s="476" t="s">
        <v>605</v>
      </c>
      <c r="D68" s="477"/>
      <c r="E68" s="480" t="s">
        <v>607</v>
      </c>
      <c r="F68" s="481"/>
      <c r="G68" s="482"/>
      <c r="H68" s="400"/>
      <c r="I68" s="409"/>
      <c r="J68" s="409"/>
      <c r="K68" s="409"/>
      <c r="L68" s="409"/>
      <c r="M68" s="401"/>
    </row>
    <row r="69" spans="2:13" x14ac:dyDescent="0.3"/>
    <row r="70" spans="2:13" x14ac:dyDescent="0.3"/>
    <row r="71" spans="2:13" hidden="1" x14ac:dyDescent="0.3"/>
    <row r="72" spans="2:13" hidden="1" x14ac:dyDescent="0.3"/>
    <row r="73" spans="2:13" hidden="1" x14ac:dyDescent="0.3"/>
    <row r="74" spans="2:13" hidden="1" x14ac:dyDescent="0.3"/>
    <row r="75" spans="2:13" hidden="1" x14ac:dyDescent="0.3"/>
    <row r="76" spans="2:13" hidden="1" x14ac:dyDescent="0.3"/>
    <row r="77" spans="2:13" hidden="1" x14ac:dyDescent="0.3"/>
    <row r="78" spans="2:13" hidden="1" x14ac:dyDescent="0.3"/>
    <row r="79" spans="2:13" hidden="1" x14ac:dyDescent="0.3"/>
    <row r="80" spans="2:13"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sheetData>
  <sheetProtection algorithmName="SHA-512" hashValue="Pzva+sJKpI++AT3CJvit8M52a+D4o/ytT9KAuZBEfzyyLlKO6BRPoL5F3X2XeWO0Tb53ZxHH3RNVV+OT/1zaAQ==" saltValue="wMfMgdAwASI6pYnIMQ61pw==" spinCount="100000" sheet="1" formatCells="0"/>
  <mergeCells count="259">
    <mergeCell ref="BA30:BB30"/>
    <mergeCell ref="BA31:BB31"/>
    <mergeCell ref="S29:U29"/>
    <mergeCell ref="S30:U30"/>
    <mergeCell ref="B5:C5"/>
    <mergeCell ref="G13:H13"/>
    <mergeCell ref="G14:H14"/>
    <mergeCell ref="G15:H15"/>
    <mergeCell ref="G16:H16"/>
    <mergeCell ref="G17:H17"/>
    <mergeCell ref="G18:H18"/>
    <mergeCell ref="I10:K10"/>
    <mergeCell ref="I11:K11"/>
    <mergeCell ref="AH22:AK22"/>
    <mergeCell ref="AH10:AK10"/>
    <mergeCell ref="AE10:AF10"/>
    <mergeCell ref="AL10:AM10"/>
    <mergeCell ref="AH11:AK11"/>
    <mergeCell ref="AE11:AF11"/>
    <mergeCell ref="AL11:AM11"/>
    <mergeCell ref="AH12:AK12"/>
    <mergeCell ref="AE12:AF12"/>
    <mergeCell ref="AE23:AF23"/>
    <mergeCell ref="AE24:AF24"/>
    <mergeCell ref="BA27:BB27"/>
    <mergeCell ref="G10:H10"/>
    <mergeCell ref="G11:H11"/>
    <mergeCell ref="G12:H12"/>
    <mergeCell ref="BA32:BB32"/>
    <mergeCell ref="AW32:AX32"/>
    <mergeCell ref="G28:H28"/>
    <mergeCell ref="G29:H29"/>
    <mergeCell ref="G30:H30"/>
    <mergeCell ref="G31:H31"/>
    <mergeCell ref="G32:H32"/>
    <mergeCell ref="AW28:AX28"/>
    <mergeCell ref="AW29:AX29"/>
    <mergeCell ref="AW30:AX30"/>
    <mergeCell ref="AW31:AX31"/>
    <mergeCell ref="AH32:AK32"/>
    <mergeCell ref="AE32:AF32"/>
    <mergeCell ref="W28:Z28"/>
    <mergeCell ref="W29:Z29"/>
    <mergeCell ref="W30:Z30"/>
    <mergeCell ref="W31:Z31"/>
    <mergeCell ref="W32:Z32"/>
    <mergeCell ref="BA28:BB28"/>
    <mergeCell ref="BA29:BB29"/>
    <mergeCell ref="BA26:BB26"/>
    <mergeCell ref="BA15:BB15"/>
    <mergeCell ref="BA16:BB16"/>
    <mergeCell ref="BA17:BB17"/>
    <mergeCell ref="BA18:BB18"/>
    <mergeCell ref="BA19:BB19"/>
    <mergeCell ref="BA20:BB20"/>
    <mergeCell ref="BA21:BB21"/>
    <mergeCell ref="BA22:BB22"/>
    <mergeCell ref="BA23:BB23"/>
    <mergeCell ref="BA24:BB24"/>
    <mergeCell ref="BA25:BB25"/>
    <mergeCell ref="AE31:AF31"/>
    <mergeCell ref="AE17:AF17"/>
    <mergeCell ref="AW26:AX26"/>
    <mergeCell ref="AW27:AX27"/>
    <mergeCell ref="AH13:AK13"/>
    <mergeCell ref="AE13:AF13"/>
    <mergeCell ref="AE26:AF26"/>
    <mergeCell ref="AE27:AF27"/>
    <mergeCell ref="AH23:AK23"/>
    <mergeCell ref="AH24:AK24"/>
    <mergeCell ref="AH25:AK25"/>
    <mergeCell ref="AH26:AK26"/>
    <mergeCell ref="AH27:AK27"/>
    <mergeCell ref="AE22:AF22"/>
    <mergeCell ref="AH14:AK14"/>
    <mergeCell ref="AH15:AK15"/>
    <mergeCell ref="AH16:AK16"/>
    <mergeCell ref="AH17:AK17"/>
    <mergeCell ref="AH18:AK18"/>
    <mergeCell ref="AH19:AK19"/>
    <mergeCell ref="AH20:AK20"/>
    <mergeCell ref="AH21:AK21"/>
    <mergeCell ref="AW21:AX21"/>
    <mergeCell ref="AW22:AX22"/>
    <mergeCell ref="AW23:AX23"/>
    <mergeCell ref="AW15:AX15"/>
    <mergeCell ref="AW24:AX24"/>
    <mergeCell ref="AW25:AX25"/>
    <mergeCell ref="AW16:AX16"/>
    <mergeCell ref="AW17:AX17"/>
    <mergeCell ref="AW18:AX18"/>
    <mergeCell ref="AW19:AX19"/>
    <mergeCell ref="AW20:AX20"/>
    <mergeCell ref="D5:E5"/>
    <mergeCell ref="G23:H23"/>
    <mergeCell ref="G24:H24"/>
    <mergeCell ref="L10:N10"/>
    <mergeCell ref="L11:N11"/>
    <mergeCell ref="F5:G5"/>
    <mergeCell ref="AH28:AK28"/>
    <mergeCell ref="AH29:AK29"/>
    <mergeCell ref="AH30:AK30"/>
    <mergeCell ref="W10:Z10"/>
    <mergeCell ref="W11:Z11"/>
    <mergeCell ref="W12:Z12"/>
    <mergeCell ref="G25:H25"/>
    <mergeCell ref="S14:U14"/>
    <mergeCell ref="AA10:AC10"/>
    <mergeCell ref="AA11:AC11"/>
    <mergeCell ref="AE25:AF25"/>
    <mergeCell ref="AE28:AF28"/>
    <mergeCell ref="AE29:AF29"/>
    <mergeCell ref="AE30:AF30"/>
    <mergeCell ref="W24:Z24"/>
    <mergeCell ref="W25:Z25"/>
    <mergeCell ref="W26:Z26"/>
    <mergeCell ref="W27:Z27"/>
    <mergeCell ref="N2:N4"/>
    <mergeCell ref="G38:H38"/>
    <mergeCell ref="G26:H26"/>
    <mergeCell ref="G27:H27"/>
    <mergeCell ref="O10:P10"/>
    <mergeCell ref="O11:P11"/>
    <mergeCell ref="G37:H37"/>
    <mergeCell ref="G20:H20"/>
    <mergeCell ref="G21:H21"/>
    <mergeCell ref="G22:H22"/>
    <mergeCell ref="G19:H19"/>
    <mergeCell ref="I37:J37"/>
    <mergeCell ref="I38:J38"/>
    <mergeCell ref="J2:M4"/>
    <mergeCell ref="I44:J44"/>
    <mergeCell ref="I45:J45"/>
    <mergeCell ref="I55:J55"/>
    <mergeCell ref="I46:J46"/>
    <mergeCell ref="I47:J47"/>
    <mergeCell ref="I48:J48"/>
    <mergeCell ref="I50:J50"/>
    <mergeCell ref="I51:J51"/>
    <mergeCell ref="I52:J52"/>
    <mergeCell ref="I53:J53"/>
    <mergeCell ref="I54:J54"/>
    <mergeCell ref="CD10:CE10"/>
    <mergeCell ref="BY11:CC11"/>
    <mergeCell ref="CD11:CE11"/>
    <mergeCell ref="E68:G68"/>
    <mergeCell ref="H68:M68"/>
    <mergeCell ref="E65:G65"/>
    <mergeCell ref="H65:M65"/>
    <mergeCell ref="E66:G66"/>
    <mergeCell ref="H66:M66"/>
    <mergeCell ref="E67:G67"/>
    <mergeCell ref="H67:M67"/>
    <mergeCell ref="I56:J56"/>
    <mergeCell ref="I57:J57"/>
    <mergeCell ref="I58:J58"/>
    <mergeCell ref="I59:J59"/>
    <mergeCell ref="AH31:AK31"/>
    <mergeCell ref="AW12:AX12"/>
    <mergeCell ref="AW13:AX13"/>
    <mergeCell ref="AW14:AX14"/>
    <mergeCell ref="BT10:BU10"/>
    <mergeCell ref="BV10:BW10"/>
    <mergeCell ref="BT11:BU11"/>
    <mergeCell ref="BV11:BW11"/>
    <mergeCell ref="S16:U16"/>
    <mergeCell ref="C65:D65"/>
    <mergeCell ref="C66:D66"/>
    <mergeCell ref="C67:D67"/>
    <mergeCell ref="C68:D68"/>
    <mergeCell ref="BY10:CC10"/>
    <mergeCell ref="S28:U28"/>
    <mergeCell ref="S19:U19"/>
    <mergeCell ref="S20:U20"/>
    <mergeCell ref="S21:U21"/>
    <mergeCell ref="S22:U22"/>
    <mergeCell ref="S23:U23"/>
    <mergeCell ref="S24:U24"/>
    <mergeCell ref="S25:U25"/>
    <mergeCell ref="S26:U26"/>
    <mergeCell ref="S27:U27"/>
    <mergeCell ref="R10:U10"/>
    <mergeCell ref="R11:U11"/>
    <mergeCell ref="S12:U12"/>
    <mergeCell ref="S13:U13"/>
    <mergeCell ref="I49:J49"/>
    <mergeCell ref="AZ10:BC10"/>
    <mergeCell ref="AZ11:BC11"/>
    <mergeCell ref="B63:M64"/>
    <mergeCell ref="S15:U15"/>
    <mergeCell ref="W22:Z22"/>
    <mergeCell ref="W23:Z23"/>
    <mergeCell ref="B40:B59"/>
    <mergeCell ref="B13:B32"/>
    <mergeCell ref="S31:U31"/>
    <mergeCell ref="AO20:AR20"/>
    <mergeCell ref="AO21:AR21"/>
    <mergeCell ref="S32:U32"/>
    <mergeCell ref="AO22:AR22"/>
    <mergeCell ref="AO23:AR23"/>
    <mergeCell ref="S17:U17"/>
    <mergeCell ref="S18:U18"/>
    <mergeCell ref="W13:Z13"/>
    <mergeCell ref="W14:Z14"/>
    <mergeCell ref="W15:Z15"/>
    <mergeCell ref="W16:Z16"/>
    <mergeCell ref="W17:Z17"/>
    <mergeCell ref="W18:Z18"/>
    <mergeCell ref="W19:Z19"/>
    <mergeCell ref="I39:J39"/>
    <mergeCell ref="I40:J40"/>
    <mergeCell ref="I41:J41"/>
    <mergeCell ref="I42:J42"/>
    <mergeCell ref="I43:J43"/>
    <mergeCell ref="AO10:AR10"/>
    <mergeCell ref="AO11:AR11"/>
    <mergeCell ref="AO12:AR12"/>
    <mergeCell ref="AO13:AR13"/>
    <mergeCell ref="AO14:AR14"/>
    <mergeCell ref="BL11:BM11"/>
    <mergeCell ref="BN11:BO11"/>
    <mergeCell ref="W20:Z20"/>
    <mergeCell ref="W21:Z21"/>
    <mergeCell ref="AV10:AY10"/>
    <mergeCell ref="AV11:AY11"/>
    <mergeCell ref="AE14:AF14"/>
    <mergeCell ref="AE15:AF15"/>
    <mergeCell ref="AE16:AF16"/>
    <mergeCell ref="BA12:BB12"/>
    <mergeCell ref="BA13:BB13"/>
    <mergeCell ref="BA14:BB14"/>
    <mergeCell ref="AE18:AF18"/>
    <mergeCell ref="AE19:AF19"/>
    <mergeCell ref="AE20:AF20"/>
    <mergeCell ref="AE21:AF21"/>
    <mergeCell ref="BP11:BQ11"/>
    <mergeCell ref="BL10:BM10"/>
    <mergeCell ref="BN10:BO10"/>
    <mergeCell ref="BP10:BQ10"/>
    <mergeCell ref="K37:M37"/>
    <mergeCell ref="K38:M38"/>
    <mergeCell ref="D37:F37"/>
    <mergeCell ref="D38:F38"/>
    <mergeCell ref="AO24:AR24"/>
    <mergeCell ref="AO25:AR25"/>
    <mergeCell ref="AO26:AR26"/>
    <mergeCell ref="AO27:AR27"/>
    <mergeCell ref="AO28:AR28"/>
    <mergeCell ref="AO29:AR29"/>
    <mergeCell ref="AO30:AR30"/>
    <mergeCell ref="AO31:AR31"/>
    <mergeCell ref="AO32:AR32"/>
    <mergeCell ref="AO15:AR15"/>
    <mergeCell ref="AO16:AR16"/>
    <mergeCell ref="AO17:AR17"/>
    <mergeCell ref="AO18:AR18"/>
    <mergeCell ref="AO19:AR19"/>
    <mergeCell ref="AS11:AT11"/>
    <mergeCell ref="AS10:AT10"/>
  </mergeCells>
  <conditionalFormatting sqref="N2:N4">
    <cfRule type="expression" dxfId="14" priority="4">
      <formula>$N$2="Yes"</formula>
    </cfRule>
  </conditionalFormatting>
  <dataValidations count="5">
    <dataValidation type="decimal" allowBlank="1" showInputMessage="1" showErrorMessage="1" sqref="I13:N32 Q13:Q32 R13:R32 V13:V32 AA13:AC32 AG13:AG32 AL13:AL32 AS13:AS32 AY13:AY32 BC13:BC32 BE13:BF32 BH13:BJ32 BL13:BQ32 BT13:BT32 BV13:BV32 BY13:CC32 D40:F59 K40:M59" xr:uid="{5878DBD3-CF24-499E-8B75-A4B11886E42B}">
      <formula1>0</formula1>
      <formula2>100000000000000</formula2>
    </dataValidation>
    <dataValidation type="decimal" allowBlank="1" showInputMessage="1" showErrorMessage="1" sqref="P13:P32 H40:H59" xr:uid="{529EE792-18B3-425A-8FE0-7D22F33AF66B}">
      <formula1>0</formula1>
      <formula2>1</formula2>
    </dataValidation>
    <dataValidation type="decimal" allowBlank="1" showInputMessage="1" showErrorMessage="1" sqref="AN13:AN32 BS13:BS32" xr:uid="{BCA909BC-7E85-4A79-9461-E6D569579AB1}">
      <formula1>0</formula1>
      <formula2>100000000</formula2>
    </dataValidation>
    <dataValidation type="whole" allowBlank="1" showInputMessage="1" showErrorMessage="1" sqref="BR13:BR32" xr:uid="{B22FE21C-0426-48E0-9B3F-486964389B9C}">
      <formula1>1900</formula1>
      <formula2>2019</formula2>
    </dataValidation>
    <dataValidation type="decimal" allowBlank="1" showInputMessage="1" showErrorMessage="1" sqref="CD13:CE32" xr:uid="{3E3D358F-3450-4DA5-83CD-B4F431FE92A8}">
      <formula1>-180</formula1>
      <formula2>180</formula2>
    </dataValidation>
  </dataValidations>
  <hyperlinks>
    <hyperlink ref="B5:C5" location="Introduction!A1" display="Click here to return to Introduction tab" xr:uid="{0E937A84-85F6-4FBB-86D6-351E4133E7D4}"/>
    <hyperlink ref="D5:E5" location="Terms!A1" display="Click here to visit Terms tab" xr:uid="{9DC75D07-07D9-4E5A-AC18-50A4A64CB715}"/>
    <hyperlink ref="F5:G5" location="'Additional Info'!A1" display="Click here to visit Additional Info tab" xr:uid="{DC72F027-2881-4E5F-AFBB-4D1D8D20665F}"/>
  </hyperlink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1">
        <x14:dataValidation type="list" allowBlank="1" showInputMessage="1" xr:uid="{106B8D1A-843C-442B-9FF8-5204D2C5E62A}">
          <x14:formula1>
            <xm:f>'Background Data'!$H$2:$H$8</xm:f>
          </x14:formula1>
          <xm:sqref>AW13:AX32 BA13:BB32</xm:sqref>
        </x14:dataValidation>
        <x14:dataValidation type="list" allowBlank="1" showInputMessage="1" showErrorMessage="1" xr:uid="{F23B82BA-FF7C-483C-8E8C-33840D44C52A}">
          <x14:formula1>
            <xm:f>'Background Data'!$F$2:$F$3</xm:f>
          </x14:formula1>
          <xm:sqref>N2:N4</xm:sqref>
        </x14:dataValidation>
        <x14:dataValidation type="list" allowBlank="1" showInputMessage="1" showErrorMessage="1" xr:uid="{A0D6CFA7-3FE5-4BE9-AF3E-379A1AEDFD0E}">
          <x14:formula1>
            <xm:f>'Background Data'!$I$2:$I$3</xm:f>
          </x14:formula1>
          <xm:sqref>E13:E32</xm:sqref>
        </x14:dataValidation>
        <x14:dataValidation type="list" allowBlank="1" showInputMessage="1" showErrorMessage="1" xr:uid="{E542868F-2CB2-47FD-8DDA-5F56C1CED7D9}">
          <x14:formula1>
            <xm:f>'Background Data'!$I$6:$I$7</xm:f>
          </x14:formula1>
          <xm:sqref>F13:F32</xm:sqref>
        </x14:dataValidation>
        <x14:dataValidation type="list" allowBlank="1" showInputMessage="1" showErrorMessage="1" xr:uid="{EC1B7482-125A-402A-AC2F-47F06784DAF4}">
          <x14:formula1>
            <xm:f>'Background Data'!$I$15:$I$16</xm:f>
          </x14:formula1>
          <xm:sqref>O13:O32</xm:sqref>
        </x14:dataValidation>
        <x14:dataValidation type="list" allowBlank="1" showInputMessage="1" xr:uid="{22D631F8-C60A-43F4-8A42-55D6A3EDBD48}">
          <x14:formula1>
            <xm:f>'Background Data'!$I$10:$I$12</xm:f>
          </x14:formula1>
          <xm:sqref>G13:H32</xm:sqref>
        </x14:dataValidation>
        <x14:dataValidation type="list" allowBlank="1" showInputMessage="1" showErrorMessage="1" xr:uid="{D3A2423E-0FD4-4769-8D42-E3FFCDF8D559}">
          <x14:formula1>
            <xm:f>'Background Data'!$I$19:$I$20</xm:f>
          </x14:formula1>
          <xm:sqref>AD13:AF32</xm:sqref>
        </x14:dataValidation>
        <x14:dataValidation type="list" allowBlank="1" showInputMessage="1" showErrorMessage="1" xr:uid="{E715DC37-B551-4C45-B915-DDE20ADED458}">
          <x14:formula1>
            <xm:f>'Background Data'!$I$23:$I$24</xm:f>
          </x14:formula1>
          <xm:sqref>AU13:AU32</xm:sqref>
        </x14:dataValidation>
        <x14:dataValidation type="list" allowBlank="1" showInputMessage="1" showErrorMessage="1" xr:uid="{9A45205D-A578-4270-8EF3-25A0B3BB0945}">
          <x14:formula1>
            <xm:f>'Background Data'!$I$27:$I$28</xm:f>
          </x14:formula1>
          <xm:sqref>BG13:BG32</xm:sqref>
        </x14:dataValidation>
        <x14:dataValidation type="list" allowBlank="1" showInputMessage="1" showErrorMessage="1" xr:uid="{BBDAA7AB-B2CB-4488-A20E-C8F0D620EE89}">
          <x14:formula1>
            <xm:f>'Background Data'!$I$31:$I$32</xm:f>
          </x14:formula1>
          <xm:sqref>BK13:BK32</xm:sqref>
        </x14:dataValidation>
        <x14:dataValidation type="list" allowBlank="1" showInputMessage="1" showErrorMessage="1" xr:uid="{ED35DFF6-1AC2-4C69-83AC-1287079E893B}">
          <x14:formula1>
            <xm:f>'Background Data'!$I$35:$I$36</xm:f>
          </x14:formula1>
          <xm:sqref>G40:G59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A912-819A-4ACE-BA18-4DD887F27DB0}">
  <sheetPr codeName="Sheet10">
    <tabColor theme="8" tint="0.59999389629810485"/>
  </sheetPr>
  <dimension ref="A1:BD129"/>
  <sheetViews>
    <sheetView zoomScaleNormal="100" workbookViewId="0">
      <pane xSplit="5" topLeftCell="F1" activePane="topRight" state="frozen"/>
      <selection pane="topRight"/>
    </sheetView>
  </sheetViews>
  <sheetFormatPr defaultColWidth="0" defaultRowHeight="12" zeroHeight="1" x14ac:dyDescent="0.3"/>
  <cols>
    <col min="1" max="1" width="5.5546875" style="9" customWidth="1"/>
    <col min="2" max="47" width="13.88671875" style="9" customWidth="1"/>
    <col min="48" max="48" width="5.5546875" style="9" customWidth="1"/>
    <col min="49" max="51" width="13.88671875" style="9" hidden="1" customWidth="1"/>
    <col min="52" max="56" width="8.88671875" style="9" hidden="1" customWidth="1"/>
    <col min="57" max="16384" width="13.88671875" style="9" hidden="1"/>
  </cols>
  <sheetData>
    <row r="1" spans="2:47" ht="12.6" thickBot="1" x14ac:dyDescent="0.35"/>
    <row r="2" spans="2:47" ht="18" customHeight="1" x14ac:dyDescent="0.3">
      <c r="B2" s="10" t="s">
        <v>292</v>
      </c>
      <c r="J2" s="387" t="s">
        <v>1641</v>
      </c>
      <c r="K2" s="388"/>
      <c r="L2" s="388"/>
      <c r="M2" s="389"/>
      <c r="N2" s="384"/>
    </row>
    <row r="3" spans="2:47" ht="18" x14ac:dyDescent="0.3">
      <c r="B3" s="10" t="s">
        <v>1588</v>
      </c>
      <c r="J3" s="390"/>
      <c r="K3" s="391"/>
      <c r="L3" s="391"/>
      <c r="M3" s="392"/>
      <c r="N3" s="385"/>
    </row>
    <row r="4" spans="2:47" ht="12.6" customHeight="1" thickBot="1" x14ac:dyDescent="0.35">
      <c r="G4" s="18"/>
      <c r="H4" s="11"/>
      <c r="I4" s="11"/>
      <c r="J4" s="393"/>
      <c r="K4" s="394"/>
      <c r="L4" s="394"/>
      <c r="M4" s="395"/>
      <c r="N4" s="386"/>
    </row>
    <row r="5" spans="2:47" ht="12" customHeight="1" thickBot="1" x14ac:dyDescent="0.3">
      <c r="B5" s="315" t="s">
        <v>500</v>
      </c>
      <c r="C5" s="316"/>
      <c r="D5" s="315" t="s">
        <v>801</v>
      </c>
      <c r="E5" s="316"/>
      <c r="F5" s="315" t="s">
        <v>1365</v>
      </c>
      <c r="G5" s="316"/>
      <c r="H5" s="11"/>
      <c r="I5" s="11"/>
      <c r="J5" s="47"/>
      <c r="K5" s="47"/>
      <c r="L5" s="47"/>
      <c r="M5" s="47"/>
      <c r="N5" s="3"/>
    </row>
    <row r="6" spans="2:47" ht="12" customHeight="1" x14ac:dyDescent="0.25">
      <c r="G6" s="18"/>
      <c r="H6" s="11"/>
      <c r="I6" s="11"/>
      <c r="J6" s="47"/>
      <c r="K6" s="47"/>
      <c r="L6" s="47"/>
      <c r="M6" s="47"/>
      <c r="N6" s="3"/>
    </row>
    <row r="7" spans="2:47" ht="15.6" x14ac:dyDescent="0.25">
      <c r="B7" s="13" t="s">
        <v>1185</v>
      </c>
      <c r="N7" s="3"/>
    </row>
    <row r="8" spans="2:47" x14ac:dyDescent="0.3">
      <c r="B8" s="14"/>
    </row>
    <row r="9" spans="2:47" s="230" customFormat="1" ht="14.4" x14ac:dyDescent="0.3">
      <c r="B9" s="15" t="s">
        <v>612</v>
      </c>
    </row>
    <row r="10" spans="2:47" ht="12.6" thickBot="1" x14ac:dyDescent="0.35">
      <c r="B10" s="81" t="s">
        <v>1610</v>
      </c>
    </row>
    <row r="11" spans="2:47" x14ac:dyDescent="0.3">
      <c r="B11" s="6" t="s">
        <v>21</v>
      </c>
      <c r="C11" s="125" t="s">
        <v>116</v>
      </c>
      <c r="D11" s="376" t="s">
        <v>118</v>
      </c>
      <c r="E11" s="376"/>
      <c r="F11" s="122" t="s">
        <v>120</v>
      </c>
      <c r="G11" s="341" t="s">
        <v>121</v>
      </c>
      <c r="H11" s="398"/>
      <c r="I11" s="398"/>
      <c r="J11" s="342"/>
      <c r="K11" s="122" t="s">
        <v>122</v>
      </c>
      <c r="L11" s="341" t="s">
        <v>124</v>
      </c>
      <c r="M11" s="398"/>
      <c r="N11" s="398"/>
      <c r="O11" s="398"/>
      <c r="P11" s="342"/>
      <c r="Q11" s="341" t="s">
        <v>126</v>
      </c>
      <c r="R11" s="342"/>
      <c r="S11" s="132" t="s">
        <v>127</v>
      </c>
      <c r="T11" s="122" t="s">
        <v>130</v>
      </c>
      <c r="U11" s="341" t="s">
        <v>132</v>
      </c>
      <c r="V11" s="342"/>
      <c r="W11" s="341" t="s">
        <v>133</v>
      </c>
      <c r="X11" s="342"/>
      <c r="Y11" s="341" t="s">
        <v>136</v>
      </c>
      <c r="Z11" s="398"/>
      <c r="AA11" s="398"/>
      <c r="AB11" s="342"/>
      <c r="AC11" s="341" t="s">
        <v>137</v>
      </c>
      <c r="AD11" s="342"/>
      <c r="AE11" s="341" t="s">
        <v>138</v>
      </c>
      <c r="AF11" s="342"/>
      <c r="AG11" s="341" t="s">
        <v>140</v>
      </c>
      <c r="AH11" s="398"/>
      <c r="AI11" s="398"/>
      <c r="AJ11" s="342"/>
      <c r="AK11" s="341" t="s">
        <v>141</v>
      </c>
      <c r="AL11" s="342"/>
      <c r="AM11" s="341" t="s">
        <v>145</v>
      </c>
      <c r="AN11" s="398"/>
      <c r="AO11" s="398"/>
      <c r="AP11" s="398"/>
      <c r="AQ11" s="398"/>
      <c r="AR11" s="341" t="s">
        <v>349</v>
      </c>
      <c r="AS11" s="398"/>
      <c r="AT11" s="398"/>
      <c r="AU11" s="343"/>
    </row>
    <row r="12" spans="2:47" ht="60" customHeight="1" x14ac:dyDescent="0.3">
      <c r="B12" s="7" t="s">
        <v>68</v>
      </c>
      <c r="C12" s="126" t="s">
        <v>117</v>
      </c>
      <c r="D12" s="377" t="s">
        <v>139</v>
      </c>
      <c r="E12" s="377"/>
      <c r="F12" s="126" t="s">
        <v>933</v>
      </c>
      <c r="G12" s="344" t="s">
        <v>119</v>
      </c>
      <c r="H12" s="397"/>
      <c r="I12" s="397"/>
      <c r="J12" s="345"/>
      <c r="K12" s="120" t="s">
        <v>609</v>
      </c>
      <c r="L12" s="344" t="s">
        <v>346</v>
      </c>
      <c r="M12" s="397"/>
      <c r="N12" s="397"/>
      <c r="O12" s="397"/>
      <c r="P12" s="345"/>
      <c r="Q12" s="344" t="s">
        <v>347</v>
      </c>
      <c r="R12" s="345"/>
      <c r="S12" s="126" t="s">
        <v>1142</v>
      </c>
      <c r="T12" s="120" t="s">
        <v>1095</v>
      </c>
      <c r="U12" s="344" t="s">
        <v>123</v>
      </c>
      <c r="V12" s="345"/>
      <c r="W12" s="344" t="s">
        <v>125</v>
      </c>
      <c r="X12" s="345"/>
      <c r="Y12" s="344" t="s">
        <v>128</v>
      </c>
      <c r="Z12" s="397"/>
      <c r="AA12" s="397"/>
      <c r="AB12" s="345"/>
      <c r="AC12" s="344" t="s">
        <v>131</v>
      </c>
      <c r="AD12" s="345"/>
      <c r="AE12" s="344" t="s">
        <v>134</v>
      </c>
      <c r="AF12" s="345"/>
      <c r="AG12" s="344" t="s">
        <v>135</v>
      </c>
      <c r="AH12" s="397"/>
      <c r="AI12" s="397"/>
      <c r="AJ12" s="345"/>
      <c r="AK12" s="344" t="s">
        <v>610</v>
      </c>
      <c r="AL12" s="345"/>
      <c r="AM12" s="344" t="s">
        <v>178</v>
      </c>
      <c r="AN12" s="397"/>
      <c r="AO12" s="397"/>
      <c r="AP12" s="397"/>
      <c r="AQ12" s="397"/>
      <c r="AR12" s="344" t="s">
        <v>981</v>
      </c>
      <c r="AS12" s="397"/>
      <c r="AT12" s="397"/>
      <c r="AU12" s="346"/>
    </row>
    <row r="13" spans="2:47" ht="84" customHeight="1" x14ac:dyDescent="0.3">
      <c r="B13" s="8" t="s">
        <v>22</v>
      </c>
      <c r="C13" s="115" t="s">
        <v>367</v>
      </c>
      <c r="D13" s="317" t="s">
        <v>367</v>
      </c>
      <c r="E13" s="317"/>
      <c r="F13" s="133" t="s">
        <v>936</v>
      </c>
      <c r="G13" s="115" t="s">
        <v>1140</v>
      </c>
      <c r="H13" s="115" t="s">
        <v>1141</v>
      </c>
      <c r="I13" s="115" t="s">
        <v>1611</v>
      </c>
      <c r="J13" s="115" t="s">
        <v>1612</v>
      </c>
      <c r="K13" s="115" t="s">
        <v>345</v>
      </c>
      <c r="L13" s="115" t="s">
        <v>1054</v>
      </c>
      <c r="M13" s="115" t="s">
        <v>1055</v>
      </c>
      <c r="N13" s="115" t="s">
        <v>818</v>
      </c>
      <c r="O13" s="148" t="s">
        <v>1056</v>
      </c>
      <c r="P13" s="115" t="s">
        <v>1057</v>
      </c>
      <c r="Q13" s="115" t="s">
        <v>160</v>
      </c>
      <c r="R13" s="115" t="s">
        <v>466</v>
      </c>
      <c r="S13" s="115" t="s">
        <v>1073</v>
      </c>
      <c r="T13" s="115" t="s">
        <v>1058</v>
      </c>
      <c r="U13" s="115" t="s">
        <v>90</v>
      </c>
      <c r="V13" s="115" t="s">
        <v>91</v>
      </c>
      <c r="W13" s="115" t="s">
        <v>90</v>
      </c>
      <c r="X13" s="115" t="s">
        <v>91</v>
      </c>
      <c r="Y13" s="403" t="s">
        <v>632</v>
      </c>
      <c r="Z13" s="322"/>
      <c r="AA13" s="115" t="s">
        <v>129</v>
      </c>
      <c r="AB13" s="115" t="s">
        <v>91</v>
      </c>
      <c r="AC13" s="115" t="s">
        <v>90</v>
      </c>
      <c r="AD13" s="115" t="s">
        <v>91</v>
      </c>
      <c r="AE13" s="115" t="s">
        <v>90</v>
      </c>
      <c r="AF13" s="115" t="s">
        <v>91</v>
      </c>
      <c r="AG13" s="403" t="s">
        <v>348</v>
      </c>
      <c r="AH13" s="322"/>
      <c r="AI13" s="115" t="s">
        <v>129</v>
      </c>
      <c r="AJ13" s="115" t="s">
        <v>91</v>
      </c>
      <c r="AK13" s="350" t="s">
        <v>51</v>
      </c>
      <c r="AL13" s="351"/>
      <c r="AM13" s="350" t="s">
        <v>677</v>
      </c>
      <c r="AN13" s="351"/>
      <c r="AO13" s="115" t="s">
        <v>678</v>
      </c>
      <c r="AP13" s="115" t="s">
        <v>91</v>
      </c>
      <c r="AQ13" s="117" t="s">
        <v>177</v>
      </c>
      <c r="AR13" s="403" t="s">
        <v>980</v>
      </c>
      <c r="AS13" s="404"/>
      <c r="AT13" s="404"/>
      <c r="AU13" s="405"/>
    </row>
    <row r="14" spans="2:47" x14ac:dyDescent="0.3">
      <c r="B14" s="347" t="s">
        <v>804</v>
      </c>
      <c r="C14" s="32" t="str">
        <f ca="1">'Background Data'!V2</f>
        <v/>
      </c>
      <c r="D14" s="485" t="str">
        <f ca="1">'Background Data'!W2</f>
        <v/>
      </c>
      <c r="E14" s="486"/>
      <c r="F14" s="138"/>
      <c r="G14" s="53"/>
      <c r="H14" s="53"/>
      <c r="I14" s="60"/>
      <c r="J14" s="53"/>
      <c r="K14" s="53"/>
      <c r="L14" s="60"/>
      <c r="M14" s="60"/>
      <c r="N14" s="60"/>
      <c r="O14" s="60"/>
      <c r="P14" s="60"/>
      <c r="Q14" s="73"/>
      <c r="R14" s="73"/>
      <c r="S14" s="62"/>
      <c r="T14" s="60"/>
      <c r="U14" s="64"/>
      <c r="V14" s="53"/>
      <c r="W14" s="64"/>
      <c r="X14" s="53"/>
      <c r="Y14" s="411"/>
      <c r="Z14" s="413"/>
      <c r="AA14" s="64"/>
      <c r="AB14" s="53"/>
      <c r="AC14" s="64"/>
      <c r="AD14" s="53"/>
      <c r="AE14" s="64"/>
      <c r="AF14" s="53"/>
      <c r="AG14" s="411"/>
      <c r="AH14" s="413"/>
      <c r="AI14" s="64"/>
      <c r="AJ14" s="53"/>
      <c r="AK14" s="417"/>
      <c r="AL14" s="418"/>
      <c r="AM14" s="352"/>
      <c r="AN14" s="353"/>
      <c r="AO14" s="241"/>
      <c r="AP14" s="149"/>
      <c r="AQ14" s="356" t="s">
        <v>175</v>
      </c>
      <c r="AR14" s="406"/>
      <c r="AS14" s="407"/>
      <c r="AT14" s="407"/>
      <c r="AU14" s="408"/>
    </row>
    <row r="15" spans="2:47" x14ac:dyDescent="0.3">
      <c r="B15" s="348"/>
      <c r="C15" s="32" t="str">
        <f ca="1">'Background Data'!V3</f>
        <v/>
      </c>
      <c r="D15" s="485" t="str">
        <f ca="1">'Background Data'!W3</f>
        <v/>
      </c>
      <c r="E15" s="486"/>
      <c r="F15" s="138"/>
      <c r="G15" s="53"/>
      <c r="H15" s="53"/>
      <c r="I15" s="60"/>
      <c r="J15" s="53"/>
      <c r="K15" s="53"/>
      <c r="L15" s="60"/>
      <c r="M15" s="60"/>
      <c r="N15" s="60"/>
      <c r="O15" s="60"/>
      <c r="P15" s="60"/>
      <c r="Q15" s="73"/>
      <c r="R15" s="73"/>
      <c r="S15" s="62"/>
      <c r="T15" s="60"/>
      <c r="U15" s="64"/>
      <c r="V15" s="53"/>
      <c r="W15" s="64"/>
      <c r="X15" s="53"/>
      <c r="Y15" s="411"/>
      <c r="Z15" s="413"/>
      <c r="AA15" s="64"/>
      <c r="AB15" s="53"/>
      <c r="AC15" s="64"/>
      <c r="AD15" s="53"/>
      <c r="AE15" s="64"/>
      <c r="AF15" s="53"/>
      <c r="AG15" s="411"/>
      <c r="AH15" s="413"/>
      <c r="AI15" s="64"/>
      <c r="AJ15" s="53"/>
      <c r="AK15" s="417"/>
      <c r="AL15" s="418"/>
      <c r="AM15" s="352"/>
      <c r="AN15" s="353"/>
      <c r="AO15" s="241"/>
      <c r="AP15" s="149"/>
      <c r="AQ15" s="356"/>
      <c r="AR15" s="406"/>
      <c r="AS15" s="407"/>
      <c r="AT15" s="407"/>
      <c r="AU15" s="408"/>
    </row>
    <row r="16" spans="2:47" x14ac:dyDescent="0.3">
      <c r="B16" s="348"/>
      <c r="C16" s="32" t="str">
        <f ca="1">'Background Data'!V4</f>
        <v/>
      </c>
      <c r="D16" s="485" t="str">
        <f ca="1">'Background Data'!W4</f>
        <v/>
      </c>
      <c r="E16" s="486"/>
      <c r="F16" s="138"/>
      <c r="G16" s="53"/>
      <c r="H16" s="53"/>
      <c r="I16" s="60"/>
      <c r="J16" s="53"/>
      <c r="K16" s="53"/>
      <c r="L16" s="60"/>
      <c r="M16" s="60"/>
      <c r="N16" s="60"/>
      <c r="O16" s="60"/>
      <c r="P16" s="60"/>
      <c r="Q16" s="73"/>
      <c r="R16" s="73"/>
      <c r="S16" s="62"/>
      <c r="T16" s="60"/>
      <c r="U16" s="64"/>
      <c r="V16" s="53"/>
      <c r="W16" s="64"/>
      <c r="X16" s="53"/>
      <c r="Y16" s="411"/>
      <c r="Z16" s="413"/>
      <c r="AA16" s="64"/>
      <c r="AB16" s="53"/>
      <c r="AC16" s="64"/>
      <c r="AD16" s="53"/>
      <c r="AE16" s="64"/>
      <c r="AF16" s="53"/>
      <c r="AG16" s="411"/>
      <c r="AH16" s="413"/>
      <c r="AI16" s="64"/>
      <c r="AJ16" s="53"/>
      <c r="AK16" s="417"/>
      <c r="AL16" s="418"/>
      <c r="AM16" s="352"/>
      <c r="AN16" s="353"/>
      <c r="AO16" s="241"/>
      <c r="AP16" s="149"/>
      <c r="AQ16" s="356"/>
      <c r="AR16" s="406"/>
      <c r="AS16" s="407"/>
      <c r="AT16" s="407"/>
      <c r="AU16" s="408"/>
    </row>
    <row r="17" spans="2:47" x14ac:dyDescent="0.3">
      <c r="B17" s="348"/>
      <c r="C17" s="32" t="str">
        <f ca="1">'Background Data'!V5</f>
        <v/>
      </c>
      <c r="D17" s="485" t="str">
        <f ca="1">'Background Data'!W5</f>
        <v/>
      </c>
      <c r="E17" s="486"/>
      <c r="F17" s="138"/>
      <c r="G17" s="53"/>
      <c r="H17" s="53"/>
      <c r="I17" s="60"/>
      <c r="J17" s="53"/>
      <c r="K17" s="53"/>
      <c r="L17" s="60"/>
      <c r="M17" s="60"/>
      <c r="N17" s="60"/>
      <c r="O17" s="60"/>
      <c r="P17" s="60"/>
      <c r="Q17" s="73"/>
      <c r="R17" s="73"/>
      <c r="S17" s="62"/>
      <c r="T17" s="60"/>
      <c r="U17" s="64"/>
      <c r="V17" s="53"/>
      <c r="W17" s="64"/>
      <c r="X17" s="53"/>
      <c r="Y17" s="411"/>
      <c r="Z17" s="413"/>
      <c r="AA17" s="64"/>
      <c r="AB17" s="53"/>
      <c r="AC17" s="64"/>
      <c r="AD17" s="53"/>
      <c r="AE17" s="64"/>
      <c r="AF17" s="53"/>
      <c r="AG17" s="411"/>
      <c r="AH17" s="413"/>
      <c r="AI17" s="64"/>
      <c r="AJ17" s="53"/>
      <c r="AK17" s="417"/>
      <c r="AL17" s="418"/>
      <c r="AM17" s="352"/>
      <c r="AN17" s="353"/>
      <c r="AO17" s="241"/>
      <c r="AP17" s="149"/>
      <c r="AQ17" s="356"/>
      <c r="AR17" s="406"/>
      <c r="AS17" s="407"/>
      <c r="AT17" s="407"/>
      <c r="AU17" s="408"/>
    </row>
    <row r="18" spans="2:47" ht="12" customHeight="1" x14ac:dyDescent="0.3">
      <c r="B18" s="348"/>
      <c r="C18" s="32" t="str">
        <f ca="1">'Background Data'!V6</f>
        <v/>
      </c>
      <c r="D18" s="485" t="str">
        <f ca="1">'Background Data'!W6</f>
        <v/>
      </c>
      <c r="E18" s="486"/>
      <c r="F18" s="138"/>
      <c r="G18" s="53"/>
      <c r="H18" s="53"/>
      <c r="I18" s="60"/>
      <c r="J18" s="53"/>
      <c r="K18" s="53"/>
      <c r="L18" s="60"/>
      <c r="M18" s="60"/>
      <c r="N18" s="60"/>
      <c r="O18" s="60"/>
      <c r="P18" s="60"/>
      <c r="Q18" s="73"/>
      <c r="R18" s="73"/>
      <c r="S18" s="62"/>
      <c r="T18" s="60"/>
      <c r="U18" s="64"/>
      <c r="V18" s="53"/>
      <c r="W18" s="64"/>
      <c r="X18" s="53"/>
      <c r="Y18" s="411"/>
      <c r="Z18" s="413"/>
      <c r="AA18" s="64"/>
      <c r="AB18" s="53"/>
      <c r="AC18" s="64"/>
      <c r="AD18" s="53"/>
      <c r="AE18" s="64"/>
      <c r="AF18" s="53"/>
      <c r="AG18" s="411"/>
      <c r="AH18" s="413"/>
      <c r="AI18" s="64"/>
      <c r="AJ18" s="53"/>
      <c r="AK18" s="417"/>
      <c r="AL18" s="418"/>
      <c r="AM18" s="352"/>
      <c r="AN18" s="353"/>
      <c r="AO18" s="241"/>
      <c r="AP18" s="149"/>
      <c r="AQ18" s="356"/>
      <c r="AR18" s="406"/>
      <c r="AS18" s="407"/>
      <c r="AT18" s="407"/>
      <c r="AU18" s="408"/>
    </row>
    <row r="19" spans="2:47" x14ac:dyDescent="0.3">
      <c r="B19" s="348"/>
      <c r="C19" s="32" t="str">
        <f ca="1">'Background Data'!V7</f>
        <v/>
      </c>
      <c r="D19" s="485" t="str">
        <f ca="1">'Background Data'!W7</f>
        <v/>
      </c>
      <c r="E19" s="486"/>
      <c r="F19" s="138"/>
      <c r="G19" s="53"/>
      <c r="H19" s="53"/>
      <c r="I19" s="60"/>
      <c r="J19" s="53"/>
      <c r="K19" s="53"/>
      <c r="L19" s="60"/>
      <c r="M19" s="60"/>
      <c r="N19" s="60"/>
      <c r="O19" s="60"/>
      <c r="P19" s="60"/>
      <c r="Q19" s="73"/>
      <c r="R19" s="73"/>
      <c r="S19" s="62"/>
      <c r="T19" s="60"/>
      <c r="U19" s="64"/>
      <c r="V19" s="53"/>
      <c r="W19" s="64"/>
      <c r="X19" s="53"/>
      <c r="Y19" s="411"/>
      <c r="Z19" s="413"/>
      <c r="AA19" s="64"/>
      <c r="AB19" s="53"/>
      <c r="AC19" s="64"/>
      <c r="AD19" s="53"/>
      <c r="AE19" s="64"/>
      <c r="AF19" s="53"/>
      <c r="AG19" s="411"/>
      <c r="AH19" s="413"/>
      <c r="AI19" s="64"/>
      <c r="AJ19" s="53"/>
      <c r="AK19" s="417"/>
      <c r="AL19" s="418"/>
      <c r="AM19" s="352"/>
      <c r="AN19" s="353"/>
      <c r="AO19" s="241"/>
      <c r="AP19" s="149"/>
      <c r="AQ19" s="356"/>
      <c r="AR19" s="406"/>
      <c r="AS19" s="407"/>
      <c r="AT19" s="407"/>
      <c r="AU19" s="408"/>
    </row>
    <row r="20" spans="2:47" x14ac:dyDescent="0.3">
      <c r="B20" s="348"/>
      <c r="C20" s="32" t="str">
        <f ca="1">'Background Data'!V8</f>
        <v/>
      </c>
      <c r="D20" s="485" t="str">
        <f ca="1">'Background Data'!W8</f>
        <v/>
      </c>
      <c r="E20" s="486"/>
      <c r="F20" s="138"/>
      <c r="G20" s="53"/>
      <c r="H20" s="53"/>
      <c r="I20" s="60"/>
      <c r="J20" s="53"/>
      <c r="K20" s="53"/>
      <c r="L20" s="60"/>
      <c r="M20" s="60"/>
      <c r="N20" s="60"/>
      <c r="O20" s="60"/>
      <c r="P20" s="60"/>
      <c r="Q20" s="73"/>
      <c r="R20" s="73"/>
      <c r="S20" s="62"/>
      <c r="T20" s="60"/>
      <c r="U20" s="64"/>
      <c r="V20" s="53"/>
      <c r="W20" s="64"/>
      <c r="X20" s="53"/>
      <c r="Y20" s="411"/>
      <c r="Z20" s="413"/>
      <c r="AA20" s="64"/>
      <c r="AB20" s="53"/>
      <c r="AC20" s="64"/>
      <c r="AD20" s="53"/>
      <c r="AE20" s="64"/>
      <c r="AF20" s="53"/>
      <c r="AG20" s="411"/>
      <c r="AH20" s="413"/>
      <c r="AI20" s="64"/>
      <c r="AJ20" s="53"/>
      <c r="AK20" s="417"/>
      <c r="AL20" s="418"/>
      <c r="AM20" s="352"/>
      <c r="AN20" s="353"/>
      <c r="AO20" s="241"/>
      <c r="AP20" s="149"/>
      <c r="AQ20" s="356"/>
      <c r="AR20" s="406"/>
      <c r="AS20" s="407"/>
      <c r="AT20" s="407"/>
      <c r="AU20" s="408"/>
    </row>
    <row r="21" spans="2:47" x14ac:dyDescent="0.3">
      <c r="B21" s="348"/>
      <c r="C21" s="32" t="str">
        <f ca="1">'Background Data'!V9</f>
        <v/>
      </c>
      <c r="D21" s="485" t="str">
        <f ca="1">'Background Data'!W9</f>
        <v/>
      </c>
      <c r="E21" s="486"/>
      <c r="F21" s="138"/>
      <c r="G21" s="53"/>
      <c r="H21" s="53"/>
      <c r="I21" s="60"/>
      <c r="J21" s="53"/>
      <c r="K21" s="53"/>
      <c r="L21" s="60"/>
      <c r="M21" s="60"/>
      <c r="N21" s="60"/>
      <c r="O21" s="60"/>
      <c r="P21" s="60"/>
      <c r="Q21" s="73"/>
      <c r="R21" s="73"/>
      <c r="S21" s="62"/>
      <c r="T21" s="60"/>
      <c r="U21" s="64"/>
      <c r="V21" s="53"/>
      <c r="W21" s="64"/>
      <c r="X21" s="53"/>
      <c r="Y21" s="411"/>
      <c r="Z21" s="413"/>
      <c r="AA21" s="64"/>
      <c r="AB21" s="53"/>
      <c r="AC21" s="64"/>
      <c r="AD21" s="53"/>
      <c r="AE21" s="64"/>
      <c r="AF21" s="53"/>
      <c r="AG21" s="411"/>
      <c r="AH21" s="413"/>
      <c r="AI21" s="64"/>
      <c r="AJ21" s="53"/>
      <c r="AK21" s="417"/>
      <c r="AL21" s="418"/>
      <c r="AM21" s="352"/>
      <c r="AN21" s="353"/>
      <c r="AO21" s="241"/>
      <c r="AP21" s="149"/>
      <c r="AQ21" s="356"/>
      <c r="AR21" s="406"/>
      <c r="AS21" s="407"/>
      <c r="AT21" s="407"/>
      <c r="AU21" s="408"/>
    </row>
    <row r="22" spans="2:47" x14ac:dyDescent="0.3">
      <c r="B22" s="348"/>
      <c r="C22" s="32" t="str">
        <f ca="1">'Background Data'!V10</f>
        <v/>
      </c>
      <c r="D22" s="485" t="str">
        <f ca="1">'Background Data'!W10</f>
        <v/>
      </c>
      <c r="E22" s="486"/>
      <c r="F22" s="138"/>
      <c r="G22" s="53"/>
      <c r="H22" s="53"/>
      <c r="I22" s="60"/>
      <c r="J22" s="53"/>
      <c r="K22" s="53"/>
      <c r="L22" s="60"/>
      <c r="M22" s="60"/>
      <c r="N22" s="60"/>
      <c r="O22" s="60"/>
      <c r="P22" s="60"/>
      <c r="Q22" s="73"/>
      <c r="R22" s="73"/>
      <c r="S22" s="62"/>
      <c r="T22" s="60"/>
      <c r="U22" s="64"/>
      <c r="V22" s="53"/>
      <c r="W22" s="64"/>
      <c r="X22" s="53"/>
      <c r="Y22" s="411"/>
      <c r="Z22" s="413"/>
      <c r="AA22" s="64"/>
      <c r="AB22" s="53"/>
      <c r="AC22" s="64"/>
      <c r="AD22" s="53"/>
      <c r="AE22" s="64"/>
      <c r="AF22" s="53"/>
      <c r="AG22" s="411"/>
      <c r="AH22" s="413"/>
      <c r="AI22" s="64"/>
      <c r="AJ22" s="53"/>
      <c r="AK22" s="417"/>
      <c r="AL22" s="418"/>
      <c r="AM22" s="352"/>
      <c r="AN22" s="353"/>
      <c r="AO22" s="241"/>
      <c r="AP22" s="149"/>
      <c r="AQ22" s="356"/>
      <c r="AR22" s="406"/>
      <c r="AS22" s="407"/>
      <c r="AT22" s="407"/>
      <c r="AU22" s="408"/>
    </row>
    <row r="23" spans="2:47" x14ac:dyDescent="0.3">
      <c r="B23" s="348"/>
      <c r="C23" s="32" t="str">
        <f ca="1">'Background Data'!V11</f>
        <v/>
      </c>
      <c r="D23" s="485" t="str">
        <f ca="1">'Background Data'!W11</f>
        <v/>
      </c>
      <c r="E23" s="486"/>
      <c r="F23" s="138"/>
      <c r="G23" s="53"/>
      <c r="H23" s="53"/>
      <c r="I23" s="60"/>
      <c r="J23" s="53"/>
      <c r="K23" s="53"/>
      <c r="L23" s="60"/>
      <c r="M23" s="60"/>
      <c r="N23" s="60"/>
      <c r="O23" s="60"/>
      <c r="P23" s="60"/>
      <c r="Q23" s="73"/>
      <c r="R23" s="73"/>
      <c r="S23" s="62"/>
      <c r="T23" s="60"/>
      <c r="U23" s="64"/>
      <c r="V23" s="53"/>
      <c r="W23" s="64"/>
      <c r="X23" s="53"/>
      <c r="Y23" s="411"/>
      <c r="Z23" s="413"/>
      <c r="AA23" s="64"/>
      <c r="AB23" s="53"/>
      <c r="AC23" s="64"/>
      <c r="AD23" s="53"/>
      <c r="AE23" s="64"/>
      <c r="AF23" s="53"/>
      <c r="AG23" s="411"/>
      <c r="AH23" s="413"/>
      <c r="AI23" s="64"/>
      <c r="AJ23" s="53"/>
      <c r="AK23" s="417"/>
      <c r="AL23" s="418"/>
      <c r="AM23" s="352"/>
      <c r="AN23" s="353"/>
      <c r="AO23" s="241"/>
      <c r="AP23" s="149"/>
      <c r="AQ23" s="356"/>
      <c r="AR23" s="406"/>
      <c r="AS23" s="407"/>
      <c r="AT23" s="407"/>
      <c r="AU23" s="408"/>
    </row>
    <row r="24" spans="2:47" x14ac:dyDescent="0.3">
      <c r="B24" s="348"/>
      <c r="C24" s="32" t="str">
        <f ca="1">'Background Data'!V12</f>
        <v/>
      </c>
      <c r="D24" s="485" t="str">
        <f ca="1">'Background Data'!W12</f>
        <v/>
      </c>
      <c r="E24" s="486"/>
      <c r="F24" s="138"/>
      <c r="G24" s="53"/>
      <c r="H24" s="53"/>
      <c r="I24" s="60"/>
      <c r="J24" s="53"/>
      <c r="K24" s="53"/>
      <c r="L24" s="60"/>
      <c r="M24" s="60"/>
      <c r="N24" s="60"/>
      <c r="O24" s="60"/>
      <c r="P24" s="60"/>
      <c r="Q24" s="73"/>
      <c r="R24" s="73"/>
      <c r="S24" s="62"/>
      <c r="T24" s="60"/>
      <c r="U24" s="64"/>
      <c r="V24" s="53"/>
      <c r="W24" s="64"/>
      <c r="X24" s="53"/>
      <c r="Y24" s="411"/>
      <c r="Z24" s="413"/>
      <c r="AA24" s="64"/>
      <c r="AB24" s="53"/>
      <c r="AC24" s="64"/>
      <c r="AD24" s="53"/>
      <c r="AE24" s="64"/>
      <c r="AF24" s="53"/>
      <c r="AG24" s="411"/>
      <c r="AH24" s="413"/>
      <c r="AI24" s="64"/>
      <c r="AJ24" s="53"/>
      <c r="AK24" s="417"/>
      <c r="AL24" s="418"/>
      <c r="AM24" s="352"/>
      <c r="AN24" s="353"/>
      <c r="AO24" s="241"/>
      <c r="AP24" s="149"/>
      <c r="AQ24" s="356"/>
      <c r="AR24" s="406"/>
      <c r="AS24" s="407"/>
      <c r="AT24" s="407"/>
      <c r="AU24" s="408"/>
    </row>
    <row r="25" spans="2:47" x14ac:dyDescent="0.3">
      <c r="B25" s="348"/>
      <c r="C25" s="32" t="str">
        <f ca="1">'Background Data'!V13</f>
        <v/>
      </c>
      <c r="D25" s="485" t="str">
        <f ca="1">'Background Data'!W13</f>
        <v/>
      </c>
      <c r="E25" s="486"/>
      <c r="F25" s="138"/>
      <c r="G25" s="53"/>
      <c r="H25" s="53"/>
      <c r="I25" s="60"/>
      <c r="J25" s="53"/>
      <c r="K25" s="53"/>
      <c r="L25" s="60"/>
      <c r="M25" s="60"/>
      <c r="N25" s="60"/>
      <c r="O25" s="60"/>
      <c r="P25" s="60"/>
      <c r="Q25" s="73"/>
      <c r="R25" s="73"/>
      <c r="S25" s="62"/>
      <c r="T25" s="60"/>
      <c r="U25" s="64"/>
      <c r="V25" s="53"/>
      <c r="W25" s="64"/>
      <c r="X25" s="53"/>
      <c r="Y25" s="411"/>
      <c r="Z25" s="413"/>
      <c r="AA25" s="64"/>
      <c r="AB25" s="53"/>
      <c r="AC25" s="64"/>
      <c r="AD25" s="53"/>
      <c r="AE25" s="64"/>
      <c r="AF25" s="53"/>
      <c r="AG25" s="411"/>
      <c r="AH25" s="413"/>
      <c r="AI25" s="64"/>
      <c r="AJ25" s="53"/>
      <c r="AK25" s="417"/>
      <c r="AL25" s="418"/>
      <c r="AM25" s="352"/>
      <c r="AN25" s="353"/>
      <c r="AO25" s="241"/>
      <c r="AP25" s="149"/>
      <c r="AQ25" s="356"/>
      <c r="AR25" s="406"/>
      <c r="AS25" s="407"/>
      <c r="AT25" s="407"/>
      <c r="AU25" s="408"/>
    </row>
    <row r="26" spans="2:47" x14ac:dyDescent="0.3">
      <c r="B26" s="348"/>
      <c r="C26" s="32" t="str">
        <f ca="1">'Background Data'!V14</f>
        <v/>
      </c>
      <c r="D26" s="485" t="str">
        <f ca="1">'Background Data'!W14</f>
        <v/>
      </c>
      <c r="E26" s="486"/>
      <c r="F26" s="138"/>
      <c r="G26" s="53"/>
      <c r="H26" s="53"/>
      <c r="I26" s="60"/>
      <c r="J26" s="53"/>
      <c r="K26" s="53"/>
      <c r="L26" s="60"/>
      <c r="M26" s="60"/>
      <c r="N26" s="60"/>
      <c r="O26" s="60"/>
      <c r="P26" s="60"/>
      <c r="Q26" s="73"/>
      <c r="R26" s="73"/>
      <c r="S26" s="62"/>
      <c r="T26" s="60"/>
      <c r="U26" s="64"/>
      <c r="V26" s="53"/>
      <c r="W26" s="64"/>
      <c r="X26" s="53"/>
      <c r="Y26" s="411"/>
      <c r="Z26" s="413"/>
      <c r="AA26" s="64"/>
      <c r="AB26" s="53"/>
      <c r="AC26" s="64"/>
      <c r="AD26" s="53"/>
      <c r="AE26" s="64"/>
      <c r="AF26" s="53"/>
      <c r="AG26" s="411"/>
      <c r="AH26" s="413"/>
      <c r="AI26" s="64"/>
      <c r="AJ26" s="53"/>
      <c r="AK26" s="417"/>
      <c r="AL26" s="418"/>
      <c r="AM26" s="352"/>
      <c r="AN26" s="353"/>
      <c r="AO26" s="241"/>
      <c r="AP26" s="149"/>
      <c r="AQ26" s="356"/>
      <c r="AR26" s="406"/>
      <c r="AS26" s="407"/>
      <c r="AT26" s="407"/>
      <c r="AU26" s="408"/>
    </row>
    <row r="27" spans="2:47" x14ac:dyDescent="0.3">
      <c r="B27" s="348"/>
      <c r="C27" s="32" t="str">
        <f ca="1">'Background Data'!V15</f>
        <v/>
      </c>
      <c r="D27" s="485" t="str">
        <f ca="1">'Background Data'!W15</f>
        <v/>
      </c>
      <c r="E27" s="486"/>
      <c r="F27" s="138"/>
      <c r="G27" s="53"/>
      <c r="H27" s="53"/>
      <c r="I27" s="60"/>
      <c r="J27" s="53"/>
      <c r="K27" s="53"/>
      <c r="L27" s="60"/>
      <c r="M27" s="60"/>
      <c r="N27" s="60"/>
      <c r="O27" s="60"/>
      <c r="P27" s="60"/>
      <c r="Q27" s="73"/>
      <c r="R27" s="73"/>
      <c r="S27" s="62"/>
      <c r="T27" s="60"/>
      <c r="U27" s="64"/>
      <c r="V27" s="53"/>
      <c r="W27" s="64"/>
      <c r="X27" s="53"/>
      <c r="Y27" s="411"/>
      <c r="Z27" s="413"/>
      <c r="AA27" s="64"/>
      <c r="AB27" s="53"/>
      <c r="AC27" s="64"/>
      <c r="AD27" s="53"/>
      <c r="AE27" s="64"/>
      <c r="AF27" s="53"/>
      <c r="AG27" s="411"/>
      <c r="AH27" s="413"/>
      <c r="AI27" s="64"/>
      <c r="AJ27" s="53"/>
      <c r="AK27" s="417"/>
      <c r="AL27" s="418"/>
      <c r="AM27" s="352"/>
      <c r="AN27" s="353"/>
      <c r="AO27" s="241"/>
      <c r="AP27" s="149"/>
      <c r="AQ27" s="356"/>
      <c r="AR27" s="406"/>
      <c r="AS27" s="407"/>
      <c r="AT27" s="407"/>
      <c r="AU27" s="408"/>
    </row>
    <row r="28" spans="2:47" x14ac:dyDescent="0.3">
      <c r="B28" s="348"/>
      <c r="C28" s="32" t="str">
        <f ca="1">'Background Data'!V16</f>
        <v/>
      </c>
      <c r="D28" s="485" t="str">
        <f ca="1">'Background Data'!W16</f>
        <v/>
      </c>
      <c r="E28" s="486"/>
      <c r="F28" s="138"/>
      <c r="G28" s="53"/>
      <c r="H28" s="53"/>
      <c r="I28" s="60"/>
      <c r="J28" s="53"/>
      <c r="K28" s="53"/>
      <c r="L28" s="60"/>
      <c r="M28" s="60"/>
      <c r="N28" s="60"/>
      <c r="O28" s="60"/>
      <c r="P28" s="60"/>
      <c r="Q28" s="73"/>
      <c r="R28" s="73"/>
      <c r="S28" s="62"/>
      <c r="T28" s="60"/>
      <c r="U28" s="64"/>
      <c r="V28" s="53"/>
      <c r="W28" s="64"/>
      <c r="X28" s="53"/>
      <c r="Y28" s="411"/>
      <c r="Z28" s="413"/>
      <c r="AA28" s="64"/>
      <c r="AB28" s="53"/>
      <c r="AC28" s="64"/>
      <c r="AD28" s="53"/>
      <c r="AE28" s="64"/>
      <c r="AF28" s="53"/>
      <c r="AG28" s="411"/>
      <c r="AH28" s="413"/>
      <c r="AI28" s="64"/>
      <c r="AJ28" s="53"/>
      <c r="AK28" s="417"/>
      <c r="AL28" s="418"/>
      <c r="AM28" s="352"/>
      <c r="AN28" s="353"/>
      <c r="AO28" s="241"/>
      <c r="AP28" s="149"/>
      <c r="AQ28" s="356"/>
      <c r="AR28" s="406"/>
      <c r="AS28" s="407"/>
      <c r="AT28" s="407"/>
      <c r="AU28" s="408"/>
    </row>
    <row r="29" spans="2:47" x14ac:dyDescent="0.3">
      <c r="B29" s="348"/>
      <c r="C29" s="32" t="str">
        <f ca="1">'Background Data'!V17</f>
        <v/>
      </c>
      <c r="D29" s="485" t="str">
        <f ca="1">'Background Data'!W17</f>
        <v/>
      </c>
      <c r="E29" s="486"/>
      <c r="F29" s="138"/>
      <c r="G29" s="53"/>
      <c r="H29" s="53"/>
      <c r="I29" s="60"/>
      <c r="J29" s="53"/>
      <c r="K29" s="53"/>
      <c r="L29" s="60"/>
      <c r="M29" s="60"/>
      <c r="N29" s="60"/>
      <c r="O29" s="60"/>
      <c r="P29" s="60"/>
      <c r="Q29" s="73"/>
      <c r="R29" s="73"/>
      <c r="S29" s="62"/>
      <c r="T29" s="60"/>
      <c r="U29" s="64"/>
      <c r="V29" s="53"/>
      <c r="W29" s="64"/>
      <c r="X29" s="53"/>
      <c r="Y29" s="411"/>
      <c r="Z29" s="413"/>
      <c r="AA29" s="64"/>
      <c r="AB29" s="53"/>
      <c r="AC29" s="64"/>
      <c r="AD29" s="53"/>
      <c r="AE29" s="64"/>
      <c r="AF29" s="53"/>
      <c r="AG29" s="411"/>
      <c r="AH29" s="413"/>
      <c r="AI29" s="64"/>
      <c r="AJ29" s="53"/>
      <c r="AK29" s="417"/>
      <c r="AL29" s="418"/>
      <c r="AM29" s="352"/>
      <c r="AN29" s="353"/>
      <c r="AO29" s="241"/>
      <c r="AP29" s="149"/>
      <c r="AQ29" s="356"/>
      <c r="AR29" s="406"/>
      <c r="AS29" s="407"/>
      <c r="AT29" s="407"/>
      <c r="AU29" s="408"/>
    </row>
    <row r="30" spans="2:47" x14ac:dyDescent="0.3">
      <c r="B30" s="348"/>
      <c r="C30" s="32" t="str">
        <f ca="1">'Background Data'!V18</f>
        <v/>
      </c>
      <c r="D30" s="485" t="str">
        <f ca="1">'Background Data'!W18</f>
        <v/>
      </c>
      <c r="E30" s="486"/>
      <c r="F30" s="138"/>
      <c r="G30" s="53"/>
      <c r="H30" s="53"/>
      <c r="I30" s="60"/>
      <c r="J30" s="53"/>
      <c r="K30" s="53"/>
      <c r="L30" s="60"/>
      <c r="M30" s="60"/>
      <c r="N30" s="60"/>
      <c r="O30" s="60"/>
      <c r="P30" s="60"/>
      <c r="Q30" s="73"/>
      <c r="R30" s="73"/>
      <c r="S30" s="62"/>
      <c r="T30" s="60"/>
      <c r="U30" s="64"/>
      <c r="V30" s="53"/>
      <c r="W30" s="64"/>
      <c r="X30" s="53"/>
      <c r="Y30" s="411"/>
      <c r="Z30" s="413"/>
      <c r="AA30" s="64"/>
      <c r="AB30" s="53"/>
      <c r="AC30" s="64"/>
      <c r="AD30" s="53"/>
      <c r="AE30" s="64"/>
      <c r="AF30" s="53"/>
      <c r="AG30" s="411"/>
      <c r="AH30" s="413"/>
      <c r="AI30" s="64"/>
      <c r="AJ30" s="53"/>
      <c r="AK30" s="417"/>
      <c r="AL30" s="418"/>
      <c r="AM30" s="352"/>
      <c r="AN30" s="353"/>
      <c r="AO30" s="241"/>
      <c r="AP30" s="149"/>
      <c r="AQ30" s="356"/>
      <c r="AR30" s="406"/>
      <c r="AS30" s="407"/>
      <c r="AT30" s="407"/>
      <c r="AU30" s="408"/>
    </row>
    <row r="31" spans="2:47" x14ac:dyDescent="0.3">
      <c r="B31" s="348"/>
      <c r="C31" s="32" t="str">
        <f ca="1">'Background Data'!V19</f>
        <v/>
      </c>
      <c r="D31" s="485" t="str">
        <f ca="1">'Background Data'!W19</f>
        <v/>
      </c>
      <c r="E31" s="486"/>
      <c r="F31" s="138"/>
      <c r="G31" s="53"/>
      <c r="H31" s="53"/>
      <c r="I31" s="60"/>
      <c r="J31" s="53"/>
      <c r="K31" s="53"/>
      <c r="L31" s="60"/>
      <c r="M31" s="60"/>
      <c r="N31" s="60"/>
      <c r="O31" s="60"/>
      <c r="P31" s="60"/>
      <c r="Q31" s="73"/>
      <c r="R31" s="73"/>
      <c r="S31" s="62"/>
      <c r="T31" s="60"/>
      <c r="U31" s="64"/>
      <c r="V31" s="53"/>
      <c r="W31" s="64"/>
      <c r="X31" s="53"/>
      <c r="Y31" s="411"/>
      <c r="Z31" s="413"/>
      <c r="AA31" s="64"/>
      <c r="AB31" s="53"/>
      <c r="AC31" s="64"/>
      <c r="AD31" s="53"/>
      <c r="AE31" s="64"/>
      <c r="AF31" s="53"/>
      <c r="AG31" s="411"/>
      <c r="AH31" s="413"/>
      <c r="AI31" s="64"/>
      <c r="AJ31" s="53"/>
      <c r="AK31" s="417"/>
      <c r="AL31" s="418"/>
      <c r="AM31" s="352"/>
      <c r="AN31" s="353"/>
      <c r="AO31" s="241"/>
      <c r="AP31" s="149"/>
      <c r="AQ31" s="356"/>
      <c r="AR31" s="406"/>
      <c r="AS31" s="407"/>
      <c r="AT31" s="407"/>
      <c r="AU31" s="408"/>
    </row>
    <row r="32" spans="2:47" x14ac:dyDescent="0.3">
      <c r="B32" s="348"/>
      <c r="C32" s="32" t="str">
        <f ca="1">'Background Data'!V20</f>
        <v/>
      </c>
      <c r="D32" s="485" t="str">
        <f ca="1">'Background Data'!W20</f>
        <v/>
      </c>
      <c r="E32" s="486"/>
      <c r="F32" s="138"/>
      <c r="G32" s="53"/>
      <c r="H32" s="53"/>
      <c r="I32" s="60"/>
      <c r="J32" s="53"/>
      <c r="K32" s="53"/>
      <c r="L32" s="60"/>
      <c r="M32" s="60"/>
      <c r="N32" s="60"/>
      <c r="O32" s="60"/>
      <c r="P32" s="60"/>
      <c r="Q32" s="73"/>
      <c r="R32" s="73"/>
      <c r="S32" s="62"/>
      <c r="T32" s="60"/>
      <c r="U32" s="64"/>
      <c r="V32" s="53"/>
      <c r="W32" s="64"/>
      <c r="X32" s="53"/>
      <c r="Y32" s="411"/>
      <c r="Z32" s="413"/>
      <c r="AA32" s="64"/>
      <c r="AB32" s="53"/>
      <c r="AC32" s="64"/>
      <c r="AD32" s="53"/>
      <c r="AE32" s="64"/>
      <c r="AF32" s="53"/>
      <c r="AG32" s="411"/>
      <c r="AH32" s="413"/>
      <c r="AI32" s="64"/>
      <c r="AJ32" s="53"/>
      <c r="AK32" s="417"/>
      <c r="AL32" s="418"/>
      <c r="AM32" s="352"/>
      <c r="AN32" s="353"/>
      <c r="AO32" s="241"/>
      <c r="AP32" s="149"/>
      <c r="AQ32" s="356"/>
      <c r="AR32" s="406"/>
      <c r="AS32" s="407"/>
      <c r="AT32" s="407"/>
      <c r="AU32" s="408"/>
    </row>
    <row r="33" spans="2:47" x14ac:dyDescent="0.3">
      <c r="B33" s="348"/>
      <c r="C33" s="32" t="str">
        <f ca="1">'Background Data'!V21</f>
        <v/>
      </c>
      <c r="D33" s="485" t="str">
        <f ca="1">'Background Data'!W21</f>
        <v/>
      </c>
      <c r="E33" s="486"/>
      <c r="F33" s="138"/>
      <c r="G33" s="53"/>
      <c r="H33" s="53"/>
      <c r="I33" s="60"/>
      <c r="J33" s="53"/>
      <c r="K33" s="53"/>
      <c r="L33" s="60"/>
      <c r="M33" s="60"/>
      <c r="N33" s="60"/>
      <c r="O33" s="60"/>
      <c r="P33" s="60"/>
      <c r="Q33" s="73"/>
      <c r="R33" s="73"/>
      <c r="S33" s="62"/>
      <c r="T33" s="60"/>
      <c r="U33" s="64"/>
      <c r="V33" s="53"/>
      <c r="W33" s="64"/>
      <c r="X33" s="53"/>
      <c r="Y33" s="411"/>
      <c r="Z33" s="413"/>
      <c r="AA33" s="64"/>
      <c r="AB33" s="53"/>
      <c r="AC33" s="64"/>
      <c r="AD33" s="53"/>
      <c r="AE33" s="64"/>
      <c r="AF33" s="53"/>
      <c r="AG33" s="411"/>
      <c r="AH33" s="413"/>
      <c r="AI33" s="64"/>
      <c r="AJ33" s="53"/>
      <c r="AK33" s="417"/>
      <c r="AL33" s="418"/>
      <c r="AM33" s="352"/>
      <c r="AN33" s="353"/>
      <c r="AO33" s="241"/>
      <c r="AP33" s="149"/>
      <c r="AQ33" s="356"/>
      <c r="AR33" s="406"/>
      <c r="AS33" s="407"/>
      <c r="AT33" s="407"/>
      <c r="AU33" s="408"/>
    </row>
    <row r="34" spans="2:47" x14ac:dyDescent="0.3">
      <c r="B34" s="348"/>
      <c r="C34" s="32" t="str">
        <f ca="1">'Background Data'!V22</f>
        <v/>
      </c>
      <c r="D34" s="485" t="str">
        <f ca="1">'Background Data'!W22</f>
        <v/>
      </c>
      <c r="E34" s="486"/>
      <c r="F34" s="138"/>
      <c r="G34" s="53"/>
      <c r="H34" s="53"/>
      <c r="I34" s="60"/>
      <c r="J34" s="53"/>
      <c r="K34" s="53"/>
      <c r="L34" s="60"/>
      <c r="M34" s="60"/>
      <c r="N34" s="60"/>
      <c r="O34" s="60"/>
      <c r="P34" s="60"/>
      <c r="Q34" s="73"/>
      <c r="R34" s="73"/>
      <c r="S34" s="62"/>
      <c r="T34" s="60"/>
      <c r="U34" s="64"/>
      <c r="V34" s="53"/>
      <c r="W34" s="64"/>
      <c r="X34" s="53"/>
      <c r="Y34" s="411"/>
      <c r="Z34" s="413"/>
      <c r="AA34" s="64"/>
      <c r="AB34" s="53"/>
      <c r="AC34" s="64"/>
      <c r="AD34" s="53"/>
      <c r="AE34" s="64"/>
      <c r="AF34" s="53"/>
      <c r="AG34" s="411"/>
      <c r="AH34" s="413"/>
      <c r="AI34" s="64"/>
      <c r="AJ34" s="53"/>
      <c r="AK34" s="417"/>
      <c r="AL34" s="418"/>
      <c r="AM34" s="352"/>
      <c r="AN34" s="353"/>
      <c r="AO34" s="241"/>
      <c r="AP34" s="149"/>
      <c r="AQ34" s="356"/>
      <c r="AR34" s="406"/>
      <c r="AS34" s="407"/>
      <c r="AT34" s="407"/>
      <c r="AU34" s="408"/>
    </row>
    <row r="35" spans="2:47" x14ac:dyDescent="0.3">
      <c r="B35" s="348"/>
      <c r="C35" s="32" t="str">
        <f ca="1">'Background Data'!V23</f>
        <v/>
      </c>
      <c r="D35" s="485" t="str">
        <f ca="1">'Background Data'!W23</f>
        <v/>
      </c>
      <c r="E35" s="486"/>
      <c r="F35" s="138"/>
      <c r="G35" s="53"/>
      <c r="H35" s="53"/>
      <c r="I35" s="60"/>
      <c r="J35" s="53"/>
      <c r="K35" s="53"/>
      <c r="L35" s="60"/>
      <c r="M35" s="60"/>
      <c r="N35" s="60"/>
      <c r="O35" s="60"/>
      <c r="P35" s="60"/>
      <c r="Q35" s="73"/>
      <c r="R35" s="73"/>
      <c r="S35" s="62"/>
      <c r="T35" s="60"/>
      <c r="U35" s="64"/>
      <c r="V35" s="53"/>
      <c r="W35" s="64"/>
      <c r="X35" s="53"/>
      <c r="Y35" s="411"/>
      <c r="Z35" s="413"/>
      <c r="AA35" s="64"/>
      <c r="AB35" s="53"/>
      <c r="AC35" s="64"/>
      <c r="AD35" s="53"/>
      <c r="AE35" s="64"/>
      <c r="AF35" s="53"/>
      <c r="AG35" s="411"/>
      <c r="AH35" s="413"/>
      <c r="AI35" s="64"/>
      <c r="AJ35" s="53"/>
      <c r="AK35" s="417"/>
      <c r="AL35" s="418"/>
      <c r="AM35" s="352"/>
      <c r="AN35" s="353"/>
      <c r="AO35" s="241"/>
      <c r="AP35" s="149"/>
      <c r="AQ35" s="356"/>
      <c r="AR35" s="406"/>
      <c r="AS35" s="407"/>
      <c r="AT35" s="407"/>
      <c r="AU35" s="408"/>
    </row>
    <row r="36" spans="2:47" x14ac:dyDescent="0.3">
      <c r="B36" s="348"/>
      <c r="C36" s="32" t="str">
        <f ca="1">'Background Data'!V24</f>
        <v/>
      </c>
      <c r="D36" s="485" t="str">
        <f ca="1">'Background Data'!W24</f>
        <v/>
      </c>
      <c r="E36" s="486"/>
      <c r="F36" s="138"/>
      <c r="G36" s="53"/>
      <c r="H36" s="53"/>
      <c r="I36" s="60"/>
      <c r="J36" s="53"/>
      <c r="K36" s="53"/>
      <c r="L36" s="60"/>
      <c r="M36" s="60"/>
      <c r="N36" s="60"/>
      <c r="O36" s="60"/>
      <c r="P36" s="60"/>
      <c r="Q36" s="73"/>
      <c r="R36" s="73"/>
      <c r="S36" s="62"/>
      <c r="T36" s="60"/>
      <c r="U36" s="64"/>
      <c r="V36" s="53"/>
      <c r="W36" s="64"/>
      <c r="X36" s="53"/>
      <c r="Y36" s="411"/>
      <c r="Z36" s="413"/>
      <c r="AA36" s="64"/>
      <c r="AB36" s="53"/>
      <c r="AC36" s="64"/>
      <c r="AD36" s="53"/>
      <c r="AE36" s="64"/>
      <c r="AF36" s="53"/>
      <c r="AG36" s="411"/>
      <c r="AH36" s="413"/>
      <c r="AI36" s="64"/>
      <c r="AJ36" s="53"/>
      <c r="AK36" s="417"/>
      <c r="AL36" s="418"/>
      <c r="AM36" s="352"/>
      <c r="AN36" s="353"/>
      <c r="AO36" s="241"/>
      <c r="AP36" s="149"/>
      <c r="AQ36" s="356"/>
      <c r="AR36" s="406"/>
      <c r="AS36" s="407"/>
      <c r="AT36" s="407"/>
      <c r="AU36" s="408"/>
    </row>
    <row r="37" spans="2:47" x14ac:dyDescent="0.3">
      <c r="B37" s="348"/>
      <c r="C37" s="32" t="str">
        <f ca="1">'Background Data'!V25</f>
        <v/>
      </c>
      <c r="D37" s="485" t="str">
        <f ca="1">'Background Data'!W25</f>
        <v/>
      </c>
      <c r="E37" s="486"/>
      <c r="F37" s="138"/>
      <c r="G37" s="53"/>
      <c r="H37" s="53"/>
      <c r="I37" s="60"/>
      <c r="J37" s="53"/>
      <c r="K37" s="53"/>
      <c r="L37" s="60"/>
      <c r="M37" s="60"/>
      <c r="N37" s="60"/>
      <c r="O37" s="60"/>
      <c r="P37" s="60"/>
      <c r="Q37" s="73"/>
      <c r="R37" s="73"/>
      <c r="S37" s="62"/>
      <c r="T37" s="60"/>
      <c r="U37" s="64"/>
      <c r="V37" s="53"/>
      <c r="W37" s="64"/>
      <c r="X37" s="53"/>
      <c r="Y37" s="411"/>
      <c r="Z37" s="413"/>
      <c r="AA37" s="64"/>
      <c r="AB37" s="53"/>
      <c r="AC37" s="64"/>
      <c r="AD37" s="53"/>
      <c r="AE37" s="64"/>
      <c r="AF37" s="53"/>
      <c r="AG37" s="411"/>
      <c r="AH37" s="413"/>
      <c r="AI37" s="64"/>
      <c r="AJ37" s="53"/>
      <c r="AK37" s="417"/>
      <c r="AL37" s="418"/>
      <c r="AM37" s="352"/>
      <c r="AN37" s="353"/>
      <c r="AO37" s="241"/>
      <c r="AP37" s="149"/>
      <c r="AQ37" s="356"/>
      <c r="AR37" s="406"/>
      <c r="AS37" s="407"/>
      <c r="AT37" s="407"/>
      <c r="AU37" s="408"/>
    </row>
    <row r="38" spans="2:47" x14ac:dyDescent="0.3">
      <c r="B38" s="348"/>
      <c r="C38" s="32" t="str">
        <f ca="1">'Background Data'!V26</f>
        <v/>
      </c>
      <c r="D38" s="485" t="str">
        <f ca="1">'Background Data'!W26</f>
        <v/>
      </c>
      <c r="E38" s="486"/>
      <c r="F38" s="138"/>
      <c r="G38" s="53"/>
      <c r="H38" s="53"/>
      <c r="I38" s="60"/>
      <c r="J38" s="53"/>
      <c r="K38" s="53"/>
      <c r="L38" s="60"/>
      <c r="M38" s="60"/>
      <c r="N38" s="60"/>
      <c r="O38" s="60"/>
      <c r="P38" s="60"/>
      <c r="Q38" s="73"/>
      <c r="R38" s="73"/>
      <c r="S38" s="62"/>
      <c r="T38" s="60"/>
      <c r="U38" s="64"/>
      <c r="V38" s="53"/>
      <c r="W38" s="64"/>
      <c r="X38" s="53"/>
      <c r="Y38" s="411"/>
      <c r="Z38" s="413"/>
      <c r="AA38" s="64"/>
      <c r="AB38" s="53"/>
      <c r="AC38" s="64"/>
      <c r="AD38" s="53"/>
      <c r="AE38" s="64"/>
      <c r="AF38" s="53"/>
      <c r="AG38" s="411"/>
      <c r="AH38" s="413"/>
      <c r="AI38" s="64"/>
      <c r="AJ38" s="53"/>
      <c r="AK38" s="417"/>
      <c r="AL38" s="418"/>
      <c r="AM38" s="352"/>
      <c r="AN38" s="353"/>
      <c r="AO38" s="241"/>
      <c r="AP38" s="149"/>
      <c r="AQ38" s="356"/>
      <c r="AR38" s="406"/>
      <c r="AS38" s="407"/>
      <c r="AT38" s="407"/>
      <c r="AU38" s="408"/>
    </row>
    <row r="39" spans="2:47" x14ac:dyDescent="0.3">
      <c r="B39" s="348"/>
      <c r="C39" s="32" t="str">
        <f ca="1">'Background Data'!V27</f>
        <v/>
      </c>
      <c r="D39" s="485" t="str">
        <f ca="1">'Background Data'!W27</f>
        <v/>
      </c>
      <c r="E39" s="486"/>
      <c r="F39" s="138"/>
      <c r="G39" s="53"/>
      <c r="H39" s="53"/>
      <c r="I39" s="60"/>
      <c r="J39" s="53"/>
      <c r="K39" s="53"/>
      <c r="L39" s="60"/>
      <c r="M39" s="60"/>
      <c r="N39" s="60"/>
      <c r="O39" s="60"/>
      <c r="P39" s="60"/>
      <c r="Q39" s="73"/>
      <c r="R39" s="73"/>
      <c r="S39" s="62"/>
      <c r="T39" s="60"/>
      <c r="U39" s="64"/>
      <c r="V39" s="53"/>
      <c r="W39" s="64"/>
      <c r="X39" s="53"/>
      <c r="Y39" s="411"/>
      <c r="Z39" s="413"/>
      <c r="AA39" s="64"/>
      <c r="AB39" s="53"/>
      <c r="AC39" s="64"/>
      <c r="AD39" s="53"/>
      <c r="AE39" s="64"/>
      <c r="AF39" s="53"/>
      <c r="AG39" s="411"/>
      <c r="AH39" s="413"/>
      <c r="AI39" s="64"/>
      <c r="AJ39" s="53"/>
      <c r="AK39" s="417"/>
      <c r="AL39" s="418"/>
      <c r="AM39" s="352"/>
      <c r="AN39" s="353"/>
      <c r="AO39" s="241"/>
      <c r="AP39" s="149"/>
      <c r="AQ39" s="356"/>
      <c r="AR39" s="406"/>
      <c r="AS39" s="407"/>
      <c r="AT39" s="407"/>
      <c r="AU39" s="408"/>
    </row>
    <row r="40" spans="2:47" x14ac:dyDescent="0.3">
      <c r="B40" s="348"/>
      <c r="C40" s="32" t="str">
        <f ca="1">'Background Data'!V28</f>
        <v/>
      </c>
      <c r="D40" s="485" t="str">
        <f ca="1">'Background Data'!W28</f>
        <v/>
      </c>
      <c r="E40" s="486"/>
      <c r="F40" s="138"/>
      <c r="G40" s="53"/>
      <c r="H40" s="53"/>
      <c r="I40" s="60"/>
      <c r="J40" s="53"/>
      <c r="K40" s="53"/>
      <c r="L40" s="60"/>
      <c r="M40" s="60"/>
      <c r="N40" s="60"/>
      <c r="O40" s="60"/>
      <c r="P40" s="60"/>
      <c r="Q40" s="73"/>
      <c r="R40" s="73"/>
      <c r="S40" s="62"/>
      <c r="T40" s="60"/>
      <c r="U40" s="64"/>
      <c r="V40" s="53"/>
      <c r="W40" s="64"/>
      <c r="X40" s="53"/>
      <c r="Y40" s="411"/>
      <c r="Z40" s="413"/>
      <c r="AA40" s="64"/>
      <c r="AB40" s="53"/>
      <c r="AC40" s="64"/>
      <c r="AD40" s="53"/>
      <c r="AE40" s="64"/>
      <c r="AF40" s="53"/>
      <c r="AG40" s="411"/>
      <c r="AH40" s="413"/>
      <c r="AI40" s="64"/>
      <c r="AJ40" s="53"/>
      <c r="AK40" s="417"/>
      <c r="AL40" s="418"/>
      <c r="AM40" s="352"/>
      <c r="AN40" s="353"/>
      <c r="AO40" s="241"/>
      <c r="AP40" s="149"/>
      <c r="AQ40" s="356"/>
      <c r="AR40" s="406"/>
      <c r="AS40" s="407"/>
      <c r="AT40" s="407"/>
      <c r="AU40" s="408"/>
    </row>
    <row r="41" spans="2:47" x14ac:dyDescent="0.3">
      <c r="B41" s="348"/>
      <c r="C41" s="32" t="str">
        <f ca="1">'Background Data'!V29</f>
        <v/>
      </c>
      <c r="D41" s="485" t="str">
        <f ca="1">'Background Data'!W29</f>
        <v/>
      </c>
      <c r="E41" s="486"/>
      <c r="F41" s="138"/>
      <c r="G41" s="53"/>
      <c r="H41" s="53"/>
      <c r="I41" s="60"/>
      <c r="J41" s="53"/>
      <c r="K41" s="53"/>
      <c r="L41" s="60"/>
      <c r="M41" s="60"/>
      <c r="N41" s="60"/>
      <c r="O41" s="60"/>
      <c r="P41" s="60"/>
      <c r="Q41" s="73"/>
      <c r="R41" s="73"/>
      <c r="S41" s="62"/>
      <c r="T41" s="60"/>
      <c r="U41" s="64"/>
      <c r="V41" s="53"/>
      <c r="W41" s="64"/>
      <c r="X41" s="53"/>
      <c r="Y41" s="411"/>
      <c r="Z41" s="413"/>
      <c r="AA41" s="64"/>
      <c r="AB41" s="53"/>
      <c r="AC41" s="64"/>
      <c r="AD41" s="53"/>
      <c r="AE41" s="64"/>
      <c r="AF41" s="53"/>
      <c r="AG41" s="411"/>
      <c r="AH41" s="413"/>
      <c r="AI41" s="64"/>
      <c r="AJ41" s="53"/>
      <c r="AK41" s="417"/>
      <c r="AL41" s="418"/>
      <c r="AM41" s="352"/>
      <c r="AN41" s="353"/>
      <c r="AO41" s="241"/>
      <c r="AP41" s="149"/>
      <c r="AQ41" s="356"/>
      <c r="AR41" s="406"/>
      <c r="AS41" s="407"/>
      <c r="AT41" s="407"/>
      <c r="AU41" s="408"/>
    </row>
    <row r="42" spans="2:47" x14ac:dyDescent="0.3">
      <c r="B42" s="348"/>
      <c r="C42" s="32" t="str">
        <f ca="1">'Background Data'!V30</f>
        <v/>
      </c>
      <c r="D42" s="485" t="str">
        <f ca="1">'Background Data'!W30</f>
        <v/>
      </c>
      <c r="E42" s="486"/>
      <c r="F42" s="138"/>
      <c r="G42" s="53"/>
      <c r="H42" s="53"/>
      <c r="I42" s="60"/>
      <c r="J42" s="53"/>
      <c r="K42" s="53"/>
      <c r="L42" s="60"/>
      <c r="M42" s="60"/>
      <c r="N42" s="60"/>
      <c r="O42" s="60"/>
      <c r="P42" s="60"/>
      <c r="Q42" s="73"/>
      <c r="R42" s="73"/>
      <c r="S42" s="62"/>
      <c r="T42" s="60"/>
      <c r="U42" s="64"/>
      <c r="V42" s="53"/>
      <c r="W42" s="64"/>
      <c r="X42" s="53"/>
      <c r="Y42" s="411"/>
      <c r="Z42" s="413"/>
      <c r="AA42" s="64"/>
      <c r="AB42" s="53"/>
      <c r="AC42" s="64"/>
      <c r="AD42" s="53"/>
      <c r="AE42" s="64"/>
      <c r="AF42" s="53"/>
      <c r="AG42" s="411"/>
      <c r="AH42" s="413"/>
      <c r="AI42" s="64"/>
      <c r="AJ42" s="53"/>
      <c r="AK42" s="417"/>
      <c r="AL42" s="418"/>
      <c r="AM42" s="352"/>
      <c r="AN42" s="353"/>
      <c r="AO42" s="241"/>
      <c r="AP42" s="149"/>
      <c r="AQ42" s="356"/>
      <c r="AR42" s="406"/>
      <c r="AS42" s="407"/>
      <c r="AT42" s="407"/>
      <c r="AU42" s="408"/>
    </row>
    <row r="43" spans="2:47" x14ac:dyDescent="0.3">
      <c r="B43" s="348"/>
      <c r="C43" s="32" t="str">
        <f ca="1">'Background Data'!V31</f>
        <v/>
      </c>
      <c r="D43" s="485" t="str">
        <f ca="1">'Background Data'!W31</f>
        <v/>
      </c>
      <c r="E43" s="486"/>
      <c r="F43" s="138"/>
      <c r="G43" s="53"/>
      <c r="H43" s="53"/>
      <c r="I43" s="60"/>
      <c r="J43" s="53"/>
      <c r="K43" s="53"/>
      <c r="L43" s="60"/>
      <c r="M43" s="60"/>
      <c r="N43" s="60"/>
      <c r="O43" s="60"/>
      <c r="P43" s="60"/>
      <c r="Q43" s="73"/>
      <c r="R43" s="73"/>
      <c r="S43" s="62"/>
      <c r="T43" s="60"/>
      <c r="U43" s="64"/>
      <c r="V43" s="53"/>
      <c r="W43" s="64"/>
      <c r="X43" s="53"/>
      <c r="Y43" s="411"/>
      <c r="Z43" s="413"/>
      <c r="AA43" s="64"/>
      <c r="AB43" s="53"/>
      <c r="AC43" s="64"/>
      <c r="AD43" s="53"/>
      <c r="AE43" s="64"/>
      <c r="AF43" s="53"/>
      <c r="AG43" s="411"/>
      <c r="AH43" s="413"/>
      <c r="AI43" s="64"/>
      <c r="AJ43" s="53"/>
      <c r="AK43" s="417"/>
      <c r="AL43" s="418"/>
      <c r="AM43" s="352"/>
      <c r="AN43" s="353"/>
      <c r="AO43" s="241"/>
      <c r="AP43" s="149"/>
      <c r="AQ43" s="356"/>
      <c r="AR43" s="406"/>
      <c r="AS43" s="407"/>
      <c r="AT43" s="407"/>
      <c r="AU43" s="408"/>
    </row>
    <row r="44" spans="2:47" x14ac:dyDescent="0.3">
      <c r="B44" s="348"/>
      <c r="C44" s="32" t="str">
        <f ca="1">'Background Data'!V32</f>
        <v/>
      </c>
      <c r="D44" s="485" t="str">
        <f ca="1">'Background Data'!W32</f>
        <v/>
      </c>
      <c r="E44" s="486"/>
      <c r="F44" s="138"/>
      <c r="G44" s="53"/>
      <c r="H44" s="53"/>
      <c r="I44" s="60"/>
      <c r="J44" s="53"/>
      <c r="K44" s="53"/>
      <c r="L44" s="60"/>
      <c r="M44" s="60"/>
      <c r="N44" s="60"/>
      <c r="O44" s="60"/>
      <c r="P44" s="60"/>
      <c r="Q44" s="73"/>
      <c r="R44" s="73"/>
      <c r="S44" s="62"/>
      <c r="T44" s="60"/>
      <c r="U44" s="64"/>
      <c r="V44" s="53"/>
      <c r="W44" s="64"/>
      <c r="X44" s="53"/>
      <c r="Y44" s="411"/>
      <c r="Z44" s="413"/>
      <c r="AA44" s="64"/>
      <c r="AB44" s="53"/>
      <c r="AC44" s="64"/>
      <c r="AD44" s="53"/>
      <c r="AE44" s="64"/>
      <c r="AF44" s="53"/>
      <c r="AG44" s="411"/>
      <c r="AH44" s="413"/>
      <c r="AI44" s="64"/>
      <c r="AJ44" s="53"/>
      <c r="AK44" s="417"/>
      <c r="AL44" s="418"/>
      <c r="AM44" s="352"/>
      <c r="AN44" s="353"/>
      <c r="AO44" s="241"/>
      <c r="AP44" s="149"/>
      <c r="AQ44" s="356"/>
      <c r="AR44" s="406"/>
      <c r="AS44" s="407"/>
      <c r="AT44" s="407"/>
      <c r="AU44" s="408"/>
    </row>
    <row r="45" spans="2:47" x14ac:dyDescent="0.3">
      <c r="B45" s="348"/>
      <c r="C45" s="32" t="str">
        <f ca="1">'Background Data'!V33</f>
        <v/>
      </c>
      <c r="D45" s="485" t="str">
        <f ca="1">'Background Data'!W33</f>
        <v/>
      </c>
      <c r="E45" s="486"/>
      <c r="F45" s="138"/>
      <c r="G45" s="53"/>
      <c r="H45" s="53"/>
      <c r="I45" s="60"/>
      <c r="J45" s="53"/>
      <c r="K45" s="53"/>
      <c r="L45" s="60"/>
      <c r="M45" s="60"/>
      <c r="N45" s="60"/>
      <c r="O45" s="60"/>
      <c r="P45" s="60"/>
      <c r="Q45" s="73"/>
      <c r="R45" s="73"/>
      <c r="S45" s="62"/>
      <c r="T45" s="60"/>
      <c r="U45" s="64"/>
      <c r="V45" s="53"/>
      <c r="W45" s="64"/>
      <c r="X45" s="53"/>
      <c r="Y45" s="411"/>
      <c r="Z45" s="413"/>
      <c r="AA45" s="64"/>
      <c r="AB45" s="53"/>
      <c r="AC45" s="64"/>
      <c r="AD45" s="53"/>
      <c r="AE45" s="64"/>
      <c r="AF45" s="53"/>
      <c r="AG45" s="411"/>
      <c r="AH45" s="413"/>
      <c r="AI45" s="64"/>
      <c r="AJ45" s="53"/>
      <c r="AK45" s="417"/>
      <c r="AL45" s="418"/>
      <c r="AM45" s="352"/>
      <c r="AN45" s="353"/>
      <c r="AO45" s="241"/>
      <c r="AP45" s="149"/>
      <c r="AQ45" s="356"/>
      <c r="AR45" s="406"/>
      <c r="AS45" s="407"/>
      <c r="AT45" s="407"/>
      <c r="AU45" s="408"/>
    </row>
    <row r="46" spans="2:47" x14ac:dyDescent="0.3">
      <c r="B46" s="348"/>
      <c r="C46" s="32" t="str">
        <f ca="1">'Background Data'!V34</f>
        <v/>
      </c>
      <c r="D46" s="485" t="str">
        <f ca="1">'Background Data'!W34</f>
        <v/>
      </c>
      <c r="E46" s="486"/>
      <c r="F46" s="138"/>
      <c r="G46" s="53"/>
      <c r="H46" s="53"/>
      <c r="I46" s="60"/>
      <c r="J46" s="53"/>
      <c r="K46" s="53"/>
      <c r="L46" s="60"/>
      <c r="M46" s="60"/>
      <c r="N46" s="60"/>
      <c r="O46" s="60"/>
      <c r="P46" s="60"/>
      <c r="Q46" s="73"/>
      <c r="R46" s="73"/>
      <c r="S46" s="62"/>
      <c r="T46" s="60"/>
      <c r="U46" s="64"/>
      <c r="V46" s="53"/>
      <c r="W46" s="64"/>
      <c r="X46" s="53"/>
      <c r="Y46" s="411"/>
      <c r="Z46" s="413"/>
      <c r="AA46" s="64"/>
      <c r="AB46" s="53"/>
      <c r="AC46" s="64"/>
      <c r="AD46" s="53"/>
      <c r="AE46" s="64"/>
      <c r="AF46" s="53"/>
      <c r="AG46" s="411"/>
      <c r="AH46" s="413"/>
      <c r="AI46" s="64"/>
      <c r="AJ46" s="53"/>
      <c r="AK46" s="417"/>
      <c r="AL46" s="418"/>
      <c r="AM46" s="352"/>
      <c r="AN46" s="353"/>
      <c r="AO46" s="241"/>
      <c r="AP46" s="149"/>
      <c r="AQ46" s="356"/>
      <c r="AR46" s="406"/>
      <c r="AS46" s="407"/>
      <c r="AT46" s="407"/>
      <c r="AU46" s="408"/>
    </row>
    <row r="47" spans="2:47" x14ac:dyDescent="0.3">
      <c r="B47" s="348"/>
      <c r="C47" s="32" t="str">
        <f ca="1">'Background Data'!V35</f>
        <v/>
      </c>
      <c r="D47" s="485" t="str">
        <f ca="1">'Background Data'!W35</f>
        <v/>
      </c>
      <c r="E47" s="486"/>
      <c r="F47" s="138"/>
      <c r="G47" s="53"/>
      <c r="H47" s="53"/>
      <c r="I47" s="60"/>
      <c r="J47" s="53"/>
      <c r="K47" s="53"/>
      <c r="L47" s="60"/>
      <c r="M47" s="60"/>
      <c r="N47" s="60"/>
      <c r="O47" s="60"/>
      <c r="P47" s="60"/>
      <c r="Q47" s="73"/>
      <c r="R47" s="73"/>
      <c r="S47" s="62"/>
      <c r="T47" s="60"/>
      <c r="U47" s="64"/>
      <c r="V47" s="53"/>
      <c r="W47" s="64"/>
      <c r="X47" s="53"/>
      <c r="Y47" s="411"/>
      <c r="Z47" s="413"/>
      <c r="AA47" s="64"/>
      <c r="AB47" s="53"/>
      <c r="AC47" s="64"/>
      <c r="AD47" s="53"/>
      <c r="AE47" s="64"/>
      <c r="AF47" s="53"/>
      <c r="AG47" s="411"/>
      <c r="AH47" s="413"/>
      <c r="AI47" s="64"/>
      <c r="AJ47" s="53"/>
      <c r="AK47" s="417"/>
      <c r="AL47" s="418"/>
      <c r="AM47" s="352"/>
      <c r="AN47" s="353"/>
      <c r="AO47" s="241"/>
      <c r="AP47" s="149"/>
      <c r="AQ47" s="356"/>
      <c r="AR47" s="406"/>
      <c r="AS47" s="407"/>
      <c r="AT47" s="407"/>
      <c r="AU47" s="408"/>
    </row>
    <row r="48" spans="2:47" x14ac:dyDescent="0.3">
      <c r="B48" s="348"/>
      <c r="C48" s="32" t="str">
        <f ca="1">'Background Data'!V36</f>
        <v/>
      </c>
      <c r="D48" s="485" t="str">
        <f ca="1">'Background Data'!W36</f>
        <v/>
      </c>
      <c r="E48" s="486"/>
      <c r="F48" s="138"/>
      <c r="G48" s="53"/>
      <c r="H48" s="53"/>
      <c r="I48" s="60"/>
      <c r="J48" s="53"/>
      <c r="K48" s="53"/>
      <c r="L48" s="60"/>
      <c r="M48" s="60"/>
      <c r="N48" s="60"/>
      <c r="O48" s="60"/>
      <c r="P48" s="60"/>
      <c r="Q48" s="73"/>
      <c r="R48" s="73"/>
      <c r="S48" s="62"/>
      <c r="T48" s="60"/>
      <c r="U48" s="64"/>
      <c r="V48" s="53"/>
      <c r="W48" s="64"/>
      <c r="X48" s="53"/>
      <c r="Y48" s="411"/>
      <c r="Z48" s="413"/>
      <c r="AA48" s="64"/>
      <c r="AB48" s="53"/>
      <c r="AC48" s="64"/>
      <c r="AD48" s="53"/>
      <c r="AE48" s="64"/>
      <c r="AF48" s="53"/>
      <c r="AG48" s="411"/>
      <c r="AH48" s="413"/>
      <c r="AI48" s="64"/>
      <c r="AJ48" s="53"/>
      <c r="AK48" s="417"/>
      <c r="AL48" s="418"/>
      <c r="AM48" s="352"/>
      <c r="AN48" s="353"/>
      <c r="AO48" s="241"/>
      <c r="AP48" s="149"/>
      <c r="AQ48" s="356"/>
      <c r="AR48" s="406"/>
      <c r="AS48" s="407"/>
      <c r="AT48" s="407"/>
      <c r="AU48" s="408"/>
    </row>
    <row r="49" spans="2:47" x14ac:dyDescent="0.3">
      <c r="B49" s="348"/>
      <c r="C49" s="32" t="str">
        <f ca="1">'Background Data'!V37</f>
        <v/>
      </c>
      <c r="D49" s="485" t="str">
        <f ca="1">'Background Data'!W37</f>
        <v/>
      </c>
      <c r="E49" s="486"/>
      <c r="F49" s="138"/>
      <c r="G49" s="53"/>
      <c r="H49" s="53"/>
      <c r="I49" s="60"/>
      <c r="J49" s="53"/>
      <c r="K49" s="53"/>
      <c r="L49" s="60"/>
      <c r="M49" s="60"/>
      <c r="N49" s="60"/>
      <c r="O49" s="60"/>
      <c r="P49" s="60"/>
      <c r="Q49" s="73"/>
      <c r="R49" s="73"/>
      <c r="S49" s="62"/>
      <c r="T49" s="60"/>
      <c r="U49" s="64"/>
      <c r="V49" s="53"/>
      <c r="W49" s="64"/>
      <c r="X49" s="53"/>
      <c r="Y49" s="411"/>
      <c r="Z49" s="413"/>
      <c r="AA49" s="64"/>
      <c r="AB49" s="53"/>
      <c r="AC49" s="64"/>
      <c r="AD49" s="53"/>
      <c r="AE49" s="64"/>
      <c r="AF49" s="53"/>
      <c r="AG49" s="411"/>
      <c r="AH49" s="413"/>
      <c r="AI49" s="64"/>
      <c r="AJ49" s="53"/>
      <c r="AK49" s="417"/>
      <c r="AL49" s="418"/>
      <c r="AM49" s="352"/>
      <c r="AN49" s="353"/>
      <c r="AO49" s="241"/>
      <c r="AP49" s="149"/>
      <c r="AQ49" s="356"/>
      <c r="AR49" s="406"/>
      <c r="AS49" s="407"/>
      <c r="AT49" s="407"/>
      <c r="AU49" s="408"/>
    </row>
    <row r="50" spans="2:47" x14ac:dyDescent="0.3">
      <c r="B50" s="348"/>
      <c r="C50" s="32" t="str">
        <f ca="1">'Background Data'!V38</f>
        <v/>
      </c>
      <c r="D50" s="485" t="str">
        <f ca="1">'Background Data'!W38</f>
        <v/>
      </c>
      <c r="E50" s="486"/>
      <c r="F50" s="138"/>
      <c r="G50" s="53"/>
      <c r="H50" s="53"/>
      <c r="I50" s="60"/>
      <c r="J50" s="53"/>
      <c r="K50" s="53"/>
      <c r="L50" s="60"/>
      <c r="M50" s="60"/>
      <c r="N50" s="60"/>
      <c r="O50" s="60"/>
      <c r="P50" s="60"/>
      <c r="Q50" s="73"/>
      <c r="R50" s="73"/>
      <c r="S50" s="62"/>
      <c r="T50" s="60"/>
      <c r="U50" s="64"/>
      <c r="V50" s="53"/>
      <c r="W50" s="64"/>
      <c r="X50" s="53"/>
      <c r="Y50" s="411"/>
      <c r="Z50" s="413"/>
      <c r="AA50" s="64"/>
      <c r="AB50" s="53"/>
      <c r="AC50" s="64"/>
      <c r="AD50" s="53"/>
      <c r="AE50" s="64"/>
      <c r="AF50" s="53"/>
      <c r="AG50" s="411"/>
      <c r="AH50" s="413"/>
      <c r="AI50" s="64"/>
      <c r="AJ50" s="53"/>
      <c r="AK50" s="417"/>
      <c r="AL50" s="418"/>
      <c r="AM50" s="352"/>
      <c r="AN50" s="353"/>
      <c r="AO50" s="241"/>
      <c r="AP50" s="149"/>
      <c r="AQ50" s="356"/>
      <c r="AR50" s="406"/>
      <c r="AS50" s="407"/>
      <c r="AT50" s="407"/>
      <c r="AU50" s="408"/>
    </row>
    <row r="51" spans="2:47" x14ac:dyDescent="0.3">
      <c r="B51" s="348"/>
      <c r="C51" s="32" t="str">
        <f ca="1">'Background Data'!V39</f>
        <v/>
      </c>
      <c r="D51" s="485" t="str">
        <f ca="1">'Background Data'!W39</f>
        <v/>
      </c>
      <c r="E51" s="486"/>
      <c r="F51" s="138"/>
      <c r="G51" s="53"/>
      <c r="H51" s="53"/>
      <c r="I51" s="60"/>
      <c r="J51" s="53"/>
      <c r="K51" s="53"/>
      <c r="L51" s="60"/>
      <c r="M51" s="60"/>
      <c r="N51" s="60"/>
      <c r="O51" s="60"/>
      <c r="P51" s="60"/>
      <c r="Q51" s="73"/>
      <c r="R51" s="73"/>
      <c r="S51" s="62"/>
      <c r="T51" s="60"/>
      <c r="U51" s="64"/>
      <c r="V51" s="53"/>
      <c r="W51" s="64"/>
      <c r="X51" s="53"/>
      <c r="Y51" s="411"/>
      <c r="Z51" s="413"/>
      <c r="AA51" s="64"/>
      <c r="AB51" s="53"/>
      <c r="AC51" s="64"/>
      <c r="AD51" s="53"/>
      <c r="AE51" s="64"/>
      <c r="AF51" s="53"/>
      <c r="AG51" s="411"/>
      <c r="AH51" s="413"/>
      <c r="AI51" s="64"/>
      <c r="AJ51" s="53"/>
      <c r="AK51" s="417"/>
      <c r="AL51" s="418"/>
      <c r="AM51" s="352"/>
      <c r="AN51" s="353"/>
      <c r="AO51" s="241"/>
      <c r="AP51" s="149"/>
      <c r="AQ51" s="356"/>
      <c r="AR51" s="406"/>
      <c r="AS51" s="407"/>
      <c r="AT51" s="407"/>
      <c r="AU51" s="408"/>
    </row>
    <row r="52" spans="2:47" x14ac:dyDescent="0.3">
      <c r="B52" s="348"/>
      <c r="C52" s="32" t="str">
        <f ca="1">'Background Data'!V40</f>
        <v/>
      </c>
      <c r="D52" s="485" t="str">
        <f ca="1">'Background Data'!W40</f>
        <v/>
      </c>
      <c r="E52" s="486"/>
      <c r="F52" s="138"/>
      <c r="G52" s="53"/>
      <c r="H52" s="53"/>
      <c r="I52" s="60"/>
      <c r="J52" s="53"/>
      <c r="K52" s="53"/>
      <c r="L52" s="60"/>
      <c r="M52" s="60"/>
      <c r="N52" s="60"/>
      <c r="O52" s="60"/>
      <c r="P52" s="60"/>
      <c r="Q52" s="73"/>
      <c r="R52" s="73"/>
      <c r="S52" s="62"/>
      <c r="T52" s="60"/>
      <c r="U52" s="64"/>
      <c r="V52" s="53"/>
      <c r="W52" s="64"/>
      <c r="X52" s="53"/>
      <c r="Y52" s="411"/>
      <c r="Z52" s="413"/>
      <c r="AA52" s="64"/>
      <c r="AB52" s="53"/>
      <c r="AC52" s="64"/>
      <c r="AD52" s="53"/>
      <c r="AE52" s="64"/>
      <c r="AF52" s="53"/>
      <c r="AG52" s="411"/>
      <c r="AH52" s="413"/>
      <c r="AI52" s="64"/>
      <c r="AJ52" s="53"/>
      <c r="AK52" s="417"/>
      <c r="AL52" s="418"/>
      <c r="AM52" s="352"/>
      <c r="AN52" s="353"/>
      <c r="AO52" s="241"/>
      <c r="AP52" s="149"/>
      <c r="AQ52" s="356"/>
      <c r="AR52" s="406"/>
      <c r="AS52" s="407"/>
      <c r="AT52" s="407"/>
      <c r="AU52" s="408"/>
    </row>
    <row r="53" spans="2:47" x14ac:dyDescent="0.3">
      <c r="B53" s="348"/>
      <c r="C53" s="32" t="str">
        <f ca="1">'Background Data'!V41</f>
        <v/>
      </c>
      <c r="D53" s="485" t="str">
        <f ca="1">'Background Data'!W41</f>
        <v/>
      </c>
      <c r="E53" s="486"/>
      <c r="F53" s="138"/>
      <c r="G53" s="53"/>
      <c r="H53" s="53"/>
      <c r="I53" s="60"/>
      <c r="J53" s="53"/>
      <c r="K53" s="53"/>
      <c r="L53" s="60"/>
      <c r="M53" s="60"/>
      <c r="N53" s="60"/>
      <c r="O53" s="60"/>
      <c r="P53" s="60"/>
      <c r="Q53" s="73"/>
      <c r="R53" s="73"/>
      <c r="S53" s="62"/>
      <c r="T53" s="60"/>
      <c r="U53" s="64"/>
      <c r="V53" s="53"/>
      <c r="W53" s="64"/>
      <c r="X53" s="53"/>
      <c r="Y53" s="411"/>
      <c r="Z53" s="413"/>
      <c r="AA53" s="64"/>
      <c r="AB53" s="53"/>
      <c r="AC53" s="64"/>
      <c r="AD53" s="53"/>
      <c r="AE53" s="64"/>
      <c r="AF53" s="53"/>
      <c r="AG53" s="411"/>
      <c r="AH53" s="413"/>
      <c r="AI53" s="64"/>
      <c r="AJ53" s="53"/>
      <c r="AK53" s="417"/>
      <c r="AL53" s="418"/>
      <c r="AM53" s="352"/>
      <c r="AN53" s="353"/>
      <c r="AO53" s="241"/>
      <c r="AP53" s="149"/>
      <c r="AQ53" s="356"/>
      <c r="AR53" s="406"/>
      <c r="AS53" s="407"/>
      <c r="AT53" s="407"/>
      <c r="AU53" s="408"/>
    </row>
    <row r="54" spans="2:47" x14ac:dyDescent="0.3">
      <c r="B54" s="348"/>
      <c r="C54" s="32" t="str">
        <f ca="1">'Background Data'!V42</f>
        <v/>
      </c>
      <c r="D54" s="485" t="str">
        <f ca="1">'Background Data'!W42</f>
        <v/>
      </c>
      <c r="E54" s="486"/>
      <c r="F54" s="138"/>
      <c r="G54" s="53"/>
      <c r="H54" s="53"/>
      <c r="I54" s="60"/>
      <c r="J54" s="53"/>
      <c r="K54" s="53"/>
      <c r="L54" s="60"/>
      <c r="M54" s="60"/>
      <c r="N54" s="60"/>
      <c r="O54" s="60"/>
      <c r="P54" s="60"/>
      <c r="Q54" s="73"/>
      <c r="R54" s="73"/>
      <c r="S54" s="62"/>
      <c r="T54" s="60"/>
      <c r="U54" s="64"/>
      <c r="V54" s="53"/>
      <c r="W54" s="64"/>
      <c r="X54" s="53"/>
      <c r="Y54" s="411"/>
      <c r="Z54" s="413"/>
      <c r="AA54" s="64"/>
      <c r="AB54" s="53"/>
      <c r="AC54" s="64"/>
      <c r="AD54" s="53"/>
      <c r="AE54" s="64"/>
      <c r="AF54" s="53"/>
      <c r="AG54" s="411"/>
      <c r="AH54" s="413"/>
      <c r="AI54" s="64"/>
      <c r="AJ54" s="53"/>
      <c r="AK54" s="417"/>
      <c r="AL54" s="418"/>
      <c r="AM54" s="352"/>
      <c r="AN54" s="353"/>
      <c r="AO54" s="241"/>
      <c r="AP54" s="149"/>
      <c r="AQ54" s="356"/>
      <c r="AR54" s="406"/>
      <c r="AS54" s="407"/>
      <c r="AT54" s="407"/>
      <c r="AU54" s="408"/>
    </row>
    <row r="55" spans="2:47" x14ac:dyDescent="0.3">
      <c r="B55" s="348"/>
      <c r="C55" s="32" t="str">
        <f ca="1">'Background Data'!V43</f>
        <v/>
      </c>
      <c r="D55" s="485" t="str">
        <f ca="1">'Background Data'!W43</f>
        <v/>
      </c>
      <c r="E55" s="486"/>
      <c r="F55" s="138"/>
      <c r="G55" s="53"/>
      <c r="H55" s="53"/>
      <c r="I55" s="60"/>
      <c r="J55" s="53"/>
      <c r="K55" s="53"/>
      <c r="L55" s="60"/>
      <c r="M55" s="60"/>
      <c r="N55" s="60"/>
      <c r="O55" s="60"/>
      <c r="P55" s="60"/>
      <c r="Q55" s="73"/>
      <c r="R55" s="73"/>
      <c r="S55" s="62"/>
      <c r="T55" s="60"/>
      <c r="U55" s="64"/>
      <c r="V55" s="53"/>
      <c r="W55" s="64"/>
      <c r="X55" s="53"/>
      <c r="Y55" s="411"/>
      <c r="Z55" s="413"/>
      <c r="AA55" s="64"/>
      <c r="AB55" s="53"/>
      <c r="AC55" s="64"/>
      <c r="AD55" s="53"/>
      <c r="AE55" s="64"/>
      <c r="AF55" s="53"/>
      <c r="AG55" s="411"/>
      <c r="AH55" s="413"/>
      <c r="AI55" s="64"/>
      <c r="AJ55" s="53"/>
      <c r="AK55" s="417"/>
      <c r="AL55" s="418"/>
      <c r="AM55" s="352"/>
      <c r="AN55" s="353"/>
      <c r="AO55" s="241"/>
      <c r="AP55" s="149"/>
      <c r="AQ55" s="356"/>
      <c r="AR55" s="406"/>
      <c r="AS55" s="407"/>
      <c r="AT55" s="407"/>
      <c r="AU55" s="408"/>
    </row>
    <row r="56" spans="2:47" x14ac:dyDescent="0.3">
      <c r="B56" s="348"/>
      <c r="C56" s="32" t="str">
        <f ca="1">'Background Data'!V44</f>
        <v/>
      </c>
      <c r="D56" s="485" t="str">
        <f ca="1">'Background Data'!W44</f>
        <v/>
      </c>
      <c r="E56" s="486"/>
      <c r="F56" s="138"/>
      <c r="G56" s="53"/>
      <c r="H56" s="53"/>
      <c r="I56" s="60"/>
      <c r="J56" s="53"/>
      <c r="K56" s="53"/>
      <c r="L56" s="60"/>
      <c r="M56" s="60"/>
      <c r="N56" s="60"/>
      <c r="O56" s="60"/>
      <c r="P56" s="60"/>
      <c r="Q56" s="73"/>
      <c r="R56" s="73"/>
      <c r="S56" s="62"/>
      <c r="T56" s="60"/>
      <c r="U56" s="64"/>
      <c r="V56" s="53"/>
      <c r="W56" s="64"/>
      <c r="X56" s="53"/>
      <c r="Y56" s="411"/>
      <c r="Z56" s="413"/>
      <c r="AA56" s="64"/>
      <c r="AB56" s="53"/>
      <c r="AC56" s="64"/>
      <c r="AD56" s="53"/>
      <c r="AE56" s="64"/>
      <c r="AF56" s="53"/>
      <c r="AG56" s="411"/>
      <c r="AH56" s="413"/>
      <c r="AI56" s="64"/>
      <c r="AJ56" s="53"/>
      <c r="AK56" s="417"/>
      <c r="AL56" s="418"/>
      <c r="AM56" s="352"/>
      <c r="AN56" s="353"/>
      <c r="AO56" s="241"/>
      <c r="AP56" s="149"/>
      <c r="AQ56" s="356"/>
      <c r="AR56" s="406"/>
      <c r="AS56" s="407"/>
      <c r="AT56" s="407"/>
      <c r="AU56" s="408"/>
    </row>
    <row r="57" spans="2:47" x14ac:dyDescent="0.3">
      <c r="B57" s="348"/>
      <c r="C57" s="32" t="str">
        <f ca="1">'Background Data'!V45</f>
        <v/>
      </c>
      <c r="D57" s="485" t="str">
        <f ca="1">'Background Data'!W45</f>
        <v/>
      </c>
      <c r="E57" s="486"/>
      <c r="F57" s="138"/>
      <c r="G57" s="53"/>
      <c r="H57" s="53"/>
      <c r="I57" s="60"/>
      <c r="J57" s="53"/>
      <c r="K57" s="53"/>
      <c r="L57" s="60"/>
      <c r="M57" s="60"/>
      <c r="N57" s="60"/>
      <c r="O57" s="60"/>
      <c r="P57" s="60"/>
      <c r="Q57" s="73"/>
      <c r="R57" s="73"/>
      <c r="S57" s="62"/>
      <c r="T57" s="60"/>
      <c r="U57" s="64"/>
      <c r="V57" s="53"/>
      <c r="W57" s="64"/>
      <c r="X57" s="53"/>
      <c r="Y57" s="411"/>
      <c r="Z57" s="413"/>
      <c r="AA57" s="64"/>
      <c r="AB57" s="53"/>
      <c r="AC57" s="64"/>
      <c r="AD57" s="53"/>
      <c r="AE57" s="64"/>
      <c r="AF57" s="53"/>
      <c r="AG57" s="411"/>
      <c r="AH57" s="413"/>
      <c r="AI57" s="64"/>
      <c r="AJ57" s="53"/>
      <c r="AK57" s="417"/>
      <c r="AL57" s="418"/>
      <c r="AM57" s="352"/>
      <c r="AN57" s="353"/>
      <c r="AO57" s="241"/>
      <c r="AP57" s="149"/>
      <c r="AQ57" s="356"/>
      <c r="AR57" s="406"/>
      <c r="AS57" s="407"/>
      <c r="AT57" s="407"/>
      <c r="AU57" s="408"/>
    </row>
    <row r="58" spans="2:47" x14ac:dyDescent="0.3">
      <c r="B58" s="348"/>
      <c r="C58" s="32" t="str">
        <f ca="1">'Background Data'!V46</f>
        <v/>
      </c>
      <c r="D58" s="485" t="str">
        <f ca="1">'Background Data'!W46</f>
        <v/>
      </c>
      <c r="E58" s="486"/>
      <c r="F58" s="138"/>
      <c r="G58" s="53"/>
      <c r="H58" s="53"/>
      <c r="I58" s="60"/>
      <c r="J58" s="53"/>
      <c r="K58" s="53"/>
      <c r="L58" s="60"/>
      <c r="M58" s="60"/>
      <c r="N58" s="60"/>
      <c r="O58" s="60"/>
      <c r="P58" s="60"/>
      <c r="Q58" s="73"/>
      <c r="R58" s="73"/>
      <c r="S58" s="62"/>
      <c r="T58" s="60"/>
      <c r="U58" s="64"/>
      <c r="V58" s="53"/>
      <c r="W58" s="64"/>
      <c r="X58" s="53"/>
      <c r="Y58" s="411"/>
      <c r="Z58" s="413"/>
      <c r="AA58" s="64"/>
      <c r="AB58" s="53"/>
      <c r="AC58" s="64"/>
      <c r="AD58" s="53"/>
      <c r="AE58" s="64"/>
      <c r="AF58" s="53"/>
      <c r="AG58" s="411"/>
      <c r="AH58" s="413"/>
      <c r="AI58" s="64"/>
      <c r="AJ58" s="53"/>
      <c r="AK58" s="417"/>
      <c r="AL58" s="418"/>
      <c r="AM58" s="352"/>
      <c r="AN58" s="353"/>
      <c r="AO58" s="241"/>
      <c r="AP58" s="149"/>
      <c r="AQ58" s="356"/>
      <c r="AR58" s="406"/>
      <c r="AS58" s="407"/>
      <c r="AT58" s="407"/>
      <c r="AU58" s="408"/>
    </row>
    <row r="59" spans="2:47" x14ac:dyDescent="0.3">
      <c r="B59" s="348"/>
      <c r="C59" s="32" t="str">
        <f ca="1">'Background Data'!V47</f>
        <v/>
      </c>
      <c r="D59" s="485" t="str">
        <f ca="1">'Background Data'!W47</f>
        <v/>
      </c>
      <c r="E59" s="486"/>
      <c r="F59" s="138"/>
      <c r="G59" s="53"/>
      <c r="H59" s="53"/>
      <c r="I59" s="60"/>
      <c r="J59" s="53"/>
      <c r="K59" s="53"/>
      <c r="L59" s="60"/>
      <c r="M59" s="60"/>
      <c r="N59" s="60"/>
      <c r="O59" s="60"/>
      <c r="P59" s="60"/>
      <c r="Q59" s="73"/>
      <c r="R59" s="73"/>
      <c r="S59" s="62"/>
      <c r="T59" s="60"/>
      <c r="U59" s="64"/>
      <c r="V59" s="53"/>
      <c r="W59" s="64"/>
      <c r="X59" s="53"/>
      <c r="Y59" s="411"/>
      <c r="Z59" s="413"/>
      <c r="AA59" s="64"/>
      <c r="AB59" s="53"/>
      <c r="AC59" s="64"/>
      <c r="AD59" s="53"/>
      <c r="AE59" s="64"/>
      <c r="AF59" s="53"/>
      <c r="AG59" s="411"/>
      <c r="AH59" s="413"/>
      <c r="AI59" s="64"/>
      <c r="AJ59" s="53"/>
      <c r="AK59" s="417"/>
      <c r="AL59" s="418"/>
      <c r="AM59" s="352"/>
      <c r="AN59" s="353"/>
      <c r="AO59" s="241"/>
      <c r="AP59" s="149"/>
      <c r="AQ59" s="356"/>
      <c r="AR59" s="406"/>
      <c r="AS59" s="407"/>
      <c r="AT59" s="407"/>
      <c r="AU59" s="408"/>
    </row>
    <row r="60" spans="2:47" x14ac:dyDescent="0.3">
      <c r="B60" s="348"/>
      <c r="C60" s="32" t="str">
        <f ca="1">'Background Data'!V48</f>
        <v/>
      </c>
      <c r="D60" s="485" t="str">
        <f ca="1">'Background Data'!W48</f>
        <v/>
      </c>
      <c r="E60" s="486"/>
      <c r="F60" s="138"/>
      <c r="G60" s="53"/>
      <c r="H60" s="53"/>
      <c r="I60" s="60"/>
      <c r="J60" s="53"/>
      <c r="K60" s="53"/>
      <c r="L60" s="60"/>
      <c r="M60" s="60"/>
      <c r="N60" s="60"/>
      <c r="O60" s="60"/>
      <c r="P60" s="60"/>
      <c r="Q60" s="73"/>
      <c r="R60" s="73"/>
      <c r="S60" s="62"/>
      <c r="T60" s="60"/>
      <c r="U60" s="64"/>
      <c r="V60" s="53"/>
      <c r="W60" s="64"/>
      <c r="X60" s="53"/>
      <c r="Y60" s="411"/>
      <c r="Z60" s="413"/>
      <c r="AA60" s="64"/>
      <c r="AB60" s="53"/>
      <c r="AC60" s="64"/>
      <c r="AD60" s="53"/>
      <c r="AE60" s="64"/>
      <c r="AF60" s="53"/>
      <c r="AG60" s="411"/>
      <c r="AH60" s="413"/>
      <c r="AI60" s="64"/>
      <c r="AJ60" s="53"/>
      <c r="AK60" s="417"/>
      <c r="AL60" s="418"/>
      <c r="AM60" s="352"/>
      <c r="AN60" s="353"/>
      <c r="AO60" s="241"/>
      <c r="AP60" s="149"/>
      <c r="AQ60" s="356"/>
      <c r="AR60" s="406"/>
      <c r="AS60" s="407"/>
      <c r="AT60" s="407"/>
      <c r="AU60" s="408"/>
    </row>
    <row r="61" spans="2:47" x14ac:dyDescent="0.3">
      <c r="B61" s="348"/>
      <c r="C61" s="32" t="str">
        <f ca="1">'Background Data'!V49</f>
        <v/>
      </c>
      <c r="D61" s="485" t="str">
        <f ca="1">'Background Data'!W49</f>
        <v/>
      </c>
      <c r="E61" s="486"/>
      <c r="F61" s="138"/>
      <c r="G61" s="53"/>
      <c r="H61" s="53"/>
      <c r="I61" s="60"/>
      <c r="J61" s="53"/>
      <c r="K61" s="53"/>
      <c r="L61" s="60"/>
      <c r="M61" s="60"/>
      <c r="N61" s="60"/>
      <c r="O61" s="60"/>
      <c r="P61" s="60"/>
      <c r="Q61" s="73"/>
      <c r="R61" s="73"/>
      <c r="S61" s="62"/>
      <c r="T61" s="60"/>
      <c r="U61" s="64"/>
      <c r="V61" s="53"/>
      <c r="W61" s="64"/>
      <c r="X61" s="53"/>
      <c r="Y61" s="411"/>
      <c r="Z61" s="413"/>
      <c r="AA61" s="64"/>
      <c r="AB61" s="53"/>
      <c r="AC61" s="64"/>
      <c r="AD61" s="53"/>
      <c r="AE61" s="64"/>
      <c r="AF61" s="53"/>
      <c r="AG61" s="411"/>
      <c r="AH61" s="413"/>
      <c r="AI61" s="64"/>
      <c r="AJ61" s="53"/>
      <c r="AK61" s="417"/>
      <c r="AL61" s="418"/>
      <c r="AM61" s="352"/>
      <c r="AN61" s="353"/>
      <c r="AO61" s="241"/>
      <c r="AP61" s="149"/>
      <c r="AQ61" s="356"/>
      <c r="AR61" s="406"/>
      <c r="AS61" s="407"/>
      <c r="AT61" s="407"/>
      <c r="AU61" s="408"/>
    </row>
    <row r="62" spans="2:47" x14ac:dyDescent="0.3">
      <c r="B62" s="348"/>
      <c r="C62" s="32" t="str">
        <f ca="1">'Background Data'!V50</f>
        <v/>
      </c>
      <c r="D62" s="485" t="str">
        <f ca="1">'Background Data'!W50</f>
        <v/>
      </c>
      <c r="E62" s="486"/>
      <c r="F62" s="138"/>
      <c r="G62" s="53"/>
      <c r="H62" s="53"/>
      <c r="I62" s="60"/>
      <c r="J62" s="53"/>
      <c r="K62" s="53"/>
      <c r="L62" s="60"/>
      <c r="M62" s="60"/>
      <c r="N62" s="60"/>
      <c r="O62" s="60"/>
      <c r="P62" s="60"/>
      <c r="Q62" s="73"/>
      <c r="R62" s="73"/>
      <c r="S62" s="62"/>
      <c r="T62" s="60"/>
      <c r="U62" s="64"/>
      <c r="V62" s="53"/>
      <c r="W62" s="64"/>
      <c r="X62" s="53"/>
      <c r="Y62" s="411"/>
      <c r="Z62" s="413"/>
      <c r="AA62" s="64"/>
      <c r="AB62" s="53"/>
      <c r="AC62" s="64"/>
      <c r="AD62" s="53"/>
      <c r="AE62" s="64"/>
      <c r="AF62" s="53"/>
      <c r="AG62" s="411"/>
      <c r="AH62" s="413"/>
      <c r="AI62" s="64"/>
      <c r="AJ62" s="53"/>
      <c r="AK62" s="417"/>
      <c r="AL62" s="418"/>
      <c r="AM62" s="352"/>
      <c r="AN62" s="353"/>
      <c r="AO62" s="241"/>
      <c r="AP62" s="149"/>
      <c r="AQ62" s="356"/>
      <c r="AR62" s="406"/>
      <c r="AS62" s="407"/>
      <c r="AT62" s="407"/>
      <c r="AU62" s="408"/>
    </row>
    <row r="63" spans="2:47" ht="12" customHeight="1" thickBot="1" x14ac:dyDescent="0.35">
      <c r="B63" s="349"/>
      <c r="C63" s="33" t="str">
        <f ca="1">'Background Data'!V51</f>
        <v/>
      </c>
      <c r="D63" s="487" t="str">
        <f ca="1">'Background Data'!W51</f>
        <v/>
      </c>
      <c r="E63" s="488"/>
      <c r="F63" s="140"/>
      <c r="G63" s="54"/>
      <c r="H63" s="54"/>
      <c r="I63" s="63"/>
      <c r="J63" s="54"/>
      <c r="K63" s="54"/>
      <c r="L63" s="63"/>
      <c r="M63" s="63"/>
      <c r="N63" s="63"/>
      <c r="O63" s="63"/>
      <c r="P63" s="63"/>
      <c r="Q63" s="97"/>
      <c r="R63" s="97"/>
      <c r="S63" s="237"/>
      <c r="T63" s="63"/>
      <c r="U63" s="67"/>
      <c r="V63" s="54"/>
      <c r="W63" s="67"/>
      <c r="X63" s="54"/>
      <c r="Y63" s="414"/>
      <c r="Z63" s="416"/>
      <c r="AA63" s="67"/>
      <c r="AB63" s="54"/>
      <c r="AC63" s="67"/>
      <c r="AD63" s="54"/>
      <c r="AE63" s="67"/>
      <c r="AF63" s="54"/>
      <c r="AG63" s="414"/>
      <c r="AH63" s="416"/>
      <c r="AI63" s="67"/>
      <c r="AJ63" s="54"/>
      <c r="AK63" s="419"/>
      <c r="AL63" s="420"/>
      <c r="AM63" s="354"/>
      <c r="AN63" s="355"/>
      <c r="AO63" s="242"/>
      <c r="AP63" s="127"/>
      <c r="AQ63" s="358"/>
      <c r="AR63" s="400"/>
      <c r="AS63" s="409"/>
      <c r="AT63" s="409"/>
      <c r="AU63" s="401"/>
    </row>
    <row r="64" spans="2:47" x14ac:dyDescent="0.3"/>
    <row r="65" spans="2:33" x14ac:dyDescent="0.3"/>
    <row r="66" spans="2:33" ht="15" thickBot="1" x14ac:dyDescent="0.35">
      <c r="B66" s="15" t="s">
        <v>613</v>
      </c>
    </row>
    <row r="67" spans="2:33" x14ac:dyDescent="0.3">
      <c r="B67" s="6" t="s">
        <v>21</v>
      </c>
      <c r="C67" s="125" t="s">
        <v>116</v>
      </c>
      <c r="D67" s="376" t="s">
        <v>118</v>
      </c>
      <c r="E67" s="376"/>
      <c r="F67" s="341" t="s">
        <v>350</v>
      </c>
      <c r="G67" s="342"/>
      <c r="H67" s="341" t="s">
        <v>351</v>
      </c>
      <c r="I67" s="342"/>
      <c r="J67" s="341" t="s">
        <v>352</v>
      </c>
      <c r="K67" s="398"/>
      <c r="L67" s="398"/>
      <c r="M67" s="398"/>
      <c r="N67" s="398"/>
      <c r="O67" s="398"/>
      <c r="P67" s="342"/>
      <c r="Q67" s="125" t="s">
        <v>353</v>
      </c>
      <c r="R67" s="125" t="s">
        <v>354</v>
      </c>
      <c r="S67" s="341" t="s">
        <v>355</v>
      </c>
      <c r="T67" s="342"/>
      <c r="U67" s="341" t="s">
        <v>356</v>
      </c>
      <c r="V67" s="342"/>
      <c r="W67" s="341" t="s">
        <v>357</v>
      </c>
      <c r="X67" s="342"/>
      <c r="Y67" s="341" t="s">
        <v>358</v>
      </c>
      <c r="Z67" s="398"/>
      <c r="AA67" s="398"/>
      <c r="AB67" s="342"/>
      <c r="AC67" s="341" t="s">
        <v>359</v>
      </c>
      <c r="AD67" s="398"/>
      <c r="AE67" s="398"/>
      <c r="AF67" s="398"/>
      <c r="AG67" s="343"/>
    </row>
    <row r="68" spans="2:33" ht="48" customHeight="1" x14ac:dyDescent="0.3">
      <c r="B68" s="7" t="s">
        <v>68</v>
      </c>
      <c r="C68" s="126" t="s">
        <v>117</v>
      </c>
      <c r="D68" s="377" t="s">
        <v>139</v>
      </c>
      <c r="E68" s="377"/>
      <c r="F68" s="344" t="s">
        <v>614</v>
      </c>
      <c r="G68" s="345"/>
      <c r="H68" s="344" t="s">
        <v>1098</v>
      </c>
      <c r="I68" s="345"/>
      <c r="J68" s="344" t="s">
        <v>1097</v>
      </c>
      <c r="K68" s="397"/>
      <c r="L68" s="397"/>
      <c r="M68" s="397"/>
      <c r="N68" s="397"/>
      <c r="O68" s="397"/>
      <c r="P68" s="345"/>
      <c r="Q68" s="126" t="s">
        <v>1096</v>
      </c>
      <c r="R68" s="126" t="s">
        <v>1099</v>
      </c>
      <c r="S68" s="344" t="s">
        <v>1103</v>
      </c>
      <c r="T68" s="345"/>
      <c r="U68" s="344" t="s">
        <v>1104</v>
      </c>
      <c r="V68" s="345"/>
      <c r="W68" s="344" t="s">
        <v>1105</v>
      </c>
      <c r="X68" s="345"/>
      <c r="Y68" s="344" t="s">
        <v>1106</v>
      </c>
      <c r="Z68" s="397"/>
      <c r="AA68" s="397"/>
      <c r="AB68" s="345"/>
      <c r="AC68" s="344" t="s">
        <v>468</v>
      </c>
      <c r="AD68" s="397"/>
      <c r="AE68" s="397"/>
      <c r="AF68" s="397"/>
      <c r="AG68" s="346"/>
    </row>
    <row r="69" spans="2:33" ht="108" customHeight="1" x14ac:dyDescent="0.3">
      <c r="B69" s="8" t="s">
        <v>22</v>
      </c>
      <c r="C69" s="115" t="s">
        <v>367</v>
      </c>
      <c r="D69" s="317" t="s">
        <v>367</v>
      </c>
      <c r="E69" s="317"/>
      <c r="F69" s="115" t="s">
        <v>615</v>
      </c>
      <c r="G69" s="115" t="s">
        <v>616</v>
      </c>
      <c r="H69" s="403" t="s">
        <v>51</v>
      </c>
      <c r="I69" s="322"/>
      <c r="J69" s="133" t="s">
        <v>819</v>
      </c>
      <c r="K69" s="133" t="s">
        <v>820</v>
      </c>
      <c r="L69" s="133" t="s">
        <v>821</v>
      </c>
      <c r="M69" s="403" t="s">
        <v>822</v>
      </c>
      <c r="N69" s="322"/>
      <c r="O69" s="229" t="s">
        <v>1604</v>
      </c>
      <c r="P69" s="229" t="s">
        <v>1605</v>
      </c>
      <c r="Q69" s="115" t="s">
        <v>1073</v>
      </c>
      <c r="R69" s="115" t="s">
        <v>1100</v>
      </c>
      <c r="S69" s="115" t="s">
        <v>90</v>
      </c>
      <c r="T69" s="115" t="s">
        <v>91</v>
      </c>
      <c r="U69" s="115" t="s">
        <v>90</v>
      </c>
      <c r="V69" s="115" t="s">
        <v>91</v>
      </c>
      <c r="W69" s="115" t="s">
        <v>90</v>
      </c>
      <c r="X69" s="115" t="s">
        <v>91</v>
      </c>
      <c r="Y69" s="403" t="s">
        <v>623</v>
      </c>
      <c r="Z69" s="404"/>
      <c r="AA69" s="404"/>
      <c r="AB69" s="322"/>
      <c r="AC69" s="350" t="s">
        <v>679</v>
      </c>
      <c r="AD69" s="351"/>
      <c r="AE69" s="115" t="s">
        <v>680</v>
      </c>
      <c r="AF69" s="115" t="s">
        <v>91</v>
      </c>
      <c r="AG69" s="135" t="s">
        <v>467</v>
      </c>
    </row>
    <row r="70" spans="2:33" x14ac:dyDescent="0.3">
      <c r="B70" s="347" t="s">
        <v>804</v>
      </c>
      <c r="C70" s="32" t="str">
        <f ca="1">C14</f>
        <v/>
      </c>
      <c r="D70" s="485" t="str">
        <f ca="1">D14</f>
        <v/>
      </c>
      <c r="E70" s="486"/>
      <c r="F70" s="60"/>
      <c r="G70" s="53"/>
      <c r="H70" s="417"/>
      <c r="I70" s="418"/>
      <c r="J70" s="53"/>
      <c r="K70" s="53"/>
      <c r="L70" s="53"/>
      <c r="M70" s="417"/>
      <c r="N70" s="418"/>
      <c r="O70" s="65"/>
      <c r="P70" s="53"/>
      <c r="Q70" s="62"/>
      <c r="R70" s="60"/>
      <c r="S70" s="64"/>
      <c r="T70" s="53"/>
      <c r="U70" s="64"/>
      <c r="V70" s="53"/>
      <c r="W70" s="64"/>
      <c r="X70" s="53"/>
      <c r="Y70" s="411"/>
      <c r="Z70" s="412"/>
      <c r="AA70" s="412"/>
      <c r="AB70" s="413"/>
      <c r="AC70" s="352"/>
      <c r="AD70" s="353"/>
      <c r="AE70" s="241"/>
      <c r="AF70" s="149"/>
      <c r="AG70" s="489" t="s">
        <v>175</v>
      </c>
    </row>
    <row r="71" spans="2:33" x14ac:dyDescent="0.3">
      <c r="B71" s="348"/>
      <c r="C71" s="32" t="str">
        <f t="shared" ref="C71:D119" ca="1" si="0">C15</f>
        <v/>
      </c>
      <c r="D71" s="485" t="str">
        <f t="shared" ca="1" si="0"/>
        <v/>
      </c>
      <c r="E71" s="486"/>
      <c r="F71" s="60"/>
      <c r="G71" s="53"/>
      <c r="H71" s="417"/>
      <c r="I71" s="418"/>
      <c r="J71" s="53"/>
      <c r="K71" s="53"/>
      <c r="L71" s="53"/>
      <c r="M71" s="417"/>
      <c r="N71" s="418"/>
      <c r="O71" s="65"/>
      <c r="P71" s="53"/>
      <c r="Q71" s="62"/>
      <c r="R71" s="60"/>
      <c r="S71" s="64"/>
      <c r="T71" s="53"/>
      <c r="U71" s="64"/>
      <c r="V71" s="53"/>
      <c r="W71" s="64"/>
      <c r="X71" s="53"/>
      <c r="Y71" s="411"/>
      <c r="Z71" s="412"/>
      <c r="AA71" s="412"/>
      <c r="AB71" s="413"/>
      <c r="AC71" s="352"/>
      <c r="AD71" s="353"/>
      <c r="AE71" s="241"/>
      <c r="AF71" s="149"/>
      <c r="AG71" s="489"/>
    </row>
    <row r="72" spans="2:33" x14ac:dyDescent="0.3">
      <c r="B72" s="348"/>
      <c r="C72" s="32" t="str">
        <f t="shared" ca="1" si="0"/>
        <v/>
      </c>
      <c r="D72" s="485" t="str">
        <f t="shared" ca="1" si="0"/>
        <v/>
      </c>
      <c r="E72" s="486"/>
      <c r="F72" s="60"/>
      <c r="G72" s="53"/>
      <c r="H72" s="417"/>
      <c r="I72" s="418"/>
      <c r="J72" s="53"/>
      <c r="K72" s="53"/>
      <c r="L72" s="53"/>
      <c r="M72" s="417"/>
      <c r="N72" s="418"/>
      <c r="O72" s="65"/>
      <c r="P72" s="53"/>
      <c r="Q72" s="62"/>
      <c r="R72" s="60"/>
      <c r="S72" s="64"/>
      <c r="T72" s="53"/>
      <c r="U72" s="64"/>
      <c r="V72" s="53"/>
      <c r="W72" s="64"/>
      <c r="X72" s="53"/>
      <c r="Y72" s="411"/>
      <c r="Z72" s="412"/>
      <c r="AA72" s="412"/>
      <c r="AB72" s="413"/>
      <c r="AC72" s="352"/>
      <c r="AD72" s="353"/>
      <c r="AE72" s="241"/>
      <c r="AF72" s="149"/>
      <c r="AG72" s="489"/>
    </row>
    <row r="73" spans="2:33" x14ac:dyDescent="0.3">
      <c r="B73" s="348"/>
      <c r="C73" s="32" t="str">
        <f t="shared" ca="1" si="0"/>
        <v/>
      </c>
      <c r="D73" s="485" t="str">
        <f t="shared" ca="1" si="0"/>
        <v/>
      </c>
      <c r="E73" s="486"/>
      <c r="F73" s="60"/>
      <c r="G73" s="53"/>
      <c r="H73" s="417"/>
      <c r="I73" s="418"/>
      <c r="J73" s="53"/>
      <c r="K73" s="53"/>
      <c r="L73" s="53"/>
      <c r="M73" s="417"/>
      <c r="N73" s="418"/>
      <c r="O73" s="65"/>
      <c r="P73" s="53"/>
      <c r="Q73" s="62"/>
      <c r="R73" s="60"/>
      <c r="S73" s="64"/>
      <c r="T73" s="53"/>
      <c r="U73" s="64"/>
      <c r="V73" s="53"/>
      <c r="W73" s="64"/>
      <c r="X73" s="53"/>
      <c r="Y73" s="411"/>
      <c r="Z73" s="412"/>
      <c r="AA73" s="412"/>
      <c r="AB73" s="413"/>
      <c r="AC73" s="352"/>
      <c r="AD73" s="353"/>
      <c r="AE73" s="241"/>
      <c r="AF73" s="149"/>
      <c r="AG73" s="489"/>
    </row>
    <row r="74" spans="2:33" x14ac:dyDescent="0.3">
      <c r="B74" s="348"/>
      <c r="C74" s="32" t="str">
        <f t="shared" ca="1" si="0"/>
        <v/>
      </c>
      <c r="D74" s="485" t="str">
        <f t="shared" ca="1" si="0"/>
        <v/>
      </c>
      <c r="E74" s="486"/>
      <c r="F74" s="60"/>
      <c r="G74" s="53"/>
      <c r="H74" s="417"/>
      <c r="I74" s="418"/>
      <c r="J74" s="53"/>
      <c r="K74" s="53"/>
      <c r="L74" s="53"/>
      <c r="M74" s="417"/>
      <c r="N74" s="418"/>
      <c r="O74" s="65"/>
      <c r="P74" s="53"/>
      <c r="Q74" s="62"/>
      <c r="R74" s="60"/>
      <c r="S74" s="64"/>
      <c r="T74" s="53"/>
      <c r="U74" s="64"/>
      <c r="V74" s="53"/>
      <c r="W74" s="64"/>
      <c r="X74" s="53"/>
      <c r="Y74" s="411"/>
      <c r="Z74" s="412"/>
      <c r="AA74" s="412"/>
      <c r="AB74" s="413"/>
      <c r="AC74" s="352"/>
      <c r="AD74" s="353"/>
      <c r="AE74" s="241"/>
      <c r="AF74" s="149"/>
      <c r="AG74" s="489"/>
    </row>
    <row r="75" spans="2:33" x14ac:dyDescent="0.3">
      <c r="B75" s="348"/>
      <c r="C75" s="32" t="str">
        <f t="shared" ca="1" si="0"/>
        <v/>
      </c>
      <c r="D75" s="485" t="str">
        <f t="shared" ca="1" si="0"/>
        <v/>
      </c>
      <c r="E75" s="486"/>
      <c r="F75" s="60"/>
      <c r="G75" s="53"/>
      <c r="H75" s="417"/>
      <c r="I75" s="418"/>
      <c r="J75" s="53"/>
      <c r="K75" s="53"/>
      <c r="L75" s="53"/>
      <c r="M75" s="417"/>
      <c r="N75" s="418"/>
      <c r="O75" s="65"/>
      <c r="P75" s="53"/>
      <c r="Q75" s="62"/>
      <c r="R75" s="60"/>
      <c r="S75" s="64"/>
      <c r="T75" s="53"/>
      <c r="U75" s="64"/>
      <c r="V75" s="53"/>
      <c r="W75" s="64"/>
      <c r="X75" s="53"/>
      <c r="Y75" s="411"/>
      <c r="Z75" s="412"/>
      <c r="AA75" s="412"/>
      <c r="AB75" s="413"/>
      <c r="AC75" s="352"/>
      <c r="AD75" s="353"/>
      <c r="AE75" s="241"/>
      <c r="AF75" s="149"/>
      <c r="AG75" s="489"/>
    </row>
    <row r="76" spans="2:33" x14ac:dyDescent="0.3">
      <c r="B76" s="348"/>
      <c r="C76" s="32" t="str">
        <f t="shared" ca="1" si="0"/>
        <v/>
      </c>
      <c r="D76" s="485" t="str">
        <f t="shared" ca="1" si="0"/>
        <v/>
      </c>
      <c r="E76" s="486"/>
      <c r="F76" s="60"/>
      <c r="G76" s="53"/>
      <c r="H76" s="417"/>
      <c r="I76" s="418"/>
      <c r="J76" s="53"/>
      <c r="K76" s="53"/>
      <c r="L76" s="53"/>
      <c r="M76" s="417"/>
      <c r="N76" s="418"/>
      <c r="O76" s="65"/>
      <c r="P76" s="53"/>
      <c r="Q76" s="62"/>
      <c r="R76" s="60"/>
      <c r="S76" s="64"/>
      <c r="T76" s="53"/>
      <c r="U76" s="64"/>
      <c r="V76" s="53"/>
      <c r="W76" s="64"/>
      <c r="X76" s="53"/>
      <c r="Y76" s="411"/>
      <c r="Z76" s="412"/>
      <c r="AA76" s="412"/>
      <c r="AB76" s="413"/>
      <c r="AC76" s="352"/>
      <c r="AD76" s="353"/>
      <c r="AE76" s="241"/>
      <c r="AF76" s="149"/>
      <c r="AG76" s="489"/>
    </row>
    <row r="77" spans="2:33" x14ac:dyDescent="0.3">
      <c r="B77" s="348"/>
      <c r="C77" s="32" t="str">
        <f t="shared" ca="1" si="0"/>
        <v/>
      </c>
      <c r="D77" s="485" t="str">
        <f t="shared" ca="1" si="0"/>
        <v/>
      </c>
      <c r="E77" s="486"/>
      <c r="F77" s="60"/>
      <c r="G77" s="53"/>
      <c r="H77" s="417"/>
      <c r="I77" s="418"/>
      <c r="J77" s="53"/>
      <c r="K77" s="53"/>
      <c r="L77" s="53"/>
      <c r="M77" s="417"/>
      <c r="N77" s="418"/>
      <c r="O77" s="65"/>
      <c r="P77" s="53"/>
      <c r="Q77" s="62"/>
      <c r="R77" s="60"/>
      <c r="S77" s="64"/>
      <c r="T77" s="53"/>
      <c r="U77" s="64"/>
      <c r="V77" s="53"/>
      <c r="W77" s="64"/>
      <c r="X77" s="53"/>
      <c r="Y77" s="411"/>
      <c r="Z77" s="412"/>
      <c r="AA77" s="412"/>
      <c r="AB77" s="413"/>
      <c r="AC77" s="352"/>
      <c r="AD77" s="353"/>
      <c r="AE77" s="241"/>
      <c r="AF77" s="149"/>
      <c r="AG77" s="489"/>
    </row>
    <row r="78" spans="2:33" x14ac:dyDescent="0.3">
      <c r="B78" s="348"/>
      <c r="C78" s="32" t="str">
        <f t="shared" ca="1" si="0"/>
        <v/>
      </c>
      <c r="D78" s="485" t="str">
        <f t="shared" ca="1" si="0"/>
        <v/>
      </c>
      <c r="E78" s="486"/>
      <c r="F78" s="60"/>
      <c r="G78" s="53"/>
      <c r="H78" s="417"/>
      <c r="I78" s="418"/>
      <c r="J78" s="53"/>
      <c r="K78" s="53"/>
      <c r="L78" s="53"/>
      <c r="M78" s="417"/>
      <c r="N78" s="418"/>
      <c r="O78" s="65"/>
      <c r="P78" s="53"/>
      <c r="Q78" s="62"/>
      <c r="R78" s="60"/>
      <c r="S78" s="64"/>
      <c r="T78" s="53"/>
      <c r="U78" s="64"/>
      <c r="V78" s="53"/>
      <c r="W78" s="64"/>
      <c r="X78" s="53"/>
      <c r="Y78" s="411"/>
      <c r="Z78" s="412"/>
      <c r="AA78" s="412"/>
      <c r="AB78" s="413"/>
      <c r="AC78" s="352"/>
      <c r="AD78" s="353"/>
      <c r="AE78" s="241"/>
      <c r="AF78" s="149"/>
      <c r="AG78" s="489"/>
    </row>
    <row r="79" spans="2:33" x14ac:dyDescent="0.3">
      <c r="B79" s="348"/>
      <c r="C79" s="32" t="str">
        <f t="shared" ca="1" si="0"/>
        <v/>
      </c>
      <c r="D79" s="485" t="str">
        <f t="shared" ca="1" si="0"/>
        <v/>
      </c>
      <c r="E79" s="486"/>
      <c r="F79" s="60"/>
      <c r="G79" s="53"/>
      <c r="H79" s="417"/>
      <c r="I79" s="418"/>
      <c r="J79" s="53"/>
      <c r="K79" s="53"/>
      <c r="L79" s="53"/>
      <c r="M79" s="417"/>
      <c r="N79" s="418"/>
      <c r="O79" s="65"/>
      <c r="P79" s="53"/>
      <c r="Q79" s="62"/>
      <c r="R79" s="60"/>
      <c r="S79" s="64"/>
      <c r="T79" s="53"/>
      <c r="U79" s="64"/>
      <c r="V79" s="53"/>
      <c r="W79" s="64"/>
      <c r="X79" s="53"/>
      <c r="Y79" s="411"/>
      <c r="Z79" s="412"/>
      <c r="AA79" s="412"/>
      <c r="AB79" s="413"/>
      <c r="AC79" s="352"/>
      <c r="AD79" s="353"/>
      <c r="AE79" s="241"/>
      <c r="AF79" s="149"/>
      <c r="AG79" s="489"/>
    </row>
    <row r="80" spans="2:33" x14ac:dyDescent="0.3">
      <c r="B80" s="348"/>
      <c r="C80" s="32" t="str">
        <f t="shared" ca="1" si="0"/>
        <v/>
      </c>
      <c r="D80" s="485" t="str">
        <f t="shared" ca="1" si="0"/>
        <v/>
      </c>
      <c r="E80" s="486"/>
      <c r="F80" s="60"/>
      <c r="G80" s="53"/>
      <c r="H80" s="417"/>
      <c r="I80" s="418"/>
      <c r="J80" s="53"/>
      <c r="K80" s="53"/>
      <c r="L80" s="53"/>
      <c r="M80" s="417"/>
      <c r="N80" s="418"/>
      <c r="O80" s="65"/>
      <c r="P80" s="53"/>
      <c r="Q80" s="62"/>
      <c r="R80" s="60"/>
      <c r="S80" s="64"/>
      <c r="T80" s="53"/>
      <c r="U80" s="64"/>
      <c r="V80" s="53"/>
      <c r="W80" s="64"/>
      <c r="X80" s="53"/>
      <c r="Y80" s="411"/>
      <c r="Z80" s="412"/>
      <c r="AA80" s="412"/>
      <c r="AB80" s="413"/>
      <c r="AC80" s="352"/>
      <c r="AD80" s="353"/>
      <c r="AE80" s="241"/>
      <c r="AF80" s="149"/>
      <c r="AG80" s="489"/>
    </row>
    <row r="81" spans="2:33" x14ac:dyDescent="0.3">
      <c r="B81" s="348"/>
      <c r="C81" s="32" t="str">
        <f t="shared" ca="1" si="0"/>
        <v/>
      </c>
      <c r="D81" s="485" t="str">
        <f t="shared" ca="1" si="0"/>
        <v/>
      </c>
      <c r="E81" s="486"/>
      <c r="F81" s="60"/>
      <c r="G81" s="53"/>
      <c r="H81" s="417"/>
      <c r="I81" s="418"/>
      <c r="J81" s="53"/>
      <c r="K81" s="53"/>
      <c r="L81" s="53"/>
      <c r="M81" s="417"/>
      <c r="N81" s="418"/>
      <c r="O81" s="65"/>
      <c r="P81" s="53"/>
      <c r="Q81" s="62"/>
      <c r="R81" s="60"/>
      <c r="S81" s="64"/>
      <c r="T81" s="53"/>
      <c r="U81" s="64"/>
      <c r="V81" s="53"/>
      <c r="W81" s="64"/>
      <c r="X81" s="53"/>
      <c r="Y81" s="411"/>
      <c r="Z81" s="412"/>
      <c r="AA81" s="412"/>
      <c r="AB81" s="413"/>
      <c r="AC81" s="352"/>
      <c r="AD81" s="353"/>
      <c r="AE81" s="241"/>
      <c r="AF81" s="149"/>
      <c r="AG81" s="489"/>
    </row>
    <row r="82" spans="2:33" x14ac:dyDescent="0.3">
      <c r="B82" s="348"/>
      <c r="C82" s="32" t="str">
        <f t="shared" ca="1" si="0"/>
        <v/>
      </c>
      <c r="D82" s="485" t="str">
        <f t="shared" ca="1" si="0"/>
        <v/>
      </c>
      <c r="E82" s="486"/>
      <c r="F82" s="60"/>
      <c r="G82" s="53"/>
      <c r="H82" s="417"/>
      <c r="I82" s="418"/>
      <c r="J82" s="53"/>
      <c r="K82" s="53"/>
      <c r="L82" s="53"/>
      <c r="M82" s="417"/>
      <c r="N82" s="418"/>
      <c r="O82" s="65"/>
      <c r="P82" s="53"/>
      <c r="Q82" s="62"/>
      <c r="R82" s="60"/>
      <c r="S82" s="64"/>
      <c r="T82" s="53"/>
      <c r="U82" s="64"/>
      <c r="V82" s="53"/>
      <c r="W82" s="64"/>
      <c r="X82" s="53"/>
      <c r="Y82" s="411"/>
      <c r="Z82" s="412"/>
      <c r="AA82" s="412"/>
      <c r="AB82" s="413"/>
      <c r="AC82" s="352"/>
      <c r="AD82" s="353"/>
      <c r="AE82" s="241"/>
      <c r="AF82" s="149"/>
      <c r="AG82" s="489"/>
    </row>
    <row r="83" spans="2:33" x14ac:dyDescent="0.3">
      <c r="B83" s="348"/>
      <c r="C83" s="32" t="str">
        <f t="shared" ca="1" si="0"/>
        <v/>
      </c>
      <c r="D83" s="485" t="str">
        <f t="shared" ca="1" si="0"/>
        <v/>
      </c>
      <c r="E83" s="486"/>
      <c r="F83" s="60"/>
      <c r="G83" s="53"/>
      <c r="H83" s="417"/>
      <c r="I83" s="418"/>
      <c r="J83" s="53"/>
      <c r="K83" s="53"/>
      <c r="L83" s="53"/>
      <c r="M83" s="417"/>
      <c r="N83" s="418"/>
      <c r="O83" s="65"/>
      <c r="P83" s="53"/>
      <c r="Q83" s="62"/>
      <c r="R83" s="60"/>
      <c r="S83" s="64"/>
      <c r="T83" s="53"/>
      <c r="U83" s="64"/>
      <c r="V83" s="53"/>
      <c r="W83" s="64"/>
      <c r="X83" s="53"/>
      <c r="Y83" s="411"/>
      <c r="Z83" s="412"/>
      <c r="AA83" s="412"/>
      <c r="AB83" s="413"/>
      <c r="AC83" s="352"/>
      <c r="AD83" s="353"/>
      <c r="AE83" s="241"/>
      <c r="AF83" s="149"/>
      <c r="AG83" s="489"/>
    </row>
    <row r="84" spans="2:33" x14ac:dyDescent="0.3">
      <c r="B84" s="348"/>
      <c r="C84" s="32" t="str">
        <f t="shared" ca="1" si="0"/>
        <v/>
      </c>
      <c r="D84" s="485" t="str">
        <f t="shared" ca="1" si="0"/>
        <v/>
      </c>
      <c r="E84" s="486"/>
      <c r="F84" s="60"/>
      <c r="G84" s="53"/>
      <c r="H84" s="417"/>
      <c r="I84" s="418"/>
      <c r="J84" s="53"/>
      <c r="K84" s="53"/>
      <c r="L84" s="53"/>
      <c r="M84" s="417"/>
      <c r="N84" s="418"/>
      <c r="O84" s="65"/>
      <c r="P84" s="53"/>
      <c r="Q84" s="62"/>
      <c r="R84" s="60"/>
      <c r="S84" s="64"/>
      <c r="T84" s="53"/>
      <c r="U84" s="64"/>
      <c r="V84" s="53"/>
      <c r="W84" s="64"/>
      <c r="X84" s="53"/>
      <c r="Y84" s="411"/>
      <c r="Z84" s="412"/>
      <c r="AA84" s="412"/>
      <c r="AB84" s="413"/>
      <c r="AC84" s="352"/>
      <c r="AD84" s="353"/>
      <c r="AE84" s="241"/>
      <c r="AF84" s="149"/>
      <c r="AG84" s="489"/>
    </row>
    <row r="85" spans="2:33" x14ac:dyDescent="0.3">
      <c r="B85" s="348"/>
      <c r="C85" s="32" t="str">
        <f t="shared" ca="1" si="0"/>
        <v/>
      </c>
      <c r="D85" s="485" t="str">
        <f t="shared" ca="1" si="0"/>
        <v/>
      </c>
      <c r="E85" s="486"/>
      <c r="F85" s="60"/>
      <c r="G85" s="53"/>
      <c r="H85" s="417"/>
      <c r="I85" s="418"/>
      <c r="J85" s="53"/>
      <c r="K85" s="53"/>
      <c r="L85" s="53"/>
      <c r="M85" s="417"/>
      <c r="N85" s="418"/>
      <c r="O85" s="65"/>
      <c r="P85" s="53"/>
      <c r="Q85" s="62"/>
      <c r="R85" s="60"/>
      <c r="S85" s="64"/>
      <c r="T85" s="53"/>
      <c r="U85" s="64"/>
      <c r="V85" s="53"/>
      <c r="W85" s="64"/>
      <c r="X85" s="53"/>
      <c r="Y85" s="411"/>
      <c r="Z85" s="412"/>
      <c r="AA85" s="412"/>
      <c r="AB85" s="413"/>
      <c r="AC85" s="352"/>
      <c r="AD85" s="353"/>
      <c r="AE85" s="241"/>
      <c r="AF85" s="149"/>
      <c r="AG85" s="489"/>
    </row>
    <row r="86" spans="2:33" x14ac:dyDescent="0.3">
      <c r="B86" s="348"/>
      <c r="C86" s="32" t="str">
        <f t="shared" ca="1" si="0"/>
        <v/>
      </c>
      <c r="D86" s="485" t="str">
        <f t="shared" ca="1" si="0"/>
        <v/>
      </c>
      <c r="E86" s="486"/>
      <c r="F86" s="60"/>
      <c r="G86" s="53"/>
      <c r="H86" s="417"/>
      <c r="I86" s="418"/>
      <c r="J86" s="53"/>
      <c r="K86" s="53"/>
      <c r="L86" s="53"/>
      <c r="M86" s="417"/>
      <c r="N86" s="418"/>
      <c r="O86" s="65"/>
      <c r="P86" s="53"/>
      <c r="Q86" s="62"/>
      <c r="R86" s="60"/>
      <c r="S86" s="64"/>
      <c r="T86" s="53"/>
      <c r="U86" s="64"/>
      <c r="V86" s="53"/>
      <c r="W86" s="64"/>
      <c r="X86" s="53"/>
      <c r="Y86" s="411"/>
      <c r="Z86" s="412"/>
      <c r="AA86" s="412"/>
      <c r="AB86" s="413"/>
      <c r="AC86" s="352"/>
      <c r="AD86" s="353"/>
      <c r="AE86" s="241"/>
      <c r="AF86" s="149"/>
      <c r="AG86" s="489"/>
    </row>
    <row r="87" spans="2:33" x14ac:dyDescent="0.3">
      <c r="B87" s="348"/>
      <c r="C87" s="32" t="str">
        <f t="shared" ca="1" si="0"/>
        <v/>
      </c>
      <c r="D87" s="485" t="str">
        <f t="shared" ca="1" si="0"/>
        <v/>
      </c>
      <c r="E87" s="486"/>
      <c r="F87" s="60"/>
      <c r="G87" s="53"/>
      <c r="H87" s="417"/>
      <c r="I87" s="418"/>
      <c r="J87" s="53"/>
      <c r="K87" s="53"/>
      <c r="L87" s="53"/>
      <c r="M87" s="417"/>
      <c r="N87" s="418"/>
      <c r="O87" s="65"/>
      <c r="P87" s="53"/>
      <c r="Q87" s="62"/>
      <c r="R87" s="60"/>
      <c r="S87" s="64"/>
      <c r="T87" s="53"/>
      <c r="U87" s="64"/>
      <c r="V87" s="53"/>
      <c r="W87" s="64"/>
      <c r="X87" s="53"/>
      <c r="Y87" s="411"/>
      <c r="Z87" s="412"/>
      <c r="AA87" s="412"/>
      <c r="AB87" s="413"/>
      <c r="AC87" s="352"/>
      <c r="AD87" s="353"/>
      <c r="AE87" s="241"/>
      <c r="AF87" s="149"/>
      <c r="AG87" s="489"/>
    </row>
    <row r="88" spans="2:33" x14ac:dyDescent="0.3">
      <c r="B88" s="348"/>
      <c r="C88" s="32" t="str">
        <f t="shared" ca="1" si="0"/>
        <v/>
      </c>
      <c r="D88" s="485" t="str">
        <f t="shared" ca="1" si="0"/>
        <v/>
      </c>
      <c r="E88" s="486"/>
      <c r="F88" s="60"/>
      <c r="G88" s="53"/>
      <c r="H88" s="417"/>
      <c r="I88" s="418"/>
      <c r="J88" s="53"/>
      <c r="K88" s="53"/>
      <c r="L88" s="53"/>
      <c r="M88" s="417"/>
      <c r="N88" s="418"/>
      <c r="O88" s="65"/>
      <c r="P88" s="53"/>
      <c r="Q88" s="62"/>
      <c r="R88" s="60"/>
      <c r="S88" s="64"/>
      <c r="T88" s="53"/>
      <c r="U88" s="64"/>
      <c r="V88" s="53"/>
      <c r="W88" s="64"/>
      <c r="X88" s="53"/>
      <c r="Y88" s="411"/>
      <c r="Z88" s="412"/>
      <c r="AA88" s="412"/>
      <c r="AB88" s="413"/>
      <c r="AC88" s="352"/>
      <c r="AD88" s="353"/>
      <c r="AE88" s="241"/>
      <c r="AF88" s="149"/>
      <c r="AG88" s="489"/>
    </row>
    <row r="89" spans="2:33" x14ac:dyDescent="0.3">
      <c r="B89" s="348"/>
      <c r="C89" s="32" t="str">
        <f t="shared" ca="1" si="0"/>
        <v/>
      </c>
      <c r="D89" s="485" t="str">
        <f t="shared" ca="1" si="0"/>
        <v/>
      </c>
      <c r="E89" s="486"/>
      <c r="F89" s="60"/>
      <c r="G89" s="53"/>
      <c r="H89" s="417"/>
      <c r="I89" s="418"/>
      <c r="J89" s="53"/>
      <c r="K89" s="53"/>
      <c r="L89" s="53"/>
      <c r="M89" s="417"/>
      <c r="N89" s="418"/>
      <c r="O89" s="65"/>
      <c r="P89" s="53"/>
      <c r="Q89" s="62"/>
      <c r="R89" s="60"/>
      <c r="S89" s="64"/>
      <c r="T89" s="53"/>
      <c r="U89" s="64"/>
      <c r="V89" s="53"/>
      <c r="W89" s="64"/>
      <c r="X89" s="53"/>
      <c r="Y89" s="411"/>
      <c r="Z89" s="412"/>
      <c r="AA89" s="412"/>
      <c r="AB89" s="413"/>
      <c r="AC89" s="352"/>
      <c r="AD89" s="353"/>
      <c r="AE89" s="241"/>
      <c r="AF89" s="149"/>
      <c r="AG89" s="489"/>
    </row>
    <row r="90" spans="2:33" x14ac:dyDescent="0.3">
      <c r="B90" s="348"/>
      <c r="C90" s="32" t="str">
        <f t="shared" ca="1" si="0"/>
        <v/>
      </c>
      <c r="D90" s="485" t="str">
        <f t="shared" ca="1" si="0"/>
        <v/>
      </c>
      <c r="E90" s="486"/>
      <c r="F90" s="60"/>
      <c r="G90" s="53"/>
      <c r="H90" s="417"/>
      <c r="I90" s="418"/>
      <c r="J90" s="53"/>
      <c r="K90" s="53"/>
      <c r="L90" s="53"/>
      <c r="M90" s="417"/>
      <c r="N90" s="418"/>
      <c r="O90" s="65"/>
      <c r="P90" s="53"/>
      <c r="Q90" s="62"/>
      <c r="R90" s="60"/>
      <c r="S90" s="64"/>
      <c r="T90" s="53"/>
      <c r="U90" s="64"/>
      <c r="V90" s="53"/>
      <c r="W90" s="64"/>
      <c r="X90" s="53"/>
      <c r="Y90" s="411"/>
      <c r="Z90" s="412"/>
      <c r="AA90" s="412"/>
      <c r="AB90" s="413"/>
      <c r="AC90" s="352"/>
      <c r="AD90" s="353"/>
      <c r="AE90" s="241"/>
      <c r="AF90" s="149"/>
      <c r="AG90" s="489"/>
    </row>
    <row r="91" spans="2:33" x14ac:dyDescent="0.3">
      <c r="B91" s="348"/>
      <c r="C91" s="32" t="str">
        <f t="shared" ca="1" si="0"/>
        <v/>
      </c>
      <c r="D91" s="485" t="str">
        <f t="shared" ca="1" si="0"/>
        <v/>
      </c>
      <c r="E91" s="486"/>
      <c r="F91" s="60"/>
      <c r="G91" s="53"/>
      <c r="H91" s="417"/>
      <c r="I91" s="418"/>
      <c r="J91" s="53"/>
      <c r="K91" s="53"/>
      <c r="L91" s="53"/>
      <c r="M91" s="417"/>
      <c r="N91" s="418"/>
      <c r="O91" s="65"/>
      <c r="P91" s="53"/>
      <c r="Q91" s="62"/>
      <c r="R91" s="60"/>
      <c r="S91" s="64"/>
      <c r="T91" s="53"/>
      <c r="U91" s="64"/>
      <c r="V91" s="53"/>
      <c r="W91" s="64"/>
      <c r="X91" s="53"/>
      <c r="Y91" s="411"/>
      <c r="Z91" s="412"/>
      <c r="AA91" s="412"/>
      <c r="AB91" s="413"/>
      <c r="AC91" s="352"/>
      <c r="AD91" s="353"/>
      <c r="AE91" s="241"/>
      <c r="AF91" s="149"/>
      <c r="AG91" s="489"/>
    </row>
    <row r="92" spans="2:33" x14ac:dyDescent="0.3">
      <c r="B92" s="348"/>
      <c r="C92" s="32" t="str">
        <f t="shared" ca="1" si="0"/>
        <v/>
      </c>
      <c r="D92" s="485" t="str">
        <f t="shared" ca="1" si="0"/>
        <v/>
      </c>
      <c r="E92" s="486"/>
      <c r="F92" s="60"/>
      <c r="G92" s="53"/>
      <c r="H92" s="417"/>
      <c r="I92" s="418"/>
      <c r="J92" s="53"/>
      <c r="K92" s="53"/>
      <c r="L92" s="53"/>
      <c r="M92" s="417"/>
      <c r="N92" s="418"/>
      <c r="O92" s="65"/>
      <c r="P92" s="53"/>
      <c r="Q92" s="62"/>
      <c r="R92" s="60"/>
      <c r="S92" s="64"/>
      <c r="T92" s="53"/>
      <c r="U92" s="64"/>
      <c r="V92" s="53"/>
      <c r="W92" s="64"/>
      <c r="X92" s="53"/>
      <c r="Y92" s="411"/>
      <c r="Z92" s="412"/>
      <c r="AA92" s="412"/>
      <c r="AB92" s="413"/>
      <c r="AC92" s="352"/>
      <c r="AD92" s="353"/>
      <c r="AE92" s="241"/>
      <c r="AF92" s="149"/>
      <c r="AG92" s="489"/>
    </row>
    <row r="93" spans="2:33" x14ac:dyDescent="0.3">
      <c r="B93" s="348"/>
      <c r="C93" s="32" t="str">
        <f t="shared" ca="1" si="0"/>
        <v/>
      </c>
      <c r="D93" s="485" t="str">
        <f t="shared" ca="1" si="0"/>
        <v/>
      </c>
      <c r="E93" s="486"/>
      <c r="F93" s="60"/>
      <c r="G93" s="53"/>
      <c r="H93" s="417"/>
      <c r="I93" s="418"/>
      <c r="J93" s="53"/>
      <c r="K93" s="53"/>
      <c r="L93" s="53"/>
      <c r="M93" s="417"/>
      <c r="N93" s="418"/>
      <c r="O93" s="65"/>
      <c r="P93" s="53"/>
      <c r="Q93" s="62"/>
      <c r="R93" s="60"/>
      <c r="S93" s="64"/>
      <c r="T93" s="53"/>
      <c r="U93" s="64"/>
      <c r="V93" s="53"/>
      <c r="W93" s="64"/>
      <c r="X93" s="53"/>
      <c r="Y93" s="411"/>
      <c r="Z93" s="412"/>
      <c r="AA93" s="412"/>
      <c r="AB93" s="413"/>
      <c r="AC93" s="352"/>
      <c r="AD93" s="353"/>
      <c r="AE93" s="241"/>
      <c r="AF93" s="149"/>
      <c r="AG93" s="489"/>
    </row>
    <row r="94" spans="2:33" x14ac:dyDescent="0.3">
      <c r="B94" s="348"/>
      <c r="C94" s="32" t="str">
        <f t="shared" ca="1" si="0"/>
        <v/>
      </c>
      <c r="D94" s="485" t="str">
        <f t="shared" ca="1" si="0"/>
        <v/>
      </c>
      <c r="E94" s="486"/>
      <c r="F94" s="60"/>
      <c r="G94" s="53"/>
      <c r="H94" s="417"/>
      <c r="I94" s="418"/>
      <c r="J94" s="53"/>
      <c r="K94" s="53"/>
      <c r="L94" s="53"/>
      <c r="M94" s="417"/>
      <c r="N94" s="418"/>
      <c r="O94" s="65"/>
      <c r="P94" s="53"/>
      <c r="Q94" s="62"/>
      <c r="R94" s="60"/>
      <c r="S94" s="64"/>
      <c r="T94" s="53"/>
      <c r="U94" s="64"/>
      <c r="V94" s="53"/>
      <c r="W94" s="64"/>
      <c r="X94" s="53"/>
      <c r="Y94" s="411"/>
      <c r="Z94" s="412"/>
      <c r="AA94" s="412"/>
      <c r="AB94" s="413"/>
      <c r="AC94" s="352"/>
      <c r="AD94" s="353"/>
      <c r="AE94" s="241"/>
      <c r="AF94" s="149"/>
      <c r="AG94" s="489"/>
    </row>
    <row r="95" spans="2:33" x14ac:dyDescent="0.3">
      <c r="B95" s="348"/>
      <c r="C95" s="32" t="str">
        <f t="shared" ca="1" si="0"/>
        <v/>
      </c>
      <c r="D95" s="485" t="str">
        <f t="shared" ca="1" si="0"/>
        <v/>
      </c>
      <c r="E95" s="486"/>
      <c r="F95" s="60"/>
      <c r="G95" s="53"/>
      <c r="H95" s="417"/>
      <c r="I95" s="418"/>
      <c r="J95" s="53"/>
      <c r="K95" s="53"/>
      <c r="L95" s="53"/>
      <c r="M95" s="417"/>
      <c r="N95" s="418"/>
      <c r="O95" s="65"/>
      <c r="P95" s="53"/>
      <c r="Q95" s="62"/>
      <c r="R95" s="60"/>
      <c r="S95" s="64"/>
      <c r="T95" s="53"/>
      <c r="U95" s="64"/>
      <c r="V95" s="53"/>
      <c r="W95" s="64"/>
      <c r="X95" s="53"/>
      <c r="Y95" s="411"/>
      <c r="Z95" s="412"/>
      <c r="AA95" s="412"/>
      <c r="AB95" s="413"/>
      <c r="AC95" s="352"/>
      <c r="AD95" s="353"/>
      <c r="AE95" s="241"/>
      <c r="AF95" s="149"/>
      <c r="AG95" s="489"/>
    </row>
    <row r="96" spans="2:33" x14ac:dyDescent="0.3">
      <c r="B96" s="348"/>
      <c r="C96" s="32" t="str">
        <f t="shared" ca="1" si="0"/>
        <v/>
      </c>
      <c r="D96" s="485" t="str">
        <f t="shared" ca="1" si="0"/>
        <v/>
      </c>
      <c r="E96" s="486"/>
      <c r="F96" s="60"/>
      <c r="G96" s="53"/>
      <c r="H96" s="417"/>
      <c r="I96" s="418"/>
      <c r="J96" s="53"/>
      <c r="K96" s="53"/>
      <c r="L96" s="53"/>
      <c r="M96" s="417"/>
      <c r="N96" s="418"/>
      <c r="O96" s="65"/>
      <c r="P96" s="53"/>
      <c r="Q96" s="62"/>
      <c r="R96" s="60"/>
      <c r="S96" s="64"/>
      <c r="T96" s="53"/>
      <c r="U96" s="64"/>
      <c r="V96" s="53"/>
      <c r="W96" s="64"/>
      <c r="X96" s="53"/>
      <c r="Y96" s="411"/>
      <c r="Z96" s="412"/>
      <c r="AA96" s="412"/>
      <c r="AB96" s="413"/>
      <c r="AC96" s="352"/>
      <c r="AD96" s="353"/>
      <c r="AE96" s="241"/>
      <c r="AF96" s="149"/>
      <c r="AG96" s="489"/>
    </row>
    <row r="97" spans="2:33" x14ac:dyDescent="0.3">
      <c r="B97" s="348"/>
      <c r="C97" s="32" t="str">
        <f t="shared" ca="1" si="0"/>
        <v/>
      </c>
      <c r="D97" s="485" t="str">
        <f t="shared" ca="1" si="0"/>
        <v/>
      </c>
      <c r="E97" s="486"/>
      <c r="F97" s="60"/>
      <c r="G97" s="53"/>
      <c r="H97" s="417"/>
      <c r="I97" s="418"/>
      <c r="J97" s="53"/>
      <c r="K97" s="53"/>
      <c r="L97" s="53"/>
      <c r="M97" s="417"/>
      <c r="N97" s="418"/>
      <c r="O97" s="65"/>
      <c r="P97" s="53"/>
      <c r="Q97" s="62"/>
      <c r="R97" s="60"/>
      <c r="S97" s="64"/>
      <c r="T97" s="53"/>
      <c r="U97" s="64"/>
      <c r="V97" s="53"/>
      <c r="W97" s="64"/>
      <c r="X97" s="53"/>
      <c r="Y97" s="411"/>
      <c r="Z97" s="412"/>
      <c r="AA97" s="412"/>
      <c r="AB97" s="413"/>
      <c r="AC97" s="352"/>
      <c r="AD97" s="353"/>
      <c r="AE97" s="241"/>
      <c r="AF97" s="149"/>
      <c r="AG97" s="489"/>
    </row>
    <row r="98" spans="2:33" x14ac:dyDescent="0.3">
      <c r="B98" s="348"/>
      <c r="C98" s="32" t="str">
        <f t="shared" ca="1" si="0"/>
        <v/>
      </c>
      <c r="D98" s="485" t="str">
        <f t="shared" ca="1" si="0"/>
        <v/>
      </c>
      <c r="E98" s="486"/>
      <c r="F98" s="60"/>
      <c r="G98" s="53"/>
      <c r="H98" s="417"/>
      <c r="I98" s="418"/>
      <c r="J98" s="53"/>
      <c r="K98" s="53"/>
      <c r="L98" s="53"/>
      <c r="M98" s="417"/>
      <c r="N98" s="418"/>
      <c r="O98" s="65"/>
      <c r="P98" s="53"/>
      <c r="Q98" s="62"/>
      <c r="R98" s="60"/>
      <c r="S98" s="64"/>
      <c r="T98" s="53"/>
      <c r="U98" s="64"/>
      <c r="V98" s="53"/>
      <c r="W98" s="64"/>
      <c r="X98" s="53"/>
      <c r="Y98" s="411"/>
      <c r="Z98" s="412"/>
      <c r="AA98" s="412"/>
      <c r="AB98" s="413"/>
      <c r="AC98" s="352"/>
      <c r="AD98" s="353"/>
      <c r="AE98" s="241"/>
      <c r="AF98" s="149"/>
      <c r="AG98" s="489"/>
    </row>
    <row r="99" spans="2:33" x14ac:dyDescent="0.3">
      <c r="B99" s="348"/>
      <c r="C99" s="32" t="str">
        <f t="shared" ca="1" si="0"/>
        <v/>
      </c>
      <c r="D99" s="485" t="str">
        <f t="shared" ca="1" si="0"/>
        <v/>
      </c>
      <c r="E99" s="486"/>
      <c r="F99" s="60"/>
      <c r="G99" s="53"/>
      <c r="H99" s="417"/>
      <c r="I99" s="418"/>
      <c r="J99" s="53"/>
      <c r="K99" s="53"/>
      <c r="L99" s="53"/>
      <c r="M99" s="417"/>
      <c r="N99" s="418"/>
      <c r="O99" s="65"/>
      <c r="P99" s="53"/>
      <c r="Q99" s="62"/>
      <c r="R99" s="60"/>
      <c r="S99" s="64"/>
      <c r="T99" s="53"/>
      <c r="U99" s="64"/>
      <c r="V99" s="53"/>
      <c r="W99" s="64"/>
      <c r="X99" s="53"/>
      <c r="Y99" s="411"/>
      <c r="Z99" s="412"/>
      <c r="AA99" s="412"/>
      <c r="AB99" s="413"/>
      <c r="AC99" s="352"/>
      <c r="AD99" s="353"/>
      <c r="AE99" s="241"/>
      <c r="AF99" s="149"/>
      <c r="AG99" s="489"/>
    </row>
    <row r="100" spans="2:33" x14ac:dyDescent="0.3">
      <c r="B100" s="348"/>
      <c r="C100" s="32" t="str">
        <f t="shared" ca="1" si="0"/>
        <v/>
      </c>
      <c r="D100" s="485" t="str">
        <f t="shared" ca="1" si="0"/>
        <v/>
      </c>
      <c r="E100" s="486"/>
      <c r="F100" s="60"/>
      <c r="G100" s="53"/>
      <c r="H100" s="417"/>
      <c r="I100" s="418"/>
      <c r="J100" s="53"/>
      <c r="K100" s="53"/>
      <c r="L100" s="53"/>
      <c r="M100" s="417"/>
      <c r="N100" s="418"/>
      <c r="O100" s="65"/>
      <c r="P100" s="53"/>
      <c r="Q100" s="62"/>
      <c r="R100" s="60"/>
      <c r="S100" s="64"/>
      <c r="T100" s="53"/>
      <c r="U100" s="64"/>
      <c r="V100" s="53"/>
      <c r="W100" s="64"/>
      <c r="X100" s="53"/>
      <c r="Y100" s="411"/>
      <c r="Z100" s="412"/>
      <c r="AA100" s="412"/>
      <c r="AB100" s="413"/>
      <c r="AC100" s="352"/>
      <c r="AD100" s="353"/>
      <c r="AE100" s="241"/>
      <c r="AF100" s="149"/>
      <c r="AG100" s="489"/>
    </row>
    <row r="101" spans="2:33" x14ac:dyDescent="0.3">
      <c r="B101" s="348"/>
      <c r="C101" s="32" t="str">
        <f t="shared" ca="1" si="0"/>
        <v/>
      </c>
      <c r="D101" s="485" t="str">
        <f t="shared" ca="1" si="0"/>
        <v/>
      </c>
      <c r="E101" s="486"/>
      <c r="F101" s="60"/>
      <c r="G101" s="53"/>
      <c r="H101" s="417"/>
      <c r="I101" s="418"/>
      <c r="J101" s="53"/>
      <c r="K101" s="53"/>
      <c r="L101" s="53"/>
      <c r="M101" s="417"/>
      <c r="N101" s="418"/>
      <c r="O101" s="65"/>
      <c r="P101" s="53"/>
      <c r="Q101" s="62"/>
      <c r="R101" s="60"/>
      <c r="S101" s="64"/>
      <c r="T101" s="53"/>
      <c r="U101" s="64"/>
      <c r="V101" s="53"/>
      <c r="W101" s="64"/>
      <c r="X101" s="53"/>
      <c r="Y101" s="411"/>
      <c r="Z101" s="412"/>
      <c r="AA101" s="412"/>
      <c r="AB101" s="413"/>
      <c r="AC101" s="352"/>
      <c r="AD101" s="353"/>
      <c r="AE101" s="241"/>
      <c r="AF101" s="149"/>
      <c r="AG101" s="489"/>
    </row>
    <row r="102" spans="2:33" x14ac:dyDescent="0.3">
      <c r="B102" s="348"/>
      <c r="C102" s="32" t="str">
        <f t="shared" ca="1" si="0"/>
        <v/>
      </c>
      <c r="D102" s="485" t="str">
        <f t="shared" ca="1" si="0"/>
        <v/>
      </c>
      <c r="E102" s="486"/>
      <c r="F102" s="60"/>
      <c r="G102" s="53"/>
      <c r="H102" s="417"/>
      <c r="I102" s="418"/>
      <c r="J102" s="53"/>
      <c r="K102" s="53"/>
      <c r="L102" s="53"/>
      <c r="M102" s="417"/>
      <c r="N102" s="418"/>
      <c r="O102" s="65"/>
      <c r="P102" s="53"/>
      <c r="Q102" s="62"/>
      <c r="R102" s="60"/>
      <c r="S102" s="64"/>
      <c r="T102" s="53"/>
      <c r="U102" s="64"/>
      <c r="V102" s="53"/>
      <c r="W102" s="64"/>
      <c r="X102" s="53"/>
      <c r="Y102" s="411"/>
      <c r="Z102" s="412"/>
      <c r="AA102" s="412"/>
      <c r="AB102" s="413"/>
      <c r="AC102" s="352"/>
      <c r="AD102" s="353"/>
      <c r="AE102" s="241"/>
      <c r="AF102" s="149"/>
      <c r="AG102" s="489"/>
    </row>
    <row r="103" spans="2:33" x14ac:dyDescent="0.3">
      <c r="B103" s="348"/>
      <c r="C103" s="32" t="str">
        <f t="shared" ca="1" si="0"/>
        <v/>
      </c>
      <c r="D103" s="485" t="str">
        <f t="shared" ca="1" si="0"/>
        <v/>
      </c>
      <c r="E103" s="486"/>
      <c r="F103" s="60"/>
      <c r="G103" s="53"/>
      <c r="H103" s="417"/>
      <c r="I103" s="418"/>
      <c r="J103" s="53"/>
      <c r="K103" s="53"/>
      <c r="L103" s="53"/>
      <c r="M103" s="417"/>
      <c r="N103" s="418"/>
      <c r="O103" s="65"/>
      <c r="P103" s="53"/>
      <c r="Q103" s="62"/>
      <c r="R103" s="60"/>
      <c r="S103" s="64"/>
      <c r="T103" s="53"/>
      <c r="U103" s="64"/>
      <c r="V103" s="53"/>
      <c r="W103" s="64"/>
      <c r="X103" s="53"/>
      <c r="Y103" s="411"/>
      <c r="Z103" s="412"/>
      <c r="AA103" s="412"/>
      <c r="AB103" s="413"/>
      <c r="AC103" s="352"/>
      <c r="AD103" s="353"/>
      <c r="AE103" s="241"/>
      <c r="AF103" s="149"/>
      <c r="AG103" s="489"/>
    </row>
    <row r="104" spans="2:33" x14ac:dyDescent="0.3">
      <c r="B104" s="348"/>
      <c r="C104" s="32" t="str">
        <f t="shared" ca="1" si="0"/>
        <v/>
      </c>
      <c r="D104" s="485" t="str">
        <f t="shared" ca="1" si="0"/>
        <v/>
      </c>
      <c r="E104" s="486"/>
      <c r="F104" s="60"/>
      <c r="G104" s="53"/>
      <c r="H104" s="417"/>
      <c r="I104" s="418"/>
      <c r="J104" s="53"/>
      <c r="K104" s="53"/>
      <c r="L104" s="53"/>
      <c r="M104" s="417"/>
      <c r="N104" s="418"/>
      <c r="O104" s="65"/>
      <c r="P104" s="53"/>
      <c r="Q104" s="62"/>
      <c r="R104" s="60"/>
      <c r="S104" s="64"/>
      <c r="T104" s="53"/>
      <c r="U104" s="64"/>
      <c r="V104" s="53"/>
      <c r="W104" s="64"/>
      <c r="X104" s="53"/>
      <c r="Y104" s="411"/>
      <c r="Z104" s="412"/>
      <c r="AA104" s="412"/>
      <c r="AB104" s="413"/>
      <c r="AC104" s="352"/>
      <c r="AD104" s="353"/>
      <c r="AE104" s="241"/>
      <c r="AF104" s="149"/>
      <c r="AG104" s="489"/>
    </row>
    <row r="105" spans="2:33" x14ac:dyDescent="0.3">
      <c r="B105" s="348"/>
      <c r="C105" s="32" t="str">
        <f t="shared" ca="1" si="0"/>
        <v/>
      </c>
      <c r="D105" s="485" t="str">
        <f t="shared" ca="1" si="0"/>
        <v/>
      </c>
      <c r="E105" s="486"/>
      <c r="F105" s="60"/>
      <c r="G105" s="53"/>
      <c r="H105" s="417"/>
      <c r="I105" s="418"/>
      <c r="J105" s="53"/>
      <c r="K105" s="53"/>
      <c r="L105" s="53"/>
      <c r="M105" s="417"/>
      <c r="N105" s="418"/>
      <c r="O105" s="65"/>
      <c r="P105" s="53"/>
      <c r="Q105" s="62"/>
      <c r="R105" s="60"/>
      <c r="S105" s="64"/>
      <c r="T105" s="53"/>
      <c r="U105" s="64"/>
      <c r="V105" s="53"/>
      <c r="W105" s="64"/>
      <c r="X105" s="53"/>
      <c r="Y105" s="411"/>
      <c r="Z105" s="412"/>
      <c r="AA105" s="412"/>
      <c r="AB105" s="413"/>
      <c r="AC105" s="352"/>
      <c r="AD105" s="353"/>
      <c r="AE105" s="241"/>
      <c r="AF105" s="149"/>
      <c r="AG105" s="489"/>
    </row>
    <row r="106" spans="2:33" x14ac:dyDescent="0.3">
      <c r="B106" s="348"/>
      <c r="C106" s="32" t="str">
        <f t="shared" ca="1" si="0"/>
        <v/>
      </c>
      <c r="D106" s="485" t="str">
        <f t="shared" ca="1" si="0"/>
        <v/>
      </c>
      <c r="E106" s="486"/>
      <c r="F106" s="60"/>
      <c r="G106" s="53"/>
      <c r="H106" s="417"/>
      <c r="I106" s="418"/>
      <c r="J106" s="53"/>
      <c r="K106" s="53"/>
      <c r="L106" s="53"/>
      <c r="M106" s="417"/>
      <c r="N106" s="418"/>
      <c r="O106" s="65"/>
      <c r="P106" s="53"/>
      <c r="Q106" s="62"/>
      <c r="R106" s="60"/>
      <c r="S106" s="64"/>
      <c r="T106" s="53"/>
      <c r="U106" s="64"/>
      <c r="V106" s="53"/>
      <c r="W106" s="64"/>
      <c r="X106" s="53"/>
      <c r="Y106" s="411"/>
      <c r="Z106" s="412"/>
      <c r="AA106" s="412"/>
      <c r="AB106" s="413"/>
      <c r="AC106" s="352"/>
      <c r="AD106" s="353"/>
      <c r="AE106" s="241"/>
      <c r="AF106" s="149"/>
      <c r="AG106" s="489"/>
    </row>
    <row r="107" spans="2:33" x14ac:dyDescent="0.3">
      <c r="B107" s="348"/>
      <c r="C107" s="32" t="str">
        <f t="shared" ca="1" si="0"/>
        <v/>
      </c>
      <c r="D107" s="485" t="str">
        <f t="shared" ca="1" si="0"/>
        <v/>
      </c>
      <c r="E107" s="486"/>
      <c r="F107" s="60"/>
      <c r="G107" s="53"/>
      <c r="H107" s="417"/>
      <c r="I107" s="418"/>
      <c r="J107" s="53"/>
      <c r="K107" s="53"/>
      <c r="L107" s="53"/>
      <c r="M107" s="417"/>
      <c r="N107" s="418"/>
      <c r="O107" s="65"/>
      <c r="P107" s="53"/>
      <c r="Q107" s="62"/>
      <c r="R107" s="60"/>
      <c r="S107" s="64"/>
      <c r="T107" s="53"/>
      <c r="U107" s="64"/>
      <c r="V107" s="53"/>
      <c r="W107" s="64"/>
      <c r="X107" s="53"/>
      <c r="Y107" s="411"/>
      <c r="Z107" s="412"/>
      <c r="AA107" s="412"/>
      <c r="AB107" s="413"/>
      <c r="AC107" s="352"/>
      <c r="AD107" s="353"/>
      <c r="AE107" s="241"/>
      <c r="AF107" s="149"/>
      <c r="AG107" s="489"/>
    </row>
    <row r="108" spans="2:33" x14ac:dyDescent="0.3">
      <c r="B108" s="348"/>
      <c r="C108" s="32" t="str">
        <f t="shared" ca="1" si="0"/>
        <v/>
      </c>
      <c r="D108" s="485" t="str">
        <f t="shared" ca="1" si="0"/>
        <v/>
      </c>
      <c r="E108" s="486"/>
      <c r="F108" s="60"/>
      <c r="G108" s="53"/>
      <c r="H108" s="417"/>
      <c r="I108" s="418"/>
      <c r="J108" s="53"/>
      <c r="K108" s="53"/>
      <c r="L108" s="53"/>
      <c r="M108" s="417"/>
      <c r="N108" s="418"/>
      <c r="O108" s="65"/>
      <c r="P108" s="53"/>
      <c r="Q108" s="62"/>
      <c r="R108" s="60"/>
      <c r="S108" s="64"/>
      <c r="T108" s="53"/>
      <c r="U108" s="64"/>
      <c r="V108" s="53"/>
      <c r="W108" s="64"/>
      <c r="X108" s="53"/>
      <c r="Y108" s="411"/>
      <c r="Z108" s="412"/>
      <c r="AA108" s="412"/>
      <c r="AB108" s="413"/>
      <c r="AC108" s="352"/>
      <c r="AD108" s="353"/>
      <c r="AE108" s="241"/>
      <c r="AF108" s="149"/>
      <c r="AG108" s="489"/>
    </row>
    <row r="109" spans="2:33" x14ac:dyDescent="0.3">
      <c r="B109" s="348"/>
      <c r="C109" s="32" t="str">
        <f t="shared" ca="1" si="0"/>
        <v/>
      </c>
      <c r="D109" s="485" t="str">
        <f t="shared" ca="1" si="0"/>
        <v/>
      </c>
      <c r="E109" s="486"/>
      <c r="F109" s="60"/>
      <c r="G109" s="53"/>
      <c r="H109" s="417"/>
      <c r="I109" s="418"/>
      <c r="J109" s="53"/>
      <c r="K109" s="53"/>
      <c r="L109" s="53"/>
      <c r="M109" s="417"/>
      <c r="N109" s="418"/>
      <c r="O109" s="65"/>
      <c r="P109" s="53"/>
      <c r="Q109" s="62"/>
      <c r="R109" s="60"/>
      <c r="S109" s="64"/>
      <c r="T109" s="53"/>
      <c r="U109" s="64"/>
      <c r="V109" s="53"/>
      <c r="W109" s="64"/>
      <c r="X109" s="53"/>
      <c r="Y109" s="411"/>
      <c r="Z109" s="412"/>
      <c r="AA109" s="412"/>
      <c r="AB109" s="413"/>
      <c r="AC109" s="352"/>
      <c r="AD109" s="353"/>
      <c r="AE109" s="241"/>
      <c r="AF109" s="149"/>
      <c r="AG109" s="489"/>
    </row>
    <row r="110" spans="2:33" x14ac:dyDescent="0.3">
      <c r="B110" s="348"/>
      <c r="C110" s="32" t="str">
        <f t="shared" ca="1" si="0"/>
        <v/>
      </c>
      <c r="D110" s="485" t="str">
        <f t="shared" ca="1" si="0"/>
        <v/>
      </c>
      <c r="E110" s="486"/>
      <c r="F110" s="60"/>
      <c r="G110" s="53"/>
      <c r="H110" s="417"/>
      <c r="I110" s="418"/>
      <c r="J110" s="53"/>
      <c r="K110" s="53"/>
      <c r="L110" s="53"/>
      <c r="M110" s="417"/>
      <c r="N110" s="418"/>
      <c r="O110" s="65"/>
      <c r="P110" s="53"/>
      <c r="Q110" s="62"/>
      <c r="R110" s="60"/>
      <c r="S110" s="64"/>
      <c r="T110" s="53"/>
      <c r="U110" s="64"/>
      <c r="V110" s="53"/>
      <c r="W110" s="64"/>
      <c r="X110" s="53"/>
      <c r="Y110" s="411"/>
      <c r="Z110" s="412"/>
      <c r="AA110" s="412"/>
      <c r="AB110" s="413"/>
      <c r="AC110" s="352"/>
      <c r="AD110" s="353"/>
      <c r="AE110" s="241"/>
      <c r="AF110" s="149"/>
      <c r="AG110" s="489"/>
    </row>
    <row r="111" spans="2:33" x14ac:dyDescent="0.3">
      <c r="B111" s="348"/>
      <c r="C111" s="32" t="str">
        <f t="shared" ca="1" si="0"/>
        <v/>
      </c>
      <c r="D111" s="485" t="str">
        <f t="shared" ca="1" si="0"/>
        <v/>
      </c>
      <c r="E111" s="486"/>
      <c r="F111" s="60"/>
      <c r="G111" s="53"/>
      <c r="H111" s="417"/>
      <c r="I111" s="418"/>
      <c r="J111" s="53"/>
      <c r="K111" s="53"/>
      <c r="L111" s="53"/>
      <c r="M111" s="417"/>
      <c r="N111" s="418"/>
      <c r="O111" s="65"/>
      <c r="P111" s="53"/>
      <c r="Q111" s="62"/>
      <c r="R111" s="60"/>
      <c r="S111" s="64"/>
      <c r="T111" s="53"/>
      <c r="U111" s="64"/>
      <c r="V111" s="53"/>
      <c r="W111" s="64"/>
      <c r="X111" s="53"/>
      <c r="Y111" s="411"/>
      <c r="Z111" s="412"/>
      <c r="AA111" s="412"/>
      <c r="AB111" s="413"/>
      <c r="AC111" s="352"/>
      <c r="AD111" s="353"/>
      <c r="AE111" s="241"/>
      <c r="AF111" s="149"/>
      <c r="AG111" s="489"/>
    </row>
    <row r="112" spans="2:33" x14ac:dyDescent="0.3">
      <c r="B112" s="348"/>
      <c r="C112" s="32" t="str">
        <f t="shared" ca="1" si="0"/>
        <v/>
      </c>
      <c r="D112" s="485" t="str">
        <f t="shared" ca="1" si="0"/>
        <v/>
      </c>
      <c r="E112" s="486"/>
      <c r="F112" s="60"/>
      <c r="G112" s="53"/>
      <c r="H112" s="417"/>
      <c r="I112" s="418"/>
      <c r="J112" s="53"/>
      <c r="K112" s="53"/>
      <c r="L112" s="53"/>
      <c r="M112" s="417"/>
      <c r="N112" s="418"/>
      <c r="O112" s="65"/>
      <c r="P112" s="53"/>
      <c r="Q112" s="62"/>
      <c r="R112" s="60"/>
      <c r="S112" s="64"/>
      <c r="T112" s="53"/>
      <c r="U112" s="64"/>
      <c r="V112" s="53"/>
      <c r="W112" s="64"/>
      <c r="X112" s="53"/>
      <c r="Y112" s="411"/>
      <c r="Z112" s="412"/>
      <c r="AA112" s="412"/>
      <c r="AB112" s="413"/>
      <c r="AC112" s="352"/>
      <c r="AD112" s="353"/>
      <c r="AE112" s="241"/>
      <c r="AF112" s="149"/>
      <c r="AG112" s="489"/>
    </row>
    <row r="113" spans="2:33" x14ac:dyDescent="0.3">
      <c r="B113" s="348"/>
      <c r="C113" s="32" t="str">
        <f t="shared" ca="1" si="0"/>
        <v/>
      </c>
      <c r="D113" s="485" t="str">
        <f t="shared" ca="1" si="0"/>
        <v/>
      </c>
      <c r="E113" s="486"/>
      <c r="F113" s="60"/>
      <c r="G113" s="53"/>
      <c r="H113" s="417"/>
      <c r="I113" s="418"/>
      <c r="J113" s="53"/>
      <c r="K113" s="53"/>
      <c r="L113" s="53"/>
      <c r="M113" s="417"/>
      <c r="N113" s="418"/>
      <c r="O113" s="65"/>
      <c r="P113" s="53"/>
      <c r="Q113" s="62"/>
      <c r="R113" s="60"/>
      <c r="S113" s="64"/>
      <c r="T113" s="53"/>
      <c r="U113" s="64"/>
      <c r="V113" s="53"/>
      <c r="W113" s="64"/>
      <c r="X113" s="53"/>
      <c r="Y113" s="411"/>
      <c r="Z113" s="412"/>
      <c r="AA113" s="412"/>
      <c r="AB113" s="413"/>
      <c r="AC113" s="352"/>
      <c r="AD113" s="353"/>
      <c r="AE113" s="241"/>
      <c r="AF113" s="149"/>
      <c r="AG113" s="489"/>
    </row>
    <row r="114" spans="2:33" x14ac:dyDescent="0.3">
      <c r="B114" s="348"/>
      <c r="C114" s="32" t="str">
        <f t="shared" ca="1" si="0"/>
        <v/>
      </c>
      <c r="D114" s="485" t="str">
        <f t="shared" ca="1" si="0"/>
        <v/>
      </c>
      <c r="E114" s="486"/>
      <c r="F114" s="60"/>
      <c r="G114" s="53"/>
      <c r="H114" s="417"/>
      <c r="I114" s="418"/>
      <c r="J114" s="53"/>
      <c r="K114" s="53"/>
      <c r="L114" s="53"/>
      <c r="M114" s="417"/>
      <c r="N114" s="418"/>
      <c r="O114" s="65"/>
      <c r="P114" s="53"/>
      <c r="Q114" s="62"/>
      <c r="R114" s="60"/>
      <c r="S114" s="64"/>
      <c r="T114" s="53"/>
      <c r="U114" s="64"/>
      <c r="V114" s="53"/>
      <c r="W114" s="64"/>
      <c r="X114" s="53"/>
      <c r="Y114" s="411"/>
      <c r="Z114" s="412"/>
      <c r="AA114" s="412"/>
      <c r="AB114" s="413"/>
      <c r="AC114" s="352"/>
      <c r="AD114" s="353"/>
      <c r="AE114" s="241"/>
      <c r="AF114" s="149"/>
      <c r="AG114" s="489"/>
    </row>
    <row r="115" spans="2:33" x14ac:dyDescent="0.3">
      <c r="B115" s="348"/>
      <c r="C115" s="32" t="str">
        <f t="shared" ca="1" si="0"/>
        <v/>
      </c>
      <c r="D115" s="485" t="str">
        <f t="shared" ca="1" si="0"/>
        <v/>
      </c>
      <c r="E115" s="486"/>
      <c r="F115" s="60"/>
      <c r="G115" s="53"/>
      <c r="H115" s="417"/>
      <c r="I115" s="418"/>
      <c r="J115" s="53"/>
      <c r="K115" s="53"/>
      <c r="L115" s="53"/>
      <c r="M115" s="417"/>
      <c r="N115" s="418"/>
      <c r="O115" s="65"/>
      <c r="P115" s="53"/>
      <c r="Q115" s="62"/>
      <c r="R115" s="60"/>
      <c r="S115" s="64"/>
      <c r="T115" s="53"/>
      <c r="U115" s="64"/>
      <c r="V115" s="53"/>
      <c r="W115" s="64"/>
      <c r="X115" s="53"/>
      <c r="Y115" s="411"/>
      <c r="Z115" s="412"/>
      <c r="AA115" s="412"/>
      <c r="AB115" s="413"/>
      <c r="AC115" s="352"/>
      <c r="AD115" s="353"/>
      <c r="AE115" s="241"/>
      <c r="AF115" s="149"/>
      <c r="AG115" s="489"/>
    </row>
    <row r="116" spans="2:33" x14ac:dyDescent="0.3">
      <c r="B116" s="348"/>
      <c r="C116" s="32" t="str">
        <f t="shared" ca="1" si="0"/>
        <v/>
      </c>
      <c r="D116" s="485" t="str">
        <f t="shared" ca="1" si="0"/>
        <v/>
      </c>
      <c r="E116" s="486"/>
      <c r="F116" s="60"/>
      <c r="G116" s="53"/>
      <c r="H116" s="417"/>
      <c r="I116" s="418"/>
      <c r="J116" s="53"/>
      <c r="K116" s="53"/>
      <c r="L116" s="53"/>
      <c r="M116" s="417"/>
      <c r="N116" s="418"/>
      <c r="O116" s="65"/>
      <c r="P116" s="53"/>
      <c r="Q116" s="62"/>
      <c r="R116" s="60"/>
      <c r="S116" s="64"/>
      <c r="T116" s="53"/>
      <c r="U116" s="64"/>
      <c r="V116" s="53"/>
      <c r="W116" s="64"/>
      <c r="X116" s="53"/>
      <c r="Y116" s="411"/>
      <c r="Z116" s="412"/>
      <c r="AA116" s="412"/>
      <c r="AB116" s="413"/>
      <c r="AC116" s="352"/>
      <c r="AD116" s="353"/>
      <c r="AE116" s="241"/>
      <c r="AF116" s="149"/>
      <c r="AG116" s="489"/>
    </row>
    <row r="117" spans="2:33" x14ac:dyDescent="0.3">
      <c r="B117" s="348"/>
      <c r="C117" s="32" t="str">
        <f t="shared" ca="1" si="0"/>
        <v/>
      </c>
      <c r="D117" s="485" t="str">
        <f t="shared" ca="1" si="0"/>
        <v/>
      </c>
      <c r="E117" s="486"/>
      <c r="F117" s="60"/>
      <c r="G117" s="53"/>
      <c r="H117" s="417"/>
      <c r="I117" s="418"/>
      <c r="J117" s="53"/>
      <c r="K117" s="53"/>
      <c r="L117" s="53"/>
      <c r="M117" s="417"/>
      <c r="N117" s="418"/>
      <c r="O117" s="65"/>
      <c r="P117" s="53"/>
      <c r="Q117" s="62"/>
      <c r="R117" s="60"/>
      <c r="S117" s="64"/>
      <c r="T117" s="53"/>
      <c r="U117" s="64"/>
      <c r="V117" s="53"/>
      <c r="W117" s="64"/>
      <c r="X117" s="53"/>
      <c r="Y117" s="411"/>
      <c r="Z117" s="412"/>
      <c r="AA117" s="412"/>
      <c r="AB117" s="413"/>
      <c r="AC117" s="352"/>
      <c r="AD117" s="353"/>
      <c r="AE117" s="241"/>
      <c r="AF117" s="149"/>
      <c r="AG117" s="489"/>
    </row>
    <row r="118" spans="2:33" x14ac:dyDescent="0.3">
      <c r="B118" s="348"/>
      <c r="C118" s="32" t="str">
        <f t="shared" ca="1" si="0"/>
        <v/>
      </c>
      <c r="D118" s="485" t="str">
        <f t="shared" ca="1" si="0"/>
        <v/>
      </c>
      <c r="E118" s="486"/>
      <c r="F118" s="60"/>
      <c r="G118" s="53"/>
      <c r="H118" s="417"/>
      <c r="I118" s="418"/>
      <c r="J118" s="53"/>
      <c r="K118" s="53"/>
      <c r="L118" s="53"/>
      <c r="M118" s="417"/>
      <c r="N118" s="418"/>
      <c r="O118" s="65"/>
      <c r="P118" s="53"/>
      <c r="Q118" s="62"/>
      <c r="R118" s="60"/>
      <c r="S118" s="64"/>
      <c r="T118" s="53"/>
      <c r="U118" s="64"/>
      <c r="V118" s="53"/>
      <c r="W118" s="64"/>
      <c r="X118" s="53"/>
      <c r="Y118" s="411"/>
      <c r="Z118" s="412"/>
      <c r="AA118" s="412"/>
      <c r="AB118" s="413"/>
      <c r="AC118" s="352"/>
      <c r="AD118" s="353"/>
      <c r="AE118" s="241"/>
      <c r="AF118" s="149"/>
      <c r="AG118" s="489"/>
    </row>
    <row r="119" spans="2:33" ht="12" customHeight="1" thickBot="1" x14ac:dyDescent="0.35">
      <c r="B119" s="349"/>
      <c r="C119" s="33" t="str">
        <f t="shared" ca="1" si="0"/>
        <v/>
      </c>
      <c r="D119" s="487" t="str">
        <f t="shared" ca="1" si="0"/>
        <v/>
      </c>
      <c r="E119" s="488"/>
      <c r="F119" s="63"/>
      <c r="G119" s="54"/>
      <c r="H119" s="419"/>
      <c r="I119" s="420"/>
      <c r="J119" s="54"/>
      <c r="K119" s="54"/>
      <c r="L119" s="54"/>
      <c r="M119" s="419"/>
      <c r="N119" s="420"/>
      <c r="O119" s="68"/>
      <c r="P119" s="54"/>
      <c r="Q119" s="237"/>
      <c r="R119" s="63"/>
      <c r="S119" s="67"/>
      <c r="T119" s="54"/>
      <c r="U119" s="67"/>
      <c r="V119" s="54"/>
      <c r="W119" s="67"/>
      <c r="X119" s="54"/>
      <c r="Y119" s="414"/>
      <c r="Z119" s="415"/>
      <c r="AA119" s="415"/>
      <c r="AB119" s="416"/>
      <c r="AC119" s="354"/>
      <c r="AD119" s="355"/>
      <c r="AE119" s="242"/>
      <c r="AF119" s="127"/>
      <c r="AG119" s="410"/>
    </row>
    <row r="120" spans="2:33" x14ac:dyDescent="0.3"/>
    <row r="121" spans="2:33" x14ac:dyDescent="0.3"/>
    <row r="122" spans="2:33" hidden="1" x14ac:dyDescent="0.3"/>
    <row r="123" spans="2:33" hidden="1" x14ac:dyDescent="0.3"/>
    <row r="124" spans="2:33" hidden="1" x14ac:dyDescent="0.3"/>
    <row r="125" spans="2:33" hidden="1" x14ac:dyDescent="0.3"/>
    <row r="126" spans="2:33" hidden="1" x14ac:dyDescent="0.3"/>
    <row r="127" spans="2:33" hidden="1" x14ac:dyDescent="0.3"/>
    <row r="128" spans="2:33" hidden="1" x14ac:dyDescent="0.3"/>
    <row r="129" hidden="1" x14ac:dyDescent="0.3"/>
  </sheetData>
  <sheetProtection algorithmName="SHA-512" hashValue="CoXiLqwuP2xgp546/gi9L1p4g2VUGsSSm71S1cWWM50B6YjS5S3sKJoB8DIbuxYFEChNnaxadwOYSFfIngmv1A==" saltValue="GuH3pp5OE0G6Yw1KtTfWtA==" spinCount="100000" sheet="1" formatCells="0"/>
  <mergeCells count="614">
    <mergeCell ref="D115:E115"/>
    <mergeCell ref="D116:E116"/>
    <mergeCell ref="D117:E117"/>
    <mergeCell ref="D118:E118"/>
    <mergeCell ref="M101:N101"/>
    <mergeCell ref="M102:N102"/>
    <mergeCell ref="M112:N112"/>
    <mergeCell ref="M113:N113"/>
    <mergeCell ref="M114:N114"/>
    <mergeCell ref="M115:N115"/>
    <mergeCell ref="M116:N116"/>
    <mergeCell ref="M117:N117"/>
    <mergeCell ref="M118:N118"/>
    <mergeCell ref="M103:N103"/>
    <mergeCell ref="M104:N104"/>
    <mergeCell ref="M105:N105"/>
    <mergeCell ref="M106:N106"/>
    <mergeCell ref="M107:N107"/>
    <mergeCell ref="M108:N108"/>
    <mergeCell ref="M109:N109"/>
    <mergeCell ref="M110:N110"/>
    <mergeCell ref="M111:N111"/>
    <mergeCell ref="D112:E112"/>
    <mergeCell ref="D113:E113"/>
    <mergeCell ref="S67:T67"/>
    <mergeCell ref="U67:V67"/>
    <mergeCell ref="W67:X67"/>
    <mergeCell ref="Y67:AB67"/>
    <mergeCell ref="S68:T68"/>
    <mergeCell ref="U68:V68"/>
    <mergeCell ref="W68:X68"/>
    <mergeCell ref="Y68:AB68"/>
    <mergeCell ref="D5:E5"/>
    <mergeCell ref="D67:E67"/>
    <mergeCell ref="D68:E68"/>
    <mergeCell ref="Y52:Z52"/>
    <mergeCell ref="Y42:Z42"/>
    <mergeCell ref="Y43:Z43"/>
    <mergeCell ref="Y44:Z44"/>
    <mergeCell ref="Y45:Z45"/>
    <mergeCell ref="Y46:Z46"/>
    <mergeCell ref="Y47:Z47"/>
    <mergeCell ref="Y48:Z48"/>
    <mergeCell ref="Y49:Z49"/>
    <mergeCell ref="Y23:Z23"/>
    <mergeCell ref="Y24:Z24"/>
    <mergeCell ref="Y25:Z25"/>
    <mergeCell ref="G11:J11"/>
    <mergeCell ref="D119:E119"/>
    <mergeCell ref="F67:G67"/>
    <mergeCell ref="F68:G68"/>
    <mergeCell ref="M70:N70"/>
    <mergeCell ref="M71:N71"/>
    <mergeCell ref="M72:N72"/>
    <mergeCell ref="M73:N73"/>
    <mergeCell ref="M74:N74"/>
    <mergeCell ref="M75:N75"/>
    <mergeCell ref="M76:N76"/>
    <mergeCell ref="M77:N77"/>
    <mergeCell ref="M78:N78"/>
    <mergeCell ref="M79:N79"/>
    <mergeCell ref="M80:N80"/>
    <mergeCell ref="M81:N81"/>
    <mergeCell ref="M82:N82"/>
    <mergeCell ref="M83:N83"/>
    <mergeCell ref="M84:N84"/>
    <mergeCell ref="M85:N85"/>
    <mergeCell ref="D108:E108"/>
    <mergeCell ref="D109:E109"/>
    <mergeCell ref="D110:E110"/>
    <mergeCell ref="D111:E111"/>
    <mergeCell ref="M119:N119"/>
    <mergeCell ref="D114:E114"/>
    <mergeCell ref="M69:N69"/>
    <mergeCell ref="Y69:AB69"/>
    <mergeCell ref="M86:N86"/>
    <mergeCell ref="M87:N87"/>
    <mergeCell ref="M88:N88"/>
    <mergeCell ref="M89:N89"/>
    <mergeCell ref="M90:N90"/>
    <mergeCell ref="M91:N91"/>
    <mergeCell ref="M92:N92"/>
    <mergeCell ref="M93:N93"/>
    <mergeCell ref="M94:N94"/>
    <mergeCell ref="M95:N95"/>
    <mergeCell ref="M96:N96"/>
    <mergeCell ref="M97:N97"/>
    <mergeCell ref="M98:N98"/>
    <mergeCell ref="M99:N99"/>
    <mergeCell ref="M100:N100"/>
    <mergeCell ref="D99:E99"/>
    <mergeCell ref="D100:E100"/>
    <mergeCell ref="D101:E101"/>
    <mergeCell ref="D102:E102"/>
    <mergeCell ref="D103:E103"/>
    <mergeCell ref="D104:E104"/>
    <mergeCell ref="D107:E107"/>
    <mergeCell ref="D90:E90"/>
    <mergeCell ref="D91:E91"/>
    <mergeCell ref="D92:E92"/>
    <mergeCell ref="D93:E93"/>
    <mergeCell ref="D94:E94"/>
    <mergeCell ref="D95:E95"/>
    <mergeCell ref="D96:E96"/>
    <mergeCell ref="D97:E97"/>
    <mergeCell ref="D98:E98"/>
    <mergeCell ref="D69:E69"/>
    <mergeCell ref="B70:B11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105:E105"/>
    <mergeCell ref="D106:E106"/>
    <mergeCell ref="B5:C5"/>
    <mergeCell ref="AK42:AL42"/>
    <mergeCell ref="AK43:AL43"/>
    <mergeCell ref="AK44:AL44"/>
    <mergeCell ref="AK45:AL45"/>
    <mergeCell ref="AK46:AL46"/>
    <mergeCell ref="AM24:AN24"/>
    <mergeCell ref="AM25:AN25"/>
    <mergeCell ref="AM26:AN26"/>
    <mergeCell ref="AM27:AN27"/>
    <mergeCell ref="AM28:AN28"/>
    <mergeCell ref="AM29:AN29"/>
    <mergeCell ref="AM30:AN30"/>
    <mergeCell ref="AM31:AN31"/>
    <mergeCell ref="AK29:AL29"/>
    <mergeCell ref="AK30:AL30"/>
    <mergeCell ref="AK31:AL31"/>
    <mergeCell ref="AK32:AL32"/>
    <mergeCell ref="AK33:AL33"/>
    <mergeCell ref="AK34:AL34"/>
    <mergeCell ref="AK35:AL35"/>
    <mergeCell ref="AK36:AL36"/>
    <mergeCell ref="AK37:AL37"/>
    <mergeCell ref="AK38:AL38"/>
    <mergeCell ref="AC103:AD103"/>
    <mergeCell ref="AC104:AD104"/>
    <mergeCell ref="AC105:AD105"/>
    <mergeCell ref="AC106:AD106"/>
    <mergeCell ref="AC107:AD107"/>
    <mergeCell ref="AC108:AD108"/>
    <mergeCell ref="AG42:AH42"/>
    <mergeCell ref="AG43:AH43"/>
    <mergeCell ref="AG44:AH44"/>
    <mergeCell ref="AG45:AH45"/>
    <mergeCell ref="AG46:AH46"/>
    <mergeCell ref="AG47:AH47"/>
    <mergeCell ref="AG48:AH48"/>
    <mergeCell ref="AC72:AD72"/>
    <mergeCell ref="AC73:AD73"/>
    <mergeCell ref="AC74:AD74"/>
    <mergeCell ref="AC84:AD84"/>
    <mergeCell ref="AC85:AD85"/>
    <mergeCell ref="AC86:AD86"/>
    <mergeCell ref="AC87:AD87"/>
    <mergeCell ref="AC98:AD98"/>
    <mergeCell ref="AC99:AD99"/>
    <mergeCell ref="AC100:AD100"/>
    <mergeCell ref="AG70:AG119"/>
    <mergeCell ref="AK27:AL27"/>
    <mergeCell ref="AG26:AH26"/>
    <mergeCell ref="AG27:AH27"/>
    <mergeCell ref="AG28:AH28"/>
    <mergeCell ref="AG29:AH29"/>
    <mergeCell ref="AG30:AH30"/>
    <mergeCell ref="AG31:AH31"/>
    <mergeCell ref="AK39:AL39"/>
    <mergeCell ref="Y51:Z51"/>
    <mergeCell ref="Y50:Z50"/>
    <mergeCell ref="Y26:Z26"/>
    <mergeCell ref="Y27:Z27"/>
    <mergeCell ref="Y28:Z28"/>
    <mergeCell ref="Y29:Z29"/>
    <mergeCell ref="Y30:Z30"/>
    <mergeCell ref="Y31:Z31"/>
    <mergeCell ref="AG36:AH36"/>
    <mergeCell ref="AG37:AH37"/>
    <mergeCell ref="AG38:AH38"/>
    <mergeCell ref="AG39:AH39"/>
    <mergeCell ref="AG40:AH40"/>
    <mergeCell ref="AG41:AH41"/>
    <mergeCell ref="AC75:AD75"/>
    <mergeCell ref="AC76:AD76"/>
    <mergeCell ref="AC77:AD77"/>
    <mergeCell ref="AC82:AD82"/>
    <mergeCell ref="AC83:AD83"/>
    <mergeCell ref="AK22:AL22"/>
    <mergeCell ref="AM58:AN58"/>
    <mergeCell ref="AM59:AN59"/>
    <mergeCell ref="AM20:AN20"/>
    <mergeCell ref="AM21:AN21"/>
    <mergeCell ref="AM22:AN22"/>
    <mergeCell ref="AM53:AN53"/>
    <mergeCell ref="AM54:AN54"/>
    <mergeCell ref="AM55:AN55"/>
    <mergeCell ref="AM48:AN48"/>
    <mergeCell ref="AM49:AN49"/>
    <mergeCell ref="AK47:AL47"/>
    <mergeCell ref="AK28:AL28"/>
    <mergeCell ref="AK20:AL20"/>
    <mergeCell ref="AK60:AL60"/>
    <mergeCell ref="AK61:AL61"/>
    <mergeCell ref="AK62:AL62"/>
    <mergeCell ref="AK63:AL63"/>
    <mergeCell ref="AK57:AL57"/>
    <mergeCell ref="AK59:AL59"/>
    <mergeCell ref="AM42:AN42"/>
    <mergeCell ref="AM43:AN43"/>
    <mergeCell ref="AM50:AN50"/>
    <mergeCell ref="AM51:AN51"/>
    <mergeCell ref="AM23:AN23"/>
    <mergeCell ref="AC67:AG67"/>
    <mergeCell ref="AC68:AG68"/>
    <mergeCell ref="AC69:AD69"/>
    <mergeCell ref="AM56:AN56"/>
    <mergeCell ref="AM57:AN57"/>
    <mergeCell ref="AK58:AL58"/>
    <mergeCell ref="AK48:AL48"/>
    <mergeCell ref="AK49:AL49"/>
    <mergeCell ref="AK50:AL50"/>
    <mergeCell ref="AK51:AL51"/>
    <mergeCell ref="AK52:AL52"/>
    <mergeCell ref="AK53:AL53"/>
    <mergeCell ref="AK54:AL54"/>
    <mergeCell ref="AK55:AL55"/>
    <mergeCell ref="AK56:AL56"/>
    <mergeCell ref="AK23:AL23"/>
    <mergeCell ref="AK24:AL24"/>
    <mergeCell ref="AK25:AL25"/>
    <mergeCell ref="AC115:AD115"/>
    <mergeCell ref="AC116:AD116"/>
    <mergeCell ref="AC117:AD117"/>
    <mergeCell ref="AC118:AD118"/>
    <mergeCell ref="AC119:AD119"/>
    <mergeCell ref="AC78:AD78"/>
    <mergeCell ref="AC109:AD109"/>
    <mergeCell ref="AC110:AD110"/>
    <mergeCell ref="AC111:AD111"/>
    <mergeCell ref="AC112:AD112"/>
    <mergeCell ref="AC113:AD113"/>
    <mergeCell ref="AC88:AD88"/>
    <mergeCell ref="AC89:AD89"/>
    <mergeCell ref="AC90:AD90"/>
    <mergeCell ref="AC91:AD91"/>
    <mergeCell ref="AC92:AD92"/>
    <mergeCell ref="AC93:AD93"/>
    <mergeCell ref="AC94:AD94"/>
    <mergeCell ref="AC95:AD95"/>
    <mergeCell ref="AC96:AD96"/>
    <mergeCell ref="AC97:AD97"/>
    <mergeCell ref="AC79:AD79"/>
    <mergeCell ref="AC80:AD80"/>
    <mergeCell ref="AC81:AD81"/>
    <mergeCell ref="AC114:AD114"/>
    <mergeCell ref="AM62:AN62"/>
    <mergeCell ref="AM63:AN63"/>
    <mergeCell ref="AM12:AQ12"/>
    <mergeCell ref="AG58:AH58"/>
    <mergeCell ref="AG59:AH59"/>
    <mergeCell ref="AG60:AH60"/>
    <mergeCell ref="AG61:AH61"/>
    <mergeCell ref="AG62:AH62"/>
    <mergeCell ref="AG63:AH63"/>
    <mergeCell ref="AG53:AH53"/>
    <mergeCell ref="AG49:AH49"/>
    <mergeCell ref="AG50:AH50"/>
    <mergeCell ref="AG51:AH51"/>
    <mergeCell ref="AG52:AH52"/>
    <mergeCell ref="AG32:AH32"/>
    <mergeCell ref="AG33:AH33"/>
    <mergeCell ref="AG34:AH34"/>
    <mergeCell ref="AG35:AH35"/>
    <mergeCell ref="AG23:AH23"/>
    <mergeCell ref="AG24:AH24"/>
    <mergeCell ref="AG25:AH25"/>
    <mergeCell ref="AC101:AD101"/>
    <mergeCell ref="AC102:AD102"/>
    <mergeCell ref="AM11:AQ11"/>
    <mergeCell ref="AQ14:AQ63"/>
    <mergeCell ref="AM60:AN60"/>
    <mergeCell ref="AM61:AN61"/>
    <mergeCell ref="AM52:AN52"/>
    <mergeCell ref="AM44:AN44"/>
    <mergeCell ref="AM45:AN45"/>
    <mergeCell ref="AM46:AN46"/>
    <mergeCell ref="AM47:AN47"/>
    <mergeCell ref="G12:J12"/>
    <mergeCell ref="AM13:AN13"/>
    <mergeCell ref="AM14:AN14"/>
    <mergeCell ref="AM15:AN15"/>
    <mergeCell ref="AM16:AN16"/>
    <mergeCell ref="AM17:AN17"/>
    <mergeCell ref="AM18:AN18"/>
    <mergeCell ref="AM19:AN19"/>
    <mergeCell ref="Q11:R11"/>
    <mergeCell ref="Q12:R12"/>
    <mergeCell ref="AK11:AL11"/>
    <mergeCell ref="AK12:AL12"/>
    <mergeCell ref="AK13:AL13"/>
    <mergeCell ref="AK14:AL14"/>
    <mergeCell ref="AK15:AL15"/>
    <mergeCell ref="AK16:AL16"/>
    <mergeCell ref="AK17:AL17"/>
    <mergeCell ref="Y11:AB11"/>
    <mergeCell ref="Y12:AB12"/>
    <mergeCell ref="Y13:Z13"/>
    <mergeCell ref="Y14:Z14"/>
    <mergeCell ref="AE11:AF11"/>
    <mergeCell ref="AE12:AF12"/>
    <mergeCell ref="L11:P11"/>
    <mergeCell ref="D44:E44"/>
    <mergeCell ref="D45:E45"/>
    <mergeCell ref="D46:E46"/>
    <mergeCell ref="D47:E47"/>
    <mergeCell ref="D48:E48"/>
    <mergeCell ref="D49:E49"/>
    <mergeCell ref="D11:E11"/>
    <mergeCell ref="D12:E1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54:E54"/>
    <mergeCell ref="D55:E55"/>
    <mergeCell ref="D56:E56"/>
    <mergeCell ref="D57:E57"/>
    <mergeCell ref="D58:E58"/>
    <mergeCell ref="D59:E59"/>
    <mergeCell ref="AG55:AH55"/>
    <mergeCell ref="AG56:AH56"/>
    <mergeCell ref="AG57:AH57"/>
    <mergeCell ref="AG54:AH54"/>
    <mergeCell ref="B14:B63"/>
    <mergeCell ref="D63:E63"/>
    <mergeCell ref="D18:E18"/>
    <mergeCell ref="D19:E19"/>
    <mergeCell ref="D20:E20"/>
    <mergeCell ref="D21:E21"/>
    <mergeCell ref="D22:E22"/>
    <mergeCell ref="D53:E53"/>
    <mergeCell ref="Y63:Z63"/>
    <mergeCell ref="Y61:Z61"/>
    <mergeCell ref="Y62:Z62"/>
    <mergeCell ref="Y21:Z21"/>
    <mergeCell ref="Y22:Z22"/>
    <mergeCell ref="Y53:Z53"/>
    <mergeCell ref="Y54:Z54"/>
    <mergeCell ref="Y55:Z55"/>
    <mergeCell ref="Y56:Z56"/>
    <mergeCell ref="Y15:Z15"/>
    <mergeCell ref="Y16:Z16"/>
    <mergeCell ref="Y17:Z17"/>
    <mergeCell ref="D50:E50"/>
    <mergeCell ref="D51:E51"/>
    <mergeCell ref="D52:E52"/>
    <mergeCell ref="D14:E14"/>
    <mergeCell ref="J2:M4"/>
    <mergeCell ref="N2:N4"/>
    <mergeCell ref="AC11:AD11"/>
    <mergeCell ref="AC12:AD12"/>
    <mergeCell ref="U11:V11"/>
    <mergeCell ref="U12:V12"/>
    <mergeCell ref="D60:E60"/>
    <mergeCell ref="D61:E61"/>
    <mergeCell ref="D62:E62"/>
    <mergeCell ref="Y18:Z18"/>
    <mergeCell ref="Y19:Z19"/>
    <mergeCell ref="Y20:Z20"/>
    <mergeCell ref="W11:X11"/>
    <mergeCell ref="W12:X12"/>
    <mergeCell ref="Y58:Z58"/>
    <mergeCell ref="Y59:Z59"/>
    <mergeCell ref="Y60:Z60"/>
    <mergeCell ref="Y57:Z57"/>
    <mergeCell ref="D13:E13"/>
    <mergeCell ref="D15:E15"/>
    <mergeCell ref="D16:E16"/>
    <mergeCell ref="D17:E17"/>
    <mergeCell ref="D42:E42"/>
    <mergeCell ref="D43:E43"/>
    <mergeCell ref="D39:E39"/>
    <mergeCell ref="D40:E40"/>
    <mergeCell ref="D41:E41"/>
    <mergeCell ref="Y32:Z32"/>
    <mergeCell ref="Y33:Z33"/>
    <mergeCell ref="Y34:Z34"/>
    <mergeCell ref="Y35:Z35"/>
    <mergeCell ref="Y36:Z36"/>
    <mergeCell ref="Y37:Z37"/>
    <mergeCell ref="Y38:Z38"/>
    <mergeCell ref="Y39:Z39"/>
    <mergeCell ref="Y40:Z40"/>
    <mergeCell ref="Y41:Z41"/>
    <mergeCell ref="L12:P12"/>
    <mergeCell ref="AK40:AL40"/>
    <mergeCell ref="AK41:AL41"/>
    <mergeCell ref="AM32:AN32"/>
    <mergeCell ref="AM33:AN33"/>
    <mergeCell ref="AM34:AN34"/>
    <mergeCell ref="AM35:AN35"/>
    <mergeCell ref="AM36:AN36"/>
    <mergeCell ref="AM37:AN37"/>
    <mergeCell ref="AM38:AN38"/>
    <mergeCell ref="AM39:AN39"/>
    <mergeCell ref="AM40:AN40"/>
    <mergeCell ref="AM41:AN41"/>
    <mergeCell ref="AG18:AH18"/>
    <mergeCell ref="AG19:AH19"/>
    <mergeCell ref="AG20:AH20"/>
    <mergeCell ref="AG21:AH21"/>
    <mergeCell ref="AG22:AH22"/>
    <mergeCell ref="AK21:AL21"/>
    <mergeCell ref="AG16:AH16"/>
    <mergeCell ref="AG17:AH17"/>
    <mergeCell ref="AK18:AL18"/>
    <mergeCell ref="AK19:AL19"/>
    <mergeCell ref="AK26:AL26"/>
    <mergeCell ref="AG11:AJ11"/>
    <mergeCell ref="AG12:AJ12"/>
    <mergeCell ref="AG13:AH13"/>
    <mergeCell ref="AG14:AH14"/>
    <mergeCell ref="AG15:AH15"/>
    <mergeCell ref="Y70:AB70"/>
    <mergeCell ref="Y71:AB71"/>
    <mergeCell ref="Y72:AB72"/>
    <mergeCell ref="Y73:AB73"/>
    <mergeCell ref="AC70:AD70"/>
    <mergeCell ref="AC71:AD71"/>
    <mergeCell ref="Y74:AB74"/>
    <mergeCell ref="Y75:AB75"/>
    <mergeCell ref="Y76:AB76"/>
    <mergeCell ref="Y77:AB77"/>
    <mergeCell ref="Y78:AB78"/>
    <mergeCell ref="Y79:AB79"/>
    <mergeCell ref="Y80:AB80"/>
    <mergeCell ref="Y81:AB81"/>
    <mergeCell ref="Y82:AB82"/>
    <mergeCell ref="Y83:AB83"/>
    <mergeCell ref="Y84:AB84"/>
    <mergeCell ref="Y85:AB85"/>
    <mergeCell ref="Y86:AB86"/>
    <mergeCell ref="Y87:AB87"/>
    <mergeCell ref="Y88:AB88"/>
    <mergeCell ref="Y89:AB89"/>
    <mergeCell ref="Y90:AB90"/>
    <mergeCell ref="Y91:AB91"/>
    <mergeCell ref="Y92:AB92"/>
    <mergeCell ref="Y93:AB93"/>
    <mergeCell ref="Y94:AB94"/>
    <mergeCell ref="Y95:AB95"/>
    <mergeCell ref="Y96:AB96"/>
    <mergeCell ref="Y97:AB97"/>
    <mergeCell ref="Y98:AB98"/>
    <mergeCell ref="Y99:AB99"/>
    <mergeCell ref="Y100:AB100"/>
    <mergeCell ref="Y101:AB101"/>
    <mergeCell ref="Y102:AB102"/>
    <mergeCell ref="Y103:AB103"/>
    <mergeCell ref="Y104:AB104"/>
    <mergeCell ref="Y105:AB105"/>
    <mergeCell ref="Y115:AB115"/>
    <mergeCell ref="Y116:AB116"/>
    <mergeCell ref="Y117:AB117"/>
    <mergeCell ref="Y118:AB118"/>
    <mergeCell ref="Y119:AB119"/>
    <mergeCell ref="Y106:AB106"/>
    <mergeCell ref="Y107:AB107"/>
    <mergeCell ref="Y108:AB108"/>
    <mergeCell ref="Y109:AB109"/>
    <mergeCell ref="Y110:AB110"/>
    <mergeCell ref="Y111:AB111"/>
    <mergeCell ref="Y112:AB112"/>
    <mergeCell ref="Y113:AB113"/>
    <mergeCell ref="Y114:AB114"/>
    <mergeCell ref="AR11:AU11"/>
    <mergeCell ref="AR12:AU12"/>
    <mergeCell ref="AR13:AU13"/>
    <mergeCell ref="AR14:AU14"/>
    <mergeCell ref="AR15:AU15"/>
    <mergeCell ref="AR16:AU16"/>
    <mergeCell ref="AR17:AU17"/>
    <mergeCell ref="AR18:AU18"/>
    <mergeCell ref="AR19:AU19"/>
    <mergeCell ref="AR20:AU20"/>
    <mergeCell ref="AR21:AU21"/>
    <mergeCell ref="AR22:AU22"/>
    <mergeCell ref="AR23:AU23"/>
    <mergeCell ref="AR24:AU24"/>
    <mergeCell ref="AR25:AU25"/>
    <mergeCell ref="AR26:AU26"/>
    <mergeCell ref="AR27:AU27"/>
    <mergeCell ref="AR28:AU28"/>
    <mergeCell ref="AR44:AU44"/>
    <mergeCell ref="AR45:AU45"/>
    <mergeCell ref="AR46:AU46"/>
    <mergeCell ref="AR29:AU29"/>
    <mergeCell ref="AR30:AU30"/>
    <mergeCell ref="AR31:AU31"/>
    <mergeCell ref="AR32:AU32"/>
    <mergeCell ref="AR33:AU33"/>
    <mergeCell ref="AR34:AU34"/>
    <mergeCell ref="AR35:AU35"/>
    <mergeCell ref="AR36:AU36"/>
    <mergeCell ref="AR37:AU37"/>
    <mergeCell ref="F5:G5"/>
    <mergeCell ref="AR56:AU56"/>
    <mergeCell ref="AR57:AU57"/>
    <mergeCell ref="AR58:AU58"/>
    <mergeCell ref="AR59:AU59"/>
    <mergeCell ref="AR60:AU60"/>
    <mergeCell ref="AR61:AU61"/>
    <mergeCell ref="AR62:AU62"/>
    <mergeCell ref="AR63:AU63"/>
    <mergeCell ref="AR47:AU47"/>
    <mergeCell ref="AR48:AU48"/>
    <mergeCell ref="AR49:AU49"/>
    <mergeCell ref="AR50:AU50"/>
    <mergeCell ref="AR51:AU51"/>
    <mergeCell ref="AR52:AU52"/>
    <mergeCell ref="AR53:AU53"/>
    <mergeCell ref="AR54:AU54"/>
    <mergeCell ref="AR55:AU55"/>
    <mergeCell ref="AR38:AU38"/>
    <mergeCell ref="AR39:AU39"/>
    <mergeCell ref="AR40:AU40"/>
    <mergeCell ref="AR41:AU41"/>
    <mergeCell ref="AR42:AU42"/>
    <mergeCell ref="AR43:AU43"/>
    <mergeCell ref="H67:I67"/>
    <mergeCell ref="H68:I68"/>
    <mergeCell ref="H69:I69"/>
    <mergeCell ref="H70:I70"/>
    <mergeCell ref="H71:I71"/>
    <mergeCell ref="H72:I72"/>
    <mergeCell ref="H73:I73"/>
    <mergeCell ref="H74:I74"/>
    <mergeCell ref="H75:I75"/>
    <mergeCell ref="H91:I91"/>
    <mergeCell ref="H92:I92"/>
    <mergeCell ref="H93:I93"/>
    <mergeCell ref="H76:I76"/>
    <mergeCell ref="H77:I77"/>
    <mergeCell ref="H78:I78"/>
    <mergeCell ref="H79:I79"/>
    <mergeCell ref="H80:I80"/>
    <mergeCell ref="H81:I81"/>
    <mergeCell ref="H82:I82"/>
    <mergeCell ref="H83:I83"/>
    <mergeCell ref="H84:I84"/>
    <mergeCell ref="H119:I119"/>
    <mergeCell ref="H103:I103"/>
    <mergeCell ref="H104:I104"/>
    <mergeCell ref="H105:I105"/>
    <mergeCell ref="H106:I106"/>
    <mergeCell ref="H107:I107"/>
    <mergeCell ref="H108:I108"/>
    <mergeCell ref="H109:I109"/>
    <mergeCell ref="H110:I110"/>
    <mergeCell ref="H111:I111"/>
    <mergeCell ref="J67:P67"/>
    <mergeCell ref="J68:P68"/>
    <mergeCell ref="H112:I112"/>
    <mergeCell ref="H113:I113"/>
    <mergeCell ref="H114:I114"/>
    <mergeCell ref="H115:I115"/>
    <mergeCell ref="H116:I116"/>
    <mergeCell ref="H117:I117"/>
    <mergeCell ref="H118:I118"/>
    <mergeCell ref="H94:I94"/>
    <mergeCell ref="H95:I95"/>
    <mergeCell ref="H96:I96"/>
    <mergeCell ref="H97:I97"/>
    <mergeCell ref="H98:I98"/>
    <mergeCell ref="H99:I99"/>
    <mergeCell ref="H100:I100"/>
    <mergeCell ref="H101:I101"/>
    <mergeCell ref="H102:I102"/>
    <mergeCell ref="H85:I85"/>
    <mergeCell ref="H86:I86"/>
    <mergeCell ref="H87:I87"/>
    <mergeCell ref="H88:I88"/>
    <mergeCell ref="H89:I89"/>
    <mergeCell ref="H90:I90"/>
  </mergeCells>
  <conditionalFormatting sqref="N2:N4">
    <cfRule type="expression" dxfId="13" priority="3">
      <formula>$N$2="Yes"</formula>
    </cfRule>
  </conditionalFormatting>
  <dataValidations count="5">
    <dataValidation allowBlank="1" showInputMessage="1" showErrorMessage="1" prompt="Attach all requested documents in the &quot;Attachments&quot; tab" sqref="AQ14:AQ63 AG70:AG119" xr:uid="{740863C1-69A9-4423-82B1-04E129E400B1}"/>
    <dataValidation type="decimal" allowBlank="1" showInputMessage="1" showErrorMessage="1" sqref="I14:I63 L14:P63 U14:U63 W14:W63 AA14:AA63 AC14:AC63 AE14:AE63 AI14:AI63 AO14:AO63 F70:F119 O70:O119 R70:R119 S70:S119 U70:U119 W70:W119 AE70:AE119" xr:uid="{3FD6D6D4-E600-45CB-A521-1B99C5323126}">
      <formula1>0</formula1>
      <formula2>100000000000000</formula2>
    </dataValidation>
    <dataValidation type="decimal" allowBlank="1" showInputMessage="1" showErrorMessage="1" sqref="Q14:R63" xr:uid="{18B4EAAD-2AB1-4979-9CDB-5166BB422740}">
      <formula1>-180</formula1>
      <formula2>180</formula2>
    </dataValidation>
    <dataValidation type="whole" allowBlank="1" showInputMessage="1" showErrorMessage="1" sqref="S14:S63 Q70:Q119" xr:uid="{A526C571-6A89-4E17-AC5B-C4F3D0763902}">
      <formula1>1900</formula1>
      <formula2>2019</formula2>
    </dataValidation>
    <dataValidation type="decimal" allowBlank="1" showInputMessage="1" showErrorMessage="1" sqref="T14:T63" xr:uid="{1D352D78-C177-4E78-9C92-8AC56843F7A1}">
      <formula1>0</formula1>
      <formula2>100000000</formula2>
    </dataValidation>
  </dataValidations>
  <hyperlinks>
    <hyperlink ref="B5:C5" location="Introduction!A1" display="Click here to return to Introduction tab" xr:uid="{5F49CC87-0AA6-4530-82DE-48C07618EDFF}"/>
    <hyperlink ref="D5:E5" location="Terms!A1" display="Click here to visit Terms tab" xr:uid="{A980C2F1-0159-4135-A7BE-332D0B440E8B}"/>
    <hyperlink ref="F5:G5" location="'Additional Info'!A1" display="Click here to visit Additional Info tab" xr:uid="{D6B00CBB-0CBE-42B4-A2FB-C8937633F64D}"/>
  </hyperlink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9BAAA466-8485-4CF6-92CE-E376A903E5C3}">
          <x14:formula1>
            <xm:f>'Background Data'!$J$2:$J$3</xm:f>
          </x14:formula1>
          <xm:sqref>AK14:AK63</xm:sqref>
        </x14:dataValidation>
        <x14:dataValidation type="list" allowBlank="1" showInputMessage="1" showErrorMessage="1" xr:uid="{9BBA75B3-3805-42C6-9FE5-F492662CBF3F}">
          <x14:formula1>
            <xm:f>'Background Data'!$F$2:$F$3</xm:f>
          </x14:formula1>
          <xm:sqref>N2:N4</xm:sqref>
        </x14:dataValidation>
        <x14:dataValidation type="list" allowBlank="1" showInputMessage="1" showErrorMessage="1" xr:uid="{2E1B3BBF-1222-43CC-B763-3F6EE59051F2}">
          <x14:formula1>
            <xm:f>'Background Data'!$J$6:$J$7</xm:f>
          </x14:formula1>
          <xm:sqref>H70:I119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02DF-D5B3-4323-A37E-064F281A9974}">
  <sheetPr codeName="Sheet11">
    <tabColor theme="8" tint="0.59999389629810485"/>
  </sheetPr>
  <dimension ref="A1:BK121"/>
  <sheetViews>
    <sheetView zoomScaleNormal="100" workbookViewId="0">
      <pane xSplit="3" topLeftCell="D1" activePane="topRight" state="frozen"/>
      <selection pane="topRight"/>
    </sheetView>
  </sheetViews>
  <sheetFormatPr defaultColWidth="0" defaultRowHeight="12" zeroHeight="1" x14ac:dyDescent="0.3"/>
  <cols>
    <col min="1" max="1" width="5.5546875" style="9" customWidth="1"/>
    <col min="2" max="62" width="13.88671875" style="9" customWidth="1"/>
    <col min="63" max="63" width="5.5546875" style="9" customWidth="1"/>
    <col min="64" max="16384" width="13.88671875" style="9" hidden="1"/>
  </cols>
  <sheetData>
    <row r="1" spans="2:49" ht="12.6" thickBot="1" x14ac:dyDescent="0.35"/>
    <row r="2" spans="2:49" ht="18" customHeight="1" x14ac:dyDescent="0.3">
      <c r="B2" s="10" t="s">
        <v>292</v>
      </c>
      <c r="J2" s="387" t="s">
        <v>1641</v>
      </c>
      <c r="K2" s="388"/>
      <c r="L2" s="388"/>
      <c r="M2" s="389"/>
      <c r="N2" s="384"/>
    </row>
    <row r="3" spans="2:49" ht="18" x14ac:dyDescent="0.3">
      <c r="B3" s="10" t="s">
        <v>1588</v>
      </c>
      <c r="J3" s="390"/>
      <c r="K3" s="391"/>
      <c r="L3" s="391"/>
      <c r="M3" s="392"/>
      <c r="N3" s="385"/>
    </row>
    <row r="4" spans="2:49" ht="12.6" customHeight="1" thickBot="1" x14ac:dyDescent="0.35">
      <c r="G4" s="18"/>
      <c r="H4" s="11"/>
      <c r="I4" s="11"/>
      <c r="J4" s="393"/>
      <c r="K4" s="394"/>
      <c r="L4" s="394"/>
      <c r="M4" s="395"/>
      <c r="N4" s="386"/>
    </row>
    <row r="5" spans="2:49" ht="12" customHeight="1" thickBot="1" x14ac:dyDescent="0.3">
      <c r="B5" s="315" t="s">
        <v>500</v>
      </c>
      <c r="C5" s="316"/>
      <c r="D5" s="315" t="s">
        <v>801</v>
      </c>
      <c r="E5" s="316"/>
      <c r="F5" s="315" t="s">
        <v>1365</v>
      </c>
      <c r="G5" s="316"/>
      <c r="H5" s="11"/>
      <c r="I5" s="11"/>
      <c r="J5" s="47"/>
      <c r="K5" s="47"/>
      <c r="L5" s="47"/>
      <c r="M5" s="47"/>
      <c r="N5" s="3"/>
    </row>
    <row r="6" spans="2:49" ht="12" customHeight="1" x14ac:dyDescent="0.25">
      <c r="G6" s="18"/>
      <c r="H6" s="11"/>
      <c r="I6" s="11"/>
      <c r="J6" s="47"/>
      <c r="K6" s="47"/>
      <c r="L6" s="47"/>
      <c r="M6" s="47"/>
      <c r="N6" s="3"/>
    </row>
    <row r="7" spans="2:49" ht="15.6" x14ac:dyDescent="0.25">
      <c r="B7" s="13" t="s">
        <v>1186</v>
      </c>
      <c r="N7" s="3"/>
    </row>
    <row r="8" spans="2:49" x14ac:dyDescent="0.3">
      <c r="B8" s="14"/>
    </row>
    <row r="9" spans="2:49" ht="15" thickBot="1" x14ac:dyDescent="0.35">
      <c r="B9" s="15" t="s">
        <v>1626</v>
      </c>
    </row>
    <row r="10" spans="2:49" x14ac:dyDescent="0.3">
      <c r="B10" s="6" t="s">
        <v>21</v>
      </c>
      <c r="C10" s="248" t="s">
        <v>116</v>
      </c>
      <c r="D10" s="376" t="s">
        <v>150</v>
      </c>
      <c r="E10" s="376"/>
      <c r="F10" s="376"/>
      <c r="G10" s="376"/>
      <c r="H10" s="376" t="s">
        <v>151</v>
      </c>
      <c r="I10" s="376"/>
      <c r="J10" s="341" t="s">
        <v>152</v>
      </c>
      <c r="K10" s="398"/>
      <c r="L10" s="398"/>
      <c r="M10" s="342"/>
      <c r="N10" s="376" t="s">
        <v>153</v>
      </c>
      <c r="O10" s="376"/>
      <c r="P10" s="376"/>
      <c r="Q10" s="376"/>
      <c r="R10" s="376" t="s">
        <v>154</v>
      </c>
      <c r="S10" s="376"/>
      <c r="T10" s="376" t="s">
        <v>155</v>
      </c>
      <c r="U10" s="376"/>
      <c r="V10" s="376"/>
      <c r="W10" s="376"/>
      <c r="X10" s="376" t="s">
        <v>156</v>
      </c>
      <c r="Y10" s="376"/>
      <c r="Z10" s="376"/>
      <c r="AA10" s="376"/>
      <c r="AB10" s="376"/>
      <c r="AC10" s="376"/>
      <c r="AD10" s="376" t="s">
        <v>157</v>
      </c>
      <c r="AE10" s="376"/>
      <c r="AF10" s="376"/>
      <c r="AG10" s="376"/>
      <c r="AH10" s="376"/>
      <c r="AI10" s="376"/>
      <c r="AJ10" s="376" t="s">
        <v>158</v>
      </c>
      <c r="AK10" s="376"/>
      <c r="AL10" s="376"/>
      <c r="AM10" s="376"/>
      <c r="AN10" s="376"/>
      <c r="AO10" s="376"/>
      <c r="AP10" s="376" t="s">
        <v>159</v>
      </c>
      <c r="AQ10" s="376"/>
      <c r="AR10" s="376"/>
      <c r="AS10" s="376"/>
      <c r="AT10" s="376"/>
      <c r="AU10" s="376"/>
      <c r="AV10" s="376" t="s">
        <v>161</v>
      </c>
      <c r="AW10" s="379"/>
    </row>
    <row r="11" spans="2:49" ht="48" customHeight="1" x14ac:dyDescent="0.3">
      <c r="B11" s="7" t="s">
        <v>68</v>
      </c>
      <c r="C11" s="249" t="s">
        <v>117</v>
      </c>
      <c r="D11" s="377" t="s">
        <v>173</v>
      </c>
      <c r="E11" s="377"/>
      <c r="F11" s="377"/>
      <c r="G11" s="377"/>
      <c r="H11" s="377" t="s">
        <v>142</v>
      </c>
      <c r="I11" s="377"/>
      <c r="J11" s="344" t="s">
        <v>1628</v>
      </c>
      <c r="K11" s="397"/>
      <c r="L11" s="397"/>
      <c r="M11" s="345"/>
      <c r="N11" s="377" t="s">
        <v>148</v>
      </c>
      <c r="O11" s="377"/>
      <c r="P11" s="377"/>
      <c r="Q11" s="377"/>
      <c r="R11" s="377" t="s">
        <v>146</v>
      </c>
      <c r="S11" s="377"/>
      <c r="T11" s="490" t="s">
        <v>1630</v>
      </c>
      <c r="U11" s="490"/>
      <c r="V11" s="490"/>
      <c r="W11" s="490"/>
      <c r="X11" s="490" t="s">
        <v>1632</v>
      </c>
      <c r="Y11" s="490"/>
      <c r="Z11" s="490"/>
      <c r="AA11" s="490"/>
      <c r="AB11" s="490"/>
      <c r="AC11" s="490"/>
      <c r="AD11" s="490" t="s">
        <v>1633</v>
      </c>
      <c r="AE11" s="490"/>
      <c r="AF11" s="490"/>
      <c r="AG11" s="490"/>
      <c r="AH11" s="490"/>
      <c r="AI11" s="490"/>
      <c r="AJ11" s="490" t="s">
        <v>1634</v>
      </c>
      <c r="AK11" s="490"/>
      <c r="AL11" s="490"/>
      <c r="AM11" s="490"/>
      <c r="AN11" s="490"/>
      <c r="AO11" s="490"/>
      <c r="AP11" s="490" t="s">
        <v>1635</v>
      </c>
      <c r="AQ11" s="490"/>
      <c r="AR11" s="490"/>
      <c r="AS11" s="490"/>
      <c r="AT11" s="490"/>
      <c r="AU11" s="490"/>
      <c r="AV11" s="490" t="s">
        <v>1636</v>
      </c>
      <c r="AW11" s="495"/>
    </row>
    <row r="12" spans="2:49" ht="72" customHeight="1" x14ac:dyDescent="0.3">
      <c r="B12" s="8" t="s">
        <v>22</v>
      </c>
      <c r="C12" s="247" t="s">
        <v>367</v>
      </c>
      <c r="D12" s="317" t="s">
        <v>1627</v>
      </c>
      <c r="E12" s="317"/>
      <c r="F12" s="317"/>
      <c r="G12" s="317"/>
      <c r="H12" s="247" t="s">
        <v>143</v>
      </c>
      <c r="I12" s="247" t="s">
        <v>144</v>
      </c>
      <c r="J12" s="403" t="s">
        <v>1629</v>
      </c>
      <c r="K12" s="404"/>
      <c r="L12" s="404"/>
      <c r="M12" s="322"/>
      <c r="N12" s="317" t="s">
        <v>1532</v>
      </c>
      <c r="O12" s="317"/>
      <c r="P12" s="317"/>
      <c r="Q12" s="317"/>
      <c r="R12" s="247" t="s">
        <v>90</v>
      </c>
      <c r="S12" s="247" t="s">
        <v>91</v>
      </c>
      <c r="T12" s="494" t="s">
        <v>1631</v>
      </c>
      <c r="U12" s="494"/>
      <c r="V12" s="494"/>
      <c r="W12" s="494"/>
      <c r="X12" s="252" t="s">
        <v>719</v>
      </c>
      <c r="Y12" s="252" t="s">
        <v>718</v>
      </c>
      <c r="Z12" s="252" t="s">
        <v>721</v>
      </c>
      <c r="AA12" s="252" t="s">
        <v>720</v>
      </c>
      <c r="AB12" s="494" t="s">
        <v>714</v>
      </c>
      <c r="AC12" s="494"/>
      <c r="AD12" s="252" t="s">
        <v>722</v>
      </c>
      <c r="AE12" s="252" t="s">
        <v>723</v>
      </c>
      <c r="AF12" s="252" t="s">
        <v>724</v>
      </c>
      <c r="AG12" s="252" t="s">
        <v>725</v>
      </c>
      <c r="AH12" s="494" t="s">
        <v>715</v>
      </c>
      <c r="AI12" s="494"/>
      <c r="AJ12" s="252" t="s">
        <v>726</v>
      </c>
      <c r="AK12" s="252" t="s">
        <v>727</v>
      </c>
      <c r="AL12" s="252" t="s">
        <v>728</v>
      </c>
      <c r="AM12" s="252" t="s">
        <v>729</v>
      </c>
      <c r="AN12" s="494" t="s">
        <v>716</v>
      </c>
      <c r="AO12" s="494"/>
      <c r="AP12" s="252" t="s">
        <v>730</v>
      </c>
      <c r="AQ12" s="252" t="s">
        <v>731</v>
      </c>
      <c r="AR12" s="252" t="s">
        <v>732</v>
      </c>
      <c r="AS12" s="252" t="s">
        <v>733</v>
      </c>
      <c r="AT12" s="494" t="s">
        <v>717</v>
      </c>
      <c r="AU12" s="494"/>
      <c r="AV12" s="494" t="s">
        <v>362</v>
      </c>
      <c r="AW12" s="496"/>
    </row>
    <row r="13" spans="2:49" x14ac:dyDescent="0.3">
      <c r="B13" s="434" t="s">
        <v>804</v>
      </c>
      <c r="C13" s="32" t="str">
        <f t="array" aca="1" ref="C13" ca="1">IF(ISERROR(INDEX('Background Data'!$W$1:$X$381,SMALL(IF((('Background Data'!$W$1:$W$381="Wet Scrubber")+('Background Data'!$W$1:$W$381="Glygen absorber unit")&gt;0),ROW('Background Data'!$W$1:$W$381)),ROW(1:1)),2)),"",INDEX('Background Data'!$W$1:$X$381,SMALL(IF((('Background Data'!$W$1:$W$381="Wet Scrubber")+('Background Data'!$W$1:$W$381="Glygen absorber unit")&gt;0),ROW('Background Data'!$W$1:$W$381)),ROW(1:1)),2))</f>
        <v/>
      </c>
      <c r="D13" s="411"/>
      <c r="E13" s="412"/>
      <c r="F13" s="412"/>
      <c r="G13" s="413"/>
      <c r="H13" s="60"/>
      <c r="I13" s="250"/>
      <c r="J13" s="417"/>
      <c r="K13" s="454"/>
      <c r="L13" s="454"/>
      <c r="M13" s="418"/>
      <c r="N13" s="411"/>
      <c r="O13" s="412"/>
      <c r="P13" s="412"/>
      <c r="Q13" s="413"/>
      <c r="R13" s="64"/>
      <c r="S13" s="250"/>
      <c r="T13" s="411"/>
      <c r="U13" s="412"/>
      <c r="V13" s="412"/>
      <c r="W13" s="413"/>
      <c r="X13" s="250"/>
      <c r="Y13" s="60"/>
      <c r="Z13" s="250"/>
      <c r="AA13" s="250"/>
      <c r="AB13" s="411"/>
      <c r="AC13" s="413"/>
      <c r="AD13" s="250"/>
      <c r="AE13" s="60"/>
      <c r="AF13" s="250"/>
      <c r="AG13" s="250"/>
      <c r="AH13" s="411"/>
      <c r="AI13" s="413"/>
      <c r="AJ13" s="250"/>
      <c r="AK13" s="60"/>
      <c r="AL13" s="250"/>
      <c r="AM13" s="250"/>
      <c r="AN13" s="411"/>
      <c r="AO13" s="413"/>
      <c r="AP13" s="250"/>
      <c r="AQ13" s="60"/>
      <c r="AR13" s="250"/>
      <c r="AS13" s="250"/>
      <c r="AT13" s="411"/>
      <c r="AU13" s="413"/>
      <c r="AV13" s="500" t="s">
        <v>175</v>
      </c>
      <c r="AW13" s="489"/>
    </row>
    <row r="14" spans="2:49" x14ac:dyDescent="0.3">
      <c r="B14" s="434"/>
      <c r="C14" s="32" t="str">
        <f t="array" aca="1" ref="C14" ca="1">IF(ISERROR(INDEX('Background Data'!$W$1:$X$381,SMALL(IF((('Background Data'!$W$1:$W$381="Wet Scrubber")+('Background Data'!$W$1:$W$381="Glygen absorber unit")&gt;0),ROW('Background Data'!$W$1:$W$381)),ROW(2:2)),2)),"",INDEX('Background Data'!$W$1:$X$381,SMALL(IF((('Background Data'!$W$1:$W$381="Wet Scrubber")+('Background Data'!$W$1:$W$381="Glygen absorber unit")&gt;0),ROW('Background Data'!$W$1:$W$381)),ROW(2:2)),2))</f>
        <v/>
      </c>
      <c r="D14" s="411"/>
      <c r="E14" s="412"/>
      <c r="F14" s="412"/>
      <c r="G14" s="413"/>
      <c r="H14" s="60"/>
      <c r="I14" s="250"/>
      <c r="J14" s="417"/>
      <c r="K14" s="454"/>
      <c r="L14" s="454"/>
      <c r="M14" s="418"/>
      <c r="N14" s="411"/>
      <c r="O14" s="412"/>
      <c r="P14" s="412"/>
      <c r="Q14" s="413"/>
      <c r="R14" s="64"/>
      <c r="S14" s="250"/>
      <c r="T14" s="411"/>
      <c r="U14" s="412"/>
      <c r="V14" s="412"/>
      <c r="W14" s="413"/>
      <c r="X14" s="250"/>
      <c r="Y14" s="60"/>
      <c r="Z14" s="250"/>
      <c r="AA14" s="250"/>
      <c r="AB14" s="411"/>
      <c r="AC14" s="413"/>
      <c r="AD14" s="250"/>
      <c r="AE14" s="60"/>
      <c r="AF14" s="250"/>
      <c r="AG14" s="250"/>
      <c r="AH14" s="411"/>
      <c r="AI14" s="413"/>
      <c r="AJ14" s="250"/>
      <c r="AK14" s="60"/>
      <c r="AL14" s="250"/>
      <c r="AM14" s="250"/>
      <c r="AN14" s="411"/>
      <c r="AO14" s="413"/>
      <c r="AP14" s="250"/>
      <c r="AQ14" s="60"/>
      <c r="AR14" s="250"/>
      <c r="AS14" s="250"/>
      <c r="AT14" s="411"/>
      <c r="AU14" s="413"/>
      <c r="AV14" s="500"/>
      <c r="AW14" s="489"/>
    </row>
    <row r="15" spans="2:49" x14ac:dyDescent="0.3">
      <c r="B15" s="434"/>
      <c r="C15" s="32" t="str">
        <f t="array" aca="1" ref="C15" ca="1">IF(ISERROR(INDEX('Background Data'!$W$1:$X$381,SMALL(IF((('Background Data'!$W$1:$W$381="Wet Scrubber")+('Background Data'!$W$1:$W$381="Glygen absorber unit")&gt;0),ROW('Background Data'!$W$1:$W$381)),ROW(3:3)),2)),"",INDEX('Background Data'!$W$1:$X$381,SMALL(IF((('Background Data'!$W$1:$W$381="Wet Scrubber")+('Background Data'!$W$1:$W$381="Glygen absorber unit")&gt;0),ROW('Background Data'!$W$1:$W$381)),ROW(3:3)),2))</f>
        <v/>
      </c>
      <c r="D15" s="411"/>
      <c r="E15" s="412"/>
      <c r="F15" s="412"/>
      <c r="G15" s="413"/>
      <c r="H15" s="60"/>
      <c r="I15" s="250"/>
      <c r="J15" s="417"/>
      <c r="K15" s="454"/>
      <c r="L15" s="454"/>
      <c r="M15" s="418"/>
      <c r="N15" s="411"/>
      <c r="O15" s="412"/>
      <c r="P15" s="412"/>
      <c r="Q15" s="413"/>
      <c r="R15" s="64"/>
      <c r="S15" s="250"/>
      <c r="T15" s="411"/>
      <c r="U15" s="412"/>
      <c r="V15" s="412"/>
      <c r="W15" s="413"/>
      <c r="X15" s="250"/>
      <c r="Y15" s="60"/>
      <c r="Z15" s="250"/>
      <c r="AA15" s="250"/>
      <c r="AB15" s="411"/>
      <c r="AC15" s="413"/>
      <c r="AD15" s="250"/>
      <c r="AE15" s="60"/>
      <c r="AF15" s="250"/>
      <c r="AG15" s="250"/>
      <c r="AH15" s="411"/>
      <c r="AI15" s="413"/>
      <c r="AJ15" s="250"/>
      <c r="AK15" s="60"/>
      <c r="AL15" s="250"/>
      <c r="AM15" s="250"/>
      <c r="AN15" s="411"/>
      <c r="AO15" s="413"/>
      <c r="AP15" s="250"/>
      <c r="AQ15" s="60"/>
      <c r="AR15" s="250"/>
      <c r="AS15" s="250"/>
      <c r="AT15" s="411"/>
      <c r="AU15" s="413"/>
      <c r="AV15" s="500"/>
      <c r="AW15" s="489"/>
    </row>
    <row r="16" spans="2:49" x14ac:dyDescent="0.3">
      <c r="B16" s="434"/>
      <c r="C16" s="32" t="str">
        <f t="array" aca="1" ref="C16" ca="1">IF(ISERROR(INDEX('Background Data'!$W$1:$X$381,SMALL(IF((('Background Data'!$W$1:$W$381="Wet Scrubber")+('Background Data'!$W$1:$W$381="Glygen absorber unit")&gt;0),ROW('Background Data'!$W$1:$W$381)),ROW(4:4)),2)),"",INDEX('Background Data'!$W$1:$X$381,SMALL(IF((('Background Data'!$W$1:$W$381="Wet Scrubber")+('Background Data'!$W$1:$W$381="Glygen absorber unit")&gt;0),ROW('Background Data'!$W$1:$W$381)),ROW(4:4)),2))</f>
        <v/>
      </c>
      <c r="D16" s="411"/>
      <c r="E16" s="412"/>
      <c r="F16" s="412"/>
      <c r="G16" s="413"/>
      <c r="H16" s="60"/>
      <c r="I16" s="250"/>
      <c r="J16" s="417"/>
      <c r="K16" s="454"/>
      <c r="L16" s="454"/>
      <c r="M16" s="418"/>
      <c r="N16" s="411"/>
      <c r="O16" s="412"/>
      <c r="P16" s="412"/>
      <c r="Q16" s="413"/>
      <c r="R16" s="64"/>
      <c r="S16" s="250"/>
      <c r="T16" s="411"/>
      <c r="U16" s="412"/>
      <c r="V16" s="412"/>
      <c r="W16" s="413"/>
      <c r="X16" s="250"/>
      <c r="Y16" s="60"/>
      <c r="Z16" s="250"/>
      <c r="AA16" s="250"/>
      <c r="AB16" s="411"/>
      <c r="AC16" s="413"/>
      <c r="AD16" s="250"/>
      <c r="AE16" s="60"/>
      <c r="AF16" s="250"/>
      <c r="AG16" s="250"/>
      <c r="AH16" s="411"/>
      <c r="AI16" s="413"/>
      <c r="AJ16" s="250"/>
      <c r="AK16" s="60"/>
      <c r="AL16" s="250"/>
      <c r="AM16" s="250"/>
      <c r="AN16" s="411"/>
      <c r="AO16" s="413"/>
      <c r="AP16" s="250"/>
      <c r="AQ16" s="60"/>
      <c r="AR16" s="250"/>
      <c r="AS16" s="250"/>
      <c r="AT16" s="411"/>
      <c r="AU16" s="413"/>
      <c r="AV16" s="500"/>
      <c r="AW16" s="489"/>
    </row>
    <row r="17" spans="2:61" x14ac:dyDescent="0.3">
      <c r="B17" s="434"/>
      <c r="C17" s="32" t="str">
        <f t="array" aca="1" ref="C17" ca="1">IF(ISERROR(INDEX('Background Data'!$W$1:$X$381,SMALL(IF((('Background Data'!$W$1:$W$381="Wet Scrubber")+('Background Data'!$W$1:$W$381="Glygen absorber unit")&gt;0),ROW('Background Data'!$W$1:$W$381)),ROW(5:5)),2)),"",INDEX('Background Data'!$W$1:$X$381,SMALL(IF((('Background Data'!$W$1:$W$381="Wet Scrubber")+('Background Data'!$W$1:$W$381="Glygen absorber unit")&gt;0),ROW('Background Data'!$W$1:$W$381)),ROW(5:5)),2))</f>
        <v/>
      </c>
      <c r="D17" s="411"/>
      <c r="E17" s="412"/>
      <c r="F17" s="412"/>
      <c r="G17" s="413"/>
      <c r="H17" s="60"/>
      <c r="I17" s="250"/>
      <c r="J17" s="417"/>
      <c r="K17" s="454"/>
      <c r="L17" s="454"/>
      <c r="M17" s="418"/>
      <c r="N17" s="411"/>
      <c r="O17" s="412"/>
      <c r="P17" s="412"/>
      <c r="Q17" s="413"/>
      <c r="R17" s="64"/>
      <c r="S17" s="250"/>
      <c r="T17" s="411"/>
      <c r="U17" s="412"/>
      <c r="V17" s="412"/>
      <c r="W17" s="413"/>
      <c r="X17" s="250"/>
      <c r="Y17" s="60"/>
      <c r="Z17" s="250"/>
      <c r="AA17" s="250"/>
      <c r="AB17" s="411"/>
      <c r="AC17" s="413"/>
      <c r="AD17" s="250"/>
      <c r="AE17" s="60"/>
      <c r="AF17" s="250"/>
      <c r="AG17" s="250"/>
      <c r="AH17" s="411"/>
      <c r="AI17" s="413"/>
      <c r="AJ17" s="250"/>
      <c r="AK17" s="60"/>
      <c r="AL17" s="250"/>
      <c r="AM17" s="250"/>
      <c r="AN17" s="411"/>
      <c r="AO17" s="413"/>
      <c r="AP17" s="250"/>
      <c r="AQ17" s="60"/>
      <c r="AR17" s="250"/>
      <c r="AS17" s="250"/>
      <c r="AT17" s="411"/>
      <c r="AU17" s="413"/>
      <c r="AV17" s="500"/>
      <c r="AW17" s="489"/>
    </row>
    <row r="18" spans="2:61" x14ac:dyDescent="0.3">
      <c r="B18" s="434"/>
      <c r="C18" s="32" t="str">
        <f t="array" aca="1" ref="C18" ca="1">IF(ISERROR(INDEX('Background Data'!$W$1:$X$381,SMALL(IF((('Background Data'!$W$1:$W$381="Wet Scrubber")+('Background Data'!$W$1:$W$381="Glygen absorber unit")&gt;0),ROW('Background Data'!$W$1:$W$381)),ROW(6:6)),2)),"",INDEX('Background Data'!$W$1:$X$381,SMALL(IF((('Background Data'!$W$1:$W$381="Wet Scrubber")+('Background Data'!$W$1:$W$381="Glygen absorber unit")&gt;0),ROW('Background Data'!$W$1:$W$381)),ROW(6:6)),2))</f>
        <v/>
      </c>
      <c r="D18" s="411"/>
      <c r="E18" s="412"/>
      <c r="F18" s="412"/>
      <c r="G18" s="413"/>
      <c r="H18" s="60"/>
      <c r="I18" s="250"/>
      <c r="J18" s="417"/>
      <c r="K18" s="454"/>
      <c r="L18" s="454"/>
      <c r="M18" s="418"/>
      <c r="N18" s="411"/>
      <c r="O18" s="412"/>
      <c r="P18" s="412"/>
      <c r="Q18" s="413"/>
      <c r="R18" s="64"/>
      <c r="S18" s="250"/>
      <c r="T18" s="411"/>
      <c r="U18" s="412"/>
      <c r="V18" s="412"/>
      <c r="W18" s="413"/>
      <c r="X18" s="250"/>
      <c r="Y18" s="60"/>
      <c r="Z18" s="250"/>
      <c r="AA18" s="250"/>
      <c r="AB18" s="411"/>
      <c r="AC18" s="413"/>
      <c r="AD18" s="250"/>
      <c r="AE18" s="60"/>
      <c r="AF18" s="250"/>
      <c r="AG18" s="250"/>
      <c r="AH18" s="411"/>
      <c r="AI18" s="413"/>
      <c r="AJ18" s="250"/>
      <c r="AK18" s="60"/>
      <c r="AL18" s="250"/>
      <c r="AM18" s="250"/>
      <c r="AN18" s="411"/>
      <c r="AO18" s="413"/>
      <c r="AP18" s="250"/>
      <c r="AQ18" s="60"/>
      <c r="AR18" s="250"/>
      <c r="AS18" s="250"/>
      <c r="AT18" s="411"/>
      <c r="AU18" s="413"/>
      <c r="AV18" s="500"/>
      <c r="AW18" s="489"/>
    </row>
    <row r="19" spans="2:61" x14ac:dyDescent="0.3">
      <c r="B19" s="434"/>
      <c r="C19" s="32" t="str">
        <f t="array" aca="1" ref="C19" ca="1">IF(ISERROR(INDEX('Background Data'!$W$1:$X$381,SMALL(IF((('Background Data'!$W$1:$W$381="Wet Scrubber")+('Background Data'!$W$1:$W$381="Glygen absorber unit")&gt;0),ROW('Background Data'!$W$1:$W$381)),ROW(7:7)),2)),"",INDEX('Background Data'!$W$1:$X$381,SMALL(IF((('Background Data'!$W$1:$W$381="Wet Scrubber")+('Background Data'!$W$1:$W$381="Glygen absorber unit")&gt;0),ROW('Background Data'!$W$1:$W$381)),ROW(7:7)),2))</f>
        <v/>
      </c>
      <c r="D19" s="411"/>
      <c r="E19" s="412"/>
      <c r="F19" s="412"/>
      <c r="G19" s="413"/>
      <c r="H19" s="60"/>
      <c r="I19" s="250"/>
      <c r="J19" s="417"/>
      <c r="K19" s="454"/>
      <c r="L19" s="454"/>
      <c r="M19" s="418"/>
      <c r="N19" s="411"/>
      <c r="O19" s="412"/>
      <c r="P19" s="412"/>
      <c r="Q19" s="413"/>
      <c r="R19" s="64"/>
      <c r="S19" s="250"/>
      <c r="T19" s="411"/>
      <c r="U19" s="412"/>
      <c r="V19" s="412"/>
      <c r="W19" s="413"/>
      <c r="X19" s="250"/>
      <c r="Y19" s="60"/>
      <c r="Z19" s="250"/>
      <c r="AA19" s="250"/>
      <c r="AB19" s="411"/>
      <c r="AC19" s="413"/>
      <c r="AD19" s="250"/>
      <c r="AE19" s="60"/>
      <c r="AF19" s="250"/>
      <c r="AG19" s="250"/>
      <c r="AH19" s="411"/>
      <c r="AI19" s="413"/>
      <c r="AJ19" s="250"/>
      <c r="AK19" s="60"/>
      <c r="AL19" s="250"/>
      <c r="AM19" s="250"/>
      <c r="AN19" s="411"/>
      <c r="AO19" s="413"/>
      <c r="AP19" s="250"/>
      <c r="AQ19" s="60"/>
      <c r="AR19" s="250"/>
      <c r="AS19" s="250"/>
      <c r="AT19" s="411"/>
      <c r="AU19" s="413"/>
      <c r="AV19" s="500"/>
      <c r="AW19" s="489"/>
    </row>
    <row r="20" spans="2:61" x14ac:dyDescent="0.3">
      <c r="B20" s="434"/>
      <c r="C20" s="32" t="str">
        <f t="array" aca="1" ref="C20" ca="1">IF(ISERROR(INDEX('Background Data'!$W$1:$X$381,SMALL(IF((('Background Data'!$W$1:$W$381="Wet Scrubber")+('Background Data'!$W$1:$W$381="Glygen absorber unit")&gt;0),ROW('Background Data'!$W$1:$W$381)),ROW(8:8)),2)),"",INDEX('Background Data'!$W$1:$X$381,SMALL(IF((('Background Data'!$W$1:$W$381="Wet Scrubber")+('Background Data'!$W$1:$W$381="Glygen absorber unit")&gt;0),ROW('Background Data'!$W$1:$W$381)),ROW(8:8)),2))</f>
        <v/>
      </c>
      <c r="D20" s="411"/>
      <c r="E20" s="412"/>
      <c r="F20" s="412"/>
      <c r="G20" s="413"/>
      <c r="H20" s="60"/>
      <c r="I20" s="250"/>
      <c r="J20" s="417"/>
      <c r="K20" s="454"/>
      <c r="L20" s="454"/>
      <c r="M20" s="418"/>
      <c r="N20" s="411"/>
      <c r="O20" s="412"/>
      <c r="P20" s="412"/>
      <c r="Q20" s="413"/>
      <c r="R20" s="64"/>
      <c r="S20" s="250"/>
      <c r="T20" s="411"/>
      <c r="U20" s="412"/>
      <c r="V20" s="412"/>
      <c r="W20" s="413"/>
      <c r="X20" s="250"/>
      <c r="Y20" s="60"/>
      <c r="Z20" s="250"/>
      <c r="AA20" s="250"/>
      <c r="AB20" s="411"/>
      <c r="AC20" s="413"/>
      <c r="AD20" s="250"/>
      <c r="AE20" s="60"/>
      <c r="AF20" s="250"/>
      <c r="AG20" s="250"/>
      <c r="AH20" s="411"/>
      <c r="AI20" s="413"/>
      <c r="AJ20" s="250"/>
      <c r="AK20" s="60"/>
      <c r="AL20" s="250"/>
      <c r="AM20" s="250"/>
      <c r="AN20" s="411"/>
      <c r="AO20" s="413"/>
      <c r="AP20" s="250"/>
      <c r="AQ20" s="60"/>
      <c r="AR20" s="250"/>
      <c r="AS20" s="250"/>
      <c r="AT20" s="411"/>
      <c r="AU20" s="413"/>
      <c r="AV20" s="500"/>
      <c r="AW20" s="489"/>
    </row>
    <row r="21" spans="2:61" x14ac:dyDescent="0.3">
      <c r="B21" s="434"/>
      <c r="C21" s="32" t="str">
        <f t="array" aca="1" ref="C21" ca="1">IF(ISERROR(INDEX('Background Data'!$W$1:$X$381,SMALL(IF((('Background Data'!$W$1:$W$381="Wet Scrubber")+('Background Data'!$W$1:$W$381="Glygen absorber unit")&gt;0),ROW('Background Data'!$W$1:$W$381)),ROW(9:9)),2)),"",INDEX('Background Data'!$W$1:$X$381,SMALL(IF((('Background Data'!$W$1:$W$381="Wet Scrubber")+('Background Data'!$W$1:$W$381="Glygen absorber unit")&gt;0),ROW('Background Data'!$W$1:$W$381)),ROW(9:9)),2))</f>
        <v/>
      </c>
      <c r="D21" s="411"/>
      <c r="E21" s="412"/>
      <c r="F21" s="412"/>
      <c r="G21" s="413"/>
      <c r="H21" s="60"/>
      <c r="I21" s="250"/>
      <c r="J21" s="417"/>
      <c r="K21" s="454"/>
      <c r="L21" s="454"/>
      <c r="M21" s="418"/>
      <c r="N21" s="411"/>
      <c r="O21" s="412"/>
      <c r="P21" s="412"/>
      <c r="Q21" s="413"/>
      <c r="R21" s="64"/>
      <c r="S21" s="250"/>
      <c r="T21" s="411"/>
      <c r="U21" s="412"/>
      <c r="V21" s="412"/>
      <c r="W21" s="413"/>
      <c r="X21" s="250"/>
      <c r="Y21" s="60"/>
      <c r="Z21" s="250"/>
      <c r="AA21" s="250"/>
      <c r="AB21" s="411"/>
      <c r="AC21" s="413"/>
      <c r="AD21" s="250"/>
      <c r="AE21" s="60"/>
      <c r="AF21" s="250"/>
      <c r="AG21" s="250"/>
      <c r="AH21" s="411"/>
      <c r="AI21" s="413"/>
      <c r="AJ21" s="250"/>
      <c r="AK21" s="60"/>
      <c r="AL21" s="250"/>
      <c r="AM21" s="250"/>
      <c r="AN21" s="411"/>
      <c r="AO21" s="413"/>
      <c r="AP21" s="250"/>
      <c r="AQ21" s="60"/>
      <c r="AR21" s="250"/>
      <c r="AS21" s="250"/>
      <c r="AT21" s="411"/>
      <c r="AU21" s="413"/>
      <c r="AV21" s="500"/>
      <c r="AW21" s="489"/>
    </row>
    <row r="22" spans="2:61" s="118" customFormat="1" x14ac:dyDescent="0.3">
      <c r="B22" s="347"/>
      <c r="C22" s="32" t="str">
        <f t="array" aca="1" ref="C22" ca="1">IF(ISERROR(INDEX('Background Data'!$W$1:$X$381,SMALL(IF((('Background Data'!$W$1:$W$381="Wet Scrubber")+('Background Data'!$W$1:$W$381="Glygen absorber unit")&gt;0),ROW('Background Data'!$W$1:$W$381)),ROW(10:10)),2)),"",INDEX('Background Data'!$W$1:$X$381,SMALL(IF((('Background Data'!$W$1:$W$381="Wet Scrubber")+('Background Data'!$W$1:$W$381="Glygen absorber unit")&gt;0),ROW('Background Data'!$W$1:$W$381)),ROW(10:10)),2))</f>
        <v/>
      </c>
      <c r="D22" s="411"/>
      <c r="E22" s="412"/>
      <c r="F22" s="412"/>
      <c r="G22" s="413"/>
      <c r="H22" s="205"/>
      <c r="I22" s="207"/>
      <c r="J22" s="417"/>
      <c r="K22" s="454"/>
      <c r="L22" s="454"/>
      <c r="M22" s="418"/>
      <c r="N22" s="411"/>
      <c r="O22" s="412"/>
      <c r="P22" s="412"/>
      <c r="Q22" s="413"/>
      <c r="R22" s="209"/>
      <c r="S22" s="207"/>
      <c r="T22" s="411"/>
      <c r="U22" s="412"/>
      <c r="V22" s="412"/>
      <c r="W22" s="413"/>
      <c r="X22" s="207"/>
      <c r="Y22" s="205"/>
      <c r="Z22" s="207"/>
      <c r="AA22" s="207"/>
      <c r="AB22" s="411"/>
      <c r="AC22" s="413"/>
      <c r="AD22" s="207"/>
      <c r="AE22" s="205"/>
      <c r="AF22" s="207"/>
      <c r="AG22" s="207"/>
      <c r="AH22" s="411"/>
      <c r="AI22" s="413"/>
      <c r="AJ22" s="207"/>
      <c r="AK22" s="205"/>
      <c r="AL22" s="207"/>
      <c r="AM22" s="207"/>
      <c r="AN22" s="411"/>
      <c r="AO22" s="413"/>
      <c r="AP22" s="207"/>
      <c r="AQ22" s="205"/>
      <c r="AR22" s="207"/>
      <c r="AS22" s="207"/>
      <c r="AT22" s="411"/>
      <c r="AU22" s="413"/>
      <c r="AV22" s="497"/>
      <c r="AW22" s="501"/>
    </row>
    <row r="23" spans="2:61" s="118" customFormat="1" x14ac:dyDescent="0.3">
      <c r="B23" s="347"/>
      <c r="C23" s="32" t="str">
        <f t="array" aca="1" ref="C23" ca="1">IF(ISERROR(INDEX('Background Data'!$W$1:$X$381,SMALL(IF((('Background Data'!$W$1:$W$381="Wet Scrubber")+('Background Data'!$W$1:$W$381="Glygen absorber unit")&gt;0),ROW('Background Data'!$W$1:$W$381)),ROW(11:11)),2)),"",INDEX('Background Data'!$W$1:$X$381,SMALL(IF((('Background Data'!$W$1:$W$381="Wet Scrubber")+('Background Data'!$W$1:$W$381="Glygen absorber unit")&gt;0),ROW('Background Data'!$W$1:$W$381)),ROW(11:11)),2))</f>
        <v/>
      </c>
      <c r="D23" s="411"/>
      <c r="E23" s="412"/>
      <c r="F23" s="412"/>
      <c r="G23" s="413"/>
      <c r="H23" s="205"/>
      <c r="I23" s="207"/>
      <c r="J23" s="417"/>
      <c r="K23" s="454"/>
      <c r="L23" s="454"/>
      <c r="M23" s="418"/>
      <c r="N23" s="411"/>
      <c r="O23" s="412"/>
      <c r="P23" s="412"/>
      <c r="Q23" s="413"/>
      <c r="R23" s="209"/>
      <c r="S23" s="207"/>
      <c r="T23" s="411"/>
      <c r="U23" s="412"/>
      <c r="V23" s="412"/>
      <c r="W23" s="413"/>
      <c r="X23" s="207"/>
      <c r="Y23" s="205"/>
      <c r="Z23" s="207"/>
      <c r="AA23" s="207"/>
      <c r="AB23" s="411"/>
      <c r="AC23" s="413"/>
      <c r="AD23" s="207"/>
      <c r="AE23" s="205"/>
      <c r="AF23" s="207"/>
      <c r="AG23" s="207"/>
      <c r="AH23" s="411"/>
      <c r="AI23" s="413"/>
      <c r="AJ23" s="207"/>
      <c r="AK23" s="205"/>
      <c r="AL23" s="207"/>
      <c r="AM23" s="207"/>
      <c r="AN23" s="411"/>
      <c r="AO23" s="413"/>
      <c r="AP23" s="207"/>
      <c r="AQ23" s="205"/>
      <c r="AR23" s="207"/>
      <c r="AS23" s="207"/>
      <c r="AT23" s="411"/>
      <c r="AU23" s="413"/>
      <c r="AV23" s="497"/>
      <c r="AW23" s="501"/>
    </row>
    <row r="24" spans="2:61" s="118" customFormat="1" x14ac:dyDescent="0.3">
      <c r="B24" s="347"/>
      <c r="C24" s="32" t="str">
        <f t="array" aca="1" ref="C24" ca="1">IF(ISERROR(INDEX('Background Data'!$W$1:$X$381,SMALL(IF((('Background Data'!$W$1:$W$381="Wet Scrubber")+('Background Data'!$W$1:$W$381="Glygen absorber unit")&gt;0),ROW('Background Data'!$W$1:$W$381)),ROW(12:12)),2)),"",INDEX('Background Data'!$W$1:$X$381,SMALL(IF((('Background Data'!$W$1:$W$381="Wet Scrubber")+('Background Data'!$W$1:$W$381="Glygen absorber unit")&gt;0),ROW('Background Data'!$W$1:$W$381)),ROW(12:12)),2))</f>
        <v/>
      </c>
      <c r="D24" s="411"/>
      <c r="E24" s="412"/>
      <c r="F24" s="412"/>
      <c r="G24" s="413"/>
      <c r="H24" s="205"/>
      <c r="I24" s="207"/>
      <c r="J24" s="417"/>
      <c r="K24" s="454"/>
      <c r="L24" s="454"/>
      <c r="M24" s="418"/>
      <c r="N24" s="411"/>
      <c r="O24" s="412"/>
      <c r="P24" s="412"/>
      <c r="Q24" s="413"/>
      <c r="R24" s="209"/>
      <c r="S24" s="207"/>
      <c r="T24" s="411"/>
      <c r="U24" s="412"/>
      <c r="V24" s="412"/>
      <c r="W24" s="413"/>
      <c r="X24" s="207"/>
      <c r="Y24" s="205"/>
      <c r="Z24" s="207"/>
      <c r="AA24" s="207"/>
      <c r="AB24" s="411"/>
      <c r="AC24" s="413"/>
      <c r="AD24" s="207"/>
      <c r="AE24" s="205"/>
      <c r="AF24" s="207"/>
      <c r="AG24" s="207"/>
      <c r="AH24" s="411"/>
      <c r="AI24" s="413"/>
      <c r="AJ24" s="207"/>
      <c r="AK24" s="205"/>
      <c r="AL24" s="207"/>
      <c r="AM24" s="207"/>
      <c r="AN24" s="411"/>
      <c r="AO24" s="413"/>
      <c r="AP24" s="207"/>
      <c r="AQ24" s="205"/>
      <c r="AR24" s="207"/>
      <c r="AS24" s="207"/>
      <c r="AT24" s="411"/>
      <c r="AU24" s="413"/>
      <c r="AV24" s="497"/>
      <c r="AW24" s="501"/>
    </row>
    <row r="25" spans="2:61" s="118" customFormat="1" x14ac:dyDescent="0.3">
      <c r="B25" s="347"/>
      <c r="C25" s="32" t="str">
        <f t="array" aca="1" ref="C25" ca="1">IF(ISERROR(INDEX('Background Data'!$W$1:$X$381,SMALL(IF((('Background Data'!$W$1:$W$381="Wet Scrubber")+('Background Data'!$W$1:$W$381="Glygen absorber unit")&gt;0),ROW('Background Data'!$W$1:$W$381)),ROW(13:13)),2)),"",INDEX('Background Data'!$W$1:$X$381,SMALL(IF((('Background Data'!$W$1:$W$381="Wet Scrubber")+('Background Data'!$W$1:$W$381="Glygen absorber unit")&gt;0),ROW('Background Data'!$W$1:$W$381)),ROW(13:13)),2))</f>
        <v/>
      </c>
      <c r="D25" s="411"/>
      <c r="E25" s="412"/>
      <c r="F25" s="412"/>
      <c r="G25" s="413"/>
      <c r="H25" s="205"/>
      <c r="I25" s="207"/>
      <c r="J25" s="417"/>
      <c r="K25" s="454"/>
      <c r="L25" s="454"/>
      <c r="M25" s="418"/>
      <c r="N25" s="411"/>
      <c r="O25" s="412"/>
      <c r="P25" s="412"/>
      <c r="Q25" s="413"/>
      <c r="R25" s="209"/>
      <c r="S25" s="207"/>
      <c r="T25" s="411"/>
      <c r="U25" s="412"/>
      <c r="V25" s="412"/>
      <c r="W25" s="413"/>
      <c r="X25" s="207"/>
      <c r="Y25" s="205"/>
      <c r="Z25" s="207"/>
      <c r="AA25" s="207"/>
      <c r="AB25" s="411"/>
      <c r="AC25" s="413"/>
      <c r="AD25" s="207"/>
      <c r="AE25" s="205"/>
      <c r="AF25" s="207"/>
      <c r="AG25" s="207"/>
      <c r="AH25" s="411"/>
      <c r="AI25" s="413"/>
      <c r="AJ25" s="207"/>
      <c r="AK25" s="205"/>
      <c r="AL25" s="207"/>
      <c r="AM25" s="207"/>
      <c r="AN25" s="411"/>
      <c r="AO25" s="413"/>
      <c r="AP25" s="207"/>
      <c r="AQ25" s="205"/>
      <c r="AR25" s="207"/>
      <c r="AS25" s="207"/>
      <c r="AT25" s="411"/>
      <c r="AU25" s="413"/>
      <c r="AV25" s="497"/>
      <c r="AW25" s="501"/>
    </row>
    <row r="26" spans="2:61" s="118" customFormat="1" x14ac:dyDescent="0.3">
      <c r="B26" s="347"/>
      <c r="C26" s="32" t="str">
        <f t="array" aca="1" ref="C26" ca="1">IF(ISERROR(INDEX('Background Data'!$W$1:$X$381,SMALL(IF((('Background Data'!$W$1:$W$381="Wet Scrubber")+('Background Data'!$W$1:$W$381="Glygen absorber unit")&gt;0),ROW('Background Data'!$W$1:$W$381)),ROW(14:14)),2)),"",INDEX('Background Data'!$W$1:$X$381,SMALL(IF((('Background Data'!$W$1:$W$381="Wet Scrubber")+('Background Data'!$W$1:$W$381="Glygen absorber unit")&gt;0),ROW('Background Data'!$W$1:$W$381)),ROW(14:14)),2))</f>
        <v/>
      </c>
      <c r="D26" s="411"/>
      <c r="E26" s="412"/>
      <c r="F26" s="412"/>
      <c r="G26" s="413"/>
      <c r="H26" s="205"/>
      <c r="I26" s="207"/>
      <c r="J26" s="417"/>
      <c r="K26" s="454"/>
      <c r="L26" s="454"/>
      <c r="M26" s="418"/>
      <c r="N26" s="411"/>
      <c r="O26" s="412"/>
      <c r="P26" s="412"/>
      <c r="Q26" s="413"/>
      <c r="R26" s="209"/>
      <c r="S26" s="207"/>
      <c r="T26" s="411"/>
      <c r="U26" s="412"/>
      <c r="V26" s="412"/>
      <c r="W26" s="413"/>
      <c r="X26" s="207"/>
      <c r="Y26" s="205"/>
      <c r="Z26" s="207"/>
      <c r="AA26" s="207"/>
      <c r="AB26" s="411"/>
      <c r="AC26" s="413"/>
      <c r="AD26" s="207"/>
      <c r="AE26" s="205"/>
      <c r="AF26" s="207"/>
      <c r="AG26" s="207"/>
      <c r="AH26" s="411"/>
      <c r="AI26" s="413"/>
      <c r="AJ26" s="207"/>
      <c r="AK26" s="205"/>
      <c r="AL26" s="207"/>
      <c r="AM26" s="207"/>
      <c r="AN26" s="411"/>
      <c r="AO26" s="413"/>
      <c r="AP26" s="207"/>
      <c r="AQ26" s="205"/>
      <c r="AR26" s="207"/>
      <c r="AS26" s="207"/>
      <c r="AT26" s="411"/>
      <c r="AU26" s="413"/>
      <c r="AV26" s="497"/>
      <c r="AW26" s="501"/>
    </row>
    <row r="27" spans="2:61" ht="12" customHeight="1" thickBot="1" x14ac:dyDescent="0.35">
      <c r="B27" s="435"/>
      <c r="C27" s="33" t="str">
        <f t="array" aca="1" ref="C27" ca="1">IF(ISERROR(INDEX('Background Data'!$W$1:$X$381,SMALL(IF((('Background Data'!$W$1:$W$381="Wet Scrubber")+('Background Data'!$W$1:$W$381="Glygen absorber unit")&gt;0),ROW('Background Data'!$W$1:$W$381)),ROW(15:15)),2)),"",INDEX('Background Data'!$W$1:$X$381,SMALL(IF((('Background Data'!$W$1:$W$381="Wet Scrubber")+('Background Data'!$W$1:$W$381="Glygen absorber unit")&gt;0),ROW('Background Data'!$W$1:$W$381)),ROW(15:15)),2))</f>
        <v/>
      </c>
      <c r="D27" s="414"/>
      <c r="E27" s="415"/>
      <c r="F27" s="415"/>
      <c r="G27" s="416"/>
      <c r="H27" s="63"/>
      <c r="I27" s="251"/>
      <c r="J27" s="419"/>
      <c r="K27" s="455"/>
      <c r="L27" s="455"/>
      <c r="M27" s="420"/>
      <c r="N27" s="414"/>
      <c r="O27" s="415"/>
      <c r="P27" s="415"/>
      <c r="Q27" s="416"/>
      <c r="R27" s="67"/>
      <c r="S27" s="251"/>
      <c r="T27" s="414"/>
      <c r="U27" s="415"/>
      <c r="V27" s="415"/>
      <c r="W27" s="416"/>
      <c r="X27" s="251"/>
      <c r="Y27" s="63"/>
      <c r="Z27" s="251"/>
      <c r="AA27" s="251"/>
      <c r="AB27" s="414"/>
      <c r="AC27" s="416"/>
      <c r="AD27" s="251"/>
      <c r="AE27" s="63"/>
      <c r="AF27" s="251"/>
      <c r="AG27" s="251"/>
      <c r="AH27" s="414"/>
      <c r="AI27" s="416"/>
      <c r="AJ27" s="251"/>
      <c r="AK27" s="63"/>
      <c r="AL27" s="251"/>
      <c r="AM27" s="251"/>
      <c r="AN27" s="414"/>
      <c r="AO27" s="416"/>
      <c r="AP27" s="251"/>
      <c r="AQ27" s="63"/>
      <c r="AR27" s="251"/>
      <c r="AS27" s="251"/>
      <c r="AT27" s="414"/>
      <c r="AU27" s="416"/>
      <c r="AV27" s="402"/>
      <c r="AW27" s="410"/>
    </row>
    <row r="28" spans="2:61" x14ac:dyDescent="0.3">
      <c r="B28" s="17"/>
      <c r="C28" s="18"/>
      <c r="D28" s="18"/>
      <c r="E28" s="18"/>
      <c r="F28" s="18"/>
      <c r="G28" s="18"/>
      <c r="H28" s="18"/>
      <c r="I28" s="18"/>
      <c r="J28" s="18"/>
      <c r="K28" s="18"/>
      <c r="M28" s="17"/>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row>
    <row r="29" spans="2:61" x14ac:dyDescent="0.3">
      <c r="B29" s="17"/>
      <c r="C29" s="18"/>
      <c r="D29" s="18"/>
      <c r="E29" s="18"/>
      <c r="F29" s="18"/>
      <c r="G29" s="18"/>
      <c r="H29" s="18"/>
      <c r="I29" s="18"/>
      <c r="J29" s="18"/>
      <c r="K29" s="18"/>
      <c r="M29" s="17"/>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row>
    <row r="30" spans="2:61" ht="15" thickBot="1" x14ac:dyDescent="0.35">
      <c r="B30" s="15" t="s">
        <v>705</v>
      </c>
      <c r="W30" s="18"/>
      <c r="X30" s="18"/>
      <c r="Y30" s="18"/>
      <c r="Z30" s="18"/>
      <c r="AA30" s="18"/>
      <c r="AB30" s="18"/>
      <c r="AC30" s="18"/>
      <c r="AD30" s="18"/>
      <c r="AE30" s="18"/>
      <c r="AF30" s="18"/>
      <c r="AG30" s="18"/>
      <c r="AH30" s="18"/>
      <c r="AI30" s="18"/>
      <c r="AJ30" s="18"/>
      <c r="AK30" s="18"/>
      <c r="AL30" s="18"/>
      <c r="AM30" s="18"/>
      <c r="AN30" s="18"/>
    </row>
    <row r="31" spans="2:61" x14ac:dyDescent="0.3">
      <c r="B31" s="6" t="s">
        <v>21</v>
      </c>
      <c r="C31" s="125" t="s">
        <v>116</v>
      </c>
      <c r="D31" s="341" t="s">
        <v>162</v>
      </c>
      <c r="E31" s="398"/>
      <c r="F31" s="398"/>
      <c r="G31" s="342"/>
      <c r="H31" s="341" t="s">
        <v>163</v>
      </c>
      <c r="I31" s="342"/>
      <c r="J31" s="125" t="s">
        <v>164</v>
      </c>
      <c r="K31" s="125" t="s">
        <v>165</v>
      </c>
      <c r="L31" s="132" t="s">
        <v>168</v>
      </c>
      <c r="M31" s="125" t="s">
        <v>170</v>
      </c>
      <c r="N31" s="341" t="s">
        <v>643</v>
      </c>
      <c r="O31" s="398"/>
      <c r="P31" s="398"/>
      <c r="Q31" s="398"/>
      <c r="R31" s="398"/>
      <c r="S31" s="342"/>
      <c r="T31" s="341" t="s">
        <v>944</v>
      </c>
      <c r="U31" s="342"/>
      <c r="V31" s="341" t="s">
        <v>1311</v>
      </c>
      <c r="W31" s="342"/>
      <c r="X31" s="341" t="s">
        <v>1312</v>
      </c>
      <c r="Y31" s="342"/>
      <c r="Z31" s="341" t="s">
        <v>1313</v>
      </c>
      <c r="AA31" s="398"/>
      <c r="AB31" s="342"/>
      <c r="AC31" s="341" t="s">
        <v>1314</v>
      </c>
      <c r="AD31" s="398"/>
      <c r="AE31" s="342"/>
      <c r="AF31" s="341" t="s">
        <v>1315</v>
      </c>
      <c r="AG31" s="398"/>
      <c r="AH31" s="398"/>
      <c r="AI31" s="398"/>
      <c r="AJ31" s="376" t="s">
        <v>1316</v>
      </c>
      <c r="AK31" s="376"/>
      <c r="AL31" s="376"/>
      <c r="AM31" s="376"/>
      <c r="AN31" s="376"/>
      <c r="AO31" s="376"/>
      <c r="AP31" s="376" t="s">
        <v>1317</v>
      </c>
      <c r="AQ31" s="376"/>
      <c r="AR31" s="376"/>
      <c r="AS31" s="376"/>
      <c r="AT31" s="376"/>
      <c r="AU31" s="376"/>
      <c r="AV31" s="376" t="s">
        <v>1318</v>
      </c>
      <c r="AW31" s="376"/>
      <c r="AX31" s="376"/>
      <c r="AY31" s="376"/>
      <c r="AZ31" s="376"/>
      <c r="BA31" s="376"/>
      <c r="BB31" s="376" t="s">
        <v>1319</v>
      </c>
      <c r="BC31" s="376"/>
      <c r="BD31" s="376"/>
      <c r="BE31" s="376"/>
      <c r="BF31" s="376"/>
      <c r="BG31" s="376"/>
      <c r="BH31" s="376" t="s">
        <v>1320</v>
      </c>
      <c r="BI31" s="379"/>
    </row>
    <row r="32" spans="2:61" ht="60" customHeight="1" x14ac:dyDescent="0.3">
      <c r="B32" s="7" t="s">
        <v>68</v>
      </c>
      <c r="C32" s="126" t="s">
        <v>117</v>
      </c>
      <c r="D32" s="344" t="s">
        <v>173</v>
      </c>
      <c r="E32" s="397"/>
      <c r="F32" s="397"/>
      <c r="G32" s="345"/>
      <c r="H32" s="344" t="s">
        <v>1144</v>
      </c>
      <c r="I32" s="345"/>
      <c r="J32" s="126" t="s">
        <v>1146</v>
      </c>
      <c r="K32" s="126" t="s">
        <v>1151</v>
      </c>
      <c r="L32" s="126" t="s">
        <v>1149</v>
      </c>
      <c r="M32" s="126" t="s">
        <v>1148</v>
      </c>
      <c r="N32" s="344" t="s">
        <v>1153</v>
      </c>
      <c r="O32" s="397"/>
      <c r="P32" s="397"/>
      <c r="Q32" s="397"/>
      <c r="R32" s="397"/>
      <c r="S32" s="345"/>
      <c r="T32" s="344" t="s">
        <v>1535</v>
      </c>
      <c r="U32" s="345"/>
      <c r="V32" s="344" t="s">
        <v>147</v>
      </c>
      <c r="W32" s="345"/>
      <c r="X32" s="344" t="s">
        <v>149</v>
      </c>
      <c r="Y32" s="345"/>
      <c r="Z32" s="344" t="s">
        <v>360</v>
      </c>
      <c r="AA32" s="397"/>
      <c r="AB32" s="345"/>
      <c r="AC32" s="344" t="s">
        <v>361</v>
      </c>
      <c r="AD32" s="397"/>
      <c r="AE32" s="345"/>
      <c r="AF32" s="430" t="s">
        <v>625</v>
      </c>
      <c r="AG32" s="491"/>
      <c r="AH32" s="491"/>
      <c r="AI32" s="491"/>
      <c r="AJ32" s="490" t="s">
        <v>734</v>
      </c>
      <c r="AK32" s="490"/>
      <c r="AL32" s="490"/>
      <c r="AM32" s="490"/>
      <c r="AN32" s="490"/>
      <c r="AO32" s="490"/>
      <c r="AP32" s="490" t="s">
        <v>735</v>
      </c>
      <c r="AQ32" s="490"/>
      <c r="AR32" s="490"/>
      <c r="AS32" s="490"/>
      <c r="AT32" s="490"/>
      <c r="AU32" s="490"/>
      <c r="AV32" s="490" t="s">
        <v>736</v>
      </c>
      <c r="AW32" s="490"/>
      <c r="AX32" s="490"/>
      <c r="AY32" s="490"/>
      <c r="AZ32" s="490"/>
      <c r="BA32" s="490"/>
      <c r="BB32" s="490" t="s">
        <v>737</v>
      </c>
      <c r="BC32" s="490"/>
      <c r="BD32" s="490"/>
      <c r="BE32" s="490"/>
      <c r="BF32" s="490"/>
      <c r="BG32" s="490"/>
      <c r="BH32" s="490" t="s">
        <v>738</v>
      </c>
      <c r="BI32" s="495"/>
    </row>
    <row r="33" spans="2:61" ht="84" customHeight="1" x14ac:dyDescent="0.3">
      <c r="B33" s="8" t="s">
        <v>22</v>
      </c>
      <c r="C33" s="115" t="s">
        <v>367</v>
      </c>
      <c r="D33" s="403" t="s">
        <v>636</v>
      </c>
      <c r="E33" s="404"/>
      <c r="F33" s="404"/>
      <c r="G33" s="322"/>
      <c r="H33" s="403" t="s">
        <v>1145</v>
      </c>
      <c r="I33" s="322"/>
      <c r="J33" s="115" t="s">
        <v>1147</v>
      </c>
      <c r="K33" s="115" t="s">
        <v>1150</v>
      </c>
      <c r="L33" s="115" t="s">
        <v>1152</v>
      </c>
      <c r="M33" s="115" t="s">
        <v>51</v>
      </c>
      <c r="N33" s="133" t="s">
        <v>1155</v>
      </c>
      <c r="O33" s="403" t="s">
        <v>1154</v>
      </c>
      <c r="P33" s="404"/>
      <c r="Q33" s="322"/>
      <c r="R33" s="115" t="s">
        <v>1156</v>
      </c>
      <c r="S33" s="115" t="s">
        <v>1613</v>
      </c>
      <c r="T33" s="115" t="s">
        <v>90</v>
      </c>
      <c r="U33" s="115" t="s">
        <v>91</v>
      </c>
      <c r="V33" s="403" t="s">
        <v>633</v>
      </c>
      <c r="W33" s="322"/>
      <c r="X33" s="115" t="s">
        <v>90</v>
      </c>
      <c r="Y33" s="115" t="s">
        <v>91</v>
      </c>
      <c r="Z33" s="133" t="s">
        <v>51</v>
      </c>
      <c r="AA33" s="403" t="s">
        <v>473</v>
      </c>
      <c r="AB33" s="322"/>
      <c r="AC33" s="403" t="s">
        <v>1543</v>
      </c>
      <c r="AD33" s="404"/>
      <c r="AE33" s="322"/>
      <c r="AF33" s="492" t="s">
        <v>1622</v>
      </c>
      <c r="AG33" s="493"/>
      <c r="AH33" s="493"/>
      <c r="AI33" s="493"/>
      <c r="AJ33" s="148" t="s">
        <v>719</v>
      </c>
      <c r="AK33" s="148" t="s">
        <v>718</v>
      </c>
      <c r="AL33" s="148" t="s">
        <v>721</v>
      </c>
      <c r="AM33" s="148" t="s">
        <v>720</v>
      </c>
      <c r="AN33" s="494" t="s">
        <v>714</v>
      </c>
      <c r="AO33" s="494"/>
      <c r="AP33" s="148" t="s">
        <v>722</v>
      </c>
      <c r="AQ33" s="148" t="s">
        <v>723</v>
      </c>
      <c r="AR33" s="148" t="s">
        <v>724</v>
      </c>
      <c r="AS33" s="148" t="s">
        <v>725</v>
      </c>
      <c r="AT33" s="494" t="s">
        <v>715</v>
      </c>
      <c r="AU33" s="494"/>
      <c r="AV33" s="148" t="s">
        <v>726</v>
      </c>
      <c r="AW33" s="148" t="s">
        <v>727</v>
      </c>
      <c r="AX33" s="148" t="s">
        <v>728</v>
      </c>
      <c r="AY33" s="148" t="s">
        <v>729</v>
      </c>
      <c r="AZ33" s="494" t="s">
        <v>716</v>
      </c>
      <c r="BA33" s="494"/>
      <c r="BB33" s="148" t="s">
        <v>730</v>
      </c>
      <c r="BC33" s="148" t="s">
        <v>731</v>
      </c>
      <c r="BD33" s="148" t="s">
        <v>732</v>
      </c>
      <c r="BE33" s="148" t="s">
        <v>733</v>
      </c>
      <c r="BF33" s="494" t="s">
        <v>717</v>
      </c>
      <c r="BG33" s="494"/>
      <c r="BH33" s="494" t="s">
        <v>362</v>
      </c>
      <c r="BI33" s="496"/>
    </row>
    <row r="34" spans="2:61" ht="12" customHeight="1" x14ac:dyDescent="0.3">
      <c r="B34" s="347" t="s">
        <v>804</v>
      </c>
      <c r="C34" s="42" t="str">
        <f t="array" aca="1" ref="C34" ca="1">IF(ISERROR(INDEX('Background Data'!$W$1:$X$381,SMALL(IF('Background Data'!$W$1:$W$381="Dry-bed scrubber",ROW('Background Data'!$W$1:$W$381)),ROW(1:1)),2)),"",INDEX('Background Data'!$W$1:$X$381,SMALL(IF('Background Data'!$W$1:$W$381="Dry-bed scrubber",ROW('Background Data'!$W$1:$W$381)),ROW(1:1)),2))</f>
        <v/>
      </c>
      <c r="D34" s="411"/>
      <c r="E34" s="412"/>
      <c r="F34" s="412"/>
      <c r="G34" s="413"/>
      <c r="H34" s="417"/>
      <c r="I34" s="418"/>
      <c r="J34" s="111"/>
      <c r="K34" s="263"/>
      <c r="L34" s="74"/>
      <c r="M34" s="53"/>
      <c r="N34" s="137"/>
      <c r="O34" s="411"/>
      <c r="P34" s="412"/>
      <c r="Q34" s="413"/>
      <c r="R34" s="62"/>
      <c r="S34" s="61"/>
      <c r="T34" s="64"/>
      <c r="U34" s="53"/>
      <c r="V34" s="417"/>
      <c r="W34" s="418"/>
      <c r="X34" s="64"/>
      <c r="Y34" s="53"/>
      <c r="Z34" s="137"/>
      <c r="AA34" s="411"/>
      <c r="AB34" s="413"/>
      <c r="AC34" s="417"/>
      <c r="AD34" s="454"/>
      <c r="AE34" s="418"/>
      <c r="AF34" s="411"/>
      <c r="AG34" s="412"/>
      <c r="AH34" s="412"/>
      <c r="AI34" s="413"/>
      <c r="AJ34" s="53"/>
      <c r="AK34" s="60"/>
      <c r="AL34" s="53"/>
      <c r="AM34" s="53"/>
      <c r="AN34" s="411"/>
      <c r="AO34" s="413"/>
      <c r="AP34" s="53"/>
      <c r="AQ34" s="60"/>
      <c r="AR34" s="53"/>
      <c r="AS34" s="53"/>
      <c r="AT34" s="411"/>
      <c r="AU34" s="413"/>
      <c r="AV34" s="53"/>
      <c r="AW34" s="60"/>
      <c r="AX34" s="53"/>
      <c r="AY34" s="53"/>
      <c r="AZ34" s="411"/>
      <c r="BA34" s="413"/>
      <c r="BB34" s="53"/>
      <c r="BC34" s="60"/>
      <c r="BD34" s="53"/>
      <c r="BE34" s="53"/>
      <c r="BF34" s="411"/>
      <c r="BG34" s="413"/>
      <c r="BH34" s="500" t="s">
        <v>175</v>
      </c>
      <c r="BI34" s="489"/>
    </row>
    <row r="35" spans="2:61" x14ac:dyDescent="0.3">
      <c r="B35" s="348"/>
      <c r="C35" s="42" t="str">
        <f t="array" aca="1" ref="C35" ca="1">IF(ISERROR(INDEX('Background Data'!$W$1:$X$381,SMALL(IF('Background Data'!$W$1:$W$381="Dry-bed scrubber",ROW('Background Data'!$W$1:$W$381)),ROW(2:2)),2)),"",INDEX('Background Data'!$W$1:$X$381,SMALL(IF('Background Data'!$W$1:$W$381="Dry-bed scrubber",ROW('Background Data'!$W$1:$W$381)),ROW(2:2)),2))</f>
        <v/>
      </c>
      <c r="D35" s="411"/>
      <c r="E35" s="412"/>
      <c r="F35" s="412"/>
      <c r="G35" s="413"/>
      <c r="H35" s="417"/>
      <c r="I35" s="418"/>
      <c r="J35" s="111"/>
      <c r="K35" s="263"/>
      <c r="L35" s="74"/>
      <c r="M35" s="53"/>
      <c r="N35" s="137"/>
      <c r="O35" s="411"/>
      <c r="P35" s="412"/>
      <c r="Q35" s="413"/>
      <c r="R35" s="62"/>
      <c r="S35" s="61"/>
      <c r="T35" s="64"/>
      <c r="U35" s="53"/>
      <c r="V35" s="417"/>
      <c r="W35" s="418"/>
      <c r="X35" s="64"/>
      <c r="Y35" s="53"/>
      <c r="Z35" s="137"/>
      <c r="AA35" s="411"/>
      <c r="AB35" s="413"/>
      <c r="AC35" s="417"/>
      <c r="AD35" s="454"/>
      <c r="AE35" s="418"/>
      <c r="AF35" s="411"/>
      <c r="AG35" s="412"/>
      <c r="AH35" s="412"/>
      <c r="AI35" s="413"/>
      <c r="AJ35" s="53"/>
      <c r="AK35" s="60"/>
      <c r="AL35" s="53"/>
      <c r="AM35" s="53"/>
      <c r="AN35" s="411"/>
      <c r="AO35" s="413"/>
      <c r="AP35" s="53"/>
      <c r="AQ35" s="60"/>
      <c r="AR35" s="53"/>
      <c r="AS35" s="53"/>
      <c r="AT35" s="411"/>
      <c r="AU35" s="413"/>
      <c r="AV35" s="53"/>
      <c r="AW35" s="60"/>
      <c r="AX35" s="53"/>
      <c r="AY35" s="53"/>
      <c r="AZ35" s="411"/>
      <c r="BA35" s="413"/>
      <c r="BB35" s="53"/>
      <c r="BC35" s="60"/>
      <c r="BD35" s="53"/>
      <c r="BE35" s="53"/>
      <c r="BF35" s="411"/>
      <c r="BG35" s="413"/>
      <c r="BH35" s="500"/>
      <c r="BI35" s="489"/>
    </row>
    <row r="36" spans="2:61" x14ac:dyDescent="0.3">
      <c r="B36" s="348"/>
      <c r="C36" s="42" t="str">
        <f t="array" aca="1" ref="C36" ca="1">IF(ISERROR(INDEX('Background Data'!$W$1:$X$381,SMALL(IF('Background Data'!$W$1:$W$381="Dry-bed scrubber",ROW('Background Data'!$W$1:$W$381)),ROW(3:3)),2)),"",INDEX('Background Data'!$W$1:$X$381,SMALL(IF('Background Data'!$W$1:$W$381="Dry-bed scrubber",ROW('Background Data'!$W$1:$W$381)),ROW(3:3)),2))</f>
        <v/>
      </c>
      <c r="D36" s="411"/>
      <c r="E36" s="412"/>
      <c r="F36" s="412"/>
      <c r="G36" s="413"/>
      <c r="H36" s="417"/>
      <c r="I36" s="418"/>
      <c r="J36" s="111"/>
      <c r="K36" s="263"/>
      <c r="L36" s="74"/>
      <c r="M36" s="53"/>
      <c r="N36" s="137"/>
      <c r="O36" s="411"/>
      <c r="P36" s="412"/>
      <c r="Q36" s="413"/>
      <c r="R36" s="62"/>
      <c r="S36" s="61"/>
      <c r="T36" s="64"/>
      <c r="U36" s="53"/>
      <c r="V36" s="417"/>
      <c r="W36" s="418"/>
      <c r="X36" s="64"/>
      <c r="Y36" s="53"/>
      <c r="Z36" s="137"/>
      <c r="AA36" s="411"/>
      <c r="AB36" s="413"/>
      <c r="AC36" s="417"/>
      <c r="AD36" s="454"/>
      <c r="AE36" s="418"/>
      <c r="AF36" s="411"/>
      <c r="AG36" s="412"/>
      <c r="AH36" s="412"/>
      <c r="AI36" s="413"/>
      <c r="AJ36" s="53"/>
      <c r="AK36" s="60"/>
      <c r="AL36" s="53"/>
      <c r="AM36" s="53"/>
      <c r="AN36" s="411"/>
      <c r="AO36" s="413"/>
      <c r="AP36" s="53"/>
      <c r="AQ36" s="60"/>
      <c r="AR36" s="53"/>
      <c r="AS36" s="53"/>
      <c r="AT36" s="411"/>
      <c r="AU36" s="413"/>
      <c r="AV36" s="53"/>
      <c r="AW36" s="60"/>
      <c r="AX36" s="53"/>
      <c r="AY36" s="53"/>
      <c r="AZ36" s="411"/>
      <c r="BA36" s="413"/>
      <c r="BB36" s="53"/>
      <c r="BC36" s="60"/>
      <c r="BD36" s="53"/>
      <c r="BE36" s="53"/>
      <c r="BF36" s="411"/>
      <c r="BG36" s="413"/>
      <c r="BH36" s="500"/>
      <c r="BI36" s="489"/>
    </row>
    <row r="37" spans="2:61" x14ac:dyDescent="0.3">
      <c r="B37" s="348"/>
      <c r="C37" s="42" t="str">
        <f t="array" aca="1" ref="C37" ca="1">IF(ISERROR(INDEX('Background Data'!$W$1:$X$381,SMALL(IF('Background Data'!$W$1:$W$381="Dry-bed scrubber",ROW('Background Data'!$W$1:$W$381)),ROW(4:4)),2)),"",INDEX('Background Data'!$W$1:$X$381,SMALL(IF('Background Data'!$W$1:$W$381="Dry-bed scrubber",ROW('Background Data'!$W$1:$W$381)),ROW(4:4)),2))</f>
        <v/>
      </c>
      <c r="D37" s="411"/>
      <c r="E37" s="412"/>
      <c r="F37" s="412"/>
      <c r="G37" s="413"/>
      <c r="H37" s="417"/>
      <c r="I37" s="418"/>
      <c r="J37" s="111"/>
      <c r="K37" s="263"/>
      <c r="L37" s="74"/>
      <c r="M37" s="53"/>
      <c r="N37" s="137"/>
      <c r="O37" s="411"/>
      <c r="P37" s="412"/>
      <c r="Q37" s="413"/>
      <c r="R37" s="62"/>
      <c r="S37" s="61"/>
      <c r="T37" s="64"/>
      <c r="U37" s="53"/>
      <c r="V37" s="417"/>
      <c r="W37" s="418"/>
      <c r="X37" s="64"/>
      <c r="Y37" s="53"/>
      <c r="Z37" s="137"/>
      <c r="AA37" s="411"/>
      <c r="AB37" s="413"/>
      <c r="AC37" s="417"/>
      <c r="AD37" s="454"/>
      <c r="AE37" s="418"/>
      <c r="AF37" s="411"/>
      <c r="AG37" s="412"/>
      <c r="AH37" s="412"/>
      <c r="AI37" s="413"/>
      <c r="AJ37" s="53"/>
      <c r="AK37" s="60"/>
      <c r="AL37" s="53"/>
      <c r="AM37" s="53"/>
      <c r="AN37" s="411"/>
      <c r="AO37" s="413"/>
      <c r="AP37" s="53"/>
      <c r="AQ37" s="60"/>
      <c r="AR37" s="53"/>
      <c r="AS37" s="53"/>
      <c r="AT37" s="411"/>
      <c r="AU37" s="413"/>
      <c r="AV37" s="53"/>
      <c r="AW37" s="60"/>
      <c r="AX37" s="53"/>
      <c r="AY37" s="53"/>
      <c r="AZ37" s="411"/>
      <c r="BA37" s="413"/>
      <c r="BB37" s="53"/>
      <c r="BC37" s="60"/>
      <c r="BD37" s="53"/>
      <c r="BE37" s="53"/>
      <c r="BF37" s="411"/>
      <c r="BG37" s="413"/>
      <c r="BH37" s="500"/>
      <c r="BI37" s="489"/>
    </row>
    <row r="38" spans="2:61" x14ac:dyDescent="0.3">
      <c r="B38" s="348"/>
      <c r="C38" s="42" t="str">
        <f t="array" aca="1" ref="C38" ca="1">IF(ISERROR(INDEX('Background Data'!$W$1:$X$381,SMALL(IF('Background Data'!$W$1:$W$381="Dry-bed scrubber",ROW('Background Data'!$W$1:$W$381)),ROW(5:5)),2)),"",INDEX('Background Data'!$W$1:$X$381,SMALL(IF('Background Data'!$W$1:$W$381="Dry-bed scrubber",ROW('Background Data'!$W$1:$W$381)),ROW(5:5)),2))</f>
        <v/>
      </c>
      <c r="D38" s="411"/>
      <c r="E38" s="412"/>
      <c r="F38" s="412"/>
      <c r="G38" s="413"/>
      <c r="H38" s="417"/>
      <c r="I38" s="418"/>
      <c r="J38" s="111"/>
      <c r="K38" s="263"/>
      <c r="L38" s="74"/>
      <c r="M38" s="53"/>
      <c r="N38" s="137"/>
      <c r="O38" s="411"/>
      <c r="P38" s="412"/>
      <c r="Q38" s="413"/>
      <c r="R38" s="62"/>
      <c r="S38" s="61"/>
      <c r="T38" s="64"/>
      <c r="U38" s="53"/>
      <c r="V38" s="417"/>
      <c r="W38" s="418"/>
      <c r="X38" s="64"/>
      <c r="Y38" s="53"/>
      <c r="Z38" s="137"/>
      <c r="AA38" s="411"/>
      <c r="AB38" s="413"/>
      <c r="AC38" s="417"/>
      <c r="AD38" s="454"/>
      <c r="AE38" s="418"/>
      <c r="AF38" s="411"/>
      <c r="AG38" s="412"/>
      <c r="AH38" s="412"/>
      <c r="AI38" s="413"/>
      <c r="AJ38" s="53"/>
      <c r="AK38" s="60"/>
      <c r="AL38" s="53"/>
      <c r="AM38" s="53"/>
      <c r="AN38" s="411"/>
      <c r="AO38" s="413"/>
      <c r="AP38" s="53"/>
      <c r="AQ38" s="60"/>
      <c r="AR38" s="53"/>
      <c r="AS38" s="53"/>
      <c r="AT38" s="411"/>
      <c r="AU38" s="413"/>
      <c r="AV38" s="53"/>
      <c r="AW38" s="60"/>
      <c r="AX38" s="53"/>
      <c r="AY38" s="53"/>
      <c r="AZ38" s="411"/>
      <c r="BA38" s="413"/>
      <c r="BB38" s="53"/>
      <c r="BC38" s="60"/>
      <c r="BD38" s="53"/>
      <c r="BE38" s="53"/>
      <c r="BF38" s="411"/>
      <c r="BG38" s="413"/>
      <c r="BH38" s="500"/>
      <c r="BI38" s="489"/>
    </row>
    <row r="39" spans="2:61" x14ac:dyDescent="0.3">
      <c r="B39" s="348"/>
      <c r="C39" s="42" t="str">
        <f t="array" aca="1" ref="C39" ca="1">IF(ISERROR(INDEX('Background Data'!$W$1:$X$381,SMALL(IF('Background Data'!$W$1:$W$381="Dry-bed scrubber",ROW('Background Data'!$W$1:$W$381)),ROW(6:6)),2)),"",INDEX('Background Data'!$W$1:$X$381,SMALL(IF('Background Data'!$W$1:$W$381="Dry-bed scrubber",ROW('Background Data'!$W$1:$W$381)),ROW(6:6)),2))</f>
        <v/>
      </c>
      <c r="D39" s="411"/>
      <c r="E39" s="412"/>
      <c r="F39" s="412"/>
      <c r="G39" s="413"/>
      <c r="H39" s="417"/>
      <c r="I39" s="418"/>
      <c r="J39" s="111"/>
      <c r="K39" s="263"/>
      <c r="L39" s="74"/>
      <c r="M39" s="53"/>
      <c r="N39" s="137"/>
      <c r="O39" s="411"/>
      <c r="P39" s="412"/>
      <c r="Q39" s="413"/>
      <c r="R39" s="62"/>
      <c r="S39" s="61"/>
      <c r="T39" s="64"/>
      <c r="U39" s="53"/>
      <c r="V39" s="417"/>
      <c r="W39" s="418"/>
      <c r="X39" s="64"/>
      <c r="Y39" s="53"/>
      <c r="Z39" s="137"/>
      <c r="AA39" s="411"/>
      <c r="AB39" s="413"/>
      <c r="AC39" s="417"/>
      <c r="AD39" s="454"/>
      <c r="AE39" s="418"/>
      <c r="AF39" s="411"/>
      <c r="AG39" s="412"/>
      <c r="AH39" s="412"/>
      <c r="AI39" s="413"/>
      <c r="AJ39" s="53"/>
      <c r="AK39" s="60"/>
      <c r="AL39" s="53"/>
      <c r="AM39" s="53"/>
      <c r="AN39" s="411"/>
      <c r="AO39" s="413"/>
      <c r="AP39" s="53"/>
      <c r="AQ39" s="60"/>
      <c r="AR39" s="53"/>
      <c r="AS39" s="53"/>
      <c r="AT39" s="411"/>
      <c r="AU39" s="413"/>
      <c r="AV39" s="53"/>
      <c r="AW39" s="60"/>
      <c r="AX39" s="53"/>
      <c r="AY39" s="53"/>
      <c r="AZ39" s="411"/>
      <c r="BA39" s="413"/>
      <c r="BB39" s="53"/>
      <c r="BC39" s="60"/>
      <c r="BD39" s="53"/>
      <c r="BE39" s="53"/>
      <c r="BF39" s="411"/>
      <c r="BG39" s="413"/>
      <c r="BH39" s="500"/>
      <c r="BI39" s="489"/>
    </row>
    <row r="40" spans="2:61" x14ac:dyDescent="0.3">
      <c r="B40" s="348"/>
      <c r="C40" s="42" t="str">
        <f t="array" aca="1" ref="C40" ca="1">IF(ISERROR(INDEX('Background Data'!$W$1:$X$381,SMALL(IF('Background Data'!$W$1:$W$381="Dry-bed scrubber",ROW('Background Data'!$W$1:$W$381)),ROW(7:7)),2)),"",INDEX('Background Data'!$W$1:$X$381,SMALL(IF('Background Data'!$W$1:$W$381="Dry-bed scrubber",ROW('Background Data'!$W$1:$W$381)),ROW(7:7)),2))</f>
        <v/>
      </c>
      <c r="D40" s="411"/>
      <c r="E40" s="412"/>
      <c r="F40" s="412"/>
      <c r="G40" s="413"/>
      <c r="H40" s="417"/>
      <c r="I40" s="418"/>
      <c r="J40" s="111"/>
      <c r="K40" s="263"/>
      <c r="L40" s="74"/>
      <c r="M40" s="53"/>
      <c r="N40" s="137"/>
      <c r="O40" s="411"/>
      <c r="P40" s="412"/>
      <c r="Q40" s="413"/>
      <c r="R40" s="62"/>
      <c r="S40" s="61"/>
      <c r="T40" s="64"/>
      <c r="U40" s="53"/>
      <c r="V40" s="417"/>
      <c r="W40" s="418"/>
      <c r="X40" s="64"/>
      <c r="Y40" s="53"/>
      <c r="Z40" s="137"/>
      <c r="AA40" s="411"/>
      <c r="AB40" s="413"/>
      <c r="AC40" s="417"/>
      <c r="AD40" s="454"/>
      <c r="AE40" s="418"/>
      <c r="AF40" s="411"/>
      <c r="AG40" s="412"/>
      <c r="AH40" s="412"/>
      <c r="AI40" s="413"/>
      <c r="AJ40" s="53"/>
      <c r="AK40" s="60"/>
      <c r="AL40" s="53"/>
      <c r="AM40" s="53"/>
      <c r="AN40" s="411"/>
      <c r="AO40" s="413"/>
      <c r="AP40" s="53"/>
      <c r="AQ40" s="60"/>
      <c r="AR40" s="53"/>
      <c r="AS40" s="53"/>
      <c r="AT40" s="411"/>
      <c r="AU40" s="413"/>
      <c r="AV40" s="53"/>
      <c r="AW40" s="60"/>
      <c r="AX40" s="53"/>
      <c r="AY40" s="53"/>
      <c r="AZ40" s="411"/>
      <c r="BA40" s="413"/>
      <c r="BB40" s="53"/>
      <c r="BC40" s="60"/>
      <c r="BD40" s="53"/>
      <c r="BE40" s="53"/>
      <c r="BF40" s="411"/>
      <c r="BG40" s="413"/>
      <c r="BH40" s="500"/>
      <c r="BI40" s="489"/>
    </row>
    <row r="41" spans="2:61" x14ac:dyDescent="0.3">
      <c r="B41" s="348"/>
      <c r="C41" s="42" t="str">
        <f t="array" aca="1" ref="C41" ca="1">IF(ISERROR(INDEX('Background Data'!$W$1:$X$381,SMALL(IF('Background Data'!$W$1:$W$381="Dry-bed scrubber",ROW('Background Data'!$W$1:$W$381)),ROW(8:8)),2)),"",INDEX('Background Data'!$W$1:$X$381,SMALL(IF('Background Data'!$W$1:$W$381="Dry-bed scrubber",ROW('Background Data'!$W$1:$W$381)),ROW(8:8)),2))</f>
        <v/>
      </c>
      <c r="D41" s="411"/>
      <c r="E41" s="412"/>
      <c r="F41" s="412"/>
      <c r="G41" s="413"/>
      <c r="H41" s="417"/>
      <c r="I41" s="418"/>
      <c r="J41" s="111"/>
      <c r="K41" s="263"/>
      <c r="L41" s="74"/>
      <c r="M41" s="53"/>
      <c r="N41" s="137"/>
      <c r="O41" s="411"/>
      <c r="P41" s="412"/>
      <c r="Q41" s="413"/>
      <c r="R41" s="62"/>
      <c r="S41" s="61"/>
      <c r="T41" s="64"/>
      <c r="U41" s="53"/>
      <c r="V41" s="417"/>
      <c r="W41" s="418"/>
      <c r="X41" s="64"/>
      <c r="Y41" s="53"/>
      <c r="Z41" s="137"/>
      <c r="AA41" s="411"/>
      <c r="AB41" s="413"/>
      <c r="AC41" s="417"/>
      <c r="AD41" s="454"/>
      <c r="AE41" s="418"/>
      <c r="AF41" s="411"/>
      <c r="AG41" s="412"/>
      <c r="AH41" s="412"/>
      <c r="AI41" s="413"/>
      <c r="AJ41" s="53"/>
      <c r="AK41" s="60"/>
      <c r="AL41" s="53"/>
      <c r="AM41" s="53"/>
      <c r="AN41" s="411"/>
      <c r="AO41" s="413"/>
      <c r="AP41" s="53"/>
      <c r="AQ41" s="60"/>
      <c r="AR41" s="53"/>
      <c r="AS41" s="53"/>
      <c r="AT41" s="411"/>
      <c r="AU41" s="413"/>
      <c r="AV41" s="53"/>
      <c r="AW41" s="60"/>
      <c r="AX41" s="53"/>
      <c r="AY41" s="53"/>
      <c r="AZ41" s="411"/>
      <c r="BA41" s="413"/>
      <c r="BB41" s="53"/>
      <c r="BC41" s="60"/>
      <c r="BD41" s="53"/>
      <c r="BE41" s="53"/>
      <c r="BF41" s="411"/>
      <c r="BG41" s="413"/>
      <c r="BH41" s="500"/>
      <c r="BI41" s="489"/>
    </row>
    <row r="42" spans="2:61" x14ac:dyDescent="0.3">
      <c r="B42" s="348"/>
      <c r="C42" s="42" t="str">
        <f t="array" aca="1" ref="C42" ca="1">IF(ISERROR(INDEX('Background Data'!$W$1:$X$381,SMALL(IF('Background Data'!$W$1:$W$381="Dry-bed scrubber",ROW('Background Data'!$W$1:$W$381)),ROW(9:9)),2)),"",INDEX('Background Data'!$W$1:$X$381,SMALL(IF('Background Data'!$W$1:$W$381="Dry-bed scrubber",ROW('Background Data'!$W$1:$W$381)),ROW(9:9)),2))</f>
        <v/>
      </c>
      <c r="D42" s="411"/>
      <c r="E42" s="412"/>
      <c r="F42" s="412"/>
      <c r="G42" s="413"/>
      <c r="H42" s="417"/>
      <c r="I42" s="418"/>
      <c r="J42" s="111"/>
      <c r="K42" s="263"/>
      <c r="L42" s="74"/>
      <c r="M42" s="53"/>
      <c r="N42" s="137"/>
      <c r="O42" s="411"/>
      <c r="P42" s="412"/>
      <c r="Q42" s="413"/>
      <c r="R42" s="62"/>
      <c r="S42" s="61"/>
      <c r="T42" s="64"/>
      <c r="U42" s="53"/>
      <c r="V42" s="417"/>
      <c r="W42" s="418"/>
      <c r="X42" s="64"/>
      <c r="Y42" s="53"/>
      <c r="Z42" s="137"/>
      <c r="AA42" s="411"/>
      <c r="AB42" s="413"/>
      <c r="AC42" s="417"/>
      <c r="AD42" s="454"/>
      <c r="AE42" s="418"/>
      <c r="AF42" s="411"/>
      <c r="AG42" s="412"/>
      <c r="AH42" s="412"/>
      <c r="AI42" s="413"/>
      <c r="AJ42" s="53"/>
      <c r="AK42" s="60"/>
      <c r="AL42" s="53"/>
      <c r="AM42" s="53"/>
      <c r="AN42" s="411"/>
      <c r="AO42" s="413"/>
      <c r="AP42" s="53"/>
      <c r="AQ42" s="60"/>
      <c r="AR42" s="53"/>
      <c r="AS42" s="53"/>
      <c r="AT42" s="411"/>
      <c r="AU42" s="413"/>
      <c r="AV42" s="53"/>
      <c r="AW42" s="60"/>
      <c r="AX42" s="53"/>
      <c r="AY42" s="53"/>
      <c r="AZ42" s="411"/>
      <c r="BA42" s="413"/>
      <c r="BB42" s="53"/>
      <c r="BC42" s="60"/>
      <c r="BD42" s="53"/>
      <c r="BE42" s="53"/>
      <c r="BF42" s="411"/>
      <c r="BG42" s="413"/>
      <c r="BH42" s="500"/>
      <c r="BI42" s="489"/>
    </row>
    <row r="43" spans="2:61" s="118" customFormat="1" x14ac:dyDescent="0.3">
      <c r="B43" s="348"/>
      <c r="C43" s="42" t="str">
        <f t="array" aca="1" ref="C43" ca="1">IF(ISERROR(INDEX('Background Data'!$W$1:$X$381,SMALL(IF('Background Data'!$W$1:$W$381="Dry-bed scrubber",ROW('Background Data'!$W$1:$W$381)),ROW(10:10)),2)),"",INDEX('Background Data'!$W$1:$X$381,SMALL(IF('Background Data'!$W$1:$W$381="Dry-bed scrubber",ROW('Background Data'!$W$1:$W$381)),ROW(10:10)),2))</f>
        <v/>
      </c>
      <c r="D43" s="411"/>
      <c r="E43" s="412"/>
      <c r="F43" s="412"/>
      <c r="G43" s="413"/>
      <c r="H43" s="417"/>
      <c r="I43" s="418"/>
      <c r="J43" s="206"/>
      <c r="K43" s="264"/>
      <c r="L43" s="210"/>
      <c r="M43" s="207"/>
      <c r="N43" s="113"/>
      <c r="O43" s="411"/>
      <c r="P43" s="412"/>
      <c r="Q43" s="413"/>
      <c r="R43" s="269"/>
      <c r="S43" s="266"/>
      <c r="T43" s="209"/>
      <c r="U43" s="207"/>
      <c r="V43" s="417"/>
      <c r="W43" s="418"/>
      <c r="X43" s="209"/>
      <c r="Y43" s="207"/>
      <c r="Z43" s="113"/>
      <c r="AA43" s="411"/>
      <c r="AB43" s="413"/>
      <c r="AC43" s="417"/>
      <c r="AD43" s="454"/>
      <c r="AE43" s="418"/>
      <c r="AF43" s="411"/>
      <c r="AG43" s="412"/>
      <c r="AH43" s="412"/>
      <c r="AI43" s="413"/>
      <c r="AJ43" s="207"/>
      <c r="AK43" s="205"/>
      <c r="AL43" s="207"/>
      <c r="AM43" s="207"/>
      <c r="AN43" s="411"/>
      <c r="AO43" s="413"/>
      <c r="AP43" s="207"/>
      <c r="AQ43" s="205"/>
      <c r="AR43" s="207"/>
      <c r="AS43" s="207"/>
      <c r="AT43" s="411"/>
      <c r="AU43" s="413"/>
      <c r="AV43" s="207"/>
      <c r="AW43" s="205"/>
      <c r="AX43" s="207"/>
      <c r="AY43" s="207"/>
      <c r="AZ43" s="411"/>
      <c r="BA43" s="413"/>
      <c r="BB43" s="207"/>
      <c r="BC43" s="205"/>
      <c r="BD43" s="207"/>
      <c r="BE43" s="207"/>
      <c r="BF43" s="411"/>
      <c r="BG43" s="413"/>
      <c r="BH43" s="497"/>
      <c r="BI43" s="501"/>
    </row>
    <row r="44" spans="2:61" s="118" customFormat="1" x14ac:dyDescent="0.3">
      <c r="B44" s="348"/>
      <c r="C44" s="42" t="str">
        <f t="array" aca="1" ref="C44" ca="1">IF(ISERROR(INDEX('Background Data'!$W$1:$X$381,SMALL(IF('Background Data'!$W$1:$W$381="Dry-bed scrubber",ROW('Background Data'!$W$1:$W$381)),ROW(11:11)),2)),"",INDEX('Background Data'!$W$1:$X$381,SMALL(IF('Background Data'!$W$1:$W$381="Dry-bed scrubber",ROW('Background Data'!$W$1:$W$381)),ROW(11:11)),2))</f>
        <v/>
      </c>
      <c r="D44" s="411"/>
      <c r="E44" s="412"/>
      <c r="F44" s="412"/>
      <c r="G44" s="413"/>
      <c r="H44" s="417"/>
      <c r="I44" s="418"/>
      <c r="J44" s="206"/>
      <c r="K44" s="264"/>
      <c r="L44" s="210"/>
      <c r="M44" s="207"/>
      <c r="N44" s="113"/>
      <c r="O44" s="411"/>
      <c r="P44" s="412"/>
      <c r="Q44" s="413"/>
      <c r="R44" s="269"/>
      <c r="S44" s="266"/>
      <c r="T44" s="209"/>
      <c r="U44" s="207"/>
      <c r="V44" s="417"/>
      <c r="W44" s="418"/>
      <c r="X44" s="209"/>
      <c r="Y44" s="207"/>
      <c r="Z44" s="113"/>
      <c r="AA44" s="411"/>
      <c r="AB44" s="413"/>
      <c r="AC44" s="417"/>
      <c r="AD44" s="454"/>
      <c r="AE44" s="418"/>
      <c r="AF44" s="411"/>
      <c r="AG44" s="412"/>
      <c r="AH44" s="412"/>
      <c r="AI44" s="413"/>
      <c r="AJ44" s="207"/>
      <c r="AK44" s="205"/>
      <c r="AL44" s="207"/>
      <c r="AM44" s="207"/>
      <c r="AN44" s="411"/>
      <c r="AO44" s="413"/>
      <c r="AP44" s="207"/>
      <c r="AQ44" s="205"/>
      <c r="AR44" s="207"/>
      <c r="AS44" s="207"/>
      <c r="AT44" s="411"/>
      <c r="AU44" s="413"/>
      <c r="AV44" s="207"/>
      <c r="AW44" s="205"/>
      <c r="AX44" s="207"/>
      <c r="AY44" s="207"/>
      <c r="AZ44" s="411"/>
      <c r="BA44" s="413"/>
      <c r="BB44" s="207"/>
      <c r="BC44" s="205"/>
      <c r="BD44" s="207"/>
      <c r="BE44" s="207"/>
      <c r="BF44" s="411"/>
      <c r="BG44" s="413"/>
      <c r="BH44" s="497"/>
      <c r="BI44" s="501"/>
    </row>
    <row r="45" spans="2:61" s="118" customFormat="1" x14ac:dyDescent="0.3">
      <c r="B45" s="348"/>
      <c r="C45" s="42" t="str">
        <f t="array" aca="1" ref="C45" ca="1">IF(ISERROR(INDEX('Background Data'!$W$1:$X$381,SMALL(IF('Background Data'!$W$1:$W$381="Dry-bed scrubber",ROW('Background Data'!$W$1:$W$381)),ROW(12:12)),2)),"",INDEX('Background Data'!$W$1:$X$381,SMALL(IF('Background Data'!$W$1:$W$381="Dry-bed scrubber",ROW('Background Data'!$W$1:$W$381)),ROW(12:12)),2))</f>
        <v/>
      </c>
      <c r="D45" s="411"/>
      <c r="E45" s="412"/>
      <c r="F45" s="412"/>
      <c r="G45" s="413"/>
      <c r="H45" s="417"/>
      <c r="I45" s="418"/>
      <c r="J45" s="206"/>
      <c r="K45" s="264"/>
      <c r="L45" s="210"/>
      <c r="M45" s="207"/>
      <c r="N45" s="113"/>
      <c r="O45" s="411"/>
      <c r="P45" s="412"/>
      <c r="Q45" s="413"/>
      <c r="R45" s="269"/>
      <c r="S45" s="266"/>
      <c r="T45" s="209"/>
      <c r="U45" s="207"/>
      <c r="V45" s="417"/>
      <c r="W45" s="418"/>
      <c r="X45" s="209"/>
      <c r="Y45" s="207"/>
      <c r="Z45" s="113"/>
      <c r="AA45" s="411"/>
      <c r="AB45" s="413"/>
      <c r="AC45" s="417"/>
      <c r="AD45" s="454"/>
      <c r="AE45" s="418"/>
      <c r="AF45" s="411"/>
      <c r="AG45" s="412"/>
      <c r="AH45" s="412"/>
      <c r="AI45" s="413"/>
      <c r="AJ45" s="207"/>
      <c r="AK45" s="205"/>
      <c r="AL45" s="207"/>
      <c r="AM45" s="207"/>
      <c r="AN45" s="411"/>
      <c r="AO45" s="413"/>
      <c r="AP45" s="207"/>
      <c r="AQ45" s="205"/>
      <c r="AR45" s="207"/>
      <c r="AS45" s="207"/>
      <c r="AT45" s="411"/>
      <c r="AU45" s="413"/>
      <c r="AV45" s="207"/>
      <c r="AW45" s="205"/>
      <c r="AX45" s="207"/>
      <c r="AY45" s="207"/>
      <c r="AZ45" s="411"/>
      <c r="BA45" s="413"/>
      <c r="BB45" s="207"/>
      <c r="BC45" s="205"/>
      <c r="BD45" s="207"/>
      <c r="BE45" s="207"/>
      <c r="BF45" s="411"/>
      <c r="BG45" s="413"/>
      <c r="BH45" s="497"/>
      <c r="BI45" s="501"/>
    </row>
    <row r="46" spans="2:61" s="118" customFormat="1" x14ac:dyDescent="0.3">
      <c r="B46" s="348"/>
      <c r="C46" s="42" t="str">
        <f t="array" aca="1" ref="C46" ca="1">IF(ISERROR(INDEX('Background Data'!$W$1:$X$381,SMALL(IF('Background Data'!$W$1:$W$381="Dry-bed scrubber",ROW('Background Data'!$W$1:$W$381)),ROW(13:13)),2)),"",INDEX('Background Data'!$W$1:$X$381,SMALL(IF('Background Data'!$W$1:$W$381="Dry-bed scrubber",ROW('Background Data'!$W$1:$W$381)),ROW(13:13)),2))</f>
        <v/>
      </c>
      <c r="D46" s="411"/>
      <c r="E46" s="412"/>
      <c r="F46" s="412"/>
      <c r="G46" s="413"/>
      <c r="H46" s="417"/>
      <c r="I46" s="418"/>
      <c r="J46" s="206"/>
      <c r="K46" s="264"/>
      <c r="L46" s="210"/>
      <c r="M46" s="207"/>
      <c r="N46" s="113"/>
      <c r="O46" s="411"/>
      <c r="P46" s="412"/>
      <c r="Q46" s="413"/>
      <c r="R46" s="269"/>
      <c r="S46" s="266"/>
      <c r="T46" s="209"/>
      <c r="U46" s="207"/>
      <c r="V46" s="417"/>
      <c r="W46" s="418"/>
      <c r="X46" s="209"/>
      <c r="Y46" s="207"/>
      <c r="Z46" s="113"/>
      <c r="AA46" s="411"/>
      <c r="AB46" s="413"/>
      <c r="AC46" s="417"/>
      <c r="AD46" s="454"/>
      <c r="AE46" s="418"/>
      <c r="AF46" s="411"/>
      <c r="AG46" s="412"/>
      <c r="AH46" s="412"/>
      <c r="AI46" s="413"/>
      <c r="AJ46" s="207"/>
      <c r="AK46" s="205"/>
      <c r="AL46" s="207"/>
      <c r="AM46" s="207"/>
      <c r="AN46" s="411"/>
      <c r="AO46" s="413"/>
      <c r="AP46" s="207"/>
      <c r="AQ46" s="205"/>
      <c r="AR46" s="207"/>
      <c r="AS46" s="207"/>
      <c r="AT46" s="411"/>
      <c r="AU46" s="413"/>
      <c r="AV46" s="207"/>
      <c r="AW46" s="205"/>
      <c r="AX46" s="207"/>
      <c r="AY46" s="207"/>
      <c r="AZ46" s="411"/>
      <c r="BA46" s="413"/>
      <c r="BB46" s="207"/>
      <c r="BC46" s="205"/>
      <c r="BD46" s="207"/>
      <c r="BE46" s="207"/>
      <c r="BF46" s="411"/>
      <c r="BG46" s="413"/>
      <c r="BH46" s="497"/>
      <c r="BI46" s="501"/>
    </row>
    <row r="47" spans="2:61" s="118" customFormat="1" x14ac:dyDescent="0.3">
      <c r="B47" s="348"/>
      <c r="C47" s="42" t="str">
        <f t="array" aca="1" ref="C47" ca="1">IF(ISERROR(INDEX('Background Data'!$W$1:$X$381,SMALL(IF('Background Data'!$W$1:$W$381="Dry-bed scrubber",ROW('Background Data'!$W$1:$W$381)),ROW(14:14)),2)),"",INDEX('Background Data'!$W$1:$X$381,SMALL(IF('Background Data'!$W$1:$W$381="Dry-bed scrubber",ROW('Background Data'!$W$1:$W$381)),ROW(14:14)),2))</f>
        <v/>
      </c>
      <c r="D47" s="411"/>
      <c r="E47" s="412"/>
      <c r="F47" s="412"/>
      <c r="G47" s="413"/>
      <c r="H47" s="417"/>
      <c r="I47" s="418"/>
      <c r="J47" s="206"/>
      <c r="K47" s="264"/>
      <c r="L47" s="210"/>
      <c r="M47" s="207"/>
      <c r="N47" s="113"/>
      <c r="O47" s="411"/>
      <c r="P47" s="412"/>
      <c r="Q47" s="413"/>
      <c r="R47" s="269"/>
      <c r="S47" s="266"/>
      <c r="T47" s="209"/>
      <c r="U47" s="207"/>
      <c r="V47" s="417"/>
      <c r="W47" s="418"/>
      <c r="X47" s="209"/>
      <c r="Y47" s="207"/>
      <c r="Z47" s="113"/>
      <c r="AA47" s="411"/>
      <c r="AB47" s="413"/>
      <c r="AC47" s="417"/>
      <c r="AD47" s="454"/>
      <c r="AE47" s="418"/>
      <c r="AF47" s="411"/>
      <c r="AG47" s="412"/>
      <c r="AH47" s="412"/>
      <c r="AI47" s="413"/>
      <c r="AJ47" s="207"/>
      <c r="AK47" s="205"/>
      <c r="AL47" s="207"/>
      <c r="AM47" s="207"/>
      <c r="AN47" s="411"/>
      <c r="AO47" s="413"/>
      <c r="AP47" s="207"/>
      <c r="AQ47" s="205"/>
      <c r="AR47" s="207"/>
      <c r="AS47" s="207"/>
      <c r="AT47" s="411"/>
      <c r="AU47" s="413"/>
      <c r="AV47" s="207"/>
      <c r="AW47" s="205"/>
      <c r="AX47" s="207"/>
      <c r="AY47" s="207"/>
      <c r="AZ47" s="411"/>
      <c r="BA47" s="413"/>
      <c r="BB47" s="207"/>
      <c r="BC47" s="205"/>
      <c r="BD47" s="207"/>
      <c r="BE47" s="207"/>
      <c r="BF47" s="411"/>
      <c r="BG47" s="413"/>
      <c r="BH47" s="497"/>
      <c r="BI47" s="501"/>
    </row>
    <row r="48" spans="2:61" ht="12" customHeight="1" thickBot="1" x14ac:dyDescent="0.35">
      <c r="B48" s="349"/>
      <c r="C48" s="43" t="str">
        <f t="array" aca="1" ref="C48" ca="1">IF(ISERROR(INDEX('Background Data'!$W$1:$X$381,SMALL(IF('Background Data'!$W$1:$W$381="Dry-bed scrubber",ROW('Background Data'!$W$1:$W$381)),ROW(15:15)),2)),"",INDEX('Background Data'!$W$1:$X$381,SMALL(IF('Background Data'!$W$1:$W$381="Dry-bed scrubber",ROW('Background Data'!$W$1:$W$381)),ROW(15:15)),2))</f>
        <v/>
      </c>
      <c r="D48" s="414"/>
      <c r="E48" s="415"/>
      <c r="F48" s="415"/>
      <c r="G48" s="416"/>
      <c r="H48" s="419"/>
      <c r="I48" s="420"/>
      <c r="J48" s="112"/>
      <c r="K48" s="265"/>
      <c r="L48" s="211"/>
      <c r="M48" s="54"/>
      <c r="N48" s="139"/>
      <c r="O48" s="414"/>
      <c r="P48" s="415"/>
      <c r="Q48" s="416"/>
      <c r="R48" s="237"/>
      <c r="S48" s="66"/>
      <c r="T48" s="67"/>
      <c r="U48" s="54"/>
      <c r="V48" s="419"/>
      <c r="W48" s="420"/>
      <c r="X48" s="67"/>
      <c r="Y48" s="54"/>
      <c r="Z48" s="139"/>
      <c r="AA48" s="414"/>
      <c r="AB48" s="416"/>
      <c r="AC48" s="419"/>
      <c r="AD48" s="455"/>
      <c r="AE48" s="420"/>
      <c r="AF48" s="414"/>
      <c r="AG48" s="415"/>
      <c r="AH48" s="415"/>
      <c r="AI48" s="416"/>
      <c r="AJ48" s="54"/>
      <c r="AK48" s="63"/>
      <c r="AL48" s="54"/>
      <c r="AM48" s="54"/>
      <c r="AN48" s="414"/>
      <c r="AO48" s="416"/>
      <c r="AP48" s="54"/>
      <c r="AQ48" s="63"/>
      <c r="AR48" s="54"/>
      <c r="AS48" s="54"/>
      <c r="AT48" s="414"/>
      <c r="AU48" s="416"/>
      <c r="AV48" s="54"/>
      <c r="AW48" s="63"/>
      <c r="AX48" s="54"/>
      <c r="AY48" s="54"/>
      <c r="AZ48" s="414"/>
      <c r="BA48" s="416"/>
      <c r="BB48" s="54"/>
      <c r="BC48" s="63"/>
      <c r="BD48" s="54"/>
      <c r="BE48" s="54"/>
      <c r="BF48" s="414"/>
      <c r="BG48" s="416"/>
      <c r="BH48" s="402"/>
      <c r="BI48" s="410"/>
    </row>
    <row r="49" spans="2:62" x14ac:dyDescent="0.3">
      <c r="B49" s="17"/>
      <c r="C49" s="18"/>
      <c r="D49" s="18"/>
      <c r="E49" s="18"/>
      <c r="F49" s="18"/>
      <c r="G49" s="18"/>
      <c r="H49" s="18"/>
      <c r="I49" s="18"/>
      <c r="J49" s="18"/>
      <c r="K49" s="18"/>
      <c r="M49" s="17"/>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row>
    <row r="50" spans="2:62" x14ac:dyDescent="0.3">
      <c r="B50" s="17"/>
      <c r="C50" s="18"/>
      <c r="D50" s="18"/>
      <c r="E50" s="18"/>
      <c r="F50" s="18"/>
      <c r="G50" s="18"/>
      <c r="H50" s="18"/>
      <c r="I50" s="18"/>
      <c r="J50" s="18"/>
      <c r="K50" s="18"/>
      <c r="M50" s="17"/>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row>
    <row r="51" spans="2:62" ht="15" thickBot="1" x14ac:dyDescent="0.35">
      <c r="B51" s="15" t="s">
        <v>707</v>
      </c>
    </row>
    <row r="52" spans="2:62" x14ac:dyDescent="0.3">
      <c r="B52" s="6" t="s">
        <v>21</v>
      </c>
      <c r="C52" s="125" t="s">
        <v>116</v>
      </c>
      <c r="D52" s="341" t="s">
        <v>1321</v>
      </c>
      <c r="E52" s="398"/>
      <c r="F52" s="398"/>
      <c r="G52" s="342"/>
      <c r="H52" s="341" t="s">
        <v>1322</v>
      </c>
      <c r="I52" s="342"/>
      <c r="J52" s="123" t="s">
        <v>1323</v>
      </c>
      <c r="K52" s="123" t="s">
        <v>1324</v>
      </c>
      <c r="L52" s="123" t="s">
        <v>1325</v>
      </c>
      <c r="M52" s="125" t="s">
        <v>1326</v>
      </c>
      <c r="N52" s="341" t="s">
        <v>1327</v>
      </c>
      <c r="O52" s="342"/>
      <c r="P52" s="341" t="s">
        <v>1328</v>
      </c>
      <c r="Q52" s="342"/>
      <c r="R52" s="341" t="s">
        <v>1329</v>
      </c>
      <c r="S52" s="342"/>
      <c r="T52" s="125" t="s">
        <v>1330</v>
      </c>
      <c r="U52" s="341" t="s">
        <v>1331</v>
      </c>
      <c r="V52" s="398"/>
      <c r="W52" s="398"/>
      <c r="X52" s="398"/>
      <c r="Y52" s="398"/>
      <c r="Z52" s="342"/>
      <c r="AA52" s="341" t="s">
        <v>1332</v>
      </c>
      <c r="AB52" s="342"/>
      <c r="AC52" s="341" t="s">
        <v>1333</v>
      </c>
      <c r="AD52" s="342"/>
      <c r="AE52" s="341" t="s">
        <v>1334</v>
      </c>
      <c r="AF52" s="342"/>
      <c r="AG52" s="341" t="s">
        <v>1335</v>
      </c>
      <c r="AH52" s="398"/>
      <c r="AI52" s="398"/>
      <c r="AJ52" s="398"/>
      <c r="AK52" s="376" t="s">
        <v>1336</v>
      </c>
      <c r="AL52" s="376"/>
      <c r="AM52" s="376"/>
      <c r="AN52" s="376"/>
      <c r="AO52" s="376"/>
      <c r="AP52" s="376"/>
      <c r="AQ52" s="376" t="s">
        <v>1337</v>
      </c>
      <c r="AR52" s="376"/>
      <c r="AS52" s="376"/>
      <c r="AT52" s="376"/>
      <c r="AU52" s="376"/>
      <c r="AV52" s="376"/>
      <c r="AW52" s="376" t="s">
        <v>1338</v>
      </c>
      <c r="AX52" s="376"/>
      <c r="AY52" s="376"/>
      <c r="AZ52" s="376"/>
      <c r="BA52" s="376"/>
      <c r="BB52" s="376"/>
      <c r="BC52" s="376" t="s">
        <v>1339</v>
      </c>
      <c r="BD52" s="376"/>
      <c r="BE52" s="376"/>
      <c r="BF52" s="376"/>
      <c r="BG52" s="376"/>
      <c r="BH52" s="376"/>
      <c r="BI52" s="376" t="s">
        <v>1340</v>
      </c>
      <c r="BJ52" s="379"/>
    </row>
    <row r="53" spans="2:62" ht="48" customHeight="1" x14ac:dyDescent="0.3">
      <c r="B53" s="7" t="s">
        <v>68</v>
      </c>
      <c r="C53" s="126" t="s">
        <v>117</v>
      </c>
      <c r="D53" s="344" t="s">
        <v>173</v>
      </c>
      <c r="E53" s="397"/>
      <c r="F53" s="397"/>
      <c r="G53" s="345"/>
      <c r="H53" s="344" t="s">
        <v>166</v>
      </c>
      <c r="I53" s="345"/>
      <c r="J53" s="121" t="s">
        <v>634</v>
      </c>
      <c r="K53" s="126" t="s">
        <v>1189</v>
      </c>
      <c r="L53" s="126" t="s">
        <v>1191</v>
      </c>
      <c r="M53" s="126" t="s">
        <v>363</v>
      </c>
      <c r="N53" s="344" t="s">
        <v>365</v>
      </c>
      <c r="O53" s="345"/>
      <c r="P53" s="344" t="s">
        <v>941</v>
      </c>
      <c r="Q53" s="345"/>
      <c r="R53" s="344" t="s">
        <v>1618</v>
      </c>
      <c r="S53" s="345"/>
      <c r="T53" s="126" t="s">
        <v>169</v>
      </c>
      <c r="U53" s="344" t="s">
        <v>1621</v>
      </c>
      <c r="V53" s="397"/>
      <c r="W53" s="397"/>
      <c r="X53" s="397"/>
      <c r="Y53" s="397"/>
      <c r="Z53" s="345"/>
      <c r="AA53" s="344" t="s">
        <v>1536</v>
      </c>
      <c r="AB53" s="345"/>
      <c r="AC53" s="344" t="s">
        <v>171</v>
      </c>
      <c r="AD53" s="345"/>
      <c r="AE53" s="344" t="s">
        <v>172</v>
      </c>
      <c r="AF53" s="345"/>
      <c r="AG53" s="430" t="s">
        <v>1619</v>
      </c>
      <c r="AH53" s="491"/>
      <c r="AI53" s="491"/>
      <c r="AJ53" s="491"/>
      <c r="AK53" s="490" t="s">
        <v>739</v>
      </c>
      <c r="AL53" s="490"/>
      <c r="AM53" s="490"/>
      <c r="AN53" s="490"/>
      <c r="AO53" s="490"/>
      <c r="AP53" s="490"/>
      <c r="AQ53" s="490" t="s">
        <v>740</v>
      </c>
      <c r="AR53" s="490"/>
      <c r="AS53" s="490"/>
      <c r="AT53" s="490"/>
      <c r="AU53" s="490"/>
      <c r="AV53" s="490"/>
      <c r="AW53" s="490" t="s">
        <v>741</v>
      </c>
      <c r="AX53" s="490"/>
      <c r="AY53" s="490"/>
      <c r="AZ53" s="490"/>
      <c r="BA53" s="490"/>
      <c r="BB53" s="490"/>
      <c r="BC53" s="490" t="s">
        <v>742</v>
      </c>
      <c r="BD53" s="490"/>
      <c r="BE53" s="490"/>
      <c r="BF53" s="490"/>
      <c r="BG53" s="490"/>
      <c r="BH53" s="490"/>
      <c r="BI53" s="490" t="s">
        <v>743</v>
      </c>
      <c r="BJ53" s="495"/>
    </row>
    <row r="54" spans="2:62" ht="84" customHeight="1" x14ac:dyDescent="0.3">
      <c r="B54" s="8" t="s">
        <v>22</v>
      </c>
      <c r="C54" s="115" t="s">
        <v>367</v>
      </c>
      <c r="D54" s="403" t="s">
        <v>1617</v>
      </c>
      <c r="E54" s="404"/>
      <c r="F54" s="404"/>
      <c r="G54" s="322"/>
      <c r="H54" s="403" t="s">
        <v>167</v>
      </c>
      <c r="I54" s="322"/>
      <c r="J54" s="143" t="s">
        <v>211</v>
      </c>
      <c r="K54" s="115" t="s">
        <v>1190</v>
      </c>
      <c r="L54" s="115" t="s">
        <v>1192</v>
      </c>
      <c r="M54" s="115" t="s">
        <v>364</v>
      </c>
      <c r="N54" s="115" t="s">
        <v>143</v>
      </c>
      <c r="O54" s="115" t="s">
        <v>144</v>
      </c>
      <c r="P54" s="115" t="s">
        <v>90</v>
      </c>
      <c r="Q54" s="115" t="s">
        <v>91</v>
      </c>
      <c r="R54" s="136" t="s">
        <v>90</v>
      </c>
      <c r="S54" s="115" t="s">
        <v>91</v>
      </c>
      <c r="T54" s="115" t="s">
        <v>51</v>
      </c>
      <c r="U54" s="133" t="s">
        <v>1193</v>
      </c>
      <c r="V54" s="403" t="s">
        <v>1194</v>
      </c>
      <c r="W54" s="404"/>
      <c r="X54" s="322"/>
      <c r="Y54" s="115" t="s">
        <v>1195</v>
      </c>
      <c r="Z54" s="115" t="s">
        <v>1614</v>
      </c>
      <c r="AA54" s="115" t="s">
        <v>90</v>
      </c>
      <c r="AB54" s="115" t="s">
        <v>91</v>
      </c>
      <c r="AC54" s="403" t="s">
        <v>628</v>
      </c>
      <c r="AD54" s="322"/>
      <c r="AE54" s="115" t="s">
        <v>90</v>
      </c>
      <c r="AF54" s="115" t="s">
        <v>91</v>
      </c>
      <c r="AG54" s="492" t="s">
        <v>1620</v>
      </c>
      <c r="AH54" s="493"/>
      <c r="AI54" s="493"/>
      <c r="AJ54" s="493"/>
      <c r="AK54" s="148" t="s">
        <v>719</v>
      </c>
      <c r="AL54" s="148" t="s">
        <v>718</v>
      </c>
      <c r="AM54" s="148" t="s">
        <v>721</v>
      </c>
      <c r="AN54" s="148" t="s">
        <v>720</v>
      </c>
      <c r="AO54" s="494" t="s">
        <v>714</v>
      </c>
      <c r="AP54" s="494"/>
      <c r="AQ54" s="148" t="s">
        <v>722</v>
      </c>
      <c r="AR54" s="148" t="s">
        <v>723</v>
      </c>
      <c r="AS54" s="148" t="s">
        <v>724</v>
      </c>
      <c r="AT54" s="148" t="s">
        <v>725</v>
      </c>
      <c r="AU54" s="494" t="s">
        <v>715</v>
      </c>
      <c r="AV54" s="494"/>
      <c r="AW54" s="148" t="s">
        <v>726</v>
      </c>
      <c r="AX54" s="148" t="s">
        <v>727</v>
      </c>
      <c r="AY54" s="148" t="s">
        <v>728</v>
      </c>
      <c r="AZ54" s="148" t="s">
        <v>729</v>
      </c>
      <c r="BA54" s="494" t="s">
        <v>716</v>
      </c>
      <c r="BB54" s="494"/>
      <c r="BC54" s="148" t="s">
        <v>730</v>
      </c>
      <c r="BD54" s="148" t="s">
        <v>731</v>
      </c>
      <c r="BE54" s="148" t="s">
        <v>732</v>
      </c>
      <c r="BF54" s="148" t="s">
        <v>733</v>
      </c>
      <c r="BG54" s="494" t="s">
        <v>717</v>
      </c>
      <c r="BH54" s="494"/>
      <c r="BI54" s="494" t="s">
        <v>362</v>
      </c>
      <c r="BJ54" s="496"/>
    </row>
    <row r="55" spans="2:62" ht="12" customHeight="1" x14ac:dyDescent="0.3">
      <c r="B55" s="347" t="s">
        <v>804</v>
      </c>
      <c r="C55" s="32" t="str">
        <f t="array" aca="1" ref="C55" ca="1">IF(ISERROR(INDEX('Background Data'!$W$1:$X$381,SMALL(IF((('Background Data'!$W$1:$W$381="Catalytic oxidizer")+('Background Data'!$W$1:$W$381="Balancer/abator")&gt;0),ROW('Background Data'!$W$1:$W$381)),ROW(1:1)),2)),"",INDEX('Background Data'!$W$1:$X$381,SMALL(IF((('Background Data'!$W$1:$W$381="Catalytic oxidizer")+('Background Data'!$W$1:$W$381="Balancer/abator")&gt;0),ROW('Background Data'!$W$1:$W$381)),ROW(1:1)),2))</f>
        <v/>
      </c>
      <c r="D55" s="411"/>
      <c r="E55" s="412"/>
      <c r="F55" s="412"/>
      <c r="G55" s="413"/>
      <c r="H55" s="417"/>
      <c r="I55" s="418"/>
      <c r="J55" s="65"/>
      <c r="K55" s="270"/>
      <c r="L55" s="93"/>
      <c r="M55" s="60"/>
      <c r="N55" s="79"/>
      <c r="O55" s="53"/>
      <c r="P55" s="64"/>
      <c r="Q55" s="53"/>
      <c r="R55" s="64"/>
      <c r="S55" s="53"/>
      <c r="T55" s="53"/>
      <c r="U55" s="137"/>
      <c r="V55" s="411"/>
      <c r="W55" s="412"/>
      <c r="X55" s="413"/>
      <c r="Y55" s="62"/>
      <c r="Z55" s="61"/>
      <c r="AA55" s="64"/>
      <c r="AB55" s="53"/>
      <c r="AC55" s="417"/>
      <c r="AD55" s="418"/>
      <c r="AE55" s="64"/>
      <c r="AF55" s="53"/>
      <c r="AG55" s="411"/>
      <c r="AH55" s="412"/>
      <c r="AI55" s="412"/>
      <c r="AJ55" s="413"/>
      <c r="AK55" s="53"/>
      <c r="AL55" s="60"/>
      <c r="AM55" s="53"/>
      <c r="AN55" s="53"/>
      <c r="AO55" s="411"/>
      <c r="AP55" s="413"/>
      <c r="AQ55" s="53"/>
      <c r="AR55" s="60"/>
      <c r="AS55" s="53"/>
      <c r="AT55" s="53"/>
      <c r="AU55" s="411"/>
      <c r="AV55" s="413"/>
      <c r="AW55" s="53"/>
      <c r="AX55" s="60"/>
      <c r="AY55" s="53"/>
      <c r="AZ55" s="53"/>
      <c r="BA55" s="411"/>
      <c r="BB55" s="413"/>
      <c r="BC55" s="53"/>
      <c r="BD55" s="60"/>
      <c r="BE55" s="53"/>
      <c r="BF55" s="53"/>
      <c r="BG55" s="411"/>
      <c r="BH55" s="413"/>
      <c r="BI55" s="500" t="s">
        <v>175</v>
      </c>
      <c r="BJ55" s="489"/>
    </row>
    <row r="56" spans="2:62" x14ac:dyDescent="0.3">
      <c r="B56" s="348"/>
      <c r="C56" s="32" t="str">
        <f t="array" aca="1" ref="C56" ca="1">IF(ISERROR(INDEX('Background Data'!$W$1:$X$381,SMALL(IF((('Background Data'!$W$1:$W$381="Catalytic oxidizer")+('Background Data'!$W$1:$W$381="Balancer/abator")&gt;0),ROW('Background Data'!$W$1:$W$381)),ROW(2:2)),2)),"",INDEX('Background Data'!$W$1:$X$381,SMALL(IF((('Background Data'!$W$1:$W$381="Catalytic oxidizer")+('Background Data'!$W$1:$W$381="Balancer/abator")&gt;0),ROW('Background Data'!$W$1:$W$381)),ROW(2:2)),2))</f>
        <v/>
      </c>
      <c r="D56" s="411"/>
      <c r="E56" s="412"/>
      <c r="F56" s="412"/>
      <c r="G56" s="413"/>
      <c r="H56" s="417"/>
      <c r="I56" s="418"/>
      <c r="J56" s="65"/>
      <c r="K56" s="270"/>
      <c r="L56" s="93"/>
      <c r="M56" s="60"/>
      <c r="N56" s="79"/>
      <c r="O56" s="53"/>
      <c r="P56" s="64"/>
      <c r="Q56" s="53"/>
      <c r="R56" s="64"/>
      <c r="S56" s="53"/>
      <c r="T56" s="53"/>
      <c r="U56" s="137"/>
      <c r="V56" s="411"/>
      <c r="W56" s="412"/>
      <c r="X56" s="413"/>
      <c r="Y56" s="62"/>
      <c r="Z56" s="61"/>
      <c r="AA56" s="64"/>
      <c r="AB56" s="53"/>
      <c r="AC56" s="417"/>
      <c r="AD56" s="418"/>
      <c r="AE56" s="64"/>
      <c r="AF56" s="53"/>
      <c r="AG56" s="411"/>
      <c r="AH56" s="412"/>
      <c r="AI56" s="412"/>
      <c r="AJ56" s="413"/>
      <c r="AK56" s="53"/>
      <c r="AL56" s="60"/>
      <c r="AM56" s="53"/>
      <c r="AN56" s="53"/>
      <c r="AO56" s="411"/>
      <c r="AP56" s="413"/>
      <c r="AQ56" s="53"/>
      <c r="AR56" s="60"/>
      <c r="AS56" s="53"/>
      <c r="AT56" s="53"/>
      <c r="AU56" s="411"/>
      <c r="AV56" s="413"/>
      <c r="AW56" s="53"/>
      <c r="AX56" s="60"/>
      <c r="AY56" s="53"/>
      <c r="AZ56" s="53"/>
      <c r="BA56" s="411"/>
      <c r="BB56" s="413"/>
      <c r="BC56" s="53"/>
      <c r="BD56" s="60"/>
      <c r="BE56" s="53"/>
      <c r="BF56" s="53"/>
      <c r="BG56" s="411"/>
      <c r="BH56" s="413"/>
      <c r="BI56" s="500"/>
      <c r="BJ56" s="489"/>
    </row>
    <row r="57" spans="2:62" x14ac:dyDescent="0.3">
      <c r="B57" s="348"/>
      <c r="C57" s="32" t="str">
        <f t="array" aca="1" ref="C57" ca="1">IF(ISERROR(INDEX('Background Data'!$W$1:$X$381,SMALL(IF((('Background Data'!$W$1:$W$381="Catalytic oxidizer")+('Background Data'!$W$1:$W$381="Balancer/abator")&gt;0),ROW('Background Data'!$W$1:$W$381)),ROW(3:3)),2)),"",INDEX('Background Data'!$W$1:$X$381,SMALL(IF((('Background Data'!$W$1:$W$381="Catalytic oxidizer")+('Background Data'!$W$1:$W$381="Balancer/abator")&gt;0),ROW('Background Data'!$W$1:$W$381)),ROW(3:3)),2))</f>
        <v/>
      </c>
      <c r="D57" s="411"/>
      <c r="E57" s="412"/>
      <c r="F57" s="412"/>
      <c r="G57" s="413"/>
      <c r="H57" s="417"/>
      <c r="I57" s="418"/>
      <c r="J57" s="65"/>
      <c r="K57" s="270"/>
      <c r="L57" s="93"/>
      <c r="M57" s="60"/>
      <c r="N57" s="79"/>
      <c r="O57" s="53"/>
      <c r="P57" s="64"/>
      <c r="Q57" s="53"/>
      <c r="R57" s="64"/>
      <c r="S57" s="53"/>
      <c r="T57" s="53"/>
      <c r="U57" s="137"/>
      <c r="V57" s="411"/>
      <c r="W57" s="412"/>
      <c r="X57" s="413"/>
      <c r="Y57" s="62"/>
      <c r="Z57" s="61"/>
      <c r="AA57" s="64"/>
      <c r="AB57" s="53"/>
      <c r="AC57" s="417"/>
      <c r="AD57" s="418"/>
      <c r="AE57" s="64"/>
      <c r="AF57" s="53"/>
      <c r="AG57" s="411"/>
      <c r="AH57" s="412"/>
      <c r="AI57" s="412"/>
      <c r="AJ57" s="413"/>
      <c r="AK57" s="53"/>
      <c r="AL57" s="60"/>
      <c r="AM57" s="53"/>
      <c r="AN57" s="53"/>
      <c r="AO57" s="411"/>
      <c r="AP57" s="413"/>
      <c r="AQ57" s="53"/>
      <c r="AR57" s="60"/>
      <c r="AS57" s="53"/>
      <c r="AT57" s="53"/>
      <c r="AU57" s="411"/>
      <c r="AV57" s="413"/>
      <c r="AW57" s="53"/>
      <c r="AX57" s="60"/>
      <c r="AY57" s="53"/>
      <c r="AZ57" s="53"/>
      <c r="BA57" s="411"/>
      <c r="BB57" s="413"/>
      <c r="BC57" s="53"/>
      <c r="BD57" s="60"/>
      <c r="BE57" s="53"/>
      <c r="BF57" s="53"/>
      <c r="BG57" s="411"/>
      <c r="BH57" s="413"/>
      <c r="BI57" s="500"/>
      <c r="BJ57" s="489"/>
    </row>
    <row r="58" spans="2:62" x14ac:dyDescent="0.3">
      <c r="B58" s="348"/>
      <c r="C58" s="32" t="str">
        <f t="array" aca="1" ref="C58" ca="1">IF(ISERROR(INDEX('Background Data'!$W$1:$X$381,SMALL(IF((('Background Data'!$W$1:$W$381="Catalytic oxidizer")+('Background Data'!$W$1:$W$381="Balancer/abator")&gt;0),ROW('Background Data'!$W$1:$W$381)),ROW(4:4)),2)),"",INDEX('Background Data'!$W$1:$X$381,SMALL(IF((('Background Data'!$W$1:$W$381="Catalytic oxidizer")+('Background Data'!$W$1:$W$381="Balancer/abator")&gt;0),ROW('Background Data'!$W$1:$W$381)),ROW(4:4)),2))</f>
        <v/>
      </c>
      <c r="D58" s="411"/>
      <c r="E58" s="412"/>
      <c r="F58" s="412"/>
      <c r="G58" s="413"/>
      <c r="H58" s="417"/>
      <c r="I58" s="418"/>
      <c r="J58" s="65"/>
      <c r="K58" s="270"/>
      <c r="L58" s="93"/>
      <c r="M58" s="60"/>
      <c r="N58" s="79"/>
      <c r="O58" s="53"/>
      <c r="P58" s="64"/>
      <c r="Q58" s="53"/>
      <c r="R58" s="64"/>
      <c r="S58" s="53"/>
      <c r="T58" s="53"/>
      <c r="U58" s="137"/>
      <c r="V58" s="411"/>
      <c r="W58" s="412"/>
      <c r="X58" s="413"/>
      <c r="Y58" s="62"/>
      <c r="Z58" s="61"/>
      <c r="AA58" s="64"/>
      <c r="AB58" s="53"/>
      <c r="AC58" s="417"/>
      <c r="AD58" s="418"/>
      <c r="AE58" s="64"/>
      <c r="AF58" s="53"/>
      <c r="AG58" s="411"/>
      <c r="AH58" s="412"/>
      <c r="AI58" s="412"/>
      <c r="AJ58" s="413"/>
      <c r="AK58" s="53"/>
      <c r="AL58" s="60"/>
      <c r="AM58" s="53"/>
      <c r="AN58" s="53"/>
      <c r="AO58" s="411"/>
      <c r="AP58" s="413"/>
      <c r="AQ58" s="53"/>
      <c r="AR58" s="60"/>
      <c r="AS58" s="53"/>
      <c r="AT58" s="53"/>
      <c r="AU58" s="411"/>
      <c r="AV58" s="413"/>
      <c r="AW58" s="53"/>
      <c r="AX58" s="60"/>
      <c r="AY58" s="53"/>
      <c r="AZ58" s="53"/>
      <c r="BA58" s="411"/>
      <c r="BB58" s="413"/>
      <c r="BC58" s="53"/>
      <c r="BD58" s="60"/>
      <c r="BE58" s="53"/>
      <c r="BF58" s="53"/>
      <c r="BG58" s="411"/>
      <c r="BH58" s="413"/>
      <c r="BI58" s="500"/>
      <c r="BJ58" s="489"/>
    </row>
    <row r="59" spans="2:62" x14ac:dyDescent="0.3">
      <c r="B59" s="348"/>
      <c r="C59" s="32" t="str">
        <f t="array" aca="1" ref="C59" ca="1">IF(ISERROR(INDEX('Background Data'!$W$1:$X$381,SMALL(IF((('Background Data'!$W$1:$W$381="Catalytic oxidizer")+('Background Data'!$W$1:$W$381="Balancer/abator")&gt;0),ROW('Background Data'!$W$1:$W$381)),ROW(5:5)),2)),"",INDEX('Background Data'!$W$1:$X$381,SMALL(IF((('Background Data'!$W$1:$W$381="Catalytic oxidizer")+('Background Data'!$W$1:$W$381="Balancer/abator")&gt;0),ROW('Background Data'!$W$1:$W$381)),ROW(5:5)),2))</f>
        <v/>
      </c>
      <c r="D59" s="411"/>
      <c r="E59" s="412"/>
      <c r="F59" s="412"/>
      <c r="G59" s="413"/>
      <c r="H59" s="417"/>
      <c r="I59" s="418"/>
      <c r="J59" s="65"/>
      <c r="K59" s="270"/>
      <c r="L59" s="93"/>
      <c r="M59" s="60"/>
      <c r="N59" s="79"/>
      <c r="O59" s="53"/>
      <c r="P59" s="64"/>
      <c r="Q59" s="53"/>
      <c r="R59" s="64"/>
      <c r="S59" s="53"/>
      <c r="T59" s="53"/>
      <c r="U59" s="137"/>
      <c r="V59" s="411"/>
      <c r="W59" s="412"/>
      <c r="X59" s="413"/>
      <c r="Y59" s="62"/>
      <c r="Z59" s="61"/>
      <c r="AA59" s="64"/>
      <c r="AB59" s="53"/>
      <c r="AC59" s="417"/>
      <c r="AD59" s="418"/>
      <c r="AE59" s="64"/>
      <c r="AF59" s="53"/>
      <c r="AG59" s="411"/>
      <c r="AH59" s="412"/>
      <c r="AI59" s="412"/>
      <c r="AJ59" s="413"/>
      <c r="AK59" s="53"/>
      <c r="AL59" s="60"/>
      <c r="AM59" s="53"/>
      <c r="AN59" s="53"/>
      <c r="AO59" s="411"/>
      <c r="AP59" s="413"/>
      <c r="AQ59" s="53"/>
      <c r="AR59" s="60"/>
      <c r="AS59" s="53"/>
      <c r="AT59" s="53"/>
      <c r="AU59" s="411"/>
      <c r="AV59" s="413"/>
      <c r="AW59" s="53"/>
      <c r="AX59" s="60"/>
      <c r="AY59" s="53"/>
      <c r="AZ59" s="53"/>
      <c r="BA59" s="411"/>
      <c r="BB59" s="413"/>
      <c r="BC59" s="53"/>
      <c r="BD59" s="60"/>
      <c r="BE59" s="53"/>
      <c r="BF59" s="53"/>
      <c r="BG59" s="411"/>
      <c r="BH59" s="413"/>
      <c r="BI59" s="500"/>
      <c r="BJ59" s="489"/>
    </row>
    <row r="60" spans="2:62" x14ac:dyDescent="0.3">
      <c r="B60" s="348"/>
      <c r="C60" s="32" t="str">
        <f t="array" aca="1" ref="C60" ca="1">IF(ISERROR(INDEX('Background Data'!$W$1:$X$381,SMALL(IF((('Background Data'!$W$1:$W$381="Catalytic oxidizer")+('Background Data'!$W$1:$W$381="Balancer/abator")&gt;0),ROW('Background Data'!$W$1:$W$381)),ROW(6:6)),2)),"",INDEX('Background Data'!$W$1:$X$381,SMALL(IF((('Background Data'!$W$1:$W$381="Catalytic oxidizer")+('Background Data'!$W$1:$W$381="Balancer/abator")&gt;0),ROW('Background Data'!$W$1:$W$381)),ROW(6:6)),2))</f>
        <v/>
      </c>
      <c r="D60" s="411"/>
      <c r="E60" s="412"/>
      <c r="F60" s="412"/>
      <c r="G60" s="413"/>
      <c r="H60" s="417"/>
      <c r="I60" s="418"/>
      <c r="J60" s="65"/>
      <c r="K60" s="270"/>
      <c r="L60" s="93"/>
      <c r="M60" s="60"/>
      <c r="N60" s="79"/>
      <c r="O60" s="53"/>
      <c r="P60" s="64"/>
      <c r="Q60" s="53"/>
      <c r="R60" s="64"/>
      <c r="S60" s="53"/>
      <c r="T60" s="53"/>
      <c r="U60" s="137"/>
      <c r="V60" s="411"/>
      <c r="W60" s="412"/>
      <c r="X60" s="413"/>
      <c r="Y60" s="62"/>
      <c r="Z60" s="61"/>
      <c r="AA60" s="64"/>
      <c r="AB60" s="53"/>
      <c r="AC60" s="417"/>
      <c r="AD60" s="418"/>
      <c r="AE60" s="64"/>
      <c r="AF60" s="53"/>
      <c r="AG60" s="411"/>
      <c r="AH60" s="412"/>
      <c r="AI60" s="412"/>
      <c r="AJ60" s="413"/>
      <c r="AK60" s="53"/>
      <c r="AL60" s="60"/>
      <c r="AM60" s="53"/>
      <c r="AN60" s="53"/>
      <c r="AO60" s="411"/>
      <c r="AP60" s="413"/>
      <c r="AQ60" s="53"/>
      <c r="AR60" s="60"/>
      <c r="AS60" s="53"/>
      <c r="AT60" s="53"/>
      <c r="AU60" s="411"/>
      <c r="AV60" s="413"/>
      <c r="AW60" s="53"/>
      <c r="AX60" s="60"/>
      <c r="AY60" s="53"/>
      <c r="AZ60" s="53"/>
      <c r="BA60" s="411"/>
      <c r="BB60" s="413"/>
      <c r="BC60" s="53"/>
      <c r="BD60" s="60"/>
      <c r="BE60" s="53"/>
      <c r="BF60" s="53"/>
      <c r="BG60" s="411"/>
      <c r="BH60" s="413"/>
      <c r="BI60" s="500"/>
      <c r="BJ60" s="489"/>
    </row>
    <row r="61" spans="2:62" x14ac:dyDescent="0.3">
      <c r="B61" s="348"/>
      <c r="C61" s="32" t="str">
        <f t="array" aca="1" ref="C61" ca="1">IF(ISERROR(INDEX('Background Data'!$W$1:$X$381,SMALL(IF((('Background Data'!$W$1:$W$381="Catalytic oxidizer")+('Background Data'!$W$1:$W$381="Balancer/abator")&gt;0),ROW('Background Data'!$W$1:$W$381)),ROW(7:7)),2)),"",INDEX('Background Data'!$W$1:$X$381,SMALL(IF((('Background Data'!$W$1:$W$381="Catalytic oxidizer")+('Background Data'!$W$1:$W$381="Balancer/abator")&gt;0),ROW('Background Data'!$W$1:$W$381)),ROW(7:7)),2))</f>
        <v/>
      </c>
      <c r="D61" s="411"/>
      <c r="E61" s="412"/>
      <c r="F61" s="412"/>
      <c r="G61" s="413"/>
      <c r="H61" s="417"/>
      <c r="I61" s="418"/>
      <c r="J61" s="65"/>
      <c r="K61" s="270"/>
      <c r="L61" s="93"/>
      <c r="M61" s="60"/>
      <c r="N61" s="79"/>
      <c r="O61" s="53"/>
      <c r="P61" s="64"/>
      <c r="Q61" s="53"/>
      <c r="R61" s="64"/>
      <c r="S61" s="53"/>
      <c r="T61" s="53"/>
      <c r="U61" s="137"/>
      <c r="V61" s="411"/>
      <c r="W61" s="412"/>
      <c r="X61" s="413"/>
      <c r="Y61" s="62"/>
      <c r="Z61" s="61"/>
      <c r="AA61" s="64"/>
      <c r="AB61" s="53"/>
      <c r="AC61" s="417"/>
      <c r="AD61" s="418"/>
      <c r="AE61" s="64"/>
      <c r="AF61" s="53"/>
      <c r="AG61" s="411"/>
      <c r="AH61" s="412"/>
      <c r="AI61" s="412"/>
      <c r="AJ61" s="413"/>
      <c r="AK61" s="53"/>
      <c r="AL61" s="60"/>
      <c r="AM61" s="53"/>
      <c r="AN61" s="53"/>
      <c r="AO61" s="411"/>
      <c r="AP61" s="413"/>
      <c r="AQ61" s="53"/>
      <c r="AR61" s="60"/>
      <c r="AS61" s="53"/>
      <c r="AT61" s="53"/>
      <c r="AU61" s="411"/>
      <c r="AV61" s="413"/>
      <c r="AW61" s="53"/>
      <c r="AX61" s="60"/>
      <c r="AY61" s="53"/>
      <c r="AZ61" s="53"/>
      <c r="BA61" s="411"/>
      <c r="BB61" s="413"/>
      <c r="BC61" s="53"/>
      <c r="BD61" s="60"/>
      <c r="BE61" s="53"/>
      <c r="BF61" s="53"/>
      <c r="BG61" s="411"/>
      <c r="BH61" s="413"/>
      <c r="BI61" s="500"/>
      <c r="BJ61" s="489"/>
    </row>
    <row r="62" spans="2:62" x14ac:dyDescent="0.3">
      <c r="B62" s="348"/>
      <c r="C62" s="32" t="str">
        <f t="array" aca="1" ref="C62" ca="1">IF(ISERROR(INDEX('Background Data'!$W$1:$X$381,SMALL(IF((('Background Data'!$W$1:$W$381="Catalytic oxidizer")+('Background Data'!$W$1:$W$381="Balancer/abator")&gt;0),ROW('Background Data'!$W$1:$W$381)),ROW(8:8)),2)),"",INDEX('Background Data'!$W$1:$X$381,SMALL(IF((('Background Data'!$W$1:$W$381="Catalytic oxidizer")+('Background Data'!$W$1:$W$381="Balancer/abator")&gt;0),ROW('Background Data'!$W$1:$W$381)),ROW(8:8)),2))</f>
        <v/>
      </c>
      <c r="D62" s="411"/>
      <c r="E62" s="412"/>
      <c r="F62" s="412"/>
      <c r="G62" s="413"/>
      <c r="H62" s="417"/>
      <c r="I62" s="418"/>
      <c r="J62" s="65"/>
      <c r="K62" s="270"/>
      <c r="L62" s="93"/>
      <c r="M62" s="60"/>
      <c r="N62" s="79"/>
      <c r="O62" s="53"/>
      <c r="P62" s="64"/>
      <c r="Q62" s="53"/>
      <c r="R62" s="64"/>
      <c r="S62" s="53"/>
      <c r="T62" s="53"/>
      <c r="U62" s="137"/>
      <c r="V62" s="411"/>
      <c r="W62" s="412"/>
      <c r="X62" s="413"/>
      <c r="Y62" s="62"/>
      <c r="Z62" s="61"/>
      <c r="AA62" s="64"/>
      <c r="AB62" s="53"/>
      <c r="AC62" s="417"/>
      <c r="AD62" s="418"/>
      <c r="AE62" s="64"/>
      <c r="AF62" s="53"/>
      <c r="AG62" s="411"/>
      <c r="AH62" s="412"/>
      <c r="AI62" s="412"/>
      <c r="AJ62" s="413"/>
      <c r="AK62" s="53"/>
      <c r="AL62" s="60"/>
      <c r="AM62" s="53"/>
      <c r="AN62" s="53"/>
      <c r="AO62" s="411"/>
      <c r="AP62" s="413"/>
      <c r="AQ62" s="53"/>
      <c r="AR62" s="60"/>
      <c r="AS62" s="53"/>
      <c r="AT62" s="53"/>
      <c r="AU62" s="411"/>
      <c r="AV62" s="413"/>
      <c r="AW62" s="53"/>
      <c r="AX62" s="60"/>
      <c r="AY62" s="53"/>
      <c r="AZ62" s="53"/>
      <c r="BA62" s="411"/>
      <c r="BB62" s="413"/>
      <c r="BC62" s="53"/>
      <c r="BD62" s="60"/>
      <c r="BE62" s="53"/>
      <c r="BF62" s="53"/>
      <c r="BG62" s="411"/>
      <c r="BH62" s="413"/>
      <c r="BI62" s="500"/>
      <c r="BJ62" s="489"/>
    </row>
    <row r="63" spans="2:62" x14ac:dyDescent="0.3">
      <c r="B63" s="348"/>
      <c r="C63" s="32" t="str">
        <f t="array" aca="1" ref="C63" ca="1">IF(ISERROR(INDEX('Background Data'!$W$1:$X$381,SMALL(IF((('Background Data'!$W$1:$W$381="Catalytic oxidizer")+('Background Data'!$W$1:$W$381="Balancer/abator")&gt;0),ROW('Background Data'!$W$1:$W$381)),ROW(9:9)),2)),"",INDEX('Background Data'!$W$1:$X$381,SMALL(IF((('Background Data'!$W$1:$W$381="Catalytic oxidizer")+('Background Data'!$W$1:$W$381="Balancer/abator")&gt;0),ROW('Background Data'!$W$1:$W$381)),ROW(9:9)),2))</f>
        <v/>
      </c>
      <c r="D63" s="411"/>
      <c r="E63" s="412"/>
      <c r="F63" s="412"/>
      <c r="G63" s="413"/>
      <c r="H63" s="417"/>
      <c r="I63" s="418"/>
      <c r="J63" s="65"/>
      <c r="K63" s="270"/>
      <c r="L63" s="93"/>
      <c r="M63" s="60"/>
      <c r="N63" s="79"/>
      <c r="O63" s="53"/>
      <c r="P63" s="64"/>
      <c r="Q63" s="53"/>
      <c r="R63" s="64"/>
      <c r="S63" s="53"/>
      <c r="T63" s="53"/>
      <c r="U63" s="137"/>
      <c r="V63" s="411"/>
      <c r="W63" s="412"/>
      <c r="X63" s="413"/>
      <c r="Y63" s="62"/>
      <c r="Z63" s="61"/>
      <c r="AA63" s="64"/>
      <c r="AB63" s="53"/>
      <c r="AC63" s="417"/>
      <c r="AD63" s="418"/>
      <c r="AE63" s="64"/>
      <c r="AF63" s="53"/>
      <c r="AG63" s="411"/>
      <c r="AH63" s="412"/>
      <c r="AI63" s="412"/>
      <c r="AJ63" s="413"/>
      <c r="AK63" s="53"/>
      <c r="AL63" s="60"/>
      <c r="AM63" s="53"/>
      <c r="AN63" s="53"/>
      <c r="AO63" s="411"/>
      <c r="AP63" s="413"/>
      <c r="AQ63" s="53"/>
      <c r="AR63" s="60"/>
      <c r="AS63" s="53"/>
      <c r="AT63" s="53"/>
      <c r="AU63" s="411"/>
      <c r="AV63" s="413"/>
      <c r="AW63" s="53"/>
      <c r="AX63" s="60"/>
      <c r="AY63" s="53"/>
      <c r="AZ63" s="53"/>
      <c r="BA63" s="411"/>
      <c r="BB63" s="413"/>
      <c r="BC63" s="53"/>
      <c r="BD63" s="60"/>
      <c r="BE63" s="53"/>
      <c r="BF63" s="53"/>
      <c r="BG63" s="411"/>
      <c r="BH63" s="413"/>
      <c r="BI63" s="500"/>
      <c r="BJ63" s="489"/>
    </row>
    <row r="64" spans="2:62" s="118" customFormat="1" x14ac:dyDescent="0.3">
      <c r="B64" s="348"/>
      <c r="C64" s="32" t="str">
        <f t="array" aca="1" ref="C64" ca="1">IF(ISERROR(INDEX('Background Data'!$W$1:$X$381,SMALL(IF((('Background Data'!$W$1:$W$381="Catalytic oxidizer")+('Background Data'!$W$1:$W$381="Balancer/abator")&gt;0),ROW('Background Data'!$W$1:$W$381)),ROW(10:10)),2)),"",INDEX('Background Data'!$W$1:$X$381,SMALL(IF((('Background Data'!$W$1:$W$381="Catalytic oxidizer")+('Background Data'!$W$1:$W$381="Balancer/abator")&gt;0),ROW('Background Data'!$W$1:$W$381)),ROW(10:10)),2))</f>
        <v/>
      </c>
      <c r="D64" s="411"/>
      <c r="E64" s="412"/>
      <c r="F64" s="412"/>
      <c r="G64" s="413"/>
      <c r="H64" s="417"/>
      <c r="I64" s="418"/>
      <c r="J64" s="267"/>
      <c r="K64" s="271"/>
      <c r="L64" s="268"/>
      <c r="M64" s="205"/>
      <c r="N64" s="208"/>
      <c r="O64" s="207"/>
      <c r="P64" s="209"/>
      <c r="Q64" s="207"/>
      <c r="R64" s="209"/>
      <c r="S64" s="207"/>
      <c r="T64" s="207"/>
      <c r="U64" s="113"/>
      <c r="V64" s="411"/>
      <c r="W64" s="412"/>
      <c r="X64" s="413"/>
      <c r="Y64" s="269"/>
      <c r="Z64" s="266"/>
      <c r="AA64" s="209"/>
      <c r="AB64" s="207"/>
      <c r="AC64" s="417"/>
      <c r="AD64" s="418"/>
      <c r="AE64" s="209"/>
      <c r="AF64" s="207"/>
      <c r="AG64" s="411"/>
      <c r="AH64" s="412"/>
      <c r="AI64" s="412"/>
      <c r="AJ64" s="413"/>
      <c r="AK64" s="207"/>
      <c r="AL64" s="205"/>
      <c r="AM64" s="207"/>
      <c r="AN64" s="207"/>
      <c r="AO64" s="411"/>
      <c r="AP64" s="413"/>
      <c r="AQ64" s="207"/>
      <c r="AR64" s="205"/>
      <c r="AS64" s="207"/>
      <c r="AT64" s="207"/>
      <c r="AU64" s="411"/>
      <c r="AV64" s="413"/>
      <c r="AW64" s="207"/>
      <c r="AX64" s="205"/>
      <c r="AY64" s="207"/>
      <c r="AZ64" s="207"/>
      <c r="BA64" s="411"/>
      <c r="BB64" s="413"/>
      <c r="BC64" s="207"/>
      <c r="BD64" s="205"/>
      <c r="BE64" s="207"/>
      <c r="BF64" s="207"/>
      <c r="BG64" s="411"/>
      <c r="BH64" s="413"/>
      <c r="BI64" s="497"/>
      <c r="BJ64" s="501"/>
    </row>
    <row r="65" spans="2:62" s="118" customFormat="1" x14ac:dyDescent="0.3">
      <c r="B65" s="348"/>
      <c r="C65" s="32" t="str">
        <f t="array" aca="1" ref="C65" ca="1">IF(ISERROR(INDEX('Background Data'!$W$1:$X$381,SMALL(IF((('Background Data'!$W$1:$W$381="Catalytic oxidizer")+('Background Data'!$W$1:$W$381="Balancer/abator")&gt;0),ROW('Background Data'!$W$1:$W$381)),ROW(11:11)),2)),"",INDEX('Background Data'!$W$1:$X$381,SMALL(IF((('Background Data'!$W$1:$W$381="Catalytic oxidizer")+('Background Data'!$W$1:$W$381="Balancer/abator")&gt;0),ROW('Background Data'!$W$1:$W$381)),ROW(11:11)),2))</f>
        <v/>
      </c>
      <c r="D65" s="411"/>
      <c r="E65" s="412"/>
      <c r="F65" s="412"/>
      <c r="G65" s="413"/>
      <c r="H65" s="417"/>
      <c r="I65" s="418"/>
      <c r="J65" s="267"/>
      <c r="K65" s="271"/>
      <c r="L65" s="268"/>
      <c r="M65" s="205"/>
      <c r="N65" s="208"/>
      <c r="O65" s="207"/>
      <c r="P65" s="209"/>
      <c r="Q65" s="207"/>
      <c r="R65" s="209"/>
      <c r="S65" s="207"/>
      <c r="T65" s="207"/>
      <c r="U65" s="113"/>
      <c r="V65" s="411"/>
      <c r="W65" s="412"/>
      <c r="X65" s="413"/>
      <c r="Y65" s="269"/>
      <c r="Z65" s="266"/>
      <c r="AA65" s="209"/>
      <c r="AB65" s="207"/>
      <c r="AC65" s="417"/>
      <c r="AD65" s="418"/>
      <c r="AE65" s="209"/>
      <c r="AF65" s="207"/>
      <c r="AG65" s="411"/>
      <c r="AH65" s="412"/>
      <c r="AI65" s="412"/>
      <c r="AJ65" s="413"/>
      <c r="AK65" s="207"/>
      <c r="AL65" s="205"/>
      <c r="AM65" s="207"/>
      <c r="AN65" s="207"/>
      <c r="AO65" s="411"/>
      <c r="AP65" s="413"/>
      <c r="AQ65" s="207"/>
      <c r="AR65" s="205"/>
      <c r="AS65" s="207"/>
      <c r="AT65" s="207"/>
      <c r="AU65" s="411"/>
      <c r="AV65" s="413"/>
      <c r="AW65" s="207"/>
      <c r="AX65" s="205"/>
      <c r="AY65" s="207"/>
      <c r="AZ65" s="207"/>
      <c r="BA65" s="411"/>
      <c r="BB65" s="413"/>
      <c r="BC65" s="207"/>
      <c r="BD65" s="205"/>
      <c r="BE65" s="207"/>
      <c r="BF65" s="207"/>
      <c r="BG65" s="411"/>
      <c r="BH65" s="413"/>
      <c r="BI65" s="497"/>
      <c r="BJ65" s="501"/>
    </row>
    <row r="66" spans="2:62" s="118" customFormat="1" x14ac:dyDescent="0.3">
      <c r="B66" s="348"/>
      <c r="C66" s="32" t="str">
        <f t="array" aca="1" ref="C66" ca="1">IF(ISERROR(INDEX('Background Data'!$W$1:$X$381,SMALL(IF((('Background Data'!$W$1:$W$381="Catalytic oxidizer")+('Background Data'!$W$1:$W$381="Balancer/abator")&gt;0),ROW('Background Data'!$W$1:$W$381)),ROW(12:12)),2)),"",INDEX('Background Data'!$W$1:$X$381,SMALL(IF((('Background Data'!$W$1:$W$381="Catalytic oxidizer")+('Background Data'!$W$1:$W$381="Balancer/abator")&gt;0),ROW('Background Data'!$W$1:$W$381)),ROW(12:12)),2))</f>
        <v/>
      </c>
      <c r="D66" s="411"/>
      <c r="E66" s="412"/>
      <c r="F66" s="412"/>
      <c r="G66" s="413"/>
      <c r="H66" s="417"/>
      <c r="I66" s="418"/>
      <c r="J66" s="267"/>
      <c r="K66" s="271"/>
      <c r="L66" s="268"/>
      <c r="M66" s="205"/>
      <c r="N66" s="208"/>
      <c r="O66" s="207"/>
      <c r="P66" s="209"/>
      <c r="Q66" s="207"/>
      <c r="R66" s="209"/>
      <c r="S66" s="207"/>
      <c r="T66" s="207"/>
      <c r="U66" s="113"/>
      <c r="V66" s="411"/>
      <c r="W66" s="412"/>
      <c r="X66" s="413"/>
      <c r="Y66" s="269"/>
      <c r="Z66" s="266"/>
      <c r="AA66" s="209"/>
      <c r="AB66" s="207"/>
      <c r="AC66" s="417"/>
      <c r="AD66" s="418"/>
      <c r="AE66" s="209"/>
      <c r="AF66" s="207"/>
      <c r="AG66" s="411"/>
      <c r="AH66" s="412"/>
      <c r="AI66" s="412"/>
      <c r="AJ66" s="413"/>
      <c r="AK66" s="207"/>
      <c r="AL66" s="205"/>
      <c r="AM66" s="207"/>
      <c r="AN66" s="207"/>
      <c r="AO66" s="411"/>
      <c r="AP66" s="413"/>
      <c r="AQ66" s="207"/>
      <c r="AR66" s="205"/>
      <c r="AS66" s="207"/>
      <c r="AT66" s="207"/>
      <c r="AU66" s="411"/>
      <c r="AV66" s="413"/>
      <c r="AW66" s="207"/>
      <c r="AX66" s="205"/>
      <c r="AY66" s="207"/>
      <c r="AZ66" s="207"/>
      <c r="BA66" s="411"/>
      <c r="BB66" s="413"/>
      <c r="BC66" s="207"/>
      <c r="BD66" s="205"/>
      <c r="BE66" s="207"/>
      <c r="BF66" s="207"/>
      <c r="BG66" s="411"/>
      <c r="BH66" s="413"/>
      <c r="BI66" s="497"/>
      <c r="BJ66" s="501"/>
    </row>
    <row r="67" spans="2:62" s="118" customFormat="1" x14ac:dyDescent="0.3">
      <c r="B67" s="348"/>
      <c r="C67" s="32" t="str">
        <f t="array" aca="1" ref="C67" ca="1">IF(ISERROR(INDEX('Background Data'!$W$1:$X$381,SMALL(IF((('Background Data'!$W$1:$W$381="Catalytic oxidizer")+('Background Data'!$W$1:$W$381="Balancer/abator")&gt;0),ROW('Background Data'!$W$1:$W$381)),ROW(13:13)),2)),"",INDEX('Background Data'!$W$1:$X$381,SMALL(IF((('Background Data'!$W$1:$W$381="Catalytic oxidizer")+('Background Data'!$W$1:$W$381="Balancer/abator")&gt;0),ROW('Background Data'!$W$1:$W$381)),ROW(13:13)),2))</f>
        <v/>
      </c>
      <c r="D67" s="411"/>
      <c r="E67" s="412"/>
      <c r="F67" s="412"/>
      <c r="G67" s="413"/>
      <c r="H67" s="417"/>
      <c r="I67" s="418"/>
      <c r="J67" s="267"/>
      <c r="K67" s="271"/>
      <c r="L67" s="268"/>
      <c r="M67" s="205"/>
      <c r="N67" s="208"/>
      <c r="O67" s="207"/>
      <c r="P67" s="209"/>
      <c r="Q67" s="207"/>
      <c r="R67" s="209"/>
      <c r="S67" s="207"/>
      <c r="T67" s="207"/>
      <c r="U67" s="113"/>
      <c r="V67" s="411"/>
      <c r="W67" s="412"/>
      <c r="X67" s="413"/>
      <c r="Y67" s="269"/>
      <c r="Z67" s="266"/>
      <c r="AA67" s="209"/>
      <c r="AB67" s="207"/>
      <c r="AC67" s="417"/>
      <c r="AD67" s="418"/>
      <c r="AE67" s="209"/>
      <c r="AF67" s="207"/>
      <c r="AG67" s="411"/>
      <c r="AH67" s="412"/>
      <c r="AI67" s="412"/>
      <c r="AJ67" s="413"/>
      <c r="AK67" s="207"/>
      <c r="AL67" s="205"/>
      <c r="AM67" s="207"/>
      <c r="AN67" s="207"/>
      <c r="AO67" s="411"/>
      <c r="AP67" s="413"/>
      <c r="AQ67" s="207"/>
      <c r="AR67" s="205"/>
      <c r="AS67" s="207"/>
      <c r="AT67" s="207"/>
      <c r="AU67" s="411"/>
      <c r="AV67" s="413"/>
      <c r="AW67" s="207"/>
      <c r="AX67" s="205"/>
      <c r="AY67" s="207"/>
      <c r="AZ67" s="207"/>
      <c r="BA67" s="411"/>
      <c r="BB67" s="413"/>
      <c r="BC67" s="207"/>
      <c r="BD67" s="205"/>
      <c r="BE67" s="207"/>
      <c r="BF67" s="207"/>
      <c r="BG67" s="411"/>
      <c r="BH67" s="413"/>
      <c r="BI67" s="497"/>
      <c r="BJ67" s="501"/>
    </row>
    <row r="68" spans="2:62" s="118" customFormat="1" x14ac:dyDescent="0.3">
      <c r="B68" s="348"/>
      <c r="C68" s="32" t="str">
        <f t="array" aca="1" ref="C68" ca="1">IF(ISERROR(INDEX('Background Data'!$W$1:$X$381,SMALL(IF((('Background Data'!$W$1:$W$381="Catalytic oxidizer")+('Background Data'!$W$1:$W$381="Balancer/abator")&gt;0),ROW('Background Data'!$W$1:$W$381)),ROW(14:14)),2)),"",INDEX('Background Data'!$W$1:$X$381,SMALL(IF((('Background Data'!$W$1:$W$381="Catalytic oxidizer")+('Background Data'!$W$1:$W$381="Balancer/abator")&gt;0),ROW('Background Data'!$W$1:$W$381)),ROW(14:14)),2))</f>
        <v/>
      </c>
      <c r="D68" s="411"/>
      <c r="E68" s="412"/>
      <c r="F68" s="412"/>
      <c r="G68" s="413"/>
      <c r="H68" s="417"/>
      <c r="I68" s="418"/>
      <c r="J68" s="267"/>
      <c r="K68" s="271"/>
      <c r="L68" s="268"/>
      <c r="M68" s="205"/>
      <c r="N68" s="208"/>
      <c r="O68" s="207"/>
      <c r="P68" s="209"/>
      <c r="Q68" s="207"/>
      <c r="R68" s="209"/>
      <c r="S68" s="207"/>
      <c r="T68" s="207"/>
      <c r="U68" s="113"/>
      <c r="V68" s="411"/>
      <c r="W68" s="412"/>
      <c r="X68" s="413"/>
      <c r="Y68" s="269"/>
      <c r="Z68" s="266"/>
      <c r="AA68" s="209"/>
      <c r="AB68" s="207"/>
      <c r="AC68" s="417"/>
      <c r="AD68" s="418"/>
      <c r="AE68" s="209"/>
      <c r="AF68" s="207"/>
      <c r="AG68" s="411"/>
      <c r="AH68" s="412"/>
      <c r="AI68" s="412"/>
      <c r="AJ68" s="413"/>
      <c r="AK68" s="207"/>
      <c r="AL68" s="205"/>
      <c r="AM68" s="207"/>
      <c r="AN68" s="207"/>
      <c r="AO68" s="411"/>
      <c r="AP68" s="413"/>
      <c r="AQ68" s="207"/>
      <c r="AR68" s="205"/>
      <c r="AS68" s="207"/>
      <c r="AT68" s="207"/>
      <c r="AU68" s="411"/>
      <c r="AV68" s="413"/>
      <c r="AW68" s="207"/>
      <c r="AX68" s="205"/>
      <c r="AY68" s="207"/>
      <c r="AZ68" s="207"/>
      <c r="BA68" s="411"/>
      <c r="BB68" s="413"/>
      <c r="BC68" s="207"/>
      <c r="BD68" s="205"/>
      <c r="BE68" s="207"/>
      <c r="BF68" s="207"/>
      <c r="BG68" s="411"/>
      <c r="BH68" s="413"/>
      <c r="BI68" s="497"/>
      <c r="BJ68" s="501"/>
    </row>
    <row r="69" spans="2:62" ht="12" customHeight="1" thickBot="1" x14ac:dyDescent="0.35">
      <c r="B69" s="349"/>
      <c r="C69" s="33" t="str">
        <f t="array" aca="1" ref="C69" ca="1">IF(ISERROR(INDEX('Background Data'!$W$1:$X$381,SMALL(IF((('Background Data'!$W$1:$W$381="Catalytic oxidizer")+('Background Data'!$W$1:$W$381="Balancer/abator")&gt;0),ROW('Background Data'!$W$1:$W$381)),ROW(15:15)),2)),"",INDEX('Background Data'!$W$1:$X$381,SMALL(IF((('Background Data'!$W$1:$W$381="Catalytic oxidizer")+('Background Data'!$W$1:$W$381="Balancer/abator")&gt;0),ROW('Background Data'!$W$1:$W$381)),ROW(15:15)),2))</f>
        <v/>
      </c>
      <c r="D69" s="414"/>
      <c r="E69" s="415"/>
      <c r="F69" s="415"/>
      <c r="G69" s="416"/>
      <c r="H69" s="419"/>
      <c r="I69" s="420"/>
      <c r="J69" s="68"/>
      <c r="K69" s="272"/>
      <c r="L69" s="212"/>
      <c r="M69" s="63"/>
      <c r="N69" s="80"/>
      <c r="O69" s="54"/>
      <c r="P69" s="67"/>
      <c r="Q69" s="54"/>
      <c r="R69" s="67"/>
      <c r="S69" s="54"/>
      <c r="T69" s="54"/>
      <c r="U69" s="139"/>
      <c r="V69" s="414"/>
      <c r="W69" s="415"/>
      <c r="X69" s="416"/>
      <c r="Y69" s="237"/>
      <c r="Z69" s="66"/>
      <c r="AA69" s="67"/>
      <c r="AB69" s="54"/>
      <c r="AC69" s="419"/>
      <c r="AD69" s="420"/>
      <c r="AE69" s="67"/>
      <c r="AF69" s="54"/>
      <c r="AG69" s="414"/>
      <c r="AH69" s="415"/>
      <c r="AI69" s="415"/>
      <c r="AJ69" s="416"/>
      <c r="AK69" s="54"/>
      <c r="AL69" s="63"/>
      <c r="AM69" s="54"/>
      <c r="AN69" s="54"/>
      <c r="AO69" s="414"/>
      <c r="AP69" s="416"/>
      <c r="AQ69" s="54"/>
      <c r="AR69" s="63"/>
      <c r="AS69" s="54"/>
      <c r="AT69" s="54"/>
      <c r="AU69" s="414"/>
      <c r="AV69" s="416"/>
      <c r="AW69" s="54"/>
      <c r="AX69" s="63"/>
      <c r="AY69" s="54"/>
      <c r="AZ69" s="54"/>
      <c r="BA69" s="414"/>
      <c r="BB69" s="416"/>
      <c r="BC69" s="54"/>
      <c r="BD69" s="63"/>
      <c r="BE69" s="54"/>
      <c r="BF69" s="54"/>
      <c r="BG69" s="414"/>
      <c r="BH69" s="416"/>
      <c r="BI69" s="402"/>
      <c r="BJ69" s="410"/>
    </row>
    <row r="70" spans="2:62" x14ac:dyDescent="0.3"/>
    <row r="71" spans="2:62" x14ac:dyDescent="0.3"/>
    <row r="72" spans="2:62" ht="15" thickBot="1" x14ac:dyDescent="0.35">
      <c r="B72" s="15" t="s">
        <v>706</v>
      </c>
    </row>
    <row r="73" spans="2:62" x14ac:dyDescent="0.3">
      <c r="B73" s="6" t="s">
        <v>21</v>
      </c>
      <c r="C73" s="125" t="s">
        <v>116</v>
      </c>
      <c r="D73" s="341" t="s">
        <v>1341</v>
      </c>
      <c r="E73" s="398"/>
      <c r="F73" s="398"/>
      <c r="G73" s="342"/>
      <c r="H73" s="125" t="s">
        <v>1342</v>
      </c>
      <c r="I73" s="125" t="s">
        <v>1343</v>
      </c>
      <c r="J73" s="341" t="s">
        <v>1344</v>
      </c>
      <c r="K73" s="342"/>
      <c r="L73" s="341" t="s">
        <v>1345</v>
      </c>
      <c r="M73" s="398"/>
      <c r="N73" s="341" t="s">
        <v>1346</v>
      </c>
      <c r="O73" s="398"/>
      <c r="P73" s="398"/>
      <c r="Q73" s="398"/>
      <c r="R73" s="376" t="s">
        <v>1347</v>
      </c>
      <c r="S73" s="376"/>
      <c r="T73" s="376"/>
      <c r="U73" s="376"/>
      <c r="V73" s="376"/>
      <c r="W73" s="376"/>
      <c r="X73" s="376" t="s">
        <v>1348</v>
      </c>
      <c r="Y73" s="376"/>
      <c r="Z73" s="376"/>
      <c r="AA73" s="376"/>
      <c r="AB73" s="376"/>
      <c r="AC73" s="376"/>
      <c r="AD73" s="376" t="s">
        <v>1349</v>
      </c>
      <c r="AE73" s="376"/>
      <c r="AF73" s="376"/>
      <c r="AG73" s="376"/>
      <c r="AH73" s="376"/>
      <c r="AI73" s="376"/>
      <c r="AJ73" s="376" t="s">
        <v>1350</v>
      </c>
      <c r="AK73" s="376"/>
      <c r="AL73" s="376"/>
      <c r="AM73" s="376"/>
      <c r="AN73" s="376"/>
      <c r="AO73" s="376"/>
      <c r="AP73" s="376" t="s">
        <v>1351</v>
      </c>
      <c r="AQ73" s="379"/>
    </row>
    <row r="74" spans="2:62" ht="72" customHeight="1" x14ac:dyDescent="0.3">
      <c r="B74" s="7" t="s">
        <v>68</v>
      </c>
      <c r="C74" s="126" t="s">
        <v>117</v>
      </c>
      <c r="D74" s="344" t="s">
        <v>173</v>
      </c>
      <c r="E74" s="397"/>
      <c r="F74" s="397"/>
      <c r="G74" s="345"/>
      <c r="H74" s="126" t="s">
        <v>174</v>
      </c>
      <c r="I74" s="126" t="s">
        <v>474</v>
      </c>
      <c r="J74" s="344" t="s">
        <v>365</v>
      </c>
      <c r="K74" s="345"/>
      <c r="L74" s="344" t="s">
        <v>635</v>
      </c>
      <c r="M74" s="397"/>
      <c r="N74" s="430" t="s">
        <v>626</v>
      </c>
      <c r="O74" s="491"/>
      <c r="P74" s="491"/>
      <c r="Q74" s="491"/>
      <c r="R74" s="490" t="s">
        <v>744</v>
      </c>
      <c r="S74" s="490"/>
      <c r="T74" s="490"/>
      <c r="U74" s="490"/>
      <c r="V74" s="490"/>
      <c r="W74" s="490"/>
      <c r="X74" s="490" t="s">
        <v>745</v>
      </c>
      <c r="Y74" s="490"/>
      <c r="Z74" s="490"/>
      <c r="AA74" s="490"/>
      <c r="AB74" s="490"/>
      <c r="AC74" s="490"/>
      <c r="AD74" s="490" t="s">
        <v>746</v>
      </c>
      <c r="AE74" s="490"/>
      <c r="AF74" s="490"/>
      <c r="AG74" s="490"/>
      <c r="AH74" s="490"/>
      <c r="AI74" s="490"/>
      <c r="AJ74" s="490" t="s">
        <v>747</v>
      </c>
      <c r="AK74" s="490"/>
      <c r="AL74" s="490"/>
      <c r="AM74" s="490"/>
      <c r="AN74" s="490"/>
      <c r="AO74" s="490"/>
      <c r="AP74" s="490" t="s">
        <v>471</v>
      </c>
      <c r="AQ74" s="495"/>
    </row>
    <row r="75" spans="2:62" ht="84" customHeight="1" x14ac:dyDescent="0.3">
      <c r="B75" s="8" t="s">
        <v>22</v>
      </c>
      <c r="C75" s="115" t="s">
        <v>367</v>
      </c>
      <c r="D75" s="403" t="s">
        <v>176</v>
      </c>
      <c r="E75" s="404"/>
      <c r="F75" s="404"/>
      <c r="G75" s="322"/>
      <c r="H75" s="115" t="s">
        <v>366</v>
      </c>
      <c r="I75" s="115" t="s">
        <v>475</v>
      </c>
      <c r="J75" s="115" t="s">
        <v>143</v>
      </c>
      <c r="K75" s="115" t="s">
        <v>144</v>
      </c>
      <c r="L75" s="115" t="s">
        <v>90</v>
      </c>
      <c r="M75" s="133" t="s">
        <v>91</v>
      </c>
      <c r="N75" s="492" t="s">
        <v>1624</v>
      </c>
      <c r="O75" s="493"/>
      <c r="P75" s="493"/>
      <c r="Q75" s="493"/>
      <c r="R75" s="148" t="s">
        <v>719</v>
      </c>
      <c r="S75" s="148" t="s">
        <v>718</v>
      </c>
      <c r="T75" s="148" t="s">
        <v>721</v>
      </c>
      <c r="U75" s="148" t="s">
        <v>720</v>
      </c>
      <c r="V75" s="494" t="s">
        <v>714</v>
      </c>
      <c r="W75" s="494"/>
      <c r="X75" s="148" t="s">
        <v>722</v>
      </c>
      <c r="Y75" s="148" t="s">
        <v>723</v>
      </c>
      <c r="Z75" s="148" t="s">
        <v>724</v>
      </c>
      <c r="AA75" s="148" t="s">
        <v>725</v>
      </c>
      <c r="AB75" s="494" t="s">
        <v>715</v>
      </c>
      <c r="AC75" s="494"/>
      <c r="AD75" s="148" t="s">
        <v>726</v>
      </c>
      <c r="AE75" s="148" t="s">
        <v>727</v>
      </c>
      <c r="AF75" s="148" t="s">
        <v>728</v>
      </c>
      <c r="AG75" s="148" t="s">
        <v>729</v>
      </c>
      <c r="AH75" s="494" t="s">
        <v>716</v>
      </c>
      <c r="AI75" s="494"/>
      <c r="AJ75" s="148" t="s">
        <v>730</v>
      </c>
      <c r="AK75" s="148" t="s">
        <v>731</v>
      </c>
      <c r="AL75" s="148" t="s">
        <v>732</v>
      </c>
      <c r="AM75" s="148" t="s">
        <v>733</v>
      </c>
      <c r="AN75" s="494" t="s">
        <v>717</v>
      </c>
      <c r="AO75" s="494"/>
      <c r="AP75" s="494" t="s">
        <v>362</v>
      </c>
      <c r="AQ75" s="496"/>
    </row>
    <row r="76" spans="2:62" ht="12" customHeight="1" x14ac:dyDescent="0.3">
      <c r="B76" s="347" t="s">
        <v>804</v>
      </c>
      <c r="C76" s="32" t="str">
        <f t="array" aca="1" ref="C76" ca="1">IF(ISERROR(INDEX('Background Data'!$W$1:$X$381,SMALL(IF('Background Data'!$W$1:$W$381="Thermal oxidizer",ROW('Background Data'!$W$1:$W$381)),ROW(1:1)),2)),"",INDEX('Background Data'!$W$1:$X$381,SMALL(IF('Background Data'!$W$1:$W$381="Thermal oxidizer",ROW('Background Data'!$W$1:$W$381)),ROW(1:1)),2))</f>
        <v/>
      </c>
      <c r="D76" s="411"/>
      <c r="E76" s="412"/>
      <c r="F76" s="412"/>
      <c r="G76" s="413"/>
      <c r="H76" s="60"/>
      <c r="I76" s="497" t="s">
        <v>175</v>
      </c>
      <c r="J76" s="79"/>
      <c r="K76" s="53"/>
      <c r="L76" s="64"/>
      <c r="M76" s="137"/>
      <c r="N76" s="411"/>
      <c r="O76" s="412"/>
      <c r="P76" s="412"/>
      <c r="Q76" s="413"/>
      <c r="R76" s="53"/>
      <c r="S76" s="60"/>
      <c r="T76" s="53"/>
      <c r="U76" s="53"/>
      <c r="V76" s="411"/>
      <c r="W76" s="413"/>
      <c r="X76" s="53"/>
      <c r="Y76" s="60"/>
      <c r="Z76" s="53"/>
      <c r="AA76" s="53"/>
      <c r="AB76" s="411"/>
      <c r="AC76" s="413"/>
      <c r="AD76" s="53"/>
      <c r="AE76" s="60"/>
      <c r="AF76" s="53"/>
      <c r="AG76" s="53"/>
      <c r="AH76" s="411"/>
      <c r="AI76" s="413"/>
      <c r="AJ76" s="53"/>
      <c r="AK76" s="60"/>
      <c r="AL76" s="53"/>
      <c r="AM76" s="53"/>
      <c r="AN76" s="411"/>
      <c r="AO76" s="413"/>
      <c r="AP76" s="500" t="s">
        <v>175</v>
      </c>
      <c r="AQ76" s="489"/>
    </row>
    <row r="77" spans="2:62" x14ac:dyDescent="0.3">
      <c r="B77" s="348"/>
      <c r="C77" s="32" t="str">
        <f t="array" aca="1" ref="C77" ca="1">IF(ISERROR(INDEX('Background Data'!$W$1:$X$381,SMALL(IF('Background Data'!$W$1:$W$381="Thermal oxidizer",ROW('Background Data'!$W$1:$W$381)),ROW(2:2)),2)),"",INDEX('Background Data'!$W$1:$X$381,SMALL(IF('Background Data'!$W$1:$W$381="Thermal oxidizer",ROW('Background Data'!$W$1:$W$381)),ROW(2:2)),2))</f>
        <v/>
      </c>
      <c r="D77" s="411"/>
      <c r="E77" s="412"/>
      <c r="F77" s="412"/>
      <c r="G77" s="413"/>
      <c r="H77" s="60"/>
      <c r="I77" s="498"/>
      <c r="J77" s="79"/>
      <c r="K77" s="53"/>
      <c r="L77" s="64"/>
      <c r="M77" s="137"/>
      <c r="N77" s="411"/>
      <c r="O77" s="412"/>
      <c r="P77" s="412"/>
      <c r="Q77" s="413"/>
      <c r="R77" s="53"/>
      <c r="S77" s="60"/>
      <c r="T77" s="53"/>
      <c r="U77" s="53"/>
      <c r="V77" s="411"/>
      <c r="W77" s="413"/>
      <c r="X77" s="53"/>
      <c r="Y77" s="60"/>
      <c r="Z77" s="53"/>
      <c r="AA77" s="53"/>
      <c r="AB77" s="411"/>
      <c r="AC77" s="413"/>
      <c r="AD77" s="53"/>
      <c r="AE77" s="60"/>
      <c r="AF77" s="53"/>
      <c r="AG77" s="53"/>
      <c r="AH77" s="411"/>
      <c r="AI77" s="413"/>
      <c r="AJ77" s="53"/>
      <c r="AK77" s="60"/>
      <c r="AL77" s="53"/>
      <c r="AM77" s="53"/>
      <c r="AN77" s="411"/>
      <c r="AO77" s="413"/>
      <c r="AP77" s="500"/>
      <c r="AQ77" s="489"/>
    </row>
    <row r="78" spans="2:62" x14ac:dyDescent="0.3">
      <c r="B78" s="348"/>
      <c r="C78" s="32" t="str">
        <f t="array" aca="1" ref="C78" ca="1">IF(ISERROR(INDEX('Background Data'!$W$1:$X$381,SMALL(IF('Background Data'!$W$1:$W$381="Thermal oxidizer",ROW('Background Data'!$W$1:$W$381)),ROW(3:3)),2)),"",INDEX('Background Data'!$W$1:$X$381,SMALL(IF('Background Data'!$W$1:$W$381="Thermal oxidizer",ROW('Background Data'!$W$1:$W$381)),ROW(3:3)),2))</f>
        <v/>
      </c>
      <c r="D78" s="411"/>
      <c r="E78" s="412"/>
      <c r="F78" s="412"/>
      <c r="G78" s="413"/>
      <c r="H78" s="60"/>
      <c r="I78" s="498"/>
      <c r="J78" s="79"/>
      <c r="K78" s="53"/>
      <c r="L78" s="64"/>
      <c r="M78" s="137"/>
      <c r="N78" s="411"/>
      <c r="O78" s="412"/>
      <c r="P78" s="412"/>
      <c r="Q78" s="413"/>
      <c r="R78" s="53"/>
      <c r="S78" s="60"/>
      <c r="T78" s="53"/>
      <c r="U78" s="53"/>
      <c r="V78" s="411"/>
      <c r="W78" s="413"/>
      <c r="X78" s="53"/>
      <c r="Y78" s="60"/>
      <c r="Z78" s="53"/>
      <c r="AA78" s="53"/>
      <c r="AB78" s="411"/>
      <c r="AC78" s="413"/>
      <c r="AD78" s="53"/>
      <c r="AE78" s="60"/>
      <c r="AF78" s="53"/>
      <c r="AG78" s="53"/>
      <c r="AH78" s="411"/>
      <c r="AI78" s="413"/>
      <c r="AJ78" s="53"/>
      <c r="AK78" s="60"/>
      <c r="AL78" s="53"/>
      <c r="AM78" s="53"/>
      <c r="AN78" s="411"/>
      <c r="AO78" s="413"/>
      <c r="AP78" s="500"/>
      <c r="AQ78" s="489"/>
    </row>
    <row r="79" spans="2:62" x14ac:dyDescent="0.3">
      <c r="B79" s="348"/>
      <c r="C79" s="32" t="str">
        <f t="array" aca="1" ref="C79" ca="1">IF(ISERROR(INDEX('Background Data'!$W$1:$X$381,SMALL(IF('Background Data'!$W$1:$W$381="Thermal oxidizer",ROW('Background Data'!$W$1:$W$381)),ROW(4:4)),2)),"",INDEX('Background Data'!$W$1:$X$381,SMALL(IF('Background Data'!$W$1:$W$381="Thermal oxidizer",ROW('Background Data'!$W$1:$W$381)),ROW(4:4)),2))</f>
        <v/>
      </c>
      <c r="D79" s="411"/>
      <c r="E79" s="412"/>
      <c r="F79" s="412"/>
      <c r="G79" s="413"/>
      <c r="H79" s="60"/>
      <c r="I79" s="498"/>
      <c r="J79" s="79"/>
      <c r="K79" s="53"/>
      <c r="L79" s="64"/>
      <c r="M79" s="137"/>
      <c r="N79" s="411"/>
      <c r="O79" s="412"/>
      <c r="P79" s="412"/>
      <c r="Q79" s="413"/>
      <c r="R79" s="53"/>
      <c r="S79" s="60"/>
      <c r="T79" s="53"/>
      <c r="U79" s="53"/>
      <c r="V79" s="411"/>
      <c r="W79" s="413"/>
      <c r="X79" s="53"/>
      <c r="Y79" s="60"/>
      <c r="Z79" s="53"/>
      <c r="AA79" s="53"/>
      <c r="AB79" s="411"/>
      <c r="AC79" s="413"/>
      <c r="AD79" s="53"/>
      <c r="AE79" s="60"/>
      <c r="AF79" s="53"/>
      <c r="AG79" s="53"/>
      <c r="AH79" s="411"/>
      <c r="AI79" s="413"/>
      <c r="AJ79" s="53"/>
      <c r="AK79" s="60"/>
      <c r="AL79" s="53"/>
      <c r="AM79" s="53"/>
      <c r="AN79" s="411"/>
      <c r="AO79" s="413"/>
      <c r="AP79" s="500"/>
      <c r="AQ79" s="489"/>
    </row>
    <row r="80" spans="2:62" x14ac:dyDescent="0.3">
      <c r="B80" s="348"/>
      <c r="C80" s="32" t="str">
        <f t="array" aca="1" ref="C80" ca="1">IF(ISERROR(INDEX('Background Data'!$W$1:$X$381,SMALL(IF('Background Data'!$W$1:$W$381="Thermal oxidizer",ROW('Background Data'!$W$1:$W$381)),ROW(5:5)),2)),"",INDEX('Background Data'!$W$1:$X$381,SMALL(IF('Background Data'!$W$1:$W$381="Thermal oxidizer",ROW('Background Data'!$W$1:$W$381)),ROW(5:5)),2))</f>
        <v/>
      </c>
      <c r="D80" s="411"/>
      <c r="E80" s="412"/>
      <c r="F80" s="412"/>
      <c r="G80" s="413"/>
      <c r="H80" s="60"/>
      <c r="I80" s="498"/>
      <c r="J80" s="79"/>
      <c r="K80" s="53"/>
      <c r="L80" s="64"/>
      <c r="M80" s="137"/>
      <c r="N80" s="411"/>
      <c r="O80" s="412"/>
      <c r="P80" s="412"/>
      <c r="Q80" s="413"/>
      <c r="R80" s="53"/>
      <c r="S80" s="60"/>
      <c r="T80" s="53"/>
      <c r="U80" s="53"/>
      <c r="V80" s="411"/>
      <c r="W80" s="413"/>
      <c r="X80" s="53"/>
      <c r="Y80" s="60"/>
      <c r="Z80" s="53"/>
      <c r="AA80" s="53"/>
      <c r="AB80" s="411"/>
      <c r="AC80" s="413"/>
      <c r="AD80" s="53"/>
      <c r="AE80" s="60"/>
      <c r="AF80" s="53"/>
      <c r="AG80" s="53"/>
      <c r="AH80" s="411"/>
      <c r="AI80" s="413"/>
      <c r="AJ80" s="53"/>
      <c r="AK80" s="60"/>
      <c r="AL80" s="53"/>
      <c r="AM80" s="53"/>
      <c r="AN80" s="411"/>
      <c r="AO80" s="413"/>
      <c r="AP80" s="500"/>
      <c r="AQ80" s="489"/>
    </row>
    <row r="81" spans="2:43" x14ac:dyDescent="0.3">
      <c r="B81" s="348"/>
      <c r="C81" s="32" t="str">
        <f t="array" aca="1" ref="C81" ca="1">IF(ISERROR(INDEX('Background Data'!$W$1:$X$381,SMALL(IF('Background Data'!$W$1:$W$381="Thermal oxidizer",ROW('Background Data'!$W$1:$W$381)),ROW(6:6)),2)),"",INDEX('Background Data'!$W$1:$X$381,SMALL(IF('Background Data'!$W$1:$W$381="Thermal oxidizer",ROW('Background Data'!$W$1:$W$381)),ROW(6:6)),2))</f>
        <v/>
      </c>
      <c r="D81" s="411"/>
      <c r="E81" s="412"/>
      <c r="F81" s="412"/>
      <c r="G81" s="413"/>
      <c r="H81" s="60"/>
      <c r="I81" s="498"/>
      <c r="J81" s="79"/>
      <c r="K81" s="53"/>
      <c r="L81" s="64"/>
      <c r="M81" s="137"/>
      <c r="N81" s="411"/>
      <c r="O81" s="412"/>
      <c r="P81" s="412"/>
      <c r="Q81" s="413"/>
      <c r="R81" s="53"/>
      <c r="S81" s="60"/>
      <c r="T81" s="53"/>
      <c r="U81" s="53"/>
      <c r="V81" s="411"/>
      <c r="W81" s="413"/>
      <c r="X81" s="53"/>
      <c r="Y81" s="60"/>
      <c r="Z81" s="53"/>
      <c r="AA81" s="53"/>
      <c r="AB81" s="411"/>
      <c r="AC81" s="413"/>
      <c r="AD81" s="53"/>
      <c r="AE81" s="60"/>
      <c r="AF81" s="53"/>
      <c r="AG81" s="53"/>
      <c r="AH81" s="411"/>
      <c r="AI81" s="413"/>
      <c r="AJ81" s="53"/>
      <c r="AK81" s="60"/>
      <c r="AL81" s="53"/>
      <c r="AM81" s="53"/>
      <c r="AN81" s="411"/>
      <c r="AO81" s="413"/>
      <c r="AP81" s="500"/>
      <c r="AQ81" s="489"/>
    </row>
    <row r="82" spans="2:43" x14ac:dyDescent="0.3">
      <c r="B82" s="348"/>
      <c r="C82" s="32" t="str">
        <f t="array" aca="1" ref="C82" ca="1">IF(ISERROR(INDEX('Background Data'!$W$1:$X$381,SMALL(IF('Background Data'!$W$1:$W$381="Thermal oxidizer",ROW('Background Data'!$W$1:$W$381)),ROW(7:7)),2)),"",INDEX('Background Data'!$W$1:$X$381,SMALL(IF('Background Data'!$W$1:$W$381="Thermal oxidizer",ROW('Background Data'!$W$1:$W$381)),ROW(7:7)),2))</f>
        <v/>
      </c>
      <c r="D82" s="411"/>
      <c r="E82" s="412"/>
      <c r="F82" s="412"/>
      <c r="G82" s="413"/>
      <c r="H82" s="60"/>
      <c r="I82" s="498"/>
      <c r="J82" s="79"/>
      <c r="K82" s="53"/>
      <c r="L82" s="64"/>
      <c r="M82" s="137"/>
      <c r="N82" s="411"/>
      <c r="O82" s="412"/>
      <c r="P82" s="412"/>
      <c r="Q82" s="413"/>
      <c r="R82" s="53"/>
      <c r="S82" s="60"/>
      <c r="T82" s="53"/>
      <c r="U82" s="53"/>
      <c r="V82" s="411"/>
      <c r="W82" s="413"/>
      <c r="X82" s="53"/>
      <c r="Y82" s="60"/>
      <c r="Z82" s="53"/>
      <c r="AA82" s="53"/>
      <c r="AB82" s="411"/>
      <c r="AC82" s="413"/>
      <c r="AD82" s="53"/>
      <c r="AE82" s="60"/>
      <c r="AF82" s="53"/>
      <c r="AG82" s="53"/>
      <c r="AH82" s="411"/>
      <c r="AI82" s="413"/>
      <c r="AJ82" s="53"/>
      <c r="AK82" s="60"/>
      <c r="AL82" s="53"/>
      <c r="AM82" s="53"/>
      <c r="AN82" s="411"/>
      <c r="AO82" s="413"/>
      <c r="AP82" s="500"/>
      <c r="AQ82" s="489"/>
    </row>
    <row r="83" spans="2:43" x14ac:dyDescent="0.3">
      <c r="B83" s="348"/>
      <c r="C83" s="32" t="str">
        <f t="array" aca="1" ref="C83" ca="1">IF(ISERROR(INDEX('Background Data'!$W$1:$X$381,SMALL(IF('Background Data'!$W$1:$W$381="Thermal oxidizer",ROW('Background Data'!$W$1:$W$381)),ROW(8:8)),2)),"",INDEX('Background Data'!$W$1:$X$381,SMALL(IF('Background Data'!$W$1:$W$381="Thermal oxidizer",ROW('Background Data'!$W$1:$W$381)),ROW(8:8)),2))</f>
        <v/>
      </c>
      <c r="D83" s="411"/>
      <c r="E83" s="412"/>
      <c r="F83" s="412"/>
      <c r="G83" s="413"/>
      <c r="H83" s="60"/>
      <c r="I83" s="498"/>
      <c r="J83" s="79"/>
      <c r="K83" s="53"/>
      <c r="L83" s="64"/>
      <c r="M83" s="137"/>
      <c r="N83" s="411"/>
      <c r="O83" s="412"/>
      <c r="P83" s="412"/>
      <c r="Q83" s="413"/>
      <c r="R83" s="53"/>
      <c r="S83" s="60"/>
      <c r="T83" s="53"/>
      <c r="U83" s="53"/>
      <c r="V83" s="411"/>
      <c r="W83" s="413"/>
      <c r="X83" s="53"/>
      <c r="Y83" s="60"/>
      <c r="Z83" s="53"/>
      <c r="AA83" s="53"/>
      <c r="AB83" s="411"/>
      <c r="AC83" s="413"/>
      <c r="AD83" s="53"/>
      <c r="AE83" s="60"/>
      <c r="AF83" s="53"/>
      <c r="AG83" s="53"/>
      <c r="AH83" s="411"/>
      <c r="AI83" s="413"/>
      <c r="AJ83" s="53"/>
      <c r="AK83" s="60"/>
      <c r="AL83" s="53"/>
      <c r="AM83" s="53"/>
      <c r="AN83" s="411"/>
      <c r="AO83" s="413"/>
      <c r="AP83" s="500"/>
      <c r="AQ83" s="489"/>
    </row>
    <row r="84" spans="2:43" x14ac:dyDescent="0.3">
      <c r="B84" s="348"/>
      <c r="C84" s="32" t="str">
        <f t="array" aca="1" ref="C84" ca="1">IF(ISERROR(INDEX('Background Data'!$W$1:$X$381,SMALL(IF('Background Data'!$W$1:$W$381="Thermal oxidizer",ROW('Background Data'!$W$1:$W$381)),ROW(9:9)),2)),"",INDEX('Background Data'!$W$1:$X$381,SMALL(IF('Background Data'!$W$1:$W$381="Thermal oxidizer",ROW('Background Data'!$W$1:$W$381)),ROW(9:9)),2))</f>
        <v/>
      </c>
      <c r="D84" s="411"/>
      <c r="E84" s="412"/>
      <c r="F84" s="412"/>
      <c r="G84" s="413"/>
      <c r="H84" s="60"/>
      <c r="I84" s="498"/>
      <c r="J84" s="79"/>
      <c r="K84" s="53"/>
      <c r="L84" s="64"/>
      <c r="M84" s="137"/>
      <c r="N84" s="411"/>
      <c r="O84" s="412"/>
      <c r="P84" s="412"/>
      <c r="Q84" s="413"/>
      <c r="R84" s="53"/>
      <c r="S84" s="60"/>
      <c r="T84" s="53"/>
      <c r="U84" s="53"/>
      <c r="V84" s="411"/>
      <c r="W84" s="413"/>
      <c r="X84" s="53"/>
      <c r="Y84" s="60"/>
      <c r="Z84" s="53"/>
      <c r="AA84" s="53"/>
      <c r="AB84" s="411"/>
      <c r="AC84" s="413"/>
      <c r="AD84" s="53"/>
      <c r="AE84" s="60"/>
      <c r="AF84" s="53"/>
      <c r="AG84" s="53"/>
      <c r="AH84" s="411"/>
      <c r="AI84" s="413"/>
      <c r="AJ84" s="53"/>
      <c r="AK84" s="60"/>
      <c r="AL84" s="53"/>
      <c r="AM84" s="53"/>
      <c r="AN84" s="411"/>
      <c r="AO84" s="413"/>
      <c r="AP84" s="500"/>
      <c r="AQ84" s="489"/>
    </row>
    <row r="85" spans="2:43" s="118" customFormat="1" x14ac:dyDescent="0.3">
      <c r="B85" s="348"/>
      <c r="C85" s="32" t="str">
        <f t="array" aca="1" ref="C85" ca="1">IF(ISERROR(INDEX('Background Data'!$W$1:$X$381,SMALL(IF('Background Data'!$W$1:$W$381="Thermal oxidizer",ROW('Background Data'!$W$1:$W$381)),ROW(10:10)),2)),"",INDEX('Background Data'!$W$1:$X$381,SMALL(IF('Background Data'!$W$1:$W$381="Thermal oxidizer",ROW('Background Data'!$W$1:$W$381)),ROW(10:10)),2))</f>
        <v/>
      </c>
      <c r="D85" s="411"/>
      <c r="E85" s="412"/>
      <c r="F85" s="412"/>
      <c r="G85" s="413"/>
      <c r="H85" s="205"/>
      <c r="I85" s="498"/>
      <c r="J85" s="208"/>
      <c r="K85" s="207"/>
      <c r="L85" s="209"/>
      <c r="M85" s="113"/>
      <c r="N85" s="411"/>
      <c r="O85" s="412"/>
      <c r="P85" s="412"/>
      <c r="Q85" s="413"/>
      <c r="R85" s="207"/>
      <c r="S85" s="205"/>
      <c r="T85" s="207"/>
      <c r="U85" s="207"/>
      <c r="V85" s="411"/>
      <c r="W85" s="413"/>
      <c r="X85" s="207"/>
      <c r="Y85" s="205"/>
      <c r="Z85" s="207"/>
      <c r="AA85" s="207"/>
      <c r="AB85" s="411"/>
      <c r="AC85" s="413"/>
      <c r="AD85" s="207"/>
      <c r="AE85" s="205"/>
      <c r="AF85" s="207"/>
      <c r="AG85" s="207"/>
      <c r="AH85" s="411"/>
      <c r="AI85" s="413"/>
      <c r="AJ85" s="207"/>
      <c r="AK85" s="205"/>
      <c r="AL85" s="207"/>
      <c r="AM85" s="207"/>
      <c r="AN85" s="411"/>
      <c r="AO85" s="413"/>
      <c r="AP85" s="497"/>
      <c r="AQ85" s="501"/>
    </row>
    <row r="86" spans="2:43" s="118" customFormat="1" x14ac:dyDescent="0.3">
      <c r="B86" s="348"/>
      <c r="C86" s="32" t="str">
        <f t="array" aca="1" ref="C86" ca="1">IF(ISERROR(INDEX('Background Data'!$W$1:$X$381,SMALL(IF('Background Data'!$W$1:$W$381="Thermal oxidizer",ROW('Background Data'!$W$1:$W$381)),ROW(11:11)),2)),"",INDEX('Background Data'!$W$1:$X$381,SMALL(IF('Background Data'!$W$1:$W$381="Thermal oxidizer",ROW('Background Data'!$W$1:$W$381)),ROW(11:11)),2))</f>
        <v/>
      </c>
      <c r="D86" s="411"/>
      <c r="E86" s="412"/>
      <c r="F86" s="412"/>
      <c r="G86" s="413"/>
      <c r="H86" s="205"/>
      <c r="I86" s="498"/>
      <c r="J86" s="208"/>
      <c r="K86" s="207"/>
      <c r="L86" s="209"/>
      <c r="M86" s="113"/>
      <c r="N86" s="411"/>
      <c r="O86" s="412"/>
      <c r="P86" s="412"/>
      <c r="Q86" s="413"/>
      <c r="R86" s="207"/>
      <c r="S86" s="205"/>
      <c r="T86" s="207"/>
      <c r="U86" s="207"/>
      <c r="V86" s="411"/>
      <c r="W86" s="413"/>
      <c r="X86" s="207"/>
      <c r="Y86" s="205"/>
      <c r="Z86" s="207"/>
      <c r="AA86" s="207"/>
      <c r="AB86" s="411"/>
      <c r="AC86" s="413"/>
      <c r="AD86" s="207"/>
      <c r="AE86" s="205"/>
      <c r="AF86" s="207"/>
      <c r="AG86" s="207"/>
      <c r="AH86" s="411"/>
      <c r="AI86" s="413"/>
      <c r="AJ86" s="207"/>
      <c r="AK86" s="205"/>
      <c r="AL86" s="207"/>
      <c r="AM86" s="207"/>
      <c r="AN86" s="411"/>
      <c r="AO86" s="413"/>
      <c r="AP86" s="497"/>
      <c r="AQ86" s="501"/>
    </row>
    <row r="87" spans="2:43" s="118" customFormat="1" x14ac:dyDescent="0.3">
      <c r="B87" s="348"/>
      <c r="C87" s="32" t="str">
        <f t="array" aca="1" ref="C87" ca="1">IF(ISERROR(INDEX('Background Data'!$W$1:$X$381,SMALL(IF('Background Data'!$W$1:$W$381="Thermal oxidizer",ROW('Background Data'!$W$1:$W$381)),ROW(12:12)),2)),"",INDEX('Background Data'!$W$1:$X$381,SMALL(IF('Background Data'!$W$1:$W$381="Thermal oxidizer",ROW('Background Data'!$W$1:$W$381)),ROW(12:12)),2))</f>
        <v/>
      </c>
      <c r="D87" s="411"/>
      <c r="E87" s="412"/>
      <c r="F87" s="412"/>
      <c r="G87" s="413"/>
      <c r="H87" s="205"/>
      <c r="I87" s="498"/>
      <c r="J87" s="208"/>
      <c r="K87" s="207"/>
      <c r="L87" s="209"/>
      <c r="M87" s="113"/>
      <c r="N87" s="411"/>
      <c r="O87" s="412"/>
      <c r="P87" s="412"/>
      <c r="Q87" s="413"/>
      <c r="R87" s="207"/>
      <c r="S87" s="205"/>
      <c r="T87" s="207"/>
      <c r="U87" s="207"/>
      <c r="V87" s="411"/>
      <c r="W87" s="413"/>
      <c r="X87" s="207"/>
      <c r="Y87" s="205"/>
      <c r="Z87" s="207"/>
      <c r="AA87" s="207"/>
      <c r="AB87" s="411"/>
      <c r="AC87" s="413"/>
      <c r="AD87" s="207"/>
      <c r="AE87" s="205"/>
      <c r="AF87" s="207"/>
      <c r="AG87" s="207"/>
      <c r="AH87" s="411"/>
      <c r="AI87" s="413"/>
      <c r="AJ87" s="207"/>
      <c r="AK87" s="205"/>
      <c r="AL87" s="207"/>
      <c r="AM87" s="207"/>
      <c r="AN87" s="411"/>
      <c r="AO87" s="413"/>
      <c r="AP87" s="497"/>
      <c r="AQ87" s="501"/>
    </row>
    <row r="88" spans="2:43" s="118" customFormat="1" x14ac:dyDescent="0.3">
      <c r="B88" s="348"/>
      <c r="C88" s="32" t="str">
        <f t="array" aca="1" ref="C88" ca="1">IF(ISERROR(INDEX('Background Data'!$W$1:$X$381,SMALL(IF('Background Data'!$W$1:$W$381="Thermal oxidizer",ROW('Background Data'!$W$1:$W$381)),ROW(13:13)),2)),"",INDEX('Background Data'!$W$1:$X$381,SMALL(IF('Background Data'!$W$1:$W$381="Thermal oxidizer",ROW('Background Data'!$W$1:$W$381)),ROW(13:13)),2))</f>
        <v/>
      </c>
      <c r="D88" s="411"/>
      <c r="E88" s="412"/>
      <c r="F88" s="412"/>
      <c r="G88" s="413"/>
      <c r="H88" s="205"/>
      <c r="I88" s="498"/>
      <c r="J88" s="208"/>
      <c r="K88" s="207"/>
      <c r="L88" s="209"/>
      <c r="M88" s="113"/>
      <c r="N88" s="411"/>
      <c r="O88" s="412"/>
      <c r="P88" s="412"/>
      <c r="Q88" s="413"/>
      <c r="R88" s="207"/>
      <c r="S88" s="205"/>
      <c r="T88" s="207"/>
      <c r="U88" s="207"/>
      <c r="V88" s="411"/>
      <c r="W88" s="413"/>
      <c r="X88" s="207"/>
      <c r="Y88" s="205"/>
      <c r="Z88" s="207"/>
      <c r="AA88" s="207"/>
      <c r="AB88" s="411"/>
      <c r="AC88" s="413"/>
      <c r="AD88" s="207"/>
      <c r="AE88" s="205"/>
      <c r="AF88" s="207"/>
      <c r="AG88" s="207"/>
      <c r="AH88" s="411"/>
      <c r="AI88" s="413"/>
      <c r="AJ88" s="207"/>
      <c r="AK88" s="205"/>
      <c r="AL88" s="207"/>
      <c r="AM88" s="207"/>
      <c r="AN88" s="411"/>
      <c r="AO88" s="413"/>
      <c r="AP88" s="497"/>
      <c r="AQ88" s="501"/>
    </row>
    <row r="89" spans="2:43" s="118" customFormat="1" x14ac:dyDescent="0.3">
      <c r="B89" s="348"/>
      <c r="C89" s="32" t="str">
        <f t="array" aca="1" ref="C89" ca="1">IF(ISERROR(INDEX('Background Data'!$W$1:$X$381,SMALL(IF('Background Data'!$W$1:$W$381="Thermal oxidizer",ROW('Background Data'!$W$1:$W$381)),ROW(14:14)),2)),"",INDEX('Background Data'!$W$1:$X$381,SMALL(IF('Background Data'!$W$1:$W$381="Thermal oxidizer",ROW('Background Data'!$W$1:$W$381)),ROW(14:14)),2))</f>
        <v/>
      </c>
      <c r="D89" s="411"/>
      <c r="E89" s="412"/>
      <c r="F89" s="412"/>
      <c r="G89" s="413"/>
      <c r="H89" s="205"/>
      <c r="I89" s="498"/>
      <c r="J89" s="208"/>
      <c r="K89" s="207"/>
      <c r="L89" s="209"/>
      <c r="M89" s="113"/>
      <c r="N89" s="411"/>
      <c r="O89" s="412"/>
      <c r="P89" s="412"/>
      <c r="Q89" s="413"/>
      <c r="R89" s="207"/>
      <c r="S89" s="205"/>
      <c r="T89" s="207"/>
      <c r="U89" s="207"/>
      <c r="V89" s="411"/>
      <c r="W89" s="413"/>
      <c r="X89" s="207"/>
      <c r="Y89" s="205"/>
      <c r="Z89" s="207"/>
      <c r="AA89" s="207"/>
      <c r="AB89" s="411"/>
      <c r="AC89" s="413"/>
      <c r="AD89" s="207"/>
      <c r="AE89" s="205"/>
      <c r="AF89" s="207"/>
      <c r="AG89" s="207"/>
      <c r="AH89" s="411"/>
      <c r="AI89" s="413"/>
      <c r="AJ89" s="207"/>
      <c r="AK89" s="205"/>
      <c r="AL89" s="207"/>
      <c r="AM89" s="207"/>
      <c r="AN89" s="411"/>
      <c r="AO89" s="413"/>
      <c r="AP89" s="497"/>
      <c r="AQ89" s="501"/>
    </row>
    <row r="90" spans="2:43" ht="12" customHeight="1" thickBot="1" x14ac:dyDescent="0.35">
      <c r="B90" s="349"/>
      <c r="C90" s="33" t="str">
        <f t="array" aca="1" ref="C90" ca="1">IF(ISERROR(INDEX('Background Data'!$W$1:$X$381,SMALL(IF('Background Data'!$W$1:$W$381="Thermal oxidizer",ROW('Background Data'!$W$1:$W$381)),ROW(15:15)),2)),"",INDEX('Background Data'!$W$1:$X$381,SMALL(IF('Background Data'!$W$1:$W$381="Thermal oxidizer",ROW('Background Data'!$W$1:$W$381)),ROW(15:15)),2))</f>
        <v/>
      </c>
      <c r="D90" s="414"/>
      <c r="E90" s="415"/>
      <c r="F90" s="415"/>
      <c r="G90" s="416"/>
      <c r="H90" s="63"/>
      <c r="I90" s="499"/>
      <c r="J90" s="80"/>
      <c r="K90" s="54"/>
      <c r="L90" s="67"/>
      <c r="M90" s="139"/>
      <c r="N90" s="414"/>
      <c r="O90" s="415"/>
      <c r="P90" s="415"/>
      <c r="Q90" s="416"/>
      <c r="R90" s="54"/>
      <c r="S90" s="63"/>
      <c r="T90" s="54"/>
      <c r="U90" s="54"/>
      <c r="V90" s="414"/>
      <c r="W90" s="416"/>
      <c r="X90" s="54"/>
      <c r="Y90" s="63"/>
      <c r="Z90" s="54"/>
      <c r="AA90" s="54"/>
      <c r="AB90" s="414"/>
      <c r="AC90" s="416"/>
      <c r="AD90" s="54"/>
      <c r="AE90" s="63"/>
      <c r="AF90" s="54"/>
      <c r="AG90" s="54"/>
      <c r="AH90" s="414"/>
      <c r="AI90" s="416"/>
      <c r="AJ90" s="54"/>
      <c r="AK90" s="63"/>
      <c r="AL90" s="54"/>
      <c r="AM90" s="54"/>
      <c r="AN90" s="414"/>
      <c r="AO90" s="416"/>
      <c r="AP90" s="402"/>
      <c r="AQ90" s="410"/>
    </row>
    <row r="91" spans="2:43" x14ac:dyDescent="0.3"/>
    <row r="92" spans="2:43" x14ac:dyDescent="0.3"/>
    <row r="93" spans="2:43" ht="15" thickBot="1" x14ac:dyDescent="0.35">
      <c r="B93" s="15" t="s">
        <v>1625</v>
      </c>
    </row>
    <row r="94" spans="2:43" x14ac:dyDescent="0.3">
      <c r="B94" s="6" t="s">
        <v>21</v>
      </c>
      <c r="C94" s="248" t="s">
        <v>116</v>
      </c>
      <c r="D94" s="341" t="s">
        <v>1352</v>
      </c>
      <c r="E94" s="398"/>
      <c r="F94" s="398"/>
      <c r="G94" s="342"/>
      <c r="H94" s="341" t="s">
        <v>1353</v>
      </c>
      <c r="I94" s="398"/>
      <c r="J94" s="398"/>
      <c r="K94" s="398"/>
      <c r="L94" s="376" t="s">
        <v>1354</v>
      </c>
      <c r="M94" s="376"/>
      <c r="N94" s="376"/>
      <c r="O94" s="376"/>
      <c r="P94" s="376"/>
      <c r="Q94" s="376"/>
      <c r="R94" s="376" t="s">
        <v>1355</v>
      </c>
      <c r="S94" s="376"/>
      <c r="T94" s="376"/>
      <c r="U94" s="376"/>
      <c r="V94" s="376"/>
      <c r="W94" s="376"/>
      <c r="X94" s="376" t="s">
        <v>1537</v>
      </c>
      <c r="Y94" s="376"/>
      <c r="Z94" s="376"/>
      <c r="AA94" s="376"/>
      <c r="AB94" s="376"/>
      <c r="AC94" s="376"/>
      <c r="AD94" s="376" t="s">
        <v>1538</v>
      </c>
      <c r="AE94" s="376"/>
      <c r="AF94" s="376"/>
      <c r="AG94" s="376"/>
      <c r="AH94" s="376"/>
      <c r="AI94" s="376"/>
      <c r="AJ94" s="376" t="s">
        <v>1539</v>
      </c>
      <c r="AK94" s="379"/>
    </row>
    <row r="95" spans="2:43" ht="36" customHeight="1" x14ac:dyDescent="0.3">
      <c r="B95" s="7" t="s">
        <v>68</v>
      </c>
      <c r="C95" s="249" t="s">
        <v>117</v>
      </c>
      <c r="D95" s="344" t="s">
        <v>173</v>
      </c>
      <c r="E95" s="397"/>
      <c r="F95" s="397"/>
      <c r="G95" s="345"/>
      <c r="H95" s="430" t="s">
        <v>627</v>
      </c>
      <c r="I95" s="491"/>
      <c r="J95" s="491"/>
      <c r="K95" s="491"/>
      <c r="L95" s="490" t="s">
        <v>748</v>
      </c>
      <c r="M95" s="490"/>
      <c r="N95" s="490"/>
      <c r="O95" s="490"/>
      <c r="P95" s="490"/>
      <c r="Q95" s="490"/>
      <c r="R95" s="490" t="s">
        <v>749</v>
      </c>
      <c r="S95" s="490"/>
      <c r="T95" s="490"/>
      <c r="U95" s="490"/>
      <c r="V95" s="490"/>
      <c r="W95" s="490"/>
      <c r="X95" s="490" t="s">
        <v>750</v>
      </c>
      <c r="Y95" s="490"/>
      <c r="Z95" s="490"/>
      <c r="AA95" s="490"/>
      <c r="AB95" s="490"/>
      <c r="AC95" s="490"/>
      <c r="AD95" s="490" t="s">
        <v>751</v>
      </c>
      <c r="AE95" s="490"/>
      <c r="AF95" s="490"/>
      <c r="AG95" s="490"/>
      <c r="AH95" s="490"/>
      <c r="AI95" s="490"/>
      <c r="AJ95" s="490" t="s">
        <v>472</v>
      </c>
      <c r="AK95" s="495"/>
    </row>
    <row r="96" spans="2:43" ht="72" customHeight="1" x14ac:dyDescent="0.3">
      <c r="B96" s="8" t="s">
        <v>22</v>
      </c>
      <c r="C96" s="247" t="s">
        <v>367</v>
      </c>
      <c r="D96" s="403" t="s">
        <v>637</v>
      </c>
      <c r="E96" s="404"/>
      <c r="F96" s="404"/>
      <c r="G96" s="322"/>
      <c r="H96" s="492" t="s">
        <v>1623</v>
      </c>
      <c r="I96" s="493"/>
      <c r="J96" s="493"/>
      <c r="K96" s="493"/>
      <c r="L96" s="252" t="s">
        <v>719</v>
      </c>
      <c r="M96" s="252" t="s">
        <v>718</v>
      </c>
      <c r="N96" s="252" t="s">
        <v>721</v>
      </c>
      <c r="O96" s="252" t="s">
        <v>720</v>
      </c>
      <c r="P96" s="494" t="s">
        <v>714</v>
      </c>
      <c r="Q96" s="494"/>
      <c r="R96" s="252" t="s">
        <v>722</v>
      </c>
      <c r="S96" s="252" t="s">
        <v>723</v>
      </c>
      <c r="T96" s="252" t="s">
        <v>724</v>
      </c>
      <c r="U96" s="252" t="s">
        <v>725</v>
      </c>
      <c r="V96" s="494" t="s">
        <v>715</v>
      </c>
      <c r="W96" s="494"/>
      <c r="X96" s="252" t="s">
        <v>726</v>
      </c>
      <c r="Y96" s="252" t="s">
        <v>727</v>
      </c>
      <c r="Z96" s="252" t="s">
        <v>728</v>
      </c>
      <c r="AA96" s="252" t="s">
        <v>729</v>
      </c>
      <c r="AB96" s="494" t="s">
        <v>716</v>
      </c>
      <c r="AC96" s="494"/>
      <c r="AD96" s="252" t="s">
        <v>730</v>
      </c>
      <c r="AE96" s="252" t="s">
        <v>731</v>
      </c>
      <c r="AF96" s="252" t="s">
        <v>732</v>
      </c>
      <c r="AG96" s="252" t="s">
        <v>733</v>
      </c>
      <c r="AH96" s="494" t="s">
        <v>717</v>
      </c>
      <c r="AI96" s="494"/>
      <c r="AJ96" s="494" t="s">
        <v>362</v>
      </c>
      <c r="AK96" s="496"/>
    </row>
    <row r="97" spans="2:37" ht="12" customHeight="1" x14ac:dyDescent="0.3">
      <c r="B97" s="347" t="s">
        <v>804</v>
      </c>
      <c r="C97" s="32" t="str">
        <f t="array" aca="1" ref="C97" ca="1">IF(ISERROR(INDEX('Background Data'!$W$1:$X$381,SMALL(IF(LEFT('Background Data'!$W$1:$W$381,5)="Other",ROW('Background Data'!$W$1:$W$381)),ROW(1:1)),2)),"",INDEX('Background Data'!$W$1:$X$381,SMALL(IF(LEFT('Background Data'!$W$1:$W$381,5)="Other",ROW('Background Data'!$W$1:$W$381)),ROW(1:1)),2))</f>
        <v/>
      </c>
      <c r="D97" s="411"/>
      <c r="E97" s="412"/>
      <c r="F97" s="412"/>
      <c r="G97" s="413"/>
      <c r="H97" s="411"/>
      <c r="I97" s="412"/>
      <c r="J97" s="412"/>
      <c r="K97" s="413"/>
      <c r="L97" s="250"/>
      <c r="M97" s="60"/>
      <c r="N97" s="250"/>
      <c r="O97" s="250"/>
      <c r="P97" s="411"/>
      <c r="Q97" s="413"/>
      <c r="R97" s="250"/>
      <c r="S97" s="60"/>
      <c r="T97" s="250"/>
      <c r="U97" s="250"/>
      <c r="V97" s="411"/>
      <c r="W97" s="413"/>
      <c r="X97" s="250"/>
      <c r="Y97" s="60"/>
      <c r="Z97" s="250"/>
      <c r="AA97" s="250"/>
      <c r="AB97" s="411"/>
      <c r="AC97" s="413"/>
      <c r="AD97" s="250"/>
      <c r="AE97" s="60"/>
      <c r="AF97" s="250"/>
      <c r="AG97" s="250"/>
      <c r="AH97" s="411"/>
      <c r="AI97" s="413"/>
      <c r="AJ97" s="500" t="s">
        <v>175</v>
      </c>
      <c r="AK97" s="489"/>
    </row>
    <row r="98" spans="2:37" x14ac:dyDescent="0.3">
      <c r="B98" s="348"/>
      <c r="C98" s="32" t="str">
        <f t="array" aca="1" ref="C98" ca="1">IF(ISERROR(INDEX('Background Data'!$W$1:$X$381,SMALL(IF(LEFT('Background Data'!$W$1:$W$381,5)="Other",ROW('Background Data'!$W$1:$W$381)),ROW(2:2)),2)),"",INDEX('Background Data'!$W$1:$X$381,SMALL(IF(LEFT('Background Data'!$W$1:$W$381,5)="Other",ROW('Background Data'!$W$1:$W$381)),ROW(2:2)),2))</f>
        <v/>
      </c>
      <c r="D98" s="411"/>
      <c r="E98" s="412"/>
      <c r="F98" s="412"/>
      <c r="G98" s="413"/>
      <c r="H98" s="411"/>
      <c r="I98" s="412"/>
      <c r="J98" s="412"/>
      <c r="K98" s="413"/>
      <c r="L98" s="250"/>
      <c r="M98" s="60"/>
      <c r="N98" s="250"/>
      <c r="O98" s="250"/>
      <c r="P98" s="411"/>
      <c r="Q98" s="413"/>
      <c r="R98" s="250"/>
      <c r="S98" s="60"/>
      <c r="T98" s="250"/>
      <c r="U98" s="250"/>
      <c r="V98" s="411"/>
      <c r="W98" s="413"/>
      <c r="X98" s="250"/>
      <c r="Y98" s="60"/>
      <c r="Z98" s="250"/>
      <c r="AA98" s="250"/>
      <c r="AB98" s="411"/>
      <c r="AC98" s="413"/>
      <c r="AD98" s="250"/>
      <c r="AE98" s="60"/>
      <c r="AF98" s="250"/>
      <c r="AG98" s="250"/>
      <c r="AH98" s="411"/>
      <c r="AI98" s="413"/>
      <c r="AJ98" s="500"/>
      <c r="AK98" s="489"/>
    </row>
    <row r="99" spans="2:37" x14ac:dyDescent="0.3">
      <c r="B99" s="348"/>
      <c r="C99" s="32" t="str">
        <f t="array" aca="1" ref="C99" ca="1">IF(ISERROR(INDEX('Background Data'!$W$1:$X$381,SMALL(IF(LEFT('Background Data'!$W$1:$W$381,5)="Other",ROW('Background Data'!$W$1:$W$381)),ROW(3:3)),2)),"",INDEX('Background Data'!$W$1:$X$381,SMALL(IF(LEFT('Background Data'!$W$1:$W$381,5)="Other",ROW('Background Data'!$W$1:$W$381)),ROW(3:3)),2))</f>
        <v/>
      </c>
      <c r="D99" s="411"/>
      <c r="E99" s="412"/>
      <c r="F99" s="412"/>
      <c r="G99" s="413"/>
      <c r="H99" s="411"/>
      <c r="I99" s="412"/>
      <c r="J99" s="412"/>
      <c r="K99" s="413"/>
      <c r="L99" s="250"/>
      <c r="M99" s="60"/>
      <c r="N99" s="250"/>
      <c r="O99" s="250"/>
      <c r="P99" s="411"/>
      <c r="Q99" s="413"/>
      <c r="R99" s="250"/>
      <c r="S99" s="60"/>
      <c r="T99" s="250"/>
      <c r="U99" s="250"/>
      <c r="V99" s="411"/>
      <c r="W99" s="413"/>
      <c r="X99" s="250"/>
      <c r="Y99" s="60"/>
      <c r="Z99" s="250"/>
      <c r="AA99" s="250"/>
      <c r="AB99" s="411"/>
      <c r="AC99" s="413"/>
      <c r="AD99" s="250"/>
      <c r="AE99" s="60"/>
      <c r="AF99" s="250"/>
      <c r="AG99" s="250"/>
      <c r="AH99" s="411"/>
      <c r="AI99" s="413"/>
      <c r="AJ99" s="500"/>
      <c r="AK99" s="489"/>
    </row>
    <row r="100" spans="2:37" x14ac:dyDescent="0.3">
      <c r="B100" s="348"/>
      <c r="C100" s="32" t="str">
        <f t="array" aca="1" ref="C100" ca="1">IF(ISERROR(INDEX('Background Data'!$W$1:$X$381,SMALL(IF(LEFT('Background Data'!$W$1:$W$381,5)="Other",ROW('Background Data'!$W$1:$W$381)),ROW(4:4)),2)),"",INDEX('Background Data'!$W$1:$X$381,SMALL(IF(LEFT('Background Data'!$W$1:$W$381,5)="Other",ROW('Background Data'!$W$1:$W$381)),ROW(4:4)),2))</f>
        <v/>
      </c>
      <c r="D100" s="411"/>
      <c r="E100" s="412"/>
      <c r="F100" s="412"/>
      <c r="G100" s="413"/>
      <c r="H100" s="411"/>
      <c r="I100" s="412"/>
      <c r="J100" s="412"/>
      <c r="K100" s="413"/>
      <c r="L100" s="250"/>
      <c r="M100" s="60"/>
      <c r="N100" s="250"/>
      <c r="O100" s="250"/>
      <c r="P100" s="411"/>
      <c r="Q100" s="413"/>
      <c r="R100" s="250"/>
      <c r="S100" s="60"/>
      <c r="T100" s="250"/>
      <c r="U100" s="250"/>
      <c r="V100" s="411"/>
      <c r="W100" s="413"/>
      <c r="X100" s="250"/>
      <c r="Y100" s="60"/>
      <c r="Z100" s="250"/>
      <c r="AA100" s="250"/>
      <c r="AB100" s="411"/>
      <c r="AC100" s="413"/>
      <c r="AD100" s="250"/>
      <c r="AE100" s="60"/>
      <c r="AF100" s="250"/>
      <c r="AG100" s="250"/>
      <c r="AH100" s="411"/>
      <c r="AI100" s="413"/>
      <c r="AJ100" s="500"/>
      <c r="AK100" s="489"/>
    </row>
    <row r="101" spans="2:37" x14ac:dyDescent="0.3">
      <c r="B101" s="348"/>
      <c r="C101" s="32" t="str">
        <f t="array" aca="1" ref="C101" ca="1">IF(ISERROR(INDEX('Background Data'!$W$1:$X$381,SMALL(IF(LEFT('Background Data'!$W$1:$W$381,5)="Other",ROW('Background Data'!$W$1:$W$381)),ROW(5:5)),2)),"",INDEX('Background Data'!$W$1:$X$381,SMALL(IF(LEFT('Background Data'!$W$1:$W$381,5)="Other",ROW('Background Data'!$W$1:$W$381)),ROW(5:5)),2))</f>
        <v/>
      </c>
      <c r="D101" s="411"/>
      <c r="E101" s="412"/>
      <c r="F101" s="412"/>
      <c r="G101" s="413"/>
      <c r="H101" s="411"/>
      <c r="I101" s="412"/>
      <c r="J101" s="412"/>
      <c r="K101" s="413"/>
      <c r="L101" s="250"/>
      <c r="M101" s="60"/>
      <c r="N101" s="250"/>
      <c r="O101" s="250"/>
      <c r="P101" s="411"/>
      <c r="Q101" s="413"/>
      <c r="R101" s="250"/>
      <c r="S101" s="60"/>
      <c r="T101" s="250"/>
      <c r="U101" s="250"/>
      <c r="V101" s="411"/>
      <c r="W101" s="413"/>
      <c r="X101" s="250"/>
      <c r="Y101" s="60"/>
      <c r="Z101" s="250"/>
      <c r="AA101" s="250"/>
      <c r="AB101" s="411"/>
      <c r="AC101" s="413"/>
      <c r="AD101" s="250"/>
      <c r="AE101" s="60"/>
      <c r="AF101" s="250"/>
      <c r="AG101" s="250"/>
      <c r="AH101" s="411"/>
      <c r="AI101" s="413"/>
      <c r="AJ101" s="500"/>
      <c r="AK101" s="489"/>
    </row>
    <row r="102" spans="2:37" x14ac:dyDescent="0.3">
      <c r="B102" s="348"/>
      <c r="C102" s="32" t="str">
        <f t="array" aca="1" ref="C102" ca="1">IF(ISERROR(INDEX('Background Data'!$W$1:$X$381,SMALL(IF(LEFT('Background Data'!$W$1:$W$381,5)="Other",ROW('Background Data'!$W$1:$W$381)),ROW(6:6)),2)),"",INDEX('Background Data'!$W$1:$X$381,SMALL(IF(LEFT('Background Data'!$W$1:$W$381,5)="Other",ROW('Background Data'!$W$1:$W$381)),ROW(6:6)),2))</f>
        <v/>
      </c>
      <c r="D102" s="411"/>
      <c r="E102" s="412"/>
      <c r="F102" s="412"/>
      <c r="G102" s="413"/>
      <c r="H102" s="411"/>
      <c r="I102" s="412"/>
      <c r="J102" s="412"/>
      <c r="K102" s="413"/>
      <c r="L102" s="250"/>
      <c r="M102" s="60"/>
      <c r="N102" s="250"/>
      <c r="O102" s="250"/>
      <c r="P102" s="411"/>
      <c r="Q102" s="413"/>
      <c r="R102" s="250"/>
      <c r="S102" s="60"/>
      <c r="T102" s="250"/>
      <c r="U102" s="250"/>
      <c r="V102" s="411"/>
      <c r="W102" s="413"/>
      <c r="X102" s="250"/>
      <c r="Y102" s="60"/>
      <c r="Z102" s="250"/>
      <c r="AA102" s="250"/>
      <c r="AB102" s="411"/>
      <c r="AC102" s="413"/>
      <c r="AD102" s="250"/>
      <c r="AE102" s="60"/>
      <c r="AF102" s="250"/>
      <c r="AG102" s="250"/>
      <c r="AH102" s="411"/>
      <c r="AI102" s="413"/>
      <c r="AJ102" s="500"/>
      <c r="AK102" s="489"/>
    </row>
    <row r="103" spans="2:37" x14ac:dyDescent="0.3">
      <c r="B103" s="348"/>
      <c r="C103" s="32" t="str">
        <f t="array" aca="1" ref="C103" ca="1">IF(ISERROR(INDEX('Background Data'!$W$1:$X$381,SMALL(IF(LEFT('Background Data'!$W$1:$W$381,5)="Other",ROW('Background Data'!$W$1:$W$381)),ROW(7:7)),2)),"",INDEX('Background Data'!$W$1:$X$381,SMALL(IF(LEFT('Background Data'!$W$1:$W$381,5)="Other",ROW('Background Data'!$W$1:$W$381)),ROW(7:7)),2))</f>
        <v/>
      </c>
      <c r="D103" s="411"/>
      <c r="E103" s="412"/>
      <c r="F103" s="412"/>
      <c r="G103" s="413"/>
      <c r="H103" s="411"/>
      <c r="I103" s="412"/>
      <c r="J103" s="412"/>
      <c r="K103" s="413"/>
      <c r="L103" s="250"/>
      <c r="M103" s="60"/>
      <c r="N103" s="250"/>
      <c r="O103" s="250"/>
      <c r="P103" s="411"/>
      <c r="Q103" s="413"/>
      <c r="R103" s="250"/>
      <c r="S103" s="60"/>
      <c r="T103" s="250"/>
      <c r="U103" s="250"/>
      <c r="V103" s="411"/>
      <c r="W103" s="413"/>
      <c r="X103" s="250"/>
      <c r="Y103" s="60"/>
      <c r="Z103" s="250"/>
      <c r="AA103" s="250"/>
      <c r="AB103" s="411"/>
      <c r="AC103" s="413"/>
      <c r="AD103" s="250"/>
      <c r="AE103" s="60"/>
      <c r="AF103" s="250"/>
      <c r="AG103" s="250"/>
      <c r="AH103" s="411"/>
      <c r="AI103" s="413"/>
      <c r="AJ103" s="500"/>
      <c r="AK103" s="489"/>
    </row>
    <row r="104" spans="2:37" x14ac:dyDescent="0.3">
      <c r="B104" s="348"/>
      <c r="C104" s="32" t="str">
        <f t="array" aca="1" ref="C104" ca="1">IF(ISERROR(INDEX('Background Data'!$W$1:$X$381,SMALL(IF(LEFT('Background Data'!$W$1:$W$381,5)="Other",ROW('Background Data'!$W$1:$W$381)),ROW(8:8)),2)),"",INDEX('Background Data'!$W$1:$X$381,SMALL(IF(LEFT('Background Data'!$W$1:$W$381,5)="Other",ROW('Background Data'!$W$1:$W$381)),ROW(8:8)),2))</f>
        <v/>
      </c>
      <c r="D104" s="411"/>
      <c r="E104" s="412"/>
      <c r="F104" s="412"/>
      <c r="G104" s="413"/>
      <c r="H104" s="411"/>
      <c r="I104" s="412"/>
      <c r="J104" s="412"/>
      <c r="K104" s="413"/>
      <c r="L104" s="250"/>
      <c r="M104" s="60"/>
      <c r="N104" s="250"/>
      <c r="O104" s="250"/>
      <c r="P104" s="411"/>
      <c r="Q104" s="413"/>
      <c r="R104" s="250"/>
      <c r="S104" s="60"/>
      <c r="T104" s="250"/>
      <c r="U104" s="250"/>
      <c r="V104" s="411"/>
      <c r="W104" s="413"/>
      <c r="X104" s="250"/>
      <c r="Y104" s="60"/>
      <c r="Z104" s="250"/>
      <c r="AA104" s="250"/>
      <c r="AB104" s="411"/>
      <c r="AC104" s="413"/>
      <c r="AD104" s="250"/>
      <c r="AE104" s="60"/>
      <c r="AF104" s="250"/>
      <c r="AG104" s="250"/>
      <c r="AH104" s="411"/>
      <c r="AI104" s="413"/>
      <c r="AJ104" s="500"/>
      <c r="AK104" s="489"/>
    </row>
    <row r="105" spans="2:37" x14ac:dyDescent="0.3">
      <c r="B105" s="348"/>
      <c r="C105" s="32" t="str">
        <f t="array" aca="1" ref="C105" ca="1">IF(ISERROR(INDEX('Background Data'!$W$1:$X$381,SMALL(IF(LEFT('Background Data'!$W$1:$W$381,5)="Other",ROW('Background Data'!$W$1:$W$381)),ROW(9:9)),2)),"",INDEX('Background Data'!$W$1:$X$381,SMALL(IF(LEFT('Background Data'!$W$1:$W$381,5)="Other",ROW('Background Data'!$W$1:$W$381)),ROW(9:9)),2))</f>
        <v/>
      </c>
      <c r="D105" s="411"/>
      <c r="E105" s="412"/>
      <c r="F105" s="412"/>
      <c r="G105" s="413"/>
      <c r="H105" s="411"/>
      <c r="I105" s="412"/>
      <c r="J105" s="412"/>
      <c r="K105" s="413"/>
      <c r="L105" s="250"/>
      <c r="M105" s="60"/>
      <c r="N105" s="250"/>
      <c r="O105" s="250"/>
      <c r="P105" s="411"/>
      <c r="Q105" s="413"/>
      <c r="R105" s="250"/>
      <c r="S105" s="60"/>
      <c r="T105" s="250"/>
      <c r="U105" s="250"/>
      <c r="V105" s="411"/>
      <c r="W105" s="413"/>
      <c r="X105" s="250"/>
      <c r="Y105" s="60"/>
      <c r="Z105" s="250"/>
      <c r="AA105" s="250"/>
      <c r="AB105" s="411"/>
      <c r="AC105" s="413"/>
      <c r="AD105" s="250"/>
      <c r="AE105" s="60"/>
      <c r="AF105" s="250"/>
      <c r="AG105" s="250"/>
      <c r="AH105" s="411"/>
      <c r="AI105" s="413"/>
      <c r="AJ105" s="500"/>
      <c r="AK105" s="489"/>
    </row>
    <row r="106" spans="2:37" s="118" customFormat="1" x14ac:dyDescent="0.3">
      <c r="B106" s="348"/>
      <c r="C106" s="32" t="str">
        <f t="array" aca="1" ref="C106" ca="1">IF(ISERROR(INDEX('Background Data'!$W$1:$X$381,SMALL(IF(LEFT('Background Data'!$W$1:$W$381,5)="Other",ROW('Background Data'!$W$1:$W$381)),ROW(10:10)),2)),"",INDEX('Background Data'!$W$1:$X$381,SMALL(IF(LEFT('Background Data'!$W$1:$W$381,5)="Other",ROW('Background Data'!$W$1:$W$381)),ROW(10:10)),2))</f>
        <v/>
      </c>
      <c r="D106" s="411"/>
      <c r="E106" s="412"/>
      <c r="F106" s="412"/>
      <c r="G106" s="413"/>
      <c r="H106" s="411"/>
      <c r="I106" s="412"/>
      <c r="J106" s="412"/>
      <c r="K106" s="413"/>
      <c r="L106" s="207"/>
      <c r="M106" s="205"/>
      <c r="N106" s="207"/>
      <c r="O106" s="207"/>
      <c r="P106" s="411"/>
      <c r="Q106" s="413"/>
      <c r="R106" s="207"/>
      <c r="S106" s="205"/>
      <c r="T106" s="207"/>
      <c r="U106" s="207"/>
      <c r="V106" s="411"/>
      <c r="W106" s="413"/>
      <c r="X106" s="207"/>
      <c r="Y106" s="205"/>
      <c r="Z106" s="207"/>
      <c r="AA106" s="207"/>
      <c r="AB106" s="411"/>
      <c r="AC106" s="413"/>
      <c r="AD106" s="207"/>
      <c r="AE106" s="205"/>
      <c r="AF106" s="207"/>
      <c r="AG106" s="207"/>
      <c r="AH106" s="411"/>
      <c r="AI106" s="413"/>
      <c r="AJ106" s="497"/>
      <c r="AK106" s="501"/>
    </row>
    <row r="107" spans="2:37" s="118" customFormat="1" x14ac:dyDescent="0.3">
      <c r="B107" s="348"/>
      <c r="C107" s="32" t="str">
        <f t="array" aca="1" ref="C107" ca="1">IF(ISERROR(INDEX('Background Data'!$W$1:$X$381,SMALL(IF(LEFT('Background Data'!$W$1:$W$381,5)="Other",ROW('Background Data'!$W$1:$W$381)),ROW(11:11)),2)),"",INDEX('Background Data'!$W$1:$X$381,SMALL(IF(LEFT('Background Data'!$W$1:$W$381,5)="Other",ROW('Background Data'!$W$1:$W$381)),ROW(11:11)),2))</f>
        <v/>
      </c>
      <c r="D107" s="411"/>
      <c r="E107" s="412"/>
      <c r="F107" s="412"/>
      <c r="G107" s="413"/>
      <c r="H107" s="411"/>
      <c r="I107" s="412"/>
      <c r="J107" s="412"/>
      <c r="K107" s="413"/>
      <c r="L107" s="207"/>
      <c r="M107" s="205"/>
      <c r="N107" s="207"/>
      <c r="O107" s="207"/>
      <c r="P107" s="411"/>
      <c r="Q107" s="413"/>
      <c r="R107" s="207"/>
      <c r="S107" s="205"/>
      <c r="T107" s="207"/>
      <c r="U107" s="207"/>
      <c r="V107" s="411"/>
      <c r="W107" s="413"/>
      <c r="X107" s="207"/>
      <c r="Y107" s="205"/>
      <c r="Z107" s="207"/>
      <c r="AA107" s="207"/>
      <c r="AB107" s="411"/>
      <c r="AC107" s="413"/>
      <c r="AD107" s="207"/>
      <c r="AE107" s="205"/>
      <c r="AF107" s="207"/>
      <c r="AG107" s="207"/>
      <c r="AH107" s="411"/>
      <c r="AI107" s="413"/>
      <c r="AJ107" s="497"/>
      <c r="AK107" s="501"/>
    </row>
    <row r="108" spans="2:37" s="118" customFormat="1" x14ac:dyDescent="0.3">
      <c r="B108" s="348"/>
      <c r="C108" s="32" t="str">
        <f t="array" aca="1" ref="C108" ca="1">IF(ISERROR(INDEX('Background Data'!$W$1:$X$381,SMALL(IF(LEFT('Background Data'!$W$1:$W$381,5)="Other",ROW('Background Data'!$W$1:$W$381)),ROW(12:12)),2)),"",INDEX('Background Data'!$W$1:$X$381,SMALL(IF(LEFT('Background Data'!$W$1:$W$381,5)="Other",ROW('Background Data'!$W$1:$W$381)),ROW(12:12)),2))</f>
        <v/>
      </c>
      <c r="D108" s="411"/>
      <c r="E108" s="412"/>
      <c r="F108" s="412"/>
      <c r="G108" s="413"/>
      <c r="H108" s="411"/>
      <c r="I108" s="412"/>
      <c r="J108" s="412"/>
      <c r="K108" s="413"/>
      <c r="L108" s="207"/>
      <c r="M108" s="205"/>
      <c r="N108" s="207"/>
      <c r="O108" s="207"/>
      <c r="P108" s="411"/>
      <c r="Q108" s="413"/>
      <c r="R108" s="207"/>
      <c r="S108" s="205"/>
      <c r="T108" s="207"/>
      <c r="U108" s="207"/>
      <c r="V108" s="411"/>
      <c r="W108" s="413"/>
      <c r="X108" s="207"/>
      <c r="Y108" s="205"/>
      <c r="Z108" s="207"/>
      <c r="AA108" s="207"/>
      <c r="AB108" s="411"/>
      <c r="AC108" s="413"/>
      <c r="AD108" s="207"/>
      <c r="AE108" s="205"/>
      <c r="AF108" s="207"/>
      <c r="AG108" s="207"/>
      <c r="AH108" s="411"/>
      <c r="AI108" s="413"/>
      <c r="AJ108" s="497"/>
      <c r="AK108" s="501"/>
    </row>
    <row r="109" spans="2:37" s="118" customFormat="1" x14ac:dyDescent="0.3">
      <c r="B109" s="348"/>
      <c r="C109" s="32" t="str">
        <f t="array" aca="1" ref="C109" ca="1">IF(ISERROR(INDEX('Background Data'!$W$1:$X$381,SMALL(IF(LEFT('Background Data'!$W$1:$W$381,5)="Other",ROW('Background Data'!$W$1:$W$381)),ROW(13:13)),2)),"",INDEX('Background Data'!$W$1:$X$381,SMALL(IF(LEFT('Background Data'!$W$1:$W$381,5)="Other",ROW('Background Data'!$W$1:$W$381)),ROW(13:13)),2))</f>
        <v/>
      </c>
      <c r="D109" s="411"/>
      <c r="E109" s="412"/>
      <c r="F109" s="412"/>
      <c r="G109" s="413"/>
      <c r="H109" s="411"/>
      <c r="I109" s="412"/>
      <c r="J109" s="412"/>
      <c r="K109" s="413"/>
      <c r="L109" s="207"/>
      <c r="M109" s="205"/>
      <c r="N109" s="207"/>
      <c r="O109" s="207"/>
      <c r="P109" s="411"/>
      <c r="Q109" s="413"/>
      <c r="R109" s="207"/>
      <c r="S109" s="205"/>
      <c r="T109" s="207"/>
      <c r="U109" s="207"/>
      <c r="V109" s="411"/>
      <c r="W109" s="413"/>
      <c r="X109" s="207"/>
      <c r="Y109" s="205"/>
      <c r="Z109" s="207"/>
      <c r="AA109" s="207"/>
      <c r="AB109" s="411"/>
      <c r="AC109" s="413"/>
      <c r="AD109" s="207"/>
      <c r="AE109" s="205"/>
      <c r="AF109" s="207"/>
      <c r="AG109" s="207"/>
      <c r="AH109" s="411"/>
      <c r="AI109" s="413"/>
      <c r="AJ109" s="497"/>
      <c r="AK109" s="501"/>
    </row>
    <row r="110" spans="2:37" s="118" customFormat="1" x14ac:dyDescent="0.3">
      <c r="B110" s="348"/>
      <c r="C110" s="32" t="str">
        <f t="array" aca="1" ref="C110" ca="1">IF(ISERROR(INDEX('Background Data'!$W$1:$X$381,SMALL(IF(LEFT('Background Data'!$W$1:$W$381,5)="Other",ROW('Background Data'!$W$1:$W$381)),ROW(14:14)),2)),"",INDEX('Background Data'!$W$1:$X$381,SMALL(IF(LEFT('Background Data'!$W$1:$W$381,5)="Other",ROW('Background Data'!$W$1:$W$381)),ROW(14:14)),2))</f>
        <v/>
      </c>
      <c r="D110" s="411"/>
      <c r="E110" s="412"/>
      <c r="F110" s="412"/>
      <c r="G110" s="413"/>
      <c r="H110" s="411"/>
      <c r="I110" s="412"/>
      <c r="J110" s="412"/>
      <c r="K110" s="413"/>
      <c r="L110" s="207"/>
      <c r="M110" s="205"/>
      <c r="N110" s="207"/>
      <c r="O110" s="207"/>
      <c r="P110" s="411"/>
      <c r="Q110" s="413"/>
      <c r="R110" s="207"/>
      <c r="S110" s="205"/>
      <c r="T110" s="207"/>
      <c r="U110" s="207"/>
      <c r="V110" s="411"/>
      <c r="W110" s="413"/>
      <c r="X110" s="207"/>
      <c r="Y110" s="205"/>
      <c r="Z110" s="207"/>
      <c r="AA110" s="207"/>
      <c r="AB110" s="411"/>
      <c r="AC110" s="413"/>
      <c r="AD110" s="207"/>
      <c r="AE110" s="205"/>
      <c r="AF110" s="207"/>
      <c r="AG110" s="207"/>
      <c r="AH110" s="411"/>
      <c r="AI110" s="413"/>
      <c r="AJ110" s="497"/>
      <c r="AK110" s="501"/>
    </row>
    <row r="111" spans="2:37" ht="12" customHeight="1" thickBot="1" x14ac:dyDescent="0.35">
      <c r="B111" s="349"/>
      <c r="C111" s="33" t="str">
        <f t="array" aca="1" ref="C111" ca="1">IF(ISERROR(INDEX('Background Data'!$W$1:$X$381,SMALL(IF(LEFT('Background Data'!$W$1:$W$381,5)="Other",ROW('Background Data'!$W$1:$W$381)),ROW(15:15)),2)),"",INDEX('Background Data'!$W$1:$X$381,SMALL(IF(LEFT('Background Data'!$W$1:$W$381,5)="Other",ROW('Background Data'!$W$1:$W$381)),ROW(15:15)),2))</f>
        <v/>
      </c>
      <c r="D111" s="414"/>
      <c r="E111" s="415"/>
      <c r="F111" s="415"/>
      <c r="G111" s="416"/>
      <c r="H111" s="414"/>
      <c r="I111" s="415"/>
      <c r="J111" s="415"/>
      <c r="K111" s="416"/>
      <c r="L111" s="251"/>
      <c r="M111" s="63"/>
      <c r="N111" s="251"/>
      <c r="O111" s="251"/>
      <c r="P111" s="414"/>
      <c r="Q111" s="416"/>
      <c r="R111" s="251"/>
      <c r="S111" s="63"/>
      <c r="T111" s="251"/>
      <c r="U111" s="251"/>
      <c r="V111" s="414"/>
      <c r="W111" s="416"/>
      <c r="X111" s="251"/>
      <c r="Y111" s="63"/>
      <c r="Z111" s="251"/>
      <c r="AA111" s="251"/>
      <c r="AB111" s="414"/>
      <c r="AC111" s="416"/>
      <c r="AD111" s="251"/>
      <c r="AE111" s="63"/>
      <c r="AF111" s="251"/>
      <c r="AG111" s="251"/>
      <c r="AH111" s="414"/>
      <c r="AI111" s="416"/>
      <c r="AJ111" s="402"/>
      <c r="AK111" s="410"/>
    </row>
    <row r="112" spans="2:37" x14ac:dyDescent="0.3"/>
    <row r="113"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sheetData>
  <sheetProtection algorithmName="SHA-512" hashValue="yHcnAlLLjJ7/l1E+q4xEvHa3DpCREktRgaCFlftGGha4tEyUP2Nf35bMUaPueIaja6x92RgyG1zsN4fX8zCAtg==" saltValue="vvMG/ga+3vKkjEBKTbzL9w==" spinCount="100000" sheet="1" formatCells="0"/>
  <mergeCells count="773">
    <mergeCell ref="V83:W83"/>
    <mergeCell ref="AB83:AC83"/>
    <mergeCell ref="AB100:AC100"/>
    <mergeCell ref="R73:W73"/>
    <mergeCell ref="V76:W76"/>
    <mergeCell ref="AB75:AC75"/>
    <mergeCell ref="X74:AC74"/>
    <mergeCell ref="O42:Q42"/>
    <mergeCell ref="O48:Q48"/>
    <mergeCell ref="AC42:AE42"/>
    <mergeCell ref="O46:Q46"/>
    <mergeCell ref="O47:Q47"/>
    <mergeCell ref="V43:W43"/>
    <mergeCell ref="V44:W44"/>
    <mergeCell ref="V45:W45"/>
    <mergeCell ref="V84:W84"/>
    <mergeCell ref="AB84:AC84"/>
    <mergeCell ref="V77:W77"/>
    <mergeCell ref="AB77:AC77"/>
    <mergeCell ref="V79:W79"/>
    <mergeCell ref="AB79:AC79"/>
    <mergeCell ref="V69:X69"/>
    <mergeCell ref="V62:X62"/>
    <mergeCell ref="R53:S53"/>
    <mergeCell ref="AH111:AI111"/>
    <mergeCell ref="D5:E5"/>
    <mergeCell ref="AH102:AI102"/>
    <mergeCell ref="P103:Q103"/>
    <mergeCell ref="V103:W103"/>
    <mergeCell ref="AB103:AC103"/>
    <mergeCell ref="AH103:AI103"/>
    <mergeCell ref="P104:Q104"/>
    <mergeCell ref="V104:W104"/>
    <mergeCell ref="AB104:AC104"/>
    <mergeCell ref="AH104:AI104"/>
    <mergeCell ref="P97:Q97"/>
    <mergeCell ref="V97:W97"/>
    <mergeCell ref="AB97:AC97"/>
    <mergeCell ref="AH97:AI97"/>
    <mergeCell ref="L95:Q95"/>
    <mergeCell ref="R95:W95"/>
    <mergeCell ref="V100:W100"/>
    <mergeCell ref="N81:Q81"/>
    <mergeCell ref="V48:W48"/>
    <mergeCell ref="P102:Q102"/>
    <mergeCell ref="V102:W102"/>
    <mergeCell ref="AB102:AC102"/>
    <mergeCell ref="P105:Q105"/>
    <mergeCell ref="AH101:AI101"/>
    <mergeCell ref="L94:Q94"/>
    <mergeCell ref="R94:W94"/>
    <mergeCell ref="X94:AC94"/>
    <mergeCell ref="AD94:AI94"/>
    <mergeCell ref="AH105:AI105"/>
    <mergeCell ref="X95:AC95"/>
    <mergeCell ref="AD95:AI95"/>
    <mergeCell ref="V105:W105"/>
    <mergeCell ref="AB105:AC105"/>
    <mergeCell ref="V101:W101"/>
    <mergeCell ref="AB101:AC101"/>
    <mergeCell ref="AJ95:AK95"/>
    <mergeCell ref="P96:Q96"/>
    <mergeCell ref="V96:W96"/>
    <mergeCell ref="AB96:AC96"/>
    <mergeCell ref="AH96:AI96"/>
    <mergeCell ref="AJ96:AK96"/>
    <mergeCell ref="AJ97:AK111"/>
    <mergeCell ref="P98:Q98"/>
    <mergeCell ref="V98:W98"/>
    <mergeCell ref="AB98:AC98"/>
    <mergeCell ref="AH98:AI98"/>
    <mergeCell ref="P99:Q99"/>
    <mergeCell ref="V99:W99"/>
    <mergeCell ref="AB99:AC99"/>
    <mergeCell ref="P111:Q111"/>
    <mergeCell ref="V111:W111"/>
    <mergeCell ref="AB111:AC111"/>
    <mergeCell ref="AH99:AI99"/>
    <mergeCell ref="P100:Q100"/>
    <mergeCell ref="AH100:AI100"/>
    <mergeCell ref="P101:Q101"/>
    <mergeCell ref="AB109:AC109"/>
    <mergeCell ref="AB110:AC110"/>
    <mergeCell ref="AH106:AI106"/>
    <mergeCell ref="AJ94:AK94"/>
    <mergeCell ref="V80:W80"/>
    <mergeCell ref="AB80:AC80"/>
    <mergeCell ref="AH80:AI80"/>
    <mergeCell ref="AN80:AO80"/>
    <mergeCell ref="V81:W81"/>
    <mergeCell ref="AB81:AC81"/>
    <mergeCell ref="AH81:AI81"/>
    <mergeCell ref="AN81:AO81"/>
    <mergeCell ref="V82:W82"/>
    <mergeCell ref="AB82:AC82"/>
    <mergeCell ref="AH82:AI82"/>
    <mergeCell ref="AN82:AO82"/>
    <mergeCell ref="V90:W90"/>
    <mergeCell ref="AB90:AC90"/>
    <mergeCell ref="AH90:AI90"/>
    <mergeCell ref="AH87:AI87"/>
    <mergeCell ref="AH88:AI88"/>
    <mergeCell ref="AH89:AI89"/>
    <mergeCell ref="AN85:AO85"/>
    <mergeCell ref="AN86:AO86"/>
    <mergeCell ref="AN87:AO87"/>
    <mergeCell ref="AN88:AO88"/>
    <mergeCell ref="AH83:AI83"/>
    <mergeCell ref="AO69:AP69"/>
    <mergeCell ref="AU69:AV69"/>
    <mergeCell ref="BA69:BB69"/>
    <mergeCell ref="BG69:BH69"/>
    <mergeCell ref="AP73:AQ73"/>
    <mergeCell ref="AN77:AO77"/>
    <mergeCell ref="BG64:BH64"/>
    <mergeCell ref="BG65:BH65"/>
    <mergeCell ref="BG66:BH66"/>
    <mergeCell ref="BA64:BB64"/>
    <mergeCell ref="BA65:BB65"/>
    <mergeCell ref="BA66:BB66"/>
    <mergeCell ref="BA67:BB67"/>
    <mergeCell ref="BA68:BB68"/>
    <mergeCell ref="AU64:AV64"/>
    <mergeCell ref="AU65:AV65"/>
    <mergeCell ref="AU66:AV66"/>
    <mergeCell ref="AU67:AV67"/>
    <mergeCell ref="AU68:AV68"/>
    <mergeCell ref="AP76:AQ90"/>
    <mergeCell ref="AO61:AP61"/>
    <mergeCell ref="AU61:AV61"/>
    <mergeCell ref="BA61:BB61"/>
    <mergeCell ref="BG61:BH61"/>
    <mergeCell ref="AO62:AP62"/>
    <mergeCell ref="AU62:AV62"/>
    <mergeCell ref="BA62:BB62"/>
    <mergeCell ref="BG62:BH62"/>
    <mergeCell ref="AU63:AV63"/>
    <mergeCell ref="BA63:BB63"/>
    <mergeCell ref="BG63:BH63"/>
    <mergeCell ref="BG58:BH58"/>
    <mergeCell ref="AO59:AP59"/>
    <mergeCell ref="AU59:AV59"/>
    <mergeCell ref="BA59:BB59"/>
    <mergeCell ref="BG59:BH59"/>
    <mergeCell ref="AO60:AP60"/>
    <mergeCell ref="AU60:AV60"/>
    <mergeCell ref="BA60:BB60"/>
    <mergeCell ref="BG60:BH60"/>
    <mergeCell ref="AW53:BB53"/>
    <mergeCell ref="BC53:BH53"/>
    <mergeCell ref="BI53:BJ53"/>
    <mergeCell ref="AO54:AP54"/>
    <mergeCell ref="AU54:AV54"/>
    <mergeCell ref="BA54:BB54"/>
    <mergeCell ref="BG54:BH54"/>
    <mergeCell ref="BI54:BJ54"/>
    <mergeCell ref="AO55:AP55"/>
    <mergeCell ref="AU55:AV55"/>
    <mergeCell ref="BA55:BB55"/>
    <mergeCell ref="BG55:BH55"/>
    <mergeCell ref="BI55:BJ69"/>
    <mergeCell ref="AO56:AP56"/>
    <mergeCell ref="AU56:AV56"/>
    <mergeCell ref="BA56:BB56"/>
    <mergeCell ref="BG56:BH56"/>
    <mergeCell ref="AO57:AP57"/>
    <mergeCell ref="AU57:AV57"/>
    <mergeCell ref="BA57:BB57"/>
    <mergeCell ref="BG57:BH57"/>
    <mergeCell ref="AO58:AP58"/>
    <mergeCell ref="AU58:AV58"/>
    <mergeCell ref="BA58:BB58"/>
    <mergeCell ref="BF48:BG48"/>
    <mergeCell ref="AK52:AP52"/>
    <mergeCell ref="AQ52:AV52"/>
    <mergeCell ref="AW52:BB52"/>
    <mergeCell ref="AE52:AF52"/>
    <mergeCell ref="AG52:AJ52"/>
    <mergeCell ref="BC52:BH52"/>
    <mergeCell ref="AC48:AE48"/>
    <mergeCell ref="BI52:BJ52"/>
    <mergeCell ref="AT40:AU40"/>
    <mergeCell ref="AZ40:BA40"/>
    <mergeCell ref="BF40:BG40"/>
    <mergeCell ref="AN41:AO41"/>
    <mergeCell ref="AT41:AU41"/>
    <mergeCell ref="AZ41:BA41"/>
    <mergeCell ref="BF41:BG41"/>
    <mergeCell ref="AN42:AO42"/>
    <mergeCell ref="AT42:AU42"/>
    <mergeCell ref="AZ42:BA42"/>
    <mergeCell ref="BF42:BG42"/>
    <mergeCell ref="AT34:AU34"/>
    <mergeCell ref="AZ34:BA34"/>
    <mergeCell ref="BF34:BG34"/>
    <mergeCell ref="BH34:BI48"/>
    <mergeCell ref="AN35:AO35"/>
    <mergeCell ref="AT35:AU35"/>
    <mergeCell ref="AZ35:BA35"/>
    <mergeCell ref="BF35:BG35"/>
    <mergeCell ref="AN36:AO36"/>
    <mergeCell ref="AT36:AU36"/>
    <mergeCell ref="AZ36:BA36"/>
    <mergeCell ref="BF36:BG36"/>
    <mergeCell ref="AN37:AO37"/>
    <mergeCell ref="AT37:AU37"/>
    <mergeCell ref="AZ37:BA37"/>
    <mergeCell ref="BF37:BG37"/>
    <mergeCell ref="AN38:AO38"/>
    <mergeCell ref="AT38:AU38"/>
    <mergeCell ref="AZ38:BA38"/>
    <mergeCell ref="BF38:BG38"/>
    <mergeCell ref="AN39:AO39"/>
    <mergeCell ref="AT39:AU39"/>
    <mergeCell ref="AZ39:BA39"/>
    <mergeCell ref="BF39:BG39"/>
    <mergeCell ref="BB31:BG31"/>
    <mergeCell ref="BH31:BI31"/>
    <mergeCell ref="AJ32:AO32"/>
    <mergeCell ref="AP32:AU32"/>
    <mergeCell ref="AV32:BA32"/>
    <mergeCell ref="BB32:BG32"/>
    <mergeCell ref="BH32:BI32"/>
    <mergeCell ref="AN33:AO33"/>
    <mergeCell ref="AT33:AU33"/>
    <mergeCell ref="AZ33:BA33"/>
    <mergeCell ref="BF33:BG33"/>
    <mergeCell ref="BH33:BI33"/>
    <mergeCell ref="AJ31:AO31"/>
    <mergeCell ref="AP31:AU31"/>
    <mergeCell ref="AV31:BA31"/>
    <mergeCell ref="AH27:AI27"/>
    <mergeCell ref="AH14:AI14"/>
    <mergeCell ref="AH15:AI15"/>
    <mergeCell ref="AH16:AI16"/>
    <mergeCell ref="AH17:AI17"/>
    <mergeCell ref="AH18:AI18"/>
    <mergeCell ref="AH19:AI19"/>
    <mergeCell ref="AH20:AI20"/>
    <mergeCell ref="AH21:AI21"/>
    <mergeCell ref="AN27:AO27"/>
    <mergeCell ref="AT27:AU27"/>
    <mergeCell ref="AN18:AO18"/>
    <mergeCell ref="AT18:AU18"/>
    <mergeCell ref="AN19:AO19"/>
    <mergeCell ref="AT19:AU19"/>
    <mergeCell ref="AN20:AO20"/>
    <mergeCell ref="AT20:AU20"/>
    <mergeCell ref="AN21:AO21"/>
    <mergeCell ref="AT21:AU21"/>
    <mergeCell ref="AN22:AO22"/>
    <mergeCell ref="AN23:AO23"/>
    <mergeCell ref="AN24:AO24"/>
    <mergeCell ref="AN25:AO25"/>
    <mergeCell ref="AN26:AO26"/>
    <mergeCell ref="AT22:AU22"/>
    <mergeCell ref="AT23:AU23"/>
    <mergeCell ref="AT24:AU24"/>
    <mergeCell ref="AT25:AU25"/>
    <mergeCell ref="AT26:AU26"/>
    <mergeCell ref="X10:AC10"/>
    <mergeCell ref="X11:AC11"/>
    <mergeCell ref="AD10:AI10"/>
    <mergeCell ref="AD11:AI11"/>
    <mergeCell ref="AJ10:AO10"/>
    <mergeCell ref="AJ11:AO11"/>
    <mergeCell ref="AP10:AU10"/>
    <mergeCell ref="AP11:AU11"/>
    <mergeCell ref="AN17:AO17"/>
    <mergeCell ref="AT17:AU17"/>
    <mergeCell ref="AH13:AI13"/>
    <mergeCell ref="AN12:AO12"/>
    <mergeCell ref="AT12:AU12"/>
    <mergeCell ref="AN13:AO13"/>
    <mergeCell ref="AT13:AU13"/>
    <mergeCell ref="AB13:AC13"/>
    <mergeCell ref="AB14:AC14"/>
    <mergeCell ref="AB15:AC15"/>
    <mergeCell ref="AB16:AC16"/>
    <mergeCell ref="D104:G104"/>
    <mergeCell ref="D99:G99"/>
    <mergeCell ref="D53:G53"/>
    <mergeCell ref="D54:G54"/>
    <mergeCell ref="D55:G55"/>
    <mergeCell ref="D56:G56"/>
    <mergeCell ref="D57:G57"/>
    <mergeCell ref="D58:G58"/>
    <mergeCell ref="D59:G59"/>
    <mergeCell ref="D60:G60"/>
    <mergeCell ref="D61:G61"/>
    <mergeCell ref="D73:G73"/>
    <mergeCell ref="D74:G74"/>
    <mergeCell ref="D75:G75"/>
    <mergeCell ref="D76:G76"/>
    <mergeCell ref="D77:G77"/>
    <mergeCell ref="D78:G78"/>
    <mergeCell ref="D90:G90"/>
    <mergeCell ref="D62:G62"/>
    <mergeCell ref="D63:G63"/>
    <mergeCell ref="D69:G69"/>
    <mergeCell ref="D96:G96"/>
    <mergeCell ref="D64:G64"/>
    <mergeCell ref="D65:G65"/>
    <mergeCell ref="T16:W16"/>
    <mergeCell ref="N27:Q27"/>
    <mergeCell ref="B13:B27"/>
    <mergeCell ref="N19:Q19"/>
    <mergeCell ref="N20:Q20"/>
    <mergeCell ref="B5:C5"/>
    <mergeCell ref="J2:M4"/>
    <mergeCell ref="N2:N4"/>
    <mergeCell ref="T10:W10"/>
    <mergeCell ref="T11:W11"/>
    <mergeCell ref="T12:W12"/>
    <mergeCell ref="T13:W13"/>
    <mergeCell ref="T14:W14"/>
    <mergeCell ref="T15:W15"/>
    <mergeCell ref="H10:I10"/>
    <mergeCell ref="N10:Q10"/>
    <mergeCell ref="R10:S10"/>
    <mergeCell ref="H11:I11"/>
    <mergeCell ref="N11:Q11"/>
    <mergeCell ref="R11:S11"/>
    <mergeCell ref="N12:Q12"/>
    <mergeCell ref="N13:Q13"/>
    <mergeCell ref="N14:Q14"/>
    <mergeCell ref="N15:Q15"/>
    <mergeCell ref="AV10:AW10"/>
    <mergeCell ref="AV11:AW11"/>
    <mergeCell ref="AV12:AW12"/>
    <mergeCell ref="AV13:AW27"/>
    <mergeCell ref="T17:W17"/>
    <mergeCell ref="T18:W18"/>
    <mergeCell ref="T19:W19"/>
    <mergeCell ref="T20:W20"/>
    <mergeCell ref="T21:W21"/>
    <mergeCell ref="T27:W27"/>
    <mergeCell ref="AB17:AC17"/>
    <mergeCell ref="AB18:AC18"/>
    <mergeCell ref="AB19:AC19"/>
    <mergeCell ref="AB20:AC20"/>
    <mergeCell ref="AN14:AO14"/>
    <mergeCell ref="AT14:AU14"/>
    <mergeCell ref="AN15:AO15"/>
    <mergeCell ref="AT15:AU15"/>
    <mergeCell ref="AN16:AO16"/>
    <mergeCell ref="AT16:AU16"/>
    <mergeCell ref="AB21:AC21"/>
    <mergeCell ref="AB27:AC27"/>
    <mergeCell ref="AH12:AI12"/>
    <mergeCell ref="AB12:AC12"/>
    <mergeCell ref="B76:B90"/>
    <mergeCell ref="N79:Q79"/>
    <mergeCell ref="D79:G79"/>
    <mergeCell ref="D80:G80"/>
    <mergeCell ref="D81:G81"/>
    <mergeCell ref="N80:Q80"/>
    <mergeCell ref="D82:G82"/>
    <mergeCell ref="D83:G83"/>
    <mergeCell ref="D84:G84"/>
    <mergeCell ref="N77:Q77"/>
    <mergeCell ref="N78:Q78"/>
    <mergeCell ref="N82:Q82"/>
    <mergeCell ref="N83:Q83"/>
    <mergeCell ref="N84:Q84"/>
    <mergeCell ref="N90:Q90"/>
    <mergeCell ref="I76:I90"/>
    <mergeCell ref="B97:B111"/>
    <mergeCell ref="H94:K94"/>
    <mergeCell ref="H95:K95"/>
    <mergeCell ref="H96:K96"/>
    <mergeCell ref="H97:K97"/>
    <mergeCell ref="H98:K98"/>
    <mergeCell ref="H99:K99"/>
    <mergeCell ref="H100:K100"/>
    <mergeCell ref="H101:K101"/>
    <mergeCell ref="H102:K102"/>
    <mergeCell ref="H103:K103"/>
    <mergeCell ref="H104:K104"/>
    <mergeCell ref="H105:K105"/>
    <mergeCell ref="H111:K111"/>
    <mergeCell ref="D105:G105"/>
    <mergeCell ref="D111:G111"/>
    <mergeCell ref="D94:G94"/>
    <mergeCell ref="D95:G95"/>
    <mergeCell ref="D98:G98"/>
    <mergeCell ref="D100:G100"/>
    <mergeCell ref="D97:G97"/>
    <mergeCell ref="D101:G101"/>
    <mergeCell ref="D102:G102"/>
    <mergeCell ref="D103:G103"/>
    <mergeCell ref="J73:K73"/>
    <mergeCell ref="J74:K74"/>
    <mergeCell ref="L73:M73"/>
    <mergeCell ref="L74:M74"/>
    <mergeCell ref="AJ74:AO74"/>
    <mergeCell ref="AH77:AI77"/>
    <mergeCell ref="V78:W78"/>
    <mergeCell ref="AB78:AC78"/>
    <mergeCell ref="AH78:AI78"/>
    <mergeCell ref="AN78:AO78"/>
    <mergeCell ref="N75:Q75"/>
    <mergeCell ref="N76:Q76"/>
    <mergeCell ref="R74:W74"/>
    <mergeCell ref="V75:W75"/>
    <mergeCell ref="N73:Q73"/>
    <mergeCell ref="N74:Q74"/>
    <mergeCell ref="AH79:AI79"/>
    <mergeCell ref="AN79:AO79"/>
    <mergeCell ref="AH84:AI84"/>
    <mergeCell ref="AN84:AO84"/>
    <mergeCell ref="AN75:AO75"/>
    <mergeCell ref="AN83:AO83"/>
    <mergeCell ref="AN90:AO90"/>
    <mergeCell ref="X73:AC73"/>
    <mergeCell ref="AD73:AI73"/>
    <mergeCell ref="AB76:AC76"/>
    <mergeCell ref="AH76:AI76"/>
    <mergeCell ref="AN76:AO76"/>
    <mergeCell ref="AB88:AC88"/>
    <mergeCell ref="AB89:AC89"/>
    <mergeCell ref="AH85:AI85"/>
    <mergeCell ref="AH86:AI86"/>
    <mergeCell ref="AG69:AJ69"/>
    <mergeCell ref="AC68:AD68"/>
    <mergeCell ref="AG68:AJ68"/>
    <mergeCell ref="AH75:AI75"/>
    <mergeCell ref="AC69:AD69"/>
    <mergeCell ref="AC60:AD60"/>
    <mergeCell ref="AC61:AD61"/>
    <mergeCell ref="AC62:AD62"/>
    <mergeCell ref="AJ73:AO73"/>
    <mergeCell ref="AO63:AP63"/>
    <mergeCell ref="AO64:AP64"/>
    <mergeCell ref="AO65:AP65"/>
    <mergeCell ref="AO66:AP66"/>
    <mergeCell ref="AO67:AP67"/>
    <mergeCell ref="AO68:AP68"/>
    <mergeCell ref="AP74:AQ74"/>
    <mergeCell ref="AP75:AQ75"/>
    <mergeCell ref="AC64:AD64"/>
    <mergeCell ref="AC65:AD65"/>
    <mergeCell ref="AC66:AD66"/>
    <mergeCell ref="AC67:AD67"/>
    <mergeCell ref="AG64:AJ64"/>
    <mergeCell ref="AG65:AJ65"/>
    <mergeCell ref="AG66:AJ66"/>
    <mergeCell ref="D32:G32"/>
    <mergeCell ref="D33:G33"/>
    <mergeCell ref="D34:G34"/>
    <mergeCell ref="D35:G35"/>
    <mergeCell ref="D36:G36"/>
    <mergeCell ref="D37:G37"/>
    <mergeCell ref="D38:G38"/>
    <mergeCell ref="AD74:AI74"/>
    <mergeCell ref="AC63:AD63"/>
    <mergeCell ref="V60:X60"/>
    <mergeCell ref="D48:G48"/>
    <mergeCell ref="AC58:AD58"/>
    <mergeCell ref="AC59:AD59"/>
    <mergeCell ref="V38:W38"/>
    <mergeCell ref="AC40:AE40"/>
    <mergeCell ref="AC41:AE41"/>
    <mergeCell ref="AF35:AI35"/>
    <mergeCell ref="V36:W36"/>
    <mergeCell ref="AF36:AI36"/>
    <mergeCell ref="V37:W37"/>
    <mergeCell ref="AF37:AI37"/>
    <mergeCell ref="AF40:AI40"/>
    <mergeCell ref="AF48:AI48"/>
    <mergeCell ref="V42:W42"/>
    <mergeCell ref="N16:Q16"/>
    <mergeCell ref="N21:Q21"/>
    <mergeCell ref="D10:G10"/>
    <mergeCell ref="D11:G11"/>
    <mergeCell ref="D12:G12"/>
    <mergeCell ref="D13:G13"/>
    <mergeCell ref="D14:G14"/>
    <mergeCell ref="D15:G15"/>
    <mergeCell ref="D16:G16"/>
    <mergeCell ref="D17:G17"/>
    <mergeCell ref="N17:Q17"/>
    <mergeCell ref="N18:Q18"/>
    <mergeCell ref="D18:G18"/>
    <mergeCell ref="D19:G19"/>
    <mergeCell ref="D20:G20"/>
    <mergeCell ref="D21:G21"/>
    <mergeCell ref="J10:M10"/>
    <mergeCell ref="J11:M11"/>
    <mergeCell ref="J12:M12"/>
    <mergeCell ref="J13:M13"/>
    <mergeCell ref="J14:M14"/>
    <mergeCell ref="J15:M15"/>
    <mergeCell ref="J16:M16"/>
    <mergeCell ref="J17:M17"/>
    <mergeCell ref="B55:B69"/>
    <mergeCell ref="N52:O52"/>
    <mergeCell ref="Z31:AB31"/>
    <mergeCell ref="V31:W31"/>
    <mergeCell ref="X31:Y31"/>
    <mergeCell ref="AF31:AI31"/>
    <mergeCell ref="V32:W32"/>
    <mergeCell ref="X32:Y32"/>
    <mergeCell ref="AF32:AI32"/>
    <mergeCell ref="V33:W33"/>
    <mergeCell ref="AF33:AI33"/>
    <mergeCell ref="AF38:AI38"/>
    <mergeCell ref="AF42:AI42"/>
    <mergeCell ref="V39:W39"/>
    <mergeCell ref="AF39:AI39"/>
    <mergeCell ref="V41:W41"/>
    <mergeCell ref="AF41:AI41"/>
    <mergeCell ref="V63:X63"/>
    <mergeCell ref="V61:X61"/>
    <mergeCell ref="Z32:AB32"/>
    <mergeCell ref="B34:B48"/>
    <mergeCell ref="V34:W34"/>
    <mergeCell ref="AF34:AI34"/>
    <mergeCell ref="R52:S52"/>
    <mergeCell ref="V46:W46"/>
    <mergeCell ref="V47:W47"/>
    <mergeCell ref="AA46:AB46"/>
    <mergeCell ref="AA47:AB47"/>
    <mergeCell ref="AN34:AO34"/>
    <mergeCell ref="AN40:AO40"/>
    <mergeCell ref="AN48:AO48"/>
    <mergeCell ref="AA42:AB42"/>
    <mergeCell ref="AA48:AB48"/>
    <mergeCell ref="V59:X59"/>
    <mergeCell ref="AE53:AF53"/>
    <mergeCell ref="AA52:AB52"/>
    <mergeCell ref="AG53:AJ53"/>
    <mergeCell ref="AG54:AJ54"/>
    <mergeCell ref="AG55:AJ55"/>
    <mergeCell ref="AG56:AJ56"/>
    <mergeCell ref="AA53:AB53"/>
    <mergeCell ref="U52:Z52"/>
    <mergeCell ref="U53:Z53"/>
    <mergeCell ref="V56:X56"/>
    <mergeCell ref="V57:X57"/>
    <mergeCell ref="V54:X54"/>
    <mergeCell ref="V55:X55"/>
    <mergeCell ref="AC54:AD54"/>
    <mergeCell ref="AC55:AD55"/>
    <mergeCell ref="AC56:AD56"/>
    <mergeCell ref="AC57:AD57"/>
    <mergeCell ref="V58:X58"/>
    <mergeCell ref="H31:I31"/>
    <mergeCell ref="H32:I32"/>
    <mergeCell ref="O43:Q43"/>
    <mergeCell ref="O44:Q44"/>
    <mergeCell ref="O45:Q45"/>
    <mergeCell ref="AA33:AB33"/>
    <mergeCell ref="AA34:AB34"/>
    <mergeCell ref="AA35:AB35"/>
    <mergeCell ref="AA36:AB36"/>
    <mergeCell ref="AA37:AB37"/>
    <mergeCell ref="AA38:AB38"/>
    <mergeCell ref="AA39:AB39"/>
    <mergeCell ref="AA40:AB40"/>
    <mergeCell ref="AA41:AB41"/>
    <mergeCell ref="AA43:AB43"/>
    <mergeCell ref="AA44:AB44"/>
    <mergeCell ref="AA45:AB45"/>
    <mergeCell ref="V35:W35"/>
    <mergeCell ref="V40:W40"/>
    <mergeCell ref="H52:I52"/>
    <mergeCell ref="H53:I53"/>
    <mergeCell ref="H54:I54"/>
    <mergeCell ref="H55:I55"/>
    <mergeCell ref="O33:Q33"/>
    <mergeCell ref="O34:Q34"/>
    <mergeCell ref="O35:Q35"/>
    <mergeCell ref="O36:Q36"/>
    <mergeCell ref="O37:Q37"/>
    <mergeCell ref="O38:Q38"/>
    <mergeCell ref="O39:Q39"/>
    <mergeCell ref="O40:Q40"/>
    <mergeCell ref="O41:Q41"/>
    <mergeCell ref="H40:I40"/>
    <mergeCell ref="H41:I41"/>
    <mergeCell ref="H42:I42"/>
    <mergeCell ref="H48:I48"/>
    <mergeCell ref="N53:O53"/>
    <mergeCell ref="P52:Q52"/>
    <mergeCell ref="P53:Q53"/>
    <mergeCell ref="F5:G5"/>
    <mergeCell ref="H57:I57"/>
    <mergeCell ref="H58:I58"/>
    <mergeCell ref="H59:I59"/>
    <mergeCell ref="H60:I60"/>
    <mergeCell ref="H61:I61"/>
    <mergeCell ref="H62:I62"/>
    <mergeCell ref="H63:I63"/>
    <mergeCell ref="H69:I69"/>
    <mergeCell ref="H56:I56"/>
    <mergeCell ref="H33:I33"/>
    <mergeCell ref="H34:I34"/>
    <mergeCell ref="H35:I35"/>
    <mergeCell ref="H36:I36"/>
    <mergeCell ref="H37:I37"/>
    <mergeCell ref="H38:I38"/>
    <mergeCell ref="H39:I39"/>
    <mergeCell ref="D52:G52"/>
    <mergeCell ref="D27:G27"/>
    <mergeCell ref="D31:G31"/>
    <mergeCell ref="D39:G39"/>
    <mergeCell ref="D40:G40"/>
    <mergeCell ref="D41:G41"/>
    <mergeCell ref="D42:G42"/>
    <mergeCell ref="J18:M18"/>
    <mergeCell ref="J19:M19"/>
    <mergeCell ref="J20:M20"/>
    <mergeCell ref="J21:M21"/>
    <mergeCell ref="J27:M27"/>
    <mergeCell ref="T31:U31"/>
    <mergeCell ref="T32:U32"/>
    <mergeCell ref="N31:S31"/>
    <mergeCell ref="N32:S32"/>
    <mergeCell ref="N22:Q22"/>
    <mergeCell ref="N23:Q23"/>
    <mergeCell ref="N24:Q24"/>
    <mergeCell ref="N25:Q25"/>
    <mergeCell ref="N26:Q26"/>
    <mergeCell ref="T22:W22"/>
    <mergeCell ref="T23:W23"/>
    <mergeCell ref="T24:W24"/>
    <mergeCell ref="T25:W25"/>
    <mergeCell ref="T26:W26"/>
    <mergeCell ref="AC31:AE31"/>
    <mergeCell ref="AC32:AE32"/>
    <mergeCell ref="AC33:AE33"/>
    <mergeCell ref="AC34:AE34"/>
    <mergeCell ref="AC35:AE35"/>
    <mergeCell ref="AC36:AE36"/>
    <mergeCell ref="AC37:AE37"/>
    <mergeCell ref="AC38:AE38"/>
    <mergeCell ref="AC39:AE39"/>
    <mergeCell ref="D22:G22"/>
    <mergeCell ref="D23:G23"/>
    <mergeCell ref="D24:G24"/>
    <mergeCell ref="D25:G25"/>
    <mergeCell ref="D26:G26"/>
    <mergeCell ref="J22:M22"/>
    <mergeCell ref="J23:M23"/>
    <mergeCell ref="J24:M24"/>
    <mergeCell ref="J25:M25"/>
    <mergeCell ref="J26:M26"/>
    <mergeCell ref="AB22:AC22"/>
    <mergeCell ref="AB23:AC23"/>
    <mergeCell ref="AB24:AC24"/>
    <mergeCell ref="AB25:AC25"/>
    <mergeCell ref="AB26:AC26"/>
    <mergeCell ref="AH22:AI22"/>
    <mergeCell ref="AH23:AI23"/>
    <mergeCell ref="AH24:AI24"/>
    <mergeCell ref="AH25:AI25"/>
    <mergeCell ref="AH26:AI26"/>
    <mergeCell ref="D43:G43"/>
    <mergeCell ref="D44:G44"/>
    <mergeCell ref="D45:G45"/>
    <mergeCell ref="D46:G46"/>
    <mergeCell ref="D47:G47"/>
    <mergeCell ref="H43:I43"/>
    <mergeCell ref="H44:I44"/>
    <mergeCell ref="H45:I45"/>
    <mergeCell ref="H46:I46"/>
    <mergeCell ref="H47:I47"/>
    <mergeCell ref="BF43:BG43"/>
    <mergeCell ref="BF44:BG44"/>
    <mergeCell ref="BF45:BG45"/>
    <mergeCell ref="BF46:BG46"/>
    <mergeCell ref="BF47:BG47"/>
    <mergeCell ref="AF47:AI47"/>
    <mergeCell ref="AN43:AO43"/>
    <mergeCell ref="AN44:AO44"/>
    <mergeCell ref="AN45:AO45"/>
    <mergeCell ref="AN46:AO46"/>
    <mergeCell ref="AN47:AO47"/>
    <mergeCell ref="AT43:AU43"/>
    <mergeCell ref="AT44:AU44"/>
    <mergeCell ref="AT45:AU45"/>
    <mergeCell ref="AT46:AU46"/>
    <mergeCell ref="AT47:AU47"/>
    <mergeCell ref="AF43:AI43"/>
    <mergeCell ref="AF44:AI44"/>
    <mergeCell ref="AF45:AI45"/>
    <mergeCell ref="AF46:AI46"/>
    <mergeCell ref="AG67:AJ67"/>
    <mergeCell ref="AZ43:BA43"/>
    <mergeCell ref="AZ44:BA44"/>
    <mergeCell ref="AZ45:BA45"/>
    <mergeCell ref="AZ46:BA46"/>
    <mergeCell ref="AZ47:BA47"/>
    <mergeCell ref="AG57:AJ57"/>
    <mergeCell ref="AG58:AJ58"/>
    <mergeCell ref="AC43:AE43"/>
    <mergeCell ref="AC44:AE44"/>
    <mergeCell ref="AC45:AE45"/>
    <mergeCell ref="AC46:AE46"/>
    <mergeCell ref="AC47:AE47"/>
    <mergeCell ref="AG60:AJ60"/>
    <mergeCell ref="AG61:AJ61"/>
    <mergeCell ref="AG62:AJ62"/>
    <mergeCell ref="AG63:AJ63"/>
    <mergeCell ref="AG59:AJ59"/>
    <mergeCell ref="AC52:AD52"/>
    <mergeCell ref="AC53:AD53"/>
    <mergeCell ref="AT48:AU48"/>
    <mergeCell ref="AZ48:BA48"/>
    <mergeCell ref="AK53:AP53"/>
    <mergeCell ref="AQ53:AV53"/>
    <mergeCell ref="D68:G68"/>
    <mergeCell ref="H64:I64"/>
    <mergeCell ref="H65:I65"/>
    <mergeCell ref="H66:I66"/>
    <mergeCell ref="H67:I67"/>
    <mergeCell ref="H68:I68"/>
    <mergeCell ref="V64:X64"/>
    <mergeCell ref="V65:X65"/>
    <mergeCell ref="V66:X66"/>
    <mergeCell ref="V67:X67"/>
    <mergeCell ref="V68:X68"/>
    <mergeCell ref="D66:G66"/>
    <mergeCell ref="D67:G67"/>
    <mergeCell ref="V110:W110"/>
    <mergeCell ref="AB106:AC106"/>
    <mergeCell ref="AB107:AC107"/>
    <mergeCell ref="AB108:AC108"/>
    <mergeCell ref="BG67:BH67"/>
    <mergeCell ref="BG68:BH68"/>
    <mergeCell ref="D85:G85"/>
    <mergeCell ref="D86:G86"/>
    <mergeCell ref="D87:G87"/>
    <mergeCell ref="D88:G88"/>
    <mergeCell ref="D89:G89"/>
    <mergeCell ref="N85:Q85"/>
    <mergeCell ref="N86:Q86"/>
    <mergeCell ref="N87:Q87"/>
    <mergeCell ref="N88:Q88"/>
    <mergeCell ref="N89:Q89"/>
    <mergeCell ref="V85:W85"/>
    <mergeCell ref="V86:W86"/>
    <mergeCell ref="V87:W87"/>
    <mergeCell ref="V88:W88"/>
    <mergeCell ref="V89:W89"/>
    <mergeCell ref="AB85:AC85"/>
    <mergeCell ref="AB86:AC86"/>
    <mergeCell ref="AB87:AC87"/>
    <mergeCell ref="AH107:AI107"/>
    <mergeCell ref="AH108:AI108"/>
    <mergeCell ref="AH109:AI109"/>
    <mergeCell ref="AH110:AI110"/>
    <mergeCell ref="AN89:AO89"/>
    <mergeCell ref="D106:G106"/>
    <mergeCell ref="D107:G107"/>
    <mergeCell ref="D108:G108"/>
    <mergeCell ref="D109:G109"/>
    <mergeCell ref="D110:G110"/>
    <mergeCell ref="H106:K106"/>
    <mergeCell ref="H107:K107"/>
    <mergeCell ref="H108:K108"/>
    <mergeCell ref="H109:K109"/>
    <mergeCell ref="H110:K110"/>
    <mergeCell ref="P106:Q106"/>
    <mergeCell ref="P107:Q107"/>
    <mergeCell ref="P108:Q108"/>
    <mergeCell ref="P109:Q109"/>
    <mergeCell ref="P110:Q110"/>
    <mergeCell ref="V106:W106"/>
    <mergeCell ref="V107:W107"/>
    <mergeCell ref="V108:W108"/>
    <mergeCell ref="V109:W109"/>
  </mergeCells>
  <conditionalFormatting sqref="N2:N4">
    <cfRule type="expression" dxfId="12" priority="6">
      <formula>$N$2="Yes"</formula>
    </cfRule>
  </conditionalFormatting>
  <dataValidations count="5">
    <dataValidation allowBlank="1" showInputMessage="1" showErrorMessage="1" prompt="Attach all requested documents in the &quot;Attachments&quot; tab" sqref="AV13:AW27 BH34:BI48 BI55:BJ69 I76:I90 AP76:AQ90 AJ97:AK111" xr:uid="{ED0225AC-C7C7-47DE-9F2A-F08AEEE2A957}"/>
    <dataValidation type="decimal" allowBlank="1" showInputMessage="1" showErrorMessage="1" sqref="H13:H27 R13:R27 Y13:Y27 AE13:AE27 AK13:AK27 AQ13:AQ27 J34:J48 L34:L48 AK34:AK48 AQ34:AQ48 AW34:AW48 BC34:BC48 T34:T48 X34:X48 J55:J69 AL55:AL69 AR55:AR69 AX55:AX69 BD55:BD69 L55:N69 P55:P69 R55:R69 AA55:AA69 AE55:AE69 H76:H90 S76:S90 Y76:Y90 AE76:AE90 AK76:AK90 J76:J90 L76:L90 M97:M111 S97:S111 Y97:Y111 AE97:AE111" xr:uid="{CC1831F1-D941-4DCD-83DD-8CDADEB972C1}">
      <formula1>0</formula1>
      <formula2>100000000000000</formula2>
    </dataValidation>
    <dataValidation type="whole" allowBlank="1" showInputMessage="1" showErrorMessage="1" sqref="K34:K48 K55:K69" xr:uid="{E6B46960-FA03-43A5-BAAB-53CA69949704}">
      <formula1>1900</formula1>
      <formula2>2019</formula2>
    </dataValidation>
    <dataValidation type="decimal" allowBlank="1" showInputMessage="1" showErrorMessage="1" sqref="S34:S48 Z55:Z69" xr:uid="{F0DADE29-E06E-4A8B-98F3-3DD934DCE781}">
      <formula1>0</formula1>
      <formula2>1</formula2>
    </dataValidation>
    <dataValidation type="whole" allowBlank="1" showInputMessage="1" showErrorMessage="1" sqref="R34:R48 Y55:Y69" xr:uid="{4E8A98FD-6AC3-4E48-A2E6-2F992CAF5CD7}">
      <formula1>0</formula1>
      <formula2>100000000</formula2>
    </dataValidation>
  </dataValidations>
  <hyperlinks>
    <hyperlink ref="B5:C5" location="Introduction!A1" display="Click here to return to Introduction tab" xr:uid="{D5B45BA9-F9B4-4E2F-8630-E2D947341E61}"/>
    <hyperlink ref="D5:E5" location="Terms!A1" display="Click here to visit Terms tab" xr:uid="{EB486BAB-2AE4-4BC4-B31E-E2DFE0636C26}"/>
    <hyperlink ref="F5:G5" location="'Additional Info'!A1" display="Click here to visit Additional Info tab" xr:uid="{EC661998-89D9-4E67-9FF6-235CEB52462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4BC762CD-9797-4566-8186-05709C94148B}">
          <x14:formula1>
            <xm:f>'Background Data'!$F$2:$F$3</xm:f>
          </x14:formula1>
          <xm:sqref>N2:N4</xm:sqref>
        </x14:dataValidation>
        <x14:dataValidation type="list" allowBlank="1" showInputMessage="1" showErrorMessage="1" xr:uid="{451A84B7-43CE-4010-BE26-366C6130F628}">
          <x14:formula1>
            <xm:f>'Background Data'!$K$6:$K$7</xm:f>
          </x14:formula1>
          <xm:sqref>Z34:Z48</xm:sqref>
        </x14:dataValidation>
        <x14:dataValidation type="list" allowBlank="1" showInputMessage="1" showErrorMessage="1" xr:uid="{79D8372D-91A5-4C56-BAE9-F0196835F842}">
          <x14:formula1>
            <xm:f>'Background Data'!$K$2:$K$3</xm:f>
          </x14:formula1>
          <xm:sqref>M34:M48</xm:sqref>
        </x14:dataValidation>
        <x14:dataValidation type="list" allowBlank="1" showInputMessage="1" showErrorMessage="1" xr:uid="{94F4AC7A-850E-4CA2-8A68-937E32A8CB3C}">
          <x14:formula1>
            <xm:f>'Background Data'!$K$14:$K$15</xm:f>
          </x14:formula1>
          <xm:sqref>T55:T69</xm:sqref>
        </x14:dataValidation>
        <x14:dataValidation type="list" allowBlank="1" showInputMessage="1" xr:uid="{C560A103-33C6-42CB-89C0-63EA885FBF2D}">
          <x14:formula1>
            <xm:f>'Background Data'!$K$10:$K$11</xm:f>
          </x14:formula1>
          <xm:sqref>AC34:AE48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CF5A-0C45-46A1-B74D-23F3F32F4CA0}">
  <sheetPr codeName="Sheet12">
    <tabColor theme="8" tint="0.59999389629810485"/>
  </sheetPr>
  <dimension ref="A1:AA75"/>
  <sheetViews>
    <sheetView zoomScaleNormal="100" workbookViewId="0">
      <pane xSplit="3" topLeftCell="D1" activePane="topRight" state="frozen"/>
      <selection pane="topRight"/>
    </sheetView>
  </sheetViews>
  <sheetFormatPr defaultColWidth="0" defaultRowHeight="12" zeroHeight="1" x14ac:dyDescent="0.3"/>
  <cols>
    <col min="1" max="1" width="5.5546875" style="9" customWidth="1"/>
    <col min="2" max="23" width="13.88671875" style="9" customWidth="1"/>
    <col min="24" max="24" width="5.5546875" style="9" customWidth="1"/>
    <col min="25" max="27" width="0" style="9" hidden="1" customWidth="1"/>
    <col min="28" max="16384" width="13.88671875" style="9" hidden="1"/>
  </cols>
  <sheetData>
    <row r="1" spans="2:23" ht="12.6" thickBot="1" x14ac:dyDescent="0.35"/>
    <row r="2" spans="2:23" ht="18" customHeight="1" x14ac:dyDescent="0.3">
      <c r="B2" s="19" t="s">
        <v>292</v>
      </c>
      <c r="J2" s="387" t="s">
        <v>1641</v>
      </c>
      <c r="K2" s="388"/>
      <c r="L2" s="388"/>
      <c r="M2" s="389"/>
      <c r="N2" s="384"/>
      <c r="O2" s="11"/>
      <c r="P2" s="11"/>
      <c r="Q2" s="12"/>
    </row>
    <row r="3" spans="2:23" ht="18" x14ac:dyDescent="0.3">
      <c r="B3" s="10" t="s">
        <v>1588</v>
      </c>
      <c r="J3" s="390"/>
      <c r="K3" s="391"/>
      <c r="L3" s="391"/>
      <c r="M3" s="392"/>
      <c r="N3" s="385"/>
      <c r="O3" s="11"/>
      <c r="P3" s="11"/>
      <c r="Q3" s="12"/>
    </row>
    <row r="4" spans="2:23" ht="12.6" customHeight="1" thickBot="1" x14ac:dyDescent="0.35">
      <c r="G4" s="18"/>
      <c r="H4" s="11"/>
      <c r="I4" s="11"/>
      <c r="J4" s="393"/>
      <c r="K4" s="394"/>
      <c r="L4" s="394"/>
      <c r="M4" s="395"/>
      <c r="N4" s="386"/>
    </row>
    <row r="5" spans="2:23" ht="12" customHeight="1" thickBot="1" x14ac:dyDescent="0.3">
      <c r="B5" s="315" t="s">
        <v>500</v>
      </c>
      <c r="C5" s="316"/>
      <c r="D5" s="315" t="s">
        <v>801</v>
      </c>
      <c r="E5" s="316"/>
      <c r="F5" s="315" t="s">
        <v>1365</v>
      </c>
      <c r="G5" s="316"/>
      <c r="H5" s="11"/>
      <c r="I5" s="11"/>
      <c r="J5" s="47"/>
      <c r="K5" s="47"/>
      <c r="L5" s="47"/>
      <c r="M5" s="47"/>
      <c r="N5" s="3"/>
    </row>
    <row r="6" spans="2:23" ht="12" customHeight="1" x14ac:dyDescent="0.25">
      <c r="G6" s="18"/>
      <c r="H6" s="11"/>
      <c r="I6" s="11"/>
      <c r="J6" s="47"/>
      <c r="K6" s="47"/>
      <c r="L6" s="47"/>
      <c r="M6" s="47"/>
      <c r="N6" s="3"/>
    </row>
    <row r="7" spans="2:23" ht="15.6" x14ac:dyDescent="0.25">
      <c r="B7" s="13" t="s">
        <v>1187</v>
      </c>
      <c r="N7" s="3"/>
    </row>
    <row r="8" spans="2:23" x14ac:dyDescent="0.3">
      <c r="B8" s="14"/>
    </row>
    <row r="9" spans="2:23" ht="14.4" x14ac:dyDescent="0.3">
      <c r="B9" s="15" t="s">
        <v>945</v>
      </c>
    </row>
    <row r="10" spans="2:23" s="100" customFormat="1" ht="12.6" thickBot="1" x14ac:dyDescent="0.35">
      <c r="B10" s="81" t="s">
        <v>1004</v>
      </c>
    </row>
    <row r="11" spans="2:23" x14ac:dyDescent="0.3">
      <c r="B11" s="6" t="s">
        <v>21</v>
      </c>
      <c r="C11" s="122" t="s">
        <v>181</v>
      </c>
      <c r="D11" s="125" t="s">
        <v>182</v>
      </c>
      <c r="E11" s="341" t="s">
        <v>183</v>
      </c>
      <c r="F11" s="398"/>
      <c r="G11" s="398"/>
      <c r="H11" s="342"/>
      <c r="I11" s="341" t="s">
        <v>184</v>
      </c>
      <c r="J11" s="398"/>
      <c r="K11" s="342"/>
      <c r="L11" s="341" t="s">
        <v>185</v>
      </c>
      <c r="M11" s="342"/>
      <c r="N11" s="341" t="s">
        <v>655</v>
      </c>
      <c r="O11" s="342"/>
      <c r="P11" s="341" t="s">
        <v>656</v>
      </c>
      <c r="Q11" s="398"/>
      <c r="R11" s="398"/>
      <c r="S11" s="342"/>
      <c r="T11" s="341" t="s">
        <v>657</v>
      </c>
      <c r="U11" s="398"/>
      <c r="V11" s="398"/>
      <c r="W11" s="343"/>
    </row>
    <row r="12" spans="2:23" ht="24" customHeight="1" x14ac:dyDescent="0.3">
      <c r="B12" s="7" t="s">
        <v>68</v>
      </c>
      <c r="C12" s="120" t="s">
        <v>186</v>
      </c>
      <c r="D12" s="126" t="s">
        <v>16</v>
      </c>
      <c r="E12" s="344" t="s">
        <v>187</v>
      </c>
      <c r="F12" s="397"/>
      <c r="G12" s="397"/>
      <c r="H12" s="345"/>
      <c r="I12" s="344" t="s">
        <v>189</v>
      </c>
      <c r="J12" s="397"/>
      <c r="K12" s="345"/>
      <c r="L12" s="344" t="s">
        <v>192</v>
      </c>
      <c r="M12" s="345"/>
      <c r="N12" s="344" t="s">
        <v>190</v>
      </c>
      <c r="O12" s="345"/>
      <c r="P12" s="344" t="s">
        <v>193</v>
      </c>
      <c r="Q12" s="397"/>
      <c r="R12" s="397"/>
      <c r="S12" s="345"/>
      <c r="T12" s="344" t="s">
        <v>195</v>
      </c>
      <c r="U12" s="397"/>
      <c r="V12" s="397"/>
      <c r="W12" s="346"/>
    </row>
    <row r="13" spans="2:23" ht="108" customHeight="1" x14ac:dyDescent="0.3">
      <c r="B13" s="8" t="s">
        <v>22</v>
      </c>
      <c r="C13" s="133" t="s">
        <v>1003</v>
      </c>
      <c r="D13" s="115" t="s">
        <v>1059</v>
      </c>
      <c r="E13" s="403" t="s">
        <v>188</v>
      </c>
      <c r="F13" s="404"/>
      <c r="G13" s="404"/>
      <c r="H13" s="322"/>
      <c r="I13" s="115" t="s">
        <v>1060</v>
      </c>
      <c r="J13" s="133" t="s">
        <v>1061</v>
      </c>
      <c r="K13" s="133" t="s">
        <v>1062</v>
      </c>
      <c r="L13" s="403" t="s">
        <v>388</v>
      </c>
      <c r="M13" s="322"/>
      <c r="N13" s="403" t="s">
        <v>191</v>
      </c>
      <c r="O13" s="322"/>
      <c r="P13" s="403" t="s">
        <v>194</v>
      </c>
      <c r="Q13" s="322"/>
      <c r="R13" s="115" t="s">
        <v>1606</v>
      </c>
      <c r="S13" s="115" t="s">
        <v>1607</v>
      </c>
      <c r="T13" s="403" t="s">
        <v>194</v>
      </c>
      <c r="U13" s="322"/>
      <c r="V13" s="115" t="s">
        <v>1606</v>
      </c>
      <c r="W13" s="116" t="s">
        <v>1607</v>
      </c>
    </row>
    <row r="14" spans="2:23" ht="12" customHeight="1" x14ac:dyDescent="0.3">
      <c r="B14" s="347" t="s">
        <v>804</v>
      </c>
      <c r="C14" s="146"/>
      <c r="D14" s="76"/>
      <c r="E14" s="411"/>
      <c r="F14" s="412"/>
      <c r="G14" s="412"/>
      <c r="H14" s="413"/>
      <c r="I14" s="60"/>
      <c r="J14" s="107"/>
      <c r="K14" s="107"/>
      <c r="L14" s="417"/>
      <c r="M14" s="418"/>
      <c r="N14" s="417"/>
      <c r="O14" s="418"/>
      <c r="P14" s="417"/>
      <c r="Q14" s="418"/>
      <c r="R14" s="60"/>
      <c r="S14" s="53"/>
      <c r="T14" s="417"/>
      <c r="U14" s="418"/>
      <c r="V14" s="60"/>
      <c r="W14" s="71"/>
    </row>
    <row r="15" spans="2:23" ht="12.45" customHeight="1" x14ac:dyDescent="0.3">
      <c r="B15" s="348"/>
      <c r="C15" s="146"/>
      <c r="D15" s="76"/>
      <c r="E15" s="411"/>
      <c r="F15" s="412"/>
      <c r="G15" s="412"/>
      <c r="H15" s="413"/>
      <c r="I15" s="60"/>
      <c r="J15" s="107"/>
      <c r="K15" s="107"/>
      <c r="L15" s="417"/>
      <c r="M15" s="418"/>
      <c r="N15" s="417"/>
      <c r="O15" s="418"/>
      <c r="P15" s="417"/>
      <c r="Q15" s="418"/>
      <c r="R15" s="60"/>
      <c r="S15" s="53"/>
      <c r="T15" s="417"/>
      <c r="U15" s="418"/>
      <c r="V15" s="60"/>
      <c r="W15" s="71"/>
    </row>
    <row r="16" spans="2:23" x14ac:dyDescent="0.3">
      <c r="B16" s="348"/>
      <c r="C16" s="146"/>
      <c r="D16" s="76"/>
      <c r="E16" s="411"/>
      <c r="F16" s="412"/>
      <c r="G16" s="412"/>
      <c r="H16" s="413"/>
      <c r="I16" s="60"/>
      <c r="J16" s="107"/>
      <c r="K16" s="107"/>
      <c r="L16" s="417"/>
      <c r="M16" s="418"/>
      <c r="N16" s="417"/>
      <c r="O16" s="418"/>
      <c r="P16" s="417"/>
      <c r="Q16" s="418"/>
      <c r="R16" s="60"/>
      <c r="S16" s="53"/>
      <c r="T16" s="417"/>
      <c r="U16" s="418"/>
      <c r="V16" s="60"/>
      <c r="W16" s="71"/>
    </row>
    <row r="17" spans="2:23" x14ac:dyDescent="0.3">
      <c r="B17" s="348"/>
      <c r="C17" s="146"/>
      <c r="D17" s="76"/>
      <c r="E17" s="411"/>
      <c r="F17" s="412"/>
      <c r="G17" s="412"/>
      <c r="H17" s="413"/>
      <c r="I17" s="60"/>
      <c r="J17" s="107"/>
      <c r="K17" s="107"/>
      <c r="L17" s="417"/>
      <c r="M17" s="418"/>
      <c r="N17" s="417"/>
      <c r="O17" s="418"/>
      <c r="P17" s="417"/>
      <c r="Q17" s="418"/>
      <c r="R17" s="60"/>
      <c r="S17" s="53"/>
      <c r="T17" s="417"/>
      <c r="U17" s="418"/>
      <c r="V17" s="60"/>
      <c r="W17" s="71"/>
    </row>
    <row r="18" spans="2:23" x14ac:dyDescent="0.3">
      <c r="B18" s="348"/>
      <c r="C18" s="146"/>
      <c r="D18" s="76"/>
      <c r="E18" s="411"/>
      <c r="F18" s="412"/>
      <c r="G18" s="412"/>
      <c r="H18" s="413"/>
      <c r="I18" s="60"/>
      <c r="J18" s="107"/>
      <c r="K18" s="107"/>
      <c r="L18" s="417"/>
      <c r="M18" s="418"/>
      <c r="N18" s="417"/>
      <c r="O18" s="418"/>
      <c r="P18" s="417"/>
      <c r="Q18" s="418"/>
      <c r="R18" s="60"/>
      <c r="S18" s="53"/>
      <c r="T18" s="417"/>
      <c r="U18" s="418"/>
      <c r="V18" s="60"/>
      <c r="W18" s="71"/>
    </row>
    <row r="19" spans="2:23" x14ac:dyDescent="0.3">
      <c r="B19" s="348"/>
      <c r="C19" s="146"/>
      <c r="D19" s="76"/>
      <c r="E19" s="411"/>
      <c r="F19" s="412"/>
      <c r="G19" s="412"/>
      <c r="H19" s="413"/>
      <c r="I19" s="60"/>
      <c r="J19" s="107"/>
      <c r="K19" s="107"/>
      <c r="L19" s="417"/>
      <c r="M19" s="418"/>
      <c r="N19" s="417"/>
      <c r="O19" s="418"/>
      <c r="P19" s="417"/>
      <c r="Q19" s="418"/>
      <c r="R19" s="60"/>
      <c r="S19" s="53"/>
      <c r="T19" s="417"/>
      <c r="U19" s="418"/>
      <c r="V19" s="60"/>
      <c r="W19" s="71"/>
    </row>
    <row r="20" spans="2:23" x14ac:dyDescent="0.3">
      <c r="B20" s="348"/>
      <c r="C20" s="146"/>
      <c r="D20" s="76"/>
      <c r="E20" s="411"/>
      <c r="F20" s="412"/>
      <c r="G20" s="412"/>
      <c r="H20" s="413"/>
      <c r="I20" s="60"/>
      <c r="J20" s="107"/>
      <c r="K20" s="107"/>
      <c r="L20" s="417"/>
      <c r="M20" s="418"/>
      <c r="N20" s="417"/>
      <c r="O20" s="418"/>
      <c r="P20" s="417"/>
      <c r="Q20" s="418"/>
      <c r="R20" s="60"/>
      <c r="S20" s="53"/>
      <c r="T20" s="417"/>
      <c r="U20" s="418"/>
      <c r="V20" s="60"/>
      <c r="W20" s="71"/>
    </row>
    <row r="21" spans="2:23" x14ac:dyDescent="0.3">
      <c r="B21" s="348"/>
      <c r="C21" s="146"/>
      <c r="D21" s="76"/>
      <c r="E21" s="411"/>
      <c r="F21" s="412"/>
      <c r="G21" s="412"/>
      <c r="H21" s="413"/>
      <c r="I21" s="60"/>
      <c r="J21" s="107"/>
      <c r="K21" s="107"/>
      <c r="L21" s="417"/>
      <c r="M21" s="418"/>
      <c r="N21" s="417"/>
      <c r="O21" s="418"/>
      <c r="P21" s="417"/>
      <c r="Q21" s="418"/>
      <c r="R21" s="60"/>
      <c r="S21" s="53"/>
      <c r="T21" s="417"/>
      <c r="U21" s="418"/>
      <c r="V21" s="60"/>
      <c r="W21" s="71"/>
    </row>
    <row r="22" spans="2:23" x14ac:dyDescent="0.3">
      <c r="B22" s="348"/>
      <c r="C22" s="146"/>
      <c r="D22" s="76"/>
      <c r="E22" s="411"/>
      <c r="F22" s="412"/>
      <c r="G22" s="412"/>
      <c r="H22" s="413"/>
      <c r="I22" s="60"/>
      <c r="J22" s="107"/>
      <c r="K22" s="107"/>
      <c r="L22" s="417"/>
      <c r="M22" s="418"/>
      <c r="N22" s="417"/>
      <c r="O22" s="418"/>
      <c r="P22" s="417"/>
      <c r="Q22" s="418"/>
      <c r="R22" s="60"/>
      <c r="S22" s="53"/>
      <c r="T22" s="417"/>
      <c r="U22" s="418"/>
      <c r="V22" s="60"/>
      <c r="W22" s="71"/>
    </row>
    <row r="23" spans="2:23" x14ac:dyDescent="0.3">
      <c r="B23" s="348"/>
      <c r="C23" s="146"/>
      <c r="D23" s="76"/>
      <c r="E23" s="411"/>
      <c r="F23" s="412"/>
      <c r="G23" s="412"/>
      <c r="H23" s="413"/>
      <c r="I23" s="60"/>
      <c r="J23" s="107"/>
      <c r="K23" s="107"/>
      <c r="L23" s="417"/>
      <c r="M23" s="418"/>
      <c r="N23" s="417"/>
      <c r="O23" s="418"/>
      <c r="P23" s="417"/>
      <c r="Q23" s="418"/>
      <c r="R23" s="60"/>
      <c r="S23" s="53"/>
      <c r="T23" s="417"/>
      <c r="U23" s="418"/>
      <c r="V23" s="60"/>
      <c r="W23" s="71"/>
    </row>
    <row r="24" spans="2:23" x14ac:dyDescent="0.3">
      <c r="B24" s="348"/>
      <c r="C24" s="146"/>
      <c r="D24" s="76"/>
      <c r="E24" s="411"/>
      <c r="F24" s="412"/>
      <c r="G24" s="412"/>
      <c r="H24" s="413"/>
      <c r="I24" s="60"/>
      <c r="J24" s="107"/>
      <c r="K24" s="107"/>
      <c r="L24" s="417"/>
      <c r="M24" s="418"/>
      <c r="N24" s="417"/>
      <c r="O24" s="418"/>
      <c r="P24" s="417"/>
      <c r="Q24" s="418"/>
      <c r="R24" s="60"/>
      <c r="S24" s="53"/>
      <c r="T24" s="417"/>
      <c r="U24" s="418"/>
      <c r="V24" s="60"/>
      <c r="W24" s="71"/>
    </row>
    <row r="25" spans="2:23" x14ac:dyDescent="0.3">
      <c r="B25" s="348"/>
      <c r="C25" s="146"/>
      <c r="D25" s="76"/>
      <c r="E25" s="411"/>
      <c r="F25" s="412"/>
      <c r="G25" s="412"/>
      <c r="H25" s="413"/>
      <c r="I25" s="60"/>
      <c r="J25" s="107"/>
      <c r="K25" s="107"/>
      <c r="L25" s="417"/>
      <c r="M25" s="418"/>
      <c r="N25" s="417"/>
      <c r="O25" s="418"/>
      <c r="P25" s="417"/>
      <c r="Q25" s="418"/>
      <c r="R25" s="60"/>
      <c r="S25" s="53"/>
      <c r="T25" s="417"/>
      <c r="U25" s="418"/>
      <c r="V25" s="60"/>
      <c r="W25" s="71"/>
    </row>
    <row r="26" spans="2:23" x14ac:dyDescent="0.3">
      <c r="B26" s="348"/>
      <c r="C26" s="146"/>
      <c r="D26" s="76"/>
      <c r="E26" s="411"/>
      <c r="F26" s="412"/>
      <c r="G26" s="412"/>
      <c r="H26" s="413"/>
      <c r="I26" s="60"/>
      <c r="J26" s="107"/>
      <c r="K26" s="107"/>
      <c r="L26" s="417"/>
      <c r="M26" s="418"/>
      <c r="N26" s="417"/>
      <c r="O26" s="418"/>
      <c r="P26" s="417"/>
      <c r="Q26" s="418"/>
      <c r="R26" s="60"/>
      <c r="S26" s="53"/>
      <c r="T26" s="417"/>
      <c r="U26" s="418"/>
      <c r="V26" s="60"/>
      <c r="W26" s="71"/>
    </row>
    <row r="27" spans="2:23" x14ac:dyDescent="0.3">
      <c r="B27" s="348"/>
      <c r="C27" s="146"/>
      <c r="D27" s="76"/>
      <c r="E27" s="411"/>
      <c r="F27" s="412"/>
      <c r="G27" s="412"/>
      <c r="H27" s="413"/>
      <c r="I27" s="60"/>
      <c r="J27" s="107"/>
      <c r="K27" s="107"/>
      <c r="L27" s="417"/>
      <c r="M27" s="418"/>
      <c r="N27" s="417"/>
      <c r="O27" s="418"/>
      <c r="P27" s="417"/>
      <c r="Q27" s="418"/>
      <c r="R27" s="60"/>
      <c r="S27" s="53"/>
      <c r="T27" s="417"/>
      <c r="U27" s="418"/>
      <c r="V27" s="60"/>
      <c r="W27" s="71"/>
    </row>
    <row r="28" spans="2:23" x14ac:dyDescent="0.3">
      <c r="B28" s="348"/>
      <c r="C28" s="146"/>
      <c r="D28" s="76"/>
      <c r="E28" s="411"/>
      <c r="F28" s="412"/>
      <c r="G28" s="412"/>
      <c r="H28" s="413"/>
      <c r="I28" s="60"/>
      <c r="J28" s="107"/>
      <c r="K28" s="107"/>
      <c r="L28" s="417"/>
      <c r="M28" s="418"/>
      <c r="N28" s="417"/>
      <c r="O28" s="418"/>
      <c r="P28" s="417"/>
      <c r="Q28" s="418"/>
      <c r="R28" s="60"/>
      <c r="S28" s="53"/>
      <c r="T28" s="417"/>
      <c r="U28" s="418"/>
      <c r="V28" s="60"/>
      <c r="W28" s="71"/>
    </row>
    <row r="29" spans="2:23" x14ac:dyDescent="0.3">
      <c r="B29" s="348"/>
      <c r="C29" s="146"/>
      <c r="D29" s="76"/>
      <c r="E29" s="411"/>
      <c r="F29" s="412"/>
      <c r="G29" s="412"/>
      <c r="H29" s="413"/>
      <c r="I29" s="60"/>
      <c r="J29" s="107"/>
      <c r="K29" s="107"/>
      <c r="L29" s="417"/>
      <c r="M29" s="418"/>
      <c r="N29" s="417"/>
      <c r="O29" s="418"/>
      <c r="P29" s="417"/>
      <c r="Q29" s="418"/>
      <c r="R29" s="60"/>
      <c r="S29" s="53"/>
      <c r="T29" s="417"/>
      <c r="U29" s="418"/>
      <c r="V29" s="60"/>
      <c r="W29" s="71"/>
    </row>
    <row r="30" spans="2:23" x14ac:dyDescent="0.3">
      <c r="B30" s="348"/>
      <c r="C30" s="146"/>
      <c r="D30" s="76"/>
      <c r="E30" s="411"/>
      <c r="F30" s="412"/>
      <c r="G30" s="412"/>
      <c r="H30" s="413"/>
      <c r="I30" s="60"/>
      <c r="J30" s="107"/>
      <c r="K30" s="107"/>
      <c r="L30" s="417"/>
      <c r="M30" s="418"/>
      <c r="N30" s="417"/>
      <c r="O30" s="418"/>
      <c r="P30" s="417"/>
      <c r="Q30" s="418"/>
      <c r="R30" s="60"/>
      <c r="S30" s="53"/>
      <c r="T30" s="417"/>
      <c r="U30" s="418"/>
      <c r="V30" s="60"/>
      <c r="W30" s="71"/>
    </row>
    <row r="31" spans="2:23" x14ac:dyDescent="0.3">
      <c r="B31" s="348"/>
      <c r="C31" s="146"/>
      <c r="D31" s="76"/>
      <c r="E31" s="411"/>
      <c r="F31" s="412"/>
      <c r="G31" s="412"/>
      <c r="H31" s="413"/>
      <c r="I31" s="60"/>
      <c r="J31" s="107"/>
      <c r="K31" s="107"/>
      <c r="L31" s="417"/>
      <c r="M31" s="418"/>
      <c r="N31" s="417"/>
      <c r="O31" s="418"/>
      <c r="P31" s="417"/>
      <c r="Q31" s="418"/>
      <c r="R31" s="60"/>
      <c r="S31" s="53"/>
      <c r="T31" s="417"/>
      <c r="U31" s="418"/>
      <c r="V31" s="60"/>
      <c r="W31" s="71"/>
    </row>
    <row r="32" spans="2:23" x14ac:dyDescent="0.3">
      <c r="B32" s="348"/>
      <c r="C32" s="146"/>
      <c r="D32" s="76"/>
      <c r="E32" s="411"/>
      <c r="F32" s="412"/>
      <c r="G32" s="412"/>
      <c r="H32" s="413"/>
      <c r="I32" s="60"/>
      <c r="J32" s="107"/>
      <c r="K32" s="107"/>
      <c r="L32" s="417"/>
      <c r="M32" s="418"/>
      <c r="N32" s="417"/>
      <c r="O32" s="418"/>
      <c r="P32" s="417"/>
      <c r="Q32" s="418"/>
      <c r="R32" s="60"/>
      <c r="S32" s="53"/>
      <c r="T32" s="417"/>
      <c r="U32" s="418"/>
      <c r="V32" s="60"/>
      <c r="W32" s="71"/>
    </row>
    <row r="33" spans="2:23" ht="12" customHeight="1" thickBot="1" x14ac:dyDescent="0.35">
      <c r="B33" s="349"/>
      <c r="C33" s="147"/>
      <c r="D33" s="77"/>
      <c r="E33" s="414"/>
      <c r="F33" s="415"/>
      <c r="G33" s="415"/>
      <c r="H33" s="416"/>
      <c r="I33" s="63"/>
      <c r="J33" s="108"/>
      <c r="K33" s="108"/>
      <c r="L33" s="419"/>
      <c r="M33" s="420"/>
      <c r="N33" s="419"/>
      <c r="O33" s="420"/>
      <c r="P33" s="419"/>
      <c r="Q33" s="420"/>
      <c r="R33" s="63"/>
      <c r="S33" s="54"/>
      <c r="T33" s="419"/>
      <c r="U33" s="420"/>
      <c r="V33" s="63"/>
      <c r="W33" s="72"/>
    </row>
    <row r="34" spans="2:23" x14ac:dyDescent="0.3">
      <c r="B34" s="14"/>
    </row>
    <row r="35" spans="2:23" x14ac:dyDescent="0.3">
      <c r="B35" s="14"/>
    </row>
    <row r="36" spans="2:23" ht="15" thickBot="1" x14ac:dyDescent="0.35">
      <c r="B36" s="15" t="s">
        <v>490</v>
      </c>
    </row>
    <row r="37" spans="2:23" x14ac:dyDescent="0.3">
      <c r="B37" s="6" t="s">
        <v>21</v>
      </c>
      <c r="C37" s="122" t="s">
        <v>46</v>
      </c>
      <c r="D37" s="341" t="s">
        <v>658</v>
      </c>
      <c r="E37" s="398"/>
      <c r="F37" s="398"/>
      <c r="G37" s="342"/>
      <c r="H37" s="341" t="s">
        <v>693</v>
      </c>
      <c r="I37" s="398"/>
      <c r="J37" s="342"/>
      <c r="K37" s="125" t="s">
        <v>703</v>
      </c>
      <c r="L37" s="341" t="s">
        <v>704</v>
      </c>
      <c r="M37" s="342"/>
      <c r="N37" s="341" t="s">
        <v>1356</v>
      </c>
      <c r="O37" s="398"/>
      <c r="P37" s="398"/>
      <c r="Q37" s="342"/>
      <c r="R37" s="341" t="s">
        <v>1357</v>
      </c>
      <c r="S37" s="398"/>
      <c r="T37" s="398"/>
      <c r="U37" s="398"/>
      <c r="V37" s="134" t="s">
        <v>1358</v>
      </c>
    </row>
    <row r="38" spans="2:23" ht="72" customHeight="1" x14ac:dyDescent="0.3">
      <c r="B38" s="7" t="s">
        <v>68</v>
      </c>
      <c r="C38" s="141" t="s">
        <v>683</v>
      </c>
      <c r="D38" s="344" t="s">
        <v>389</v>
      </c>
      <c r="E38" s="397"/>
      <c r="F38" s="397"/>
      <c r="G38" s="345"/>
      <c r="H38" s="344" t="s">
        <v>476</v>
      </c>
      <c r="I38" s="397"/>
      <c r="J38" s="345"/>
      <c r="K38" s="126" t="s">
        <v>639</v>
      </c>
      <c r="L38" s="344" t="s">
        <v>641</v>
      </c>
      <c r="M38" s="345"/>
      <c r="N38" s="344" t="s">
        <v>193</v>
      </c>
      <c r="O38" s="397"/>
      <c r="P38" s="397"/>
      <c r="Q38" s="345"/>
      <c r="R38" s="344" t="s">
        <v>195</v>
      </c>
      <c r="S38" s="397"/>
      <c r="T38" s="397"/>
      <c r="U38" s="397"/>
      <c r="V38" s="128" t="s">
        <v>942</v>
      </c>
    </row>
    <row r="39" spans="2:23" ht="72" customHeight="1" x14ac:dyDescent="0.3">
      <c r="B39" s="8" t="s">
        <v>22</v>
      </c>
      <c r="C39" s="133" t="s">
        <v>367</v>
      </c>
      <c r="D39" s="403" t="s">
        <v>197</v>
      </c>
      <c r="E39" s="404"/>
      <c r="F39" s="404"/>
      <c r="G39" s="322"/>
      <c r="H39" s="115" t="s">
        <v>1063</v>
      </c>
      <c r="I39" s="115" t="s">
        <v>1064</v>
      </c>
      <c r="J39" s="115" t="s">
        <v>1065</v>
      </c>
      <c r="K39" s="115" t="s">
        <v>640</v>
      </c>
      <c r="L39" s="403" t="s">
        <v>642</v>
      </c>
      <c r="M39" s="322"/>
      <c r="N39" s="403" t="s">
        <v>638</v>
      </c>
      <c r="O39" s="322"/>
      <c r="P39" s="115" t="s">
        <v>1606</v>
      </c>
      <c r="Q39" s="115" t="s">
        <v>1607</v>
      </c>
      <c r="R39" s="403" t="s">
        <v>638</v>
      </c>
      <c r="S39" s="322"/>
      <c r="T39" s="115" t="s">
        <v>1606</v>
      </c>
      <c r="U39" s="133" t="s">
        <v>1607</v>
      </c>
      <c r="V39" s="116" t="s">
        <v>943</v>
      </c>
    </row>
    <row r="40" spans="2:23" x14ac:dyDescent="0.3">
      <c r="B40" s="347" t="s">
        <v>804</v>
      </c>
      <c r="C40" s="144" t="str">
        <f>'Background Data'!Z2</f>
        <v/>
      </c>
      <c r="D40" s="411"/>
      <c r="E40" s="412"/>
      <c r="F40" s="412"/>
      <c r="G40" s="413"/>
      <c r="H40" s="65"/>
      <c r="I40" s="60"/>
      <c r="J40" s="60"/>
      <c r="K40" s="62"/>
      <c r="L40" s="417"/>
      <c r="M40" s="418"/>
      <c r="N40" s="417"/>
      <c r="O40" s="418"/>
      <c r="P40" s="60"/>
      <c r="Q40" s="53"/>
      <c r="R40" s="417"/>
      <c r="S40" s="418"/>
      <c r="T40" s="60"/>
      <c r="U40" s="137"/>
      <c r="V40" s="501" t="s">
        <v>175</v>
      </c>
    </row>
    <row r="41" spans="2:23" x14ac:dyDescent="0.3">
      <c r="B41" s="348"/>
      <c r="C41" s="144" t="str">
        <f>'Background Data'!Z3</f>
        <v/>
      </c>
      <c r="D41" s="411"/>
      <c r="E41" s="412"/>
      <c r="F41" s="412"/>
      <c r="G41" s="413"/>
      <c r="H41" s="65"/>
      <c r="I41" s="60"/>
      <c r="J41" s="60"/>
      <c r="K41" s="62"/>
      <c r="L41" s="417"/>
      <c r="M41" s="418"/>
      <c r="N41" s="417"/>
      <c r="O41" s="418"/>
      <c r="P41" s="60"/>
      <c r="Q41" s="53"/>
      <c r="R41" s="417"/>
      <c r="S41" s="418"/>
      <c r="T41" s="60"/>
      <c r="U41" s="137"/>
      <c r="V41" s="505"/>
    </row>
    <row r="42" spans="2:23" x14ac:dyDescent="0.3">
      <c r="B42" s="348"/>
      <c r="C42" s="144" t="str">
        <f>'Background Data'!Z4</f>
        <v/>
      </c>
      <c r="D42" s="411"/>
      <c r="E42" s="412"/>
      <c r="F42" s="412"/>
      <c r="G42" s="413"/>
      <c r="H42" s="65"/>
      <c r="I42" s="60"/>
      <c r="J42" s="60"/>
      <c r="K42" s="62"/>
      <c r="L42" s="417"/>
      <c r="M42" s="418"/>
      <c r="N42" s="417"/>
      <c r="O42" s="418"/>
      <c r="P42" s="60"/>
      <c r="Q42" s="53"/>
      <c r="R42" s="417"/>
      <c r="S42" s="418"/>
      <c r="T42" s="60"/>
      <c r="U42" s="137"/>
      <c r="V42" s="505"/>
    </row>
    <row r="43" spans="2:23" x14ac:dyDescent="0.3">
      <c r="B43" s="348"/>
      <c r="C43" s="144" t="str">
        <f>'Background Data'!Z5</f>
        <v/>
      </c>
      <c r="D43" s="411"/>
      <c r="E43" s="412"/>
      <c r="F43" s="412"/>
      <c r="G43" s="413"/>
      <c r="H43" s="65"/>
      <c r="I43" s="60"/>
      <c r="J43" s="60"/>
      <c r="K43" s="62"/>
      <c r="L43" s="417"/>
      <c r="M43" s="418"/>
      <c r="N43" s="417"/>
      <c r="O43" s="418"/>
      <c r="P43" s="60"/>
      <c r="Q43" s="53"/>
      <c r="R43" s="417"/>
      <c r="S43" s="418"/>
      <c r="T43" s="60"/>
      <c r="U43" s="137"/>
      <c r="V43" s="505"/>
    </row>
    <row r="44" spans="2:23" x14ac:dyDescent="0.3">
      <c r="B44" s="348"/>
      <c r="C44" s="144" t="str">
        <f>'Background Data'!Z6</f>
        <v/>
      </c>
      <c r="D44" s="411"/>
      <c r="E44" s="412"/>
      <c r="F44" s="412"/>
      <c r="G44" s="413"/>
      <c r="H44" s="65"/>
      <c r="I44" s="60"/>
      <c r="J44" s="60"/>
      <c r="K44" s="62"/>
      <c r="L44" s="417"/>
      <c r="M44" s="418"/>
      <c r="N44" s="417"/>
      <c r="O44" s="418"/>
      <c r="P44" s="60"/>
      <c r="Q44" s="53"/>
      <c r="R44" s="417"/>
      <c r="S44" s="418"/>
      <c r="T44" s="60"/>
      <c r="U44" s="137"/>
      <c r="V44" s="505"/>
    </row>
    <row r="45" spans="2:23" x14ac:dyDescent="0.3">
      <c r="B45" s="348"/>
      <c r="C45" s="144" t="str">
        <f>'Background Data'!Z7</f>
        <v/>
      </c>
      <c r="D45" s="411"/>
      <c r="E45" s="412"/>
      <c r="F45" s="412"/>
      <c r="G45" s="413"/>
      <c r="H45" s="65"/>
      <c r="I45" s="60"/>
      <c r="J45" s="60"/>
      <c r="K45" s="62"/>
      <c r="L45" s="417"/>
      <c r="M45" s="418"/>
      <c r="N45" s="417"/>
      <c r="O45" s="418"/>
      <c r="P45" s="60"/>
      <c r="Q45" s="53"/>
      <c r="R45" s="417"/>
      <c r="S45" s="418"/>
      <c r="T45" s="60"/>
      <c r="U45" s="137"/>
      <c r="V45" s="505"/>
    </row>
    <row r="46" spans="2:23" x14ac:dyDescent="0.3">
      <c r="B46" s="348"/>
      <c r="C46" s="144" t="str">
        <f>'Background Data'!Z8</f>
        <v/>
      </c>
      <c r="D46" s="411"/>
      <c r="E46" s="412"/>
      <c r="F46" s="412"/>
      <c r="G46" s="413"/>
      <c r="H46" s="65"/>
      <c r="I46" s="60"/>
      <c r="J46" s="60"/>
      <c r="K46" s="62"/>
      <c r="L46" s="417"/>
      <c r="M46" s="418"/>
      <c r="N46" s="417"/>
      <c r="O46" s="418"/>
      <c r="P46" s="60"/>
      <c r="Q46" s="53"/>
      <c r="R46" s="417"/>
      <c r="S46" s="418"/>
      <c r="T46" s="60"/>
      <c r="U46" s="137"/>
      <c r="V46" s="505"/>
    </row>
    <row r="47" spans="2:23" x14ac:dyDescent="0.3">
      <c r="B47" s="348"/>
      <c r="C47" s="144" t="str">
        <f>'Background Data'!Z9</f>
        <v/>
      </c>
      <c r="D47" s="411"/>
      <c r="E47" s="412"/>
      <c r="F47" s="412"/>
      <c r="G47" s="413"/>
      <c r="H47" s="65"/>
      <c r="I47" s="60"/>
      <c r="J47" s="60"/>
      <c r="K47" s="62"/>
      <c r="L47" s="417"/>
      <c r="M47" s="418"/>
      <c r="N47" s="417"/>
      <c r="O47" s="418"/>
      <c r="P47" s="60"/>
      <c r="Q47" s="53"/>
      <c r="R47" s="417"/>
      <c r="S47" s="418"/>
      <c r="T47" s="60"/>
      <c r="U47" s="137"/>
      <c r="V47" s="505"/>
    </row>
    <row r="48" spans="2:23" x14ac:dyDescent="0.3">
      <c r="B48" s="348"/>
      <c r="C48" s="144" t="str">
        <f>'Background Data'!Z10</f>
        <v/>
      </c>
      <c r="D48" s="411"/>
      <c r="E48" s="412"/>
      <c r="F48" s="412"/>
      <c r="G48" s="413"/>
      <c r="H48" s="65"/>
      <c r="I48" s="60"/>
      <c r="J48" s="60"/>
      <c r="K48" s="62"/>
      <c r="L48" s="417"/>
      <c r="M48" s="418"/>
      <c r="N48" s="417"/>
      <c r="O48" s="418"/>
      <c r="P48" s="60"/>
      <c r="Q48" s="53"/>
      <c r="R48" s="417"/>
      <c r="S48" s="418"/>
      <c r="T48" s="60"/>
      <c r="U48" s="137"/>
      <c r="V48" s="505"/>
    </row>
    <row r="49" spans="2:22" x14ac:dyDescent="0.3">
      <c r="B49" s="348"/>
      <c r="C49" s="144" t="str">
        <f>'Background Data'!Z11</f>
        <v/>
      </c>
      <c r="D49" s="411"/>
      <c r="E49" s="412"/>
      <c r="F49" s="412"/>
      <c r="G49" s="413"/>
      <c r="H49" s="65"/>
      <c r="I49" s="60"/>
      <c r="J49" s="60"/>
      <c r="K49" s="62"/>
      <c r="L49" s="417"/>
      <c r="M49" s="418"/>
      <c r="N49" s="417"/>
      <c r="O49" s="418"/>
      <c r="P49" s="60"/>
      <c r="Q49" s="53"/>
      <c r="R49" s="417"/>
      <c r="S49" s="418"/>
      <c r="T49" s="60"/>
      <c r="U49" s="137"/>
      <c r="V49" s="505"/>
    </row>
    <row r="50" spans="2:22" x14ac:dyDescent="0.3">
      <c r="B50" s="348"/>
      <c r="C50" s="144" t="str">
        <f>'Background Data'!Z12</f>
        <v/>
      </c>
      <c r="D50" s="411"/>
      <c r="E50" s="412"/>
      <c r="F50" s="412"/>
      <c r="G50" s="413"/>
      <c r="H50" s="65"/>
      <c r="I50" s="60"/>
      <c r="J50" s="60"/>
      <c r="K50" s="62"/>
      <c r="L50" s="417"/>
      <c r="M50" s="418"/>
      <c r="N50" s="417"/>
      <c r="O50" s="418"/>
      <c r="P50" s="60"/>
      <c r="Q50" s="53"/>
      <c r="R50" s="417"/>
      <c r="S50" s="418"/>
      <c r="T50" s="60"/>
      <c r="U50" s="137"/>
      <c r="V50" s="505"/>
    </row>
    <row r="51" spans="2:22" x14ac:dyDescent="0.3">
      <c r="B51" s="348"/>
      <c r="C51" s="144" t="str">
        <f>'Background Data'!Z13</f>
        <v/>
      </c>
      <c r="D51" s="411"/>
      <c r="E51" s="412"/>
      <c r="F51" s="412"/>
      <c r="G51" s="413"/>
      <c r="H51" s="65"/>
      <c r="I51" s="60"/>
      <c r="J51" s="60"/>
      <c r="K51" s="62"/>
      <c r="L51" s="417"/>
      <c r="M51" s="418"/>
      <c r="N51" s="417"/>
      <c r="O51" s="418"/>
      <c r="P51" s="60"/>
      <c r="Q51" s="53"/>
      <c r="R51" s="417"/>
      <c r="S51" s="418"/>
      <c r="T51" s="60"/>
      <c r="U51" s="137"/>
      <c r="V51" s="505"/>
    </row>
    <row r="52" spans="2:22" x14ac:dyDescent="0.3">
      <c r="B52" s="348"/>
      <c r="C52" s="144" t="str">
        <f>'Background Data'!Z14</f>
        <v/>
      </c>
      <c r="D52" s="411"/>
      <c r="E52" s="412"/>
      <c r="F52" s="412"/>
      <c r="G52" s="413"/>
      <c r="H52" s="65"/>
      <c r="I52" s="60"/>
      <c r="J52" s="60"/>
      <c r="K52" s="62"/>
      <c r="L52" s="417"/>
      <c r="M52" s="418"/>
      <c r="N52" s="417"/>
      <c r="O52" s="418"/>
      <c r="P52" s="60"/>
      <c r="Q52" s="53"/>
      <c r="R52" s="417"/>
      <c r="S52" s="418"/>
      <c r="T52" s="60"/>
      <c r="U52" s="137"/>
      <c r="V52" s="505"/>
    </row>
    <row r="53" spans="2:22" x14ac:dyDescent="0.3">
      <c r="B53" s="348"/>
      <c r="C53" s="144" t="str">
        <f>'Background Data'!Z15</f>
        <v/>
      </c>
      <c r="D53" s="411"/>
      <c r="E53" s="412"/>
      <c r="F53" s="412"/>
      <c r="G53" s="413"/>
      <c r="H53" s="65"/>
      <c r="I53" s="60"/>
      <c r="J53" s="60"/>
      <c r="K53" s="62"/>
      <c r="L53" s="417"/>
      <c r="M53" s="418"/>
      <c r="N53" s="417"/>
      <c r="O53" s="418"/>
      <c r="P53" s="60"/>
      <c r="Q53" s="53"/>
      <c r="R53" s="417"/>
      <c r="S53" s="418"/>
      <c r="T53" s="60"/>
      <c r="U53" s="137"/>
      <c r="V53" s="505"/>
    </row>
    <row r="54" spans="2:22" x14ac:dyDescent="0.3">
      <c r="B54" s="348"/>
      <c r="C54" s="144" t="str">
        <f>'Background Data'!Z16</f>
        <v/>
      </c>
      <c r="D54" s="411"/>
      <c r="E54" s="412"/>
      <c r="F54" s="412"/>
      <c r="G54" s="413"/>
      <c r="H54" s="65"/>
      <c r="I54" s="60"/>
      <c r="J54" s="60"/>
      <c r="K54" s="62"/>
      <c r="L54" s="417"/>
      <c r="M54" s="418"/>
      <c r="N54" s="417"/>
      <c r="O54" s="418"/>
      <c r="P54" s="60"/>
      <c r="Q54" s="53"/>
      <c r="R54" s="417"/>
      <c r="S54" s="418"/>
      <c r="T54" s="60"/>
      <c r="U54" s="137"/>
      <c r="V54" s="505"/>
    </row>
    <row r="55" spans="2:22" x14ac:dyDescent="0.3">
      <c r="B55" s="348"/>
      <c r="C55" s="144" t="str">
        <f>'Background Data'!Z17</f>
        <v/>
      </c>
      <c r="D55" s="411"/>
      <c r="E55" s="412"/>
      <c r="F55" s="412"/>
      <c r="G55" s="413"/>
      <c r="H55" s="65"/>
      <c r="I55" s="60"/>
      <c r="J55" s="60"/>
      <c r="K55" s="62"/>
      <c r="L55" s="417"/>
      <c r="M55" s="418"/>
      <c r="N55" s="417"/>
      <c r="O55" s="418"/>
      <c r="P55" s="60"/>
      <c r="Q55" s="53"/>
      <c r="R55" s="417"/>
      <c r="S55" s="418"/>
      <c r="T55" s="60"/>
      <c r="U55" s="137"/>
      <c r="V55" s="505"/>
    </row>
    <row r="56" spans="2:22" x14ac:dyDescent="0.3">
      <c r="B56" s="348"/>
      <c r="C56" s="144" t="str">
        <f>'Background Data'!Z18</f>
        <v/>
      </c>
      <c r="D56" s="411"/>
      <c r="E56" s="412"/>
      <c r="F56" s="412"/>
      <c r="G56" s="413"/>
      <c r="H56" s="65"/>
      <c r="I56" s="60"/>
      <c r="J56" s="60"/>
      <c r="K56" s="62"/>
      <c r="L56" s="417"/>
      <c r="M56" s="418"/>
      <c r="N56" s="417"/>
      <c r="O56" s="418"/>
      <c r="P56" s="60"/>
      <c r="Q56" s="53"/>
      <c r="R56" s="417"/>
      <c r="S56" s="418"/>
      <c r="T56" s="60"/>
      <c r="U56" s="137"/>
      <c r="V56" s="505"/>
    </row>
    <row r="57" spans="2:22" x14ac:dyDescent="0.3">
      <c r="B57" s="348"/>
      <c r="C57" s="144" t="str">
        <f>'Background Data'!Z19</f>
        <v/>
      </c>
      <c r="D57" s="411"/>
      <c r="E57" s="412"/>
      <c r="F57" s="412"/>
      <c r="G57" s="413"/>
      <c r="H57" s="65"/>
      <c r="I57" s="60"/>
      <c r="J57" s="60"/>
      <c r="K57" s="62"/>
      <c r="L57" s="417"/>
      <c r="M57" s="418"/>
      <c r="N57" s="417"/>
      <c r="O57" s="418"/>
      <c r="P57" s="60"/>
      <c r="Q57" s="53"/>
      <c r="R57" s="417"/>
      <c r="S57" s="418"/>
      <c r="T57" s="60"/>
      <c r="U57" s="137"/>
      <c r="V57" s="505"/>
    </row>
    <row r="58" spans="2:22" x14ac:dyDescent="0.3">
      <c r="B58" s="348"/>
      <c r="C58" s="144" t="str">
        <f>'Background Data'!Z20</f>
        <v/>
      </c>
      <c r="D58" s="411"/>
      <c r="E58" s="412"/>
      <c r="F58" s="412"/>
      <c r="G58" s="413"/>
      <c r="H58" s="65"/>
      <c r="I58" s="60"/>
      <c r="J58" s="60"/>
      <c r="K58" s="62"/>
      <c r="L58" s="417"/>
      <c r="M58" s="418"/>
      <c r="N58" s="417"/>
      <c r="O58" s="418"/>
      <c r="P58" s="60"/>
      <c r="Q58" s="53"/>
      <c r="R58" s="417"/>
      <c r="S58" s="418"/>
      <c r="T58" s="60"/>
      <c r="U58" s="137"/>
      <c r="V58" s="505"/>
    </row>
    <row r="59" spans="2:22" ht="12" customHeight="1" thickBot="1" x14ac:dyDescent="0.35">
      <c r="B59" s="349"/>
      <c r="C59" s="145" t="str">
        <f>'Background Data'!Z21</f>
        <v/>
      </c>
      <c r="D59" s="414"/>
      <c r="E59" s="415"/>
      <c r="F59" s="415"/>
      <c r="G59" s="416"/>
      <c r="H59" s="68"/>
      <c r="I59" s="63"/>
      <c r="J59" s="63"/>
      <c r="K59" s="237"/>
      <c r="L59" s="419"/>
      <c r="M59" s="420"/>
      <c r="N59" s="419"/>
      <c r="O59" s="420"/>
      <c r="P59" s="63"/>
      <c r="Q59" s="54"/>
      <c r="R59" s="419"/>
      <c r="S59" s="420"/>
      <c r="T59" s="63"/>
      <c r="U59" s="139"/>
      <c r="V59" s="506"/>
    </row>
    <row r="60" spans="2:22" x14ac:dyDescent="0.3"/>
    <row r="61" spans="2:22" x14ac:dyDescent="0.3"/>
    <row r="62" spans="2:22" ht="15" thickBot="1" x14ac:dyDescent="0.35">
      <c r="B62" s="15" t="s">
        <v>491</v>
      </c>
    </row>
    <row r="63" spans="2:22" x14ac:dyDescent="0.3">
      <c r="B63" s="6" t="s">
        <v>21</v>
      </c>
      <c r="C63" s="448" t="s">
        <v>68</v>
      </c>
      <c r="D63" s="449"/>
      <c r="E63" s="450"/>
      <c r="F63" s="436" t="s">
        <v>804</v>
      </c>
      <c r="G63" s="437"/>
      <c r="H63" s="437"/>
      <c r="I63" s="437"/>
      <c r="J63" s="437"/>
      <c r="K63" s="437"/>
      <c r="L63" s="437"/>
      <c r="M63" s="438"/>
    </row>
    <row r="64" spans="2:22" ht="48" customHeight="1" x14ac:dyDescent="0.3">
      <c r="B64" s="4" t="s">
        <v>1359</v>
      </c>
      <c r="C64" s="451" t="s">
        <v>390</v>
      </c>
      <c r="D64" s="452"/>
      <c r="E64" s="453"/>
      <c r="F64" s="411"/>
      <c r="G64" s="412"/>
      <c r="H64" s="412"/>
      <c r="I64" s="412"/>
      <c r="J64" s="412"/>
      <c r="K64" s="412"/>
      <c r="L64" s="412"/>
      <c r="M64" s="426"/>
    </row>
    <row r="65" spans="2:13" ht="48" customHeight="1" x14ac:dyDescent="0.3">
      <c r="B65" s="34" t="s">
        <v>1360</v>
      </c>
      <c r="C65" s="451" t="s">
        <v>391</v>
      </c>
      <c r="D65" s="452"/>
      <c r="E65" s="453"/>
      <c r="F65" s="411"/>
      <c r="G65" s="412"/>
      <c r="H65" s="412"/>
      <c r="I65" s="412"/>
      <c r="J65" s="412"/>
      <c r="K65" s="412"/>
      <c r="L65" s="412"/>
      <c r="M65" s="426"/>
    </row>
    <row r="66" spans="2:13" ht="36" customHeight="1" thickBot="1" x14ac:dyDescent="0.35">
      <c r="B66" s="5" t="s">
        <v>1361</v>
      </c>
      <c r="C66" s="502" t="s">
        <v>1553</v>
      </c>
      <c r="D66" s="503"/>
      <c r="E66" s="504"/>
      <c r="F66" s="507" t="s">
        <v>175</v>
      </c>
      <c r="G66" s="508"/>
      <c r="H66" s="508"/>
      <c r="I66" s="508"/>
      <c r="J66" s="508"/>
      <c r="K66" s="508"/>
      <c r="L66" s="508"/>
      <c r="M66" s="509"/>
    </row>
    <row r="67" spans="2:13" x14ac:dyDescent="0.3"/>
    <row r="68" spans="2:13" x14ac:dyDescent="0.3"/>
    <row r="69" spans="2:13" hidden="1" x14ac:dyDescent="0.3"/>
    <row r="70" spans="2:13" hidden="1" x14ac:dyDescent="0.3"/>
    <row r="71" spans="2:13" hidden="1" x14ac:dyDescent="0.3"/>
    <row r="72" spans="2:13" hidden="1" x14ac:dyDescent="0.3"/>
    <row r="73" spans="2:13" hidden="1" x14ac:dyDescent="0.3"/>
    <row r="74" spans="2:13" hidden="1" x14ac:dyDescent="0.3"/>
    <row r="75" spans="2:13" hidden="1" x14ac:dyDescent="0.3"/>
  </sheetData>
  <sheetProtection algorithmName="SHA-512" hashValue="lziLESGTFyu8z2OftKaLkj4ZHLqO4+jOFbtzX5bQSDyZPZsdZYFo0oiRXVmpJ6r0iWQl6StiGpUU9cf+/NDAZw==" saltValue="xzk1yTqufI5hMWJigQOmoA==" spinCount="100000" sheet="1" formatCells="0"/>
  <mergeCells count="227">
    <mergeCell ref="D5:E5"/>
    <mergeCell ref="B5:C5"/>
    <mergeCell ref="L58:M58"/>
    <mergeCell ref="L59:M59"/>
    <mergeCell ref="L38:M38"/>
    <mergeCell ref="L39:M39"/>
    <mergeCell ref="L40:M40"/>
    <mergeCell ref="L41:M41"/>
    <mergeCell ref="L42:M42"/>
    <mergeCell ref="L43:M43"/>
    <mergeCell ref="L44:M44"/>
    <mergeCell ref="L45:M45"/>
    <mergeCell ref="L46:M46"/>
    <mergeCell ref="L48:M48"/>
    <mergeCell ref="L49:M49"/>
    <mergeCell ref="L50:M50"/>
    <mergeCell ref="L51:M51"/>
    <mergeCell ref="L52:M52"/>
    <mergeCell ref="L53:M53"/>
    <mergeCell ref="L54:M54"/>
    <mergeCell ref="L55:M55"/>
    <mergeCell ref="L56:M56"/>
    <mergeCell ref="L57:M57"/>
    <mergeCell ref="L11:M11"/>
    <mergeCell ref="T15:U15"/>
    <mergeCell ref="T16:U16"/>
    <mergeCell ref="T17:U17"/>
    <mergeCell ref="T18:U18"/>
    <mergeCell ref="T19:U19"/>
    <mergeCell ref="T20:U20"/>
    <mergeCell ref="T21:U21"/>
    <mergeCell ref="T22:U22"/>
    <mergeCell ref="T23:U23"/>
    <mergeCell ref="L12:M12"/>
    <mergeCell ref="L37:M37"/>
    <mergeCell ref="E14:H14"/>
    <mergeCell ref="E11:H11"/>
    <mergeCell ref="E12:H12"/>
    <mergeCell ref="E13:H13"/>
    <mergeCell ref="L13:M13"/>
    <mergeCell ref="P20:Q20"/>
    <mergeCell ref="F66:M66"/>
    <mergeCell ref="F65:M65"/>
    <mergeCell ref="F63:M63"/>
    <mergeCell ref="F64:M64"/>
    <mergeCell ref="L47:M47"/>
    <mergeCell ref="P23:Q23"/>
    <mergeCell ref="D50:G50"/>
    <mergeCell ref="D55:G55"/>
    <mergeCell ref="N55:O55"/>
    <mergeCell ref="D47:G47"/>
    <mergeCell ref="D48:G48"/>
    <mergeCell ref="D49:G49"/>
    <mergeCell ref="P21:Q21"/>
    <mergeCell ref="P22:Q22"/>
    <mergeCell ref="P26:Q26"/>
    <mergeCell ref="P27:Q27"/>
    <mergeCell ref="J2:M4"/>
    <mergeCell ref="N2:N4"/>
    <mergeCell ref="L29:M29"/>
    <mergeCell ref="L30:M30"/>
    <mergeCell ref="L31:M31"/>
    <mergeCell ref="L32:M32"/>
    <mergeCell ref="L33:M33"/>
    <mergeCell ref="L24:M24"/>
    <mergeCell ref="L25:M25"/>
    <mergeCell ref="L26:M26"/>
    <mergeCell ref="L27:M27"/>
    <mergeCell ref="L28:M28"/>
    <mergeCell ref="L19:M19"/>
    <mergeCell ref="L20:M20"/>
    <mergeCell ref="L21:M21"/>
    <mergeCell ref="L22:M22"/>
    <mergeCell ref="L23:M23"/>
    <mergeCell ref="L14:M14"/>
    <mergeCell ref="N11:O11"/>
    <mergeCell ref="N12:O12"/>
    <mergeCell ref="N13:O13"/>
    <mergeCell ref="N14:O14"/>
    <mergeCell ref="N29:O29"/>
    <mergeCell ref="N30:O30"/>
    <mergeCell ref="P28:Q28"/>
    <mergeCell ref="P29:Q29"/>
    <mergeCell ref="P30:Q30"/>
    <mergeCell ref="R38:U38"/>
    <mergeCell ref="R54:S54"/>
    <mergeCell ref="R55:S55"/>
    <mergeCell ref="R56:S56"/>
    <mergeCell ref="R41:S41"/>
    <mergeCell ref="R42:S42"/>
    <mergeCell ref="R43:S43"/>
    <mergeCell ref="R44:S44"/>
    <mergeCell ref="R45:S45"/>
    <mergeCell ref="R46:S46"/>
    <mergeCell ref="R47:S47"/>
    <mergeCell ref="R48:S48"/>
    <mergeCell ref="R49:S49"/>
    <mergeCell ref="R50:S50"/>
    <mergeCell ref="R51:S51"/>
    <mergeCell ref="R52:S52"/>
    <mergeCell ref="R53:S53"/>
    <mergeCell ref="T24:U24"/>
    <mergeCell ref="T25:U25"/>
    <mergeCell ref="T26:U26"/>
    <mergeCell ref="T27:U27"/>
    <mergeCell ref="T28:U28"/>
    <mergeCell ref="D51:G51"/>
    <mergeCell ref="D52:G52"/>
    <mergeCell ref="D53:G53"/>
    <mergeCell ref="D54:G54"/>
    <mergeCell ref="N41:O41"/>
    <mergeCell ref="N39:O39"/>
    <mergeCell ref="N45:O45"/>
    <mergeCell ref="N44:O44"/>
    <mergeCell ref="D45:G45"/>
    <mergeCell ref="D43:G43"/>
    <mergeCell ref="D44:G44"/>
    <mergeCell ref="N40:O40"/>
    <mergeCell ref="N53:O53"/>
    <mergeCell ref="N54:O54"/>
    <mergeCell ref="N46:O46"/>
    <mergeCell ref="N48:O48"/>
    <mergeCell ref="N49:O49"/>
    <mergeCell ref="N50:O50"/>
    <mergeCell ref="D46:G46"/>
    <mergeCell ref="E30:H30"/>
    <mergeCell ref="D58:G58"/>
    <mergeCell ref="N42:O42"/>
    <mergeCell ref="N43:O43"/>
    <mergeCell ref="N37:Q37"/>
    <mergeCell ref="R37:U37"/>
    <mergeCell ref="N38:Q38"/>
    <mergeCell ref="D56:G56"/>
    <mergeCell ref="T29:U29"/>
    <mergeCell ref="R39:S39"/>
    <mergeCell ref="R40:S40"/>
    <mergeCell ref="P31:Q31"/>
    <mergeCell ref="P32:Q32"/>
    <mergeCell ref="R57:S57"/>
    <mergeCell ref="R58:S58"/>
    <mergeCell ref="N56:O56"/>
    <mergeCell ref="N57:O57"/>
    <mergeCell ref="N58:O58"/>
    <mergeCell ref="N51:O51"/>
    <mergeCell ref="N52:O52"/>
    <mergeCell ref="N47:O47"/>
    <mergeCell ref="N24:O24"/>
    <mergeCell ref="N25:O25"/>
    <mergeCell ref="N26:O26"/>
    <mergeCell ref="N27:O27"/>
    <mergeCell ref="N28:O28"/>
    <mergeCell ref="E26:H26"/>
    <mergeCell ref="E27:H27"/>
    <mergeCell ref="E28:H28"/>
    <mergeCell ref="E29:H29"/>
    <mergeCell ref="B40:B59"/>
    <mergeCell ref="E15:H15"/>
    <mergeCell ref="E16:H16"/>
    <mergeCell ref="E17:H17"/>
    <mergeCell ref="E18:H18"/>
    <mergeCell ref="E19:H19"/>
    <mergeCell ref="E20:H20"/>
    <mergeCell ref="E21:H21"/>
    <mergeCell ref="E22:H22"/>
    <mergeCell ref="E23:H23"/>
    <mergeCell ref="E24:H24"/>
    <mergeCell ref="E25:H25"/>
    <mergeCell ref="E33:H33"/>
    <mergeCell ref="D37:G37"/>
    <mergeCell ref="D38:G38"/>
    <mergeCell ref="D39:G39"/>
    <mergeCell ref="D40:G40"/>
    <mergeCell ref="D59:G59"/>
    <mergeCell ref="D41:G41"/>
    <mergeCell ref="D42:G42"/>
    <mergeCell ref="D57:G57"/>
    <mergeCell ref="B14:B33"/>
    <mergeCell ref="E31:H31"/>
    <mergeCell ref="E32:H32"/>
    <mergeCell ref="F5:G5"/>
    <mergeCell ref="V40:V59"/>
    <mergeCell ref="I11:K11"/>
    <mergeCell ref="I12:K12"/>
    <mergeCell ref="H37:J37"/>
    <mergeCell ref="H38:J38"/>
    <mergeCell ref="T11:W11"/>
    <mergeCell ref="T12:W12"/>
    <mergeCell ref="T13:U13"/>
    <mergeCell ref="T14:U14"/>
    <mergeCell ref="T30:U30"/>
    <mergeCell ref="T31:U31"/>
    <mergeCell ref="T32:U32"/>
    <mergeCell ref="P11:S11"/>
    <mergeCell ref="P12:S12"/>
    <mergeCell ref="P13:Q13"/>
    <mergeCell ref="P14:Q14"/>
    <mergeCell ref="P15:Q15"/>
    <mergeCell ref="P16:Q16"/>
    <mergeCell ref="P17:Q17"/>
    <mergeCell ref="N31:O31"/>
    <mergeCell ref="N32:O32"/>
    <mergeCell ref="N33:O33"/>
    <mergeCell ref="N15:O15"/>
    <mergeCell ref="P18:Q18"/>
    <mergeCell ref="P19:Q19"/>
    <mergeCell ref="P33:Q33"/>
    <mergeCell ref="T33:U33"/>
    <mergeCell ref="C63:E63"/>
    <mergeCell ref="C64:E64"/>
    <mergeCell ref="C65:E65"/>
    <mergeCell ref="C66:E66"/>
    <mergeCell ref="L15:M15"/>
    <mergeCell ref="L16:M16"/>
    <mergeCell ref="L17:M17"/>
    <mergeCell ref="L18:M18"/>
    <mergeCell ref="N16:O16"/>
    <mergeCell ref="N17:O17"/>
    <mergeCell ref="N18:O18"/>
    <mergeCell ref="N19:O19"/>
    <mergeCell ref="N20:O20"/>
    <mergeCell ref="N21:O21"/>
    <mergeCell ref="N22:O22"/>
    <mergeCell ref="N23:O23"/>
    <mergeCell ref="N59:O59"/>
    <mergeCell ref="R59:S59"/>
    <mergeCell ref="P24:Q24"/>
    <mergeCell ref="P25:Q25"/>
  </mergeCells>
  <phoneticPr fontId="7" type="noConversion"/>
  <conditionalFormatting sqref="N2:N4">
    <cfRule type="expression" dxfId="11" priority="3">
      <formula>$N$2="Yes"</formula>
    </cfRule>
  </conditionalFormatting>
  <dataValidations count="3">
    <dataValidation allowBlank="1" showInputMessage="1" showErrorMessage="1" prompt="Attach all requested documents in the &quot;Attachments&quot; tab" sqref="V40:V59 F66:M66" xr:uid="{00A6DA76-9FDE-45E8-9B54-0EF474770268}"/>
    <dataValidation type="decimal" allowBlank="1" showInputMessage="1" showErrorMessage="1" sqref="I14:K33 R14:R33 V14:V33 H40:J59 P40:P59 T40:T59" xr:uid="{78B2E085-4989-4DEA-9204-28ABAA7AFA14}">
      <formula1>0</formula1>
      <formula2>100000000000000</formula2>
    </dataValidation>
    <dataValidation type="whole" allowBlank="1" showInputMessage="1" showErrorMessage="1" sqref="K40:K59" xr:uid="{B7D72AF1-DCB7-4842-A6F1-7F271D710C2A}">
      <formula1>0</formula1>
      <formula2>100000000</formula2>
    </dataValidation>
  </dataValidations>
  <hyperlinks>
    <hyperlink ref="B5:C5" location="Introduction!A1" display="Click here to return to Introduction tab" xr:uid="{6D6F989E-1F5A-4EBF-955F-32802F3957A0}"/>
    <hyperlink ref="D5:E5" location="Terms!A1" display="Click here to visit Terms tab" xr:uid="{47CBFB3F-A958-4FAE-A776-41BC052ABD09}"/>
    <hyperlink ref="F5:G5" location="'Additional Info'!A1" display="Click here to visit Additional Info tab" xr:uid="{F20ECDA5-5691-4F28-8B83-4D77BF87668B}"/>
  </hyperlink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5EA110B9-A739-4671-A5DA-DBE4EF7EBB32}">
          <x14:formula1>
            <xm:f>'Background Data'!$F$2:$F$3</xm:f>
          </x14:formula1>
          <xm:sqref>N2:N4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97698-76DD-4892-87AD-7E526FC3B648}">
  <sheetPr codeName="Sheet13">
    <tabColor theme="8" tint="0.59999389629810485"/>
  </sheetPr>
  <dimension ref="A1:AA166"/>
  <sheetViews>
    <sheetView zoomScaleNormal="100" workbookViewId="0">
      <pane xSplit="3" topLeftCell="D1" activePane="topRight" state="frozen"/>
      <selection activeCell="A16" sqref="A16"/>
      <selection pane="topRight"/>
    </sheetView>
  </sheetViews>
  <sheetFormatPr defaultColWidth="0" defaultRowHeight="12" zeroHeight="1" x14ac:dyDescent="0.3"/>
  <cols>
    <col min="1" max="1" width="5.5546875" style="9" customWidth="1"/>
    <col min="2" max="26" width="13.88671875" style="9" customWidth="1"/>
    <col min="27" max="27" width="5.5546875" style="9" customWidth="1"/>
    <col min="28" max="16384" width="13.88671875" style="9" hidden="1"/>
  </cols>
  <sheetData>
    <row r="1" spans="2:23" ht="12.6" thickBot="1" x14ac:dyDescent="0.35"/>
    <row r="2" spans="2:23" ht="18" customHeight="1" x14ac:dyDescent="0.3">
      <c r="B2" s="10" t="s">
        <v>292</v>
      </c>
      <c r="J2" s="387" t="s">
        <v>1641</v>
      </c>
      <c r="K2" s="388"/>
      <c r="L2" s="388"/>
      <c r="M2" s="389"/>
      <c r="N2" s="384"/>
    </row>
    <row r="3" spans="2:23" ht="18" x14ac:dyDescent="0.3">
      <c r="B3" s="10" t="s">
        <v>1588</v>
      </c>
      <c r="J3" s="390"/>
      <c r="K3" s="391"/>
      <c r="L3" s="391"/>
      <c r="M3" s="392"/>
      <c r="N3" s="385"/>
    </row>
    <row r="4" spans="2:23" ht="12.6" customHeight="1" thickBot="1" x14ac:dyDescent="0.35">
      <c r="G4" s="18"/>
      <c r="H4" s="11"/>
      <c r="I4" s="11"/>
      <c r="J4" s="393"/>
      <c r="K4" s="394"/>
      <c r="L4" s="394"/>
      <c r="M4" s="395"/>
      <c r="N4" s="386"/>
    </row>
    <row r="5" spans="2:23" ht="12" customHeight="1" thickBot="1" x14ac:dyDescent="0.3">
      <c r="B5" s="315" t="s">
        <v>500</v>
      </c>
      <c r="C5" s="316"/>
      <c r="D5" s="315" t="s">
        <v>801</v>
      </c>
      <c r="E5" s="316"/>
      <c r="F5" s="315" t="s">
        <v>1365</v>
      </c>
      <c r="G5" s="316"/>
      <c r="H5" s="11"/>
      <c r="I5" s="11"/>
      <c r="J5" s="47"/>
      <c r="K5" s="47"/>
      <c r="L5" s="47"/>
      <c r="M5" s="47"/>
      <c r="N5" s="3"/>
    </row>
    <row r="6" spans="2:23" ht="12" customHeight="1" x14ac:dyDescent="0.25">
      <c r="G6" s="18"/>
      <c r="H6" s="11"/>
      <c r="I6" s="11"/>
      <c r="J6" s="47"/>
      <c r="K6" s="47"/>
      <c r="L6" s="47"/>
      <c r="M6" s="47"/>
      <c r="N6" s="3"/>
    </row>
    <row r="7" spans="2:23" ht="15.6" x14ac:dyDescent="0.25">
      <c r="B7" s="13" t="s">
        <v>1188</v>
      </c>
      <c r="N7" s="3"/>
    </row>
    <row r="8" spans="2:23" ht="12.6" thickBot="1" x14ac:dyDescent="0.35"/>
    <row r="9" spans="2:23" x14ac:dyDescent="0.3">
      <c r="B9" s="6" t="s">
        <v>21</v>
      </c>
      <c r="C9" s="125" t="s">
        <v>646</v>
      </c>
      <c r="D9" s="376" t="s">
        <v>647</v>
      </c>
      <c r="E9" s="376"/>
      <c r="F9" s="125" t="s">
        <v>648</v>
      </c>
      <c r="G9" s="125" t="s">
        <v>649</v>
      </c>
      <c r="H9" s="376" t="s">
        <v>650</v>
      </c>
      <c r="I9" s="376"/>
      <c r="J9" s="376"/>
      <c r="K9" s="376" t="s">
        <v>946</v>
      </c>
      <c r="L9" s="376"/>
      <c r="M9" s="125" t="s">
        <v>982</v>
      </c>
      <c r="N9" s="376" t="s">
        <v>1368</v>
      </c>
      <c r="O9" s="376"/>
      <c r="P9" s="376"/>
      <c r="Q9" s="125" t="s">
        <v>1369</v>
      </c>
      <c r="R9" s="376" t="s">
        <v>1370</v>
      </c>
      <c r="S9" s="376"/>
      <c r="T9" s="376"/>
      <c r="U9" s="376" t="s">
        <v>1371</v>
      </c>
      <c r="V9" s="376"/>
      <c r="W9" s="134" t="s">
        <v>1372</v>
      </c>
    </row>
    <row r="10" spans="2:23" ht="108" customHeight="1" x14ac:dyDescent="0.3">
      <c r="B10" s="7" t="s">
        <v>68</v>
      </c>
      <c r="C10" s="126" t="s">
        <v>695</v>
      </c>
      <c r="D10" s="377" t="s">
        <v>576</v>
      </c>
      <c r="E10" s="377"/>
      <c r="F10" s="126" t="s">
        <v>577</v>
      </c>
      <c r="G10" s="126" t="s">
        <v>579</v>
      </c>
      <c r="H10" s="377" t="s">
        <v>698</v>
      </c>
      <c r="I10" s="377"/>
      <c r="J10" s="377"/>
      <c r="K10" s="377" t="s">
        <v>700</v>
      </c>
      <c r="L10" s="377"/>
      <c r="M10" s="126" t="s">
        <v>654</v>
      </c>
      <c r="N10" s="377" t="s">
        <v>652</v>
      </c>
      <c r="O10" s="377"/>
      <c r="P10" s="377"/>
      <c r="Q10" s="126" t="s">
        <v>697</v>
      </c>
      <c r="R10" s="377" t="s">
        <v>701</v>
      </c>
      <c r="S10" s="377"/>
      <c r="T10" s="377"/>
      <c r="U10" s="377" t="s">
        <v>702</v>
      </c>
      <c r="V10" s="377"/>
      <c r="W10" s="128" t="s">
        <v>696</v>
      </c>
    </row>
    <row r="11" spans="2:23" ht="72" customHeight="1" x14ac:dyDescent="0.3">
      <c r="B11" s="8" t="s">
        <v>22</v>
      </c>
      <c r="C11" s="44" t="s">
        <v>591</v>
      </c>
      <c r="D11" s="115" t="s">
        <v>302</v>
      </c>
      <c r="E11" s="130" t="s">
        <v>1066</v>
      </c>
      <c r="F11" s="16" t="s">
        <v>578</v>
      </c>
      <c r="G11" s="16" t="s">
        <v>578</v>
      </c>
      <c r="H11" s="317" t="s">
        <v>699</v>
      </c>
      <c r="I11" s="317"/>
      <c r="J11" s="317"/>
      <c r="K11" s="115" t="s">
        <v>90</v>
      </c>
      <c r="L11" s="115" t="s">
        <v>91</v>
      </c>
      <c r="M11" s="115" t="s">
        <v>51</v>
      </c>
      <c r="N11" s="317" t="s">
        <v>651</v>
      </c>
      <c r="O11" s="317"/>
      <c r="P11" s="317"/>
      <c r="Q11" s="44" t="s">
        <v>591</v>
      </c>
      <c r="R11" s="317" t="s">
        <v>653</v>
      </c>
      <c r="S11" s="317"/>
      <c r="T11" s="317"/>
      <c r="U11" s="115" t="s">
        <v>90</v>
      </c>
      <c r="V11" s="115" t="s">
        <v>91</v>
      </c>
      <c r="W11" s="49" t="s">
        <v>694</v>
      </c>
    </row>
    <row r="12" spans="2:23" x14ac:dyDescent="0.3">
      <c r="B12" s="434" t="s">
        <v>804</v>
      </c>
      <c r="C12" s="532"/>
      <c r="D12" s="253"/>
      <c r="E12" s="243"/>
      <c r="F12" s="532"/>
      <c r="G12" s="532"/>
      <c r="H12" s="524"/>
      <c r="I12" s="524"/>
      <c r="J12" s="524"/>
      <c r="K12" s="526"/>
      <c r="L12" s="528"/>
      <c r="M12" s="528"/>
      <c r="N12" s="524"/>
      <c r="O12" s="524"/>
      <c r="P12" s="524"/>
      <c r="Q12" s="245"/>
      <c r="R12" s="524"/>
      <c r="S12" s="524"/>
      <c r="T12" s="524"/>
      <c r="U12" s="241"/>
      <c r="V12" s="149"/>
      <c r="W12" s="522"/>
    </row>
    <row r="13" spans="2:23" x14ac:dyDescent="0.3">
      <c r="B13" s="434"/>
      <c r="C13" s="532"/>
      <c r="D13" s="253"/>
      <c r="E13" s="243"/>
      <c r="F13" s="532"/>
      <c r="G13" s="532"/>
      <c r="H13" s="524"/>
      <c r="I13" s="524"/>
      <c r="J13" s="524"/>
      <c r="K13" s="526"/>
      <c r="L13" s="528"/>
      <c r="M13" s="528"/>
      <c r="N13" s="524"/>
      <c r="O13" s="524"/>
      <c r="P13" s="524"/>
      <c r="Q13" s="245"/>
      <c r="R13" s="524"/>
      <c r="S13" s="524"/>
      <c r="T13" s="524"/>
      <c r="U13" s="241"/>
      <c r="V13" s="149"/>
      <c r="W13" s="522"/>
    </row>
    <row r="14" spans="2:23" x14ac:dyDescent="0.3">
      <c r="B14" s="434"/>
      <c r="C14" s="532"/>
      <c r="D14" s="253"/>
      <c r="E14" s="243"/>
      <c r="F14" s="532"/>
      <c r="G14" s="532"/>
      <c r="H14" s="524"/>
      <c r="I14" s="524"/>
      <c r="J14" s="524"/>
      <c r="K14" s="526"/>
      <c r="L14" s="528"/>
      <c r="M14" s="528"/>
      <c r="N14" s="524"/>
      <c r="O14" s="524"/>
      <c r="P14" s="524"/>
      <c r="Q14" s="245"/>
      <c r="R14" s="524"/>
      <c r="S14" s="524"/>
      <c r="T14" s="524"/>
      <c r="U14" s="241"/>
      <c r="V14" s="149"/>
      <c r="W14" s="522"/>
    </row>
    <row r="15" spans="2:23" x14ac:dyDescent="0.3">
      <c r="B15" s="434"/>
      <c r="C15" s="532"/>
      <c r="D15" s="253"/>
      <c r="E15" s="243"/>
      <c r="F15" s="532"/>
      <c r="G15" s="532"/>
      <c r="H15" s="524"/>
      <c r="I15" s="524"/>
      <c r="J15" s="524"/>
      <c r="K15" s="526"/>
      <c r="L15" s="528"/>
      <c r="M15" s="528"/>
      <c r="N15" s="524"/>
      <c r="O15" s="524"/>
      <c r="P15" s="524"/>
      <c r="Q15" s="245"/>
      <c r="R15" s="524"/>
      <c r="S15" s="524"/>
      <c r="T15" s="524"/>
      <c r="U15" s="241"/>
      <c r="V15" s="149"/>
      <c r="W15" s="522"/>
    </row>
    <row r="16" spans="2:23" ht="12" customHeight="1" thickBot="1" x14ac:dyDescent="0.35">
      <c r="B16" s="435"/>
      <c r="C16" s="533"/>
      <c r="D16" s="254"/>
      <c r="E16" s="244"/>
      <c r="F16" s="533"/>
      <c r="G16" s="533"/>
      <c r="H16" s="525"/>
      <c r="I16" s="525"/>
      <c r="J16" s="525"/>
      <c r="K16" s="527"/>
      <c r="L16" s="378"/>
      <c r="M16" s="378"/>
      <c r="N16" s="525"/>
      <c r="O16" s="525"/>
      <c r="P16" s="525"/>
      <c r="Q16" s="246"/>
      <c r="R16" s="525"/>
      <c r="S16" s="525"/>
      <c r="T16" s="525"/>
      <c r="U16" s="242"/>
      <c r="V16" s="127"/>
      <c r="W16" s="523"/>
    </row>
    <row r="17" spans="2:26" x14ac:dyDescent="0.3"/>
    <row r="18" spans="2:26" s="100" customFormat="1" x14ac:dyDescent="0.3"/>
    <row r="19" spans="2:26" s="100" customFormat="1" ht="15.6" x14ac:dyDescent="0.25">
      <c r="B19" s="13" t="s">
        <v>1362</v>
      </c>
      <c r="G19" s="18"/>
      <c r="H19" s="11"/>
      <c r="I19" s="11"/>
      <c r="J19" s="99"/>
      <c r="K19" s="99"/>
      <c r="L19" s="99"/>
      <c r="M19" s="99"/>
      <c r="N19" s="3"/>
      <c r="S19" s="3"/>
      <c r="T19" s="3"/>
    </row>
    <row r="20" spans="2:26" s="100" customFormat="1" ht="12" customHeight="1" x14ac:dyDescent="0.25">
      <c r="G20" s="18"/>
      <c r="H20" s="11"/>
      <c r="I20" s="11"/>
      <c r="J20" s="99"/>
      <c r="K20" s="99"/>
      <c r="L20" s="99"/>
      <c r="M20" s="99"/>
      <c r="N20" s="3"/>
    </row>
    <row r="21" spans="2:26" s="118" customFormat="1" ht="12" customHeight="1" x14ac:dyDescent="0.25">
      <c r="B21" s="81" t="s">
        <v>1375</v>
      </c>
      <c r="G21" s="18"/>
      <c r="H21" s="11"/>
      <c r="I21" s="11"/>
      <c r="J21" s="114"/>
      <c r="K21" s="114"/>
      <c r="L21" s="114"/>
      <c r="M21" s="114"/>
      <c r="N21" s="3"/>
    </row>
    <row r="22" spans="2:26" s="100" customFormat="1" ht="12.6" thickBot="1" x14ac:dyDescent="0.3">
      <c r="B22" s="81" t="s">
        <v>1548</v>
      </c>
      <c r="G22" s="18"/>
      <c r="H22" s="11"/>
      <c r="I22" s="11"/>
      <c r="J22" s="99"/>
      <c r="K22" s="99"/>
      <c r="L22" s="99"/>
      <c r="M22" s="99"/>
      <c r="N22" s="3"/>
    </row>
    <row r="23" spans="2:26" s="100" customFormat="1" x14ac:dyDescent="0.3">
      <c r="B23" s="537" t="s">
        <v>21</v>
      </c>
      <c r="C23" s="538"/>
      <c r="D23" s="132" t="s">
        <v>1384</v>
      </c>
      <c r="E23" s="122" t="s">
        <v>1385</v>
      </c>
      <c r="F23" s="125" t="s">
        <v>1386</v>
      </c>
      <c r="G23" s="341" t="s">
        <v>1387</v>
      </c>
      <c r="H23" s="342"/>
      <c r="I23" s="422" t="s">
        <v>1388</v>
      </c>
      <c r="J23" s="423"/>
      <c r="K23" s="423"/>
      <c r="L23" s="424"/>
      <c r="M23" s="125" t="s">
        <v>1389</v>
      </c>
      <c r="N23" s="125" t="s">
        <v>1390</v>
      </c>
      <c r="O23" s="398" t="s">
        <v>1391</v>
      </c>
      <c r="P23" s="342"/>
      <c r="Q23" s="341" t="s">
        <v>1392</v>
      </c>
      <c r="R23" s="342"/>
      <c r="S23" s="341" t="s">
        <v>1393</v>
      </c>
      <c r="T23" s="342"/>
      <c r="U23" s="341" t="s">
        <v>1394</v>
      </c>
      <c r="V23" s="342"/>
      <c r="W23" s="341" t="s">
        <v>1395</v>
      </c>
      <c r="X23" s="342"/>
      <c r="Y23" s="341" t="s">
        <v>1549</v>
      </c>
      <c r="Z23" s="343"/>
    </row>
    <row r="24" spans="2:26" s="100" customFormat="1" ht="60" customHeight="1" x14ac:dyDescent="0.3">
      <c r="B24" s="539" t="s">
        <v>68</v>
      </c>
      <c r="C24" s="540"/>
      <c r="D24" s="131" t="s">
        <v>1412</v>
      </c>
      <c r="E24" s="120" t="s">
        <v>1373</v>
      </c>
      <c r="F24" s="126" t="s">
        <v>1374</v>
      </c>
      <c r="G24" s="344" t="s">
        <v>1377</v>
      </c>
      <c r="H24" s="345"/>
      <c r="I24" s="514" t="s">
        <v>1383</v>
      </c>
      <c r="J24" s="515"/>
      <c r="K24" s="515"/>
      <c r="L24" s="516"/>
      <c r="M24" s="126" t="s">
        <v>1379</v>
      </c>
      <c r="N24" s="126" t="s">
        <v>1381</v>
      </c>
      <c r="O24" s="397" t="s">
        <v>1552</v>
      </c>
      <c r="P24" s="345"/>
      <c r="Q24" s="344" t="s">
        <v>1551</v>
      </c>
      <c r="R24" s="345"/>
      <c r="S24" s="397" t="s">
        <v>1547</v>
      </c>
      <c r="T24" s="345"/>
      <c r="U24" s="397" t="s">
        <v>1546</v>
      </c>
      <c r="V24" s="345"/>
      <c r="W24" s="344" t="s">
        <v>1550</v>
      </c>
      <c r="X24" s="345"/>
      <c r="Y24" s="344" t="s">
        <v>1378</v>
      </c>
      <c r="Z24" s="346"/>
    </row>
    <row r="25" spans="2:26" s="100" customFormat="1" ht="72" customHeight="1" x14ac:dyDescent="0.3">
      <c r="B25" s="541" t="s">
        <v>22</v>
      </c>
      <c r="C25" s="542"/>
      <c r="D25" s="233" t="s">
        <v>1615</v>
      </c>
      <c r="E25" s="233" t="s">
        <v>1615</v>
      </c>
      <c r="F25" s="231" t="s">
        <v>1615</v>
      </c>
      <c r="G25" s="231" t="s">
        <v>1616</v>
      </c>
      <c r="H25" s="115" t="s">
        <v>144</v>
      </c>
      <c r="I25" s="517" t="s">
        <v>1382</v>
      </c>
      <c r="J25" s="518"/>
      <c r="K25" s="518"/>
      <c r="L25" s="519"/>
      <c r="M25" s="16" t="s">
        <v>556</v>
      </c>
      <c r="N25" s="16" t="s">
        <v>556</v>
      </c>
      <c r="O25" s="483" t="s">
        <v>1118</v>
      </c>
      <c r="P25" s="433"/>
      <c r="Q25" s="483" t="s">
        <v>1118</v>
      </c>
      <c r="R25" s="433"/>
      <c r="S25" s="483" t="s">
        <v>1118</v>
      </c>
      <c r="T25" s="433"/>
      <c r="U25" s="483" t="s">
        <v>1118</v>
      </c>
      <c r="V25" s="433"/>
      <c r="W25" s="483" t="s">
        <v>1118</v>
      </c>
      <c r="X25" s="433"/>
      <c r="Y25" s="115" t="s">
        <v>90</v>
      </c>
      <c r="Z25" s="116" t="s">
        <v>91</v>
      </c>
    </row>
    <row r="26" spans="2:26" s="100" customFormat="1" ht="36" customHeight="1" x14ac:dyDescent="0.3">
      <c r="B26" s="543" t="s">
        <v>1380</v>
      </c>
      <c r="C26" s="544"/>
      <c r="D26" s="273"/>
      <c r="E26" s="274"/>
      <c r="F26" s="62"/>
      <c r="G26" s="60"/>
      <c r="H26" s="238"/>
      <c r="I26" s="411"/>
      <c r="J26" s="412"/>
      <c r="K26" s="412"/>
      <c r="L26" s="413"/>
      <c r="M26" s="60"/>
      <c r="N26" s="60"/>
      <c r="O26" s="547"/>
      <c r="P26" s="513"/>
      <c r="Q26" s="512"/>
      <c r="R26" s="513"/>
      <c r="S26" s="512"/>
      <c r="T26" s="513"/>
      <c r="U26" s="512"/>
      <c r="V26" s="513"/>
      <c r="W26" s="512"/>
      <c r="X26" s="513"/>
      <c r="Y26" s="64"/>
      <c r="Z26" s="71"/>
    </row>
    <row r="27" spans="2:26" s="100" customFormat="1" ht="36" customHeight="1" x14ac:dyDescent="0.3">
      <c r="B27" s="543" t="s">
        <v>1376</v>
      </c>
      <c r="C27" s="544"/>
      <c r="D27" s="273"/>
      <c r="E27" s="274"/>
      <c r="F27" s="62"/>
      <c r="G27" s="60"/>
      <c r="H27" s="238"/>
      <c r="I27" s="411"/>
      <c r="J27" s="412"/>
      <c r="K27" s="412"/>
      <c r="L27" s="413"/>
      <c r="M27" s="60"/>
      <c r="N27" s="60"/>
      <c r="O27" s="547"/>
      <c r="P27" s="513"/>
      <c r="Q27" s="512"/>
      <c r="R27" s="513"/>
      <c r="S27" s="512"/>
      <c r="T27" s="513"/>
      <c r="U27" s="512"/>
      <c r="V27" s="513"/>
      <c r="W27" s="512"/>
      <c r="X27" s="513"/>
      <c r="Y27" s="64"/>
      <c r="Z27" s="71"/>
    </row>
    <row r="28" spans="2:26" s="100" customFormat="1" ht="36" customHeight="1" thickBot="1" x14ac:dyDescent="0.35">
      <c r="B28" s="545" t="s">
        <v>1573</v>
      </c>
      <c r="C28" s="546"/>
      <c r="D28" s="275"/>
      <c r="E28" s="276"/>
      <c r="F28" s="254"/>
      <c r="G28" s="246"/>
      <c r="H28" s="232"/>
      <c r="I28" s="400"/>
      <c r="J28" s="409"/>
      <c r="K28" s="409"/>
      <c r="L28" s="520"/>
      <c r="M28" s="246"/>
      <c r="N28" s="246"/>
      <c r="O28" s="521"/>
      <c r="P28" s="511"/>
      <c r="Q28" s="510"/>
      <c r="R28" s="511"/>
      <c r="S28" s="510"/>
      <c r="T28" s="511"/>
      <c r="U28" s="510"/>
      <c r="V28" s="511"/>
      <c r="W28" s="510"/>
      <c r="X28" s="511"/>
      <c r="Y28" s="242"/>
      <c r="Z28" s="129"/>
    </row>
    <row r="29" spans="2:26" s="100" customFormat="1" ht="12" customHeight="1" x14ac:dyDescent="0.25">
      <c r="G29" s="18"/>
      <c r="H29" s="11"/>
      <c r="I29" s="11"/>
      <c r="J29" s="99"/>
      <c r="K29" s="99"/>
      <c r="L29" s="99"/>
      <c r="M29" s="99"/>
      <c r="N29" s="3"/>
    </row>
    <row r="30" spans="2:26" s="100" customFormat="1" ht="12" customHeight="1" x14ac:dyDescent="0.25">
      <c r="G30" s="18"/>
      <c r="H30" s="11"/>
      <c r="I30" s="11"/>
      <c r="J30" s="99"/>
      <c r="K30" s="99"/>
      <c r="L30" s="99"/>
      <c r="M30" s="99"/>
      <c r="N30" s="3"/>
    </row>
    <row r="31" spans="2:26" ht="15.6" x14ac:dyDescent="0.3">
      <c r="B31" s="13" t="s">
        <v>1363</v>
      </c>
    </row>
    <row r="32" spans="2:26" ht="12.6" thickBot="1" x14ac:dyDescent="0.35">
      <c r="B32" s="14"/>
    </row>
    <row r="33" spans="2:12" x14ac:dyDescent="0.3">
      <c r="B33" s="6" t="s">
        <v>21</v>
      </c>
      <c r="C33" s="448" t="s">
        <v>68</v>
      </c>
      <c r="D33" s="449"/>
      <c r="E33" s="449"/>
      <c r="F33" s="450"/>
      <c r="G33" s="436" t="s">
        <v>804</v>
      </c>
      <c r="H33" s="437"/>
      <c r="I33" s="437"/>
      <c r="J33" s="437"/>
      <c r="K33" s="437"/>
      <c r="L33" s="438"/>
    </row>
    <row r="34" spans="2:12" ht="48" customHeight="1" x14ac:dyDescent="0.3">
      <c r="B34" s="4" t="s">
        <v>752</v>
      </c>
      <c r="C34" s="451" t="s">
        <v>392</v>
      </c>
      <c r="D34" s="452"/>
      <c r="E34" s="452"/>
      <c r="F34" s="453"/>
      <c r="G34" s="406"/>
      <c r="H34" s="407"/>
      <c r="I34" s="407"/>
      <c r="J34" s="407"/>
      <c r="K34" s="407"/>
      <c r="L34" s="408"/>
    </row>
    <row r="35" spans="2:12" ht="48" customHeight="1" x14ac:dyDescent="0.3">
      <c r="B35" s="4" t="s">
        <v>1396</v>
      </c>
      <c r="C35" s="451" t="s">
        <v>477</v>
      </c>
      <c r="D35" s="452"/>
      <c r="E35" s="452"/>
      <c r="F35" s="453"/>
      <c r="G35" s="406"/>
      <c r="H35" s="407"/>
      <c r="I35" s="407"/>
      <c r="J35" s="407"/>
      <c r="K35" s="407"/>
      <c r="L35" s="408"/>
    </row>
    <row r="36" spans="2:12" ht="48" customHeight="1" x14ac:dyDescent="0.3">
      <c r="B36" s="4" t="s">
        <v>1397</v>
      </c>
      <c r="C36" s="451" t="s">
        <v>947</v>
      </c>
      <c r="D36" s="452"/>
      <c r="E36" s="452"/>
      <c r="F36" s="453"/>
      <c r="G36" s="529" t="s">
        <v>175</v>
      </c>
      <c r="H36" s="530"/>
      <c r="I36" s="530"/>
      <c r="J36" s="530"/>
      <c r="K36" s="530"/>
      <c r="L36" s="531"/>
    </row>
    <row r="37" spans="2:12" ht="48" customHeight="1" x14ac:dyDescent="0.3">
      <c r="B37" s="4" t="s">
        <v>1398</v>
      </c>
      <c r="C37" s="451" t="s">
        <v>198</v>
      </c>
      <c r="D37" s="452"/>
      <c r="E37" s="452"/>
      <c r="F37" s="453"/>
      <c r="G37" s="534"/>
      <c r="H37" s="535"/>
      <c r="I37" s="535"/>
      <c r="J37" s="535"/>
      <c r="K37" s="535"/>
      <c r="L37" s="536"/>
    </row>
    <row r="38" spans="2:12" ht="60" customHeight="1" x14ac:dyDescent="0.3">
      <c r="B38" s="4" t="s">
        <v>1399</v>
      </c>
      <c r="C38" s="451" t="s">
        <v>644</v>
      </c>
      <c r="D38" s="452"/>
      <c r="E38" s="452"/>
      <c r="F38" s="453"/>
      <c r="G38" s="406"/>
      <c r="H38" s="407"/>
      <c r="I38" s="407"/>
      <c r="J38" s="407"/>
      <c r="K38" s="407"/>
      <c r="L38" s="408"/>
    </row>
    <row r="39" spans="2:12" ht="60" customHeight="1" thickBot="1" x14ac:dyDescent="0.35">
      <c r="B39" s="5" t="s">
        <v>1400</v>
      </c>
      <c r="C39" s="502" t="s">
        <v>478</v>
      </c>
      <c r="D39" s="503"/>
      <c r="E39" s="503"/>
      <c r="F39" s="504"/>
      <c r="G39" s="400"/>
      <c r="H39" s="409"/>
      <c r="I39" s="409"/>
      <c r="J39" s="409"/>
      <c r="K39" s="409"/>
      <c r="L39" s="401"/>
    </row>
    <row r="40" spans="2:12" x14ac:dyDescent="0.3"/>
    <row r="41" spans="2:12" x14ac:dyDescent="0.3"/>
    <row r="42" spans="2:12" hidden="1" x14ac:dyDescent="0.3"/>
    <row r="43" spans="2:12" hidden="1" x14ac:dyDescent="0.3"/>
    <row r="44" spans="2:12" hidden="1" x14ac:dyDescent="0.3"/>
    <row r="45" spans="2:12" hidden="1" x14ac:dyDescent="0.3"/>
    <row r="46" spans="2:12" hidden="1" x14ac:dyDescent="0.3"/>
    <row r="47" spans="2:12" hidden="1" x14ac:dyDescent="0.3"/>
    <row r="48" spans="2:12"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sheetData>
  <sheetProtection algorithmName="SHA-512" hashValue="FJVhLJb9WO6buaWIHkLdWwl65PtPELJonwsstFid3YxdH3SlkeM8iCaEoH/z5//7hq1faUVLs+HMi8RvAGBLcQ==" saltValue="EJwt9QTRP0b2kUjmwWgVrw==" spinCount="100000" sheet="1" formatCells="0"/>
  <mergeCells count="99">
    <mergeCell ref="M12:M16"/>
    <mergeCell ref="Q26:R26"/>
    <mergeCell ref="O26:P26"/>
    <mergeCell ref="O27:P27"/>
    <mergeCell ref="N10:P10"/>
    <mergeCell ref="N11:P11"/>
    <mergeCell ref="Q27:R27"/>
    <mergeCell ref="N12:P12"/>
    <mergeCell ref="N13:P13"/>
    <mergeCell ref="R9:T9"/>
    <mergeCell ref="R10:T10"/>
    <mergeCell ref="R11:T11"/>
    <mergeCell ref="R12:T12"/>
    <mergeCell ref="R13:T13"/>
    <mergeCell ref="D5:E5"/>
    <mergeCell ref="C34:F34"/>
    <mergeCell ref="C35:F35"/>
    <mergeCell ref="C36:F36"/>
    <mergeCell ref="D10:E10"/>
    <mergeCell ref="C33:F33"/>
    <mergeCell ref="B28:C28"/>
    <mergeCell ref="B27:C27"/>
    <mergeCell ref="F5:G5"/>
    <mergeCell ref="G23:H23"/>
    <mergeCell ref="G24:H24"/>
    <mergeCell ref="G35:L35"/>
    <mergeCell ref="D9:E9"/>
    <mergeCell ref="Y23:Z23"/>
    <mergeCell ref="Y24:Z24"/>
    <mergeCell ref="O24:P24"/>
    <mergeCell ref="O25:P25"/>
    <mergeCell ref="R14:T14"/>
    <mergeCell ref="R15:T15"/>
    <mergeCell ref="R16:T16"/>
    <mergeCell ref="U23:V23"/>
    <mergeCell ref="S23:T23"/>
    <mergeCell ref="S24:T24"/>
    <mergeCell ref="N14:P14"/>
    <mergeCell ref="N15:P15"/>
    <mergeCell ref="N16:P16"/>
    <mergeCell ref="Q25:R25"/>
    <mergeCell ref="O23:P23"/>
    <mergeCell ref="G39:L39"/>
    <mergeCell ref="G36:L36"/>
    <mergeCell ref="C12:C16"/>
    <mergeCell ref="F12:F16"/>
    <mergeCell ref="G12:G16"/>
    <mergeCell ref="C37:F37"/>
    <mergeCell ref="C38:F38"/>
    <mergeCell ref="C39:F39"/>
    <mergeCell ref="G37:L37"/>
    <mergeCell ref="G38:L38"/>
    <mergeCell ref="B23:C23"/>
    <mergeCell ref="B24:C24"/>
    <mergeCell ref="B25:C25"/>
    <mergeCell ref="B26:C26"/>
    <mergeCell ref="G33:L33"/>
    <mergeCell ref="G34:L34"/>
    <mergeCell ref="J2:M4"/>
    <mergeCell ref="N2:N4"/>
    <mergeCell ref="B5:C5"/>
    <mergeCell ref="W12:W16"/>
    <mergeCell ref="H10:J10"/>
    <mergeCell ref="K10:L10"/>
    <mergeCell ref="H11:J11"/>
    <mergeCell ref="H12:J16"/>
    <mergeCell ref="K12:K16"/>
    <mergeCell ref="L12:L16"/>
    <mergeCell ref="H9:J9"/>
    <mergeCell ref="K9:L9"/>
    <mergeCell ref="B12:B16"/>
    <mergeCell ref="N9:P9"/>
    <mergeCell ref="U9:V9"/>
    <mergeCell ref="U10:V10"/>
    <mergeCell ref="W28:X28"/>
    <mergeCell ref="I23:L23"/>
    <mergeCell ref="I24:L24"/>
    <mergeCell ref="I25:L25"/>
    <mergeCell ref="I26:L26"/>
    <mergeCell ref="I27:L27"/>
    <mergeCell ref="I28:L28"/>
    <mergeCell ref="W24:X24"/>
    <mergeCell ref="W23:X23"/>
    <mergeCell ref="W25:X25"/>
    <mergeCell ref="W26:X26"/>
    <mergeCell ref="W27:X27"/>
    <mergeCell ref="O28:P28"/>
    <mergeCell ref="Q24:R24"/>
    <mergeCell ref="U24:V24"/>
    <mergeCell ref="Q23:R23"/>
    <mergeCell ref="Q28:R28"/>
    <mergeCell ref="U25:V25"/>
    <mergeCell ref="U26:V26"/>
    <mergeCell ref="U27:V27"/>
    <mergeCell ref="U28:V28"/>
    <mergeCell ref="S25:T25"/>
    <mergeCell ref="S26:T26"/>
    <mergeCell ref="S27:T27"/>
    <mergeCell ref="S28:T28"/>
  </mergeCells>
  <conditionalFormatting sqref="N2:N4">
    <cfRule type="expression" dxfId="10" priority="1">
      <formula>$N$2="Yes"</formula>
    </cfRule>
  </conditionalFormatting>
  <dataValidations count="5">
    <dataValidation allowBlank="1" showInputMessage="1" showErrorMessage="1" prompt="Attach all requested documents in the &quot;Attachments&quot; tab" sqref="G36:L36" xr:uid="{8C923A9A-E237-4A77-A591-74BF72B1656A}"/>
    <dataValidation type="decimal" allowBlank="1" showInputMessage="1" showErrorMessage="1" sqref="C12:C16 Q12:Q16 W12:W16 E12:G16 K12:K16 U12:U16 G26:G28 M26:N28 Y26:Y28" xr:uid="{CDB10C09-9EFE-4E17-BFD8-8BE910A5D27C}">
      <formula1>0</formula1>
      <formula2>100000000000000</formula2>
    </dataValidation>
    <dataValidation type="whole" allowBlank="1" showInputMessage="1" showErrorMessage="1" sqref="D12:D16" xr:uid="{C999B3E8-87F7-4817-979B-B4C1F4645490}">
      <formula1>2014</formula1>
      <formula2>2019</formula2>
    </dataValidation>
    <dataValidation type="whole" allowBlank="1" showInputMessage="1" showErrorMessage="1" sqref="D26:F28" xr:uid="{C3BB134B-018A-4FD7-BBFE-D3AB275E0551}">
      <formula1>0</formula1>
      <formula2>100000000000000</formula2>
    </dataValidation>
    <dataValidation type="decimal" allowBlank="1" showInputMessage="1" showErrorMessage="1" sqref="O26:X28" xr:uid="{5E49A6E4-04DD-4518-91EE-71B1C1BD5D05}">
      <formula1>0</formula1>
      <formula2>1</formula2>
    </dataValidation>
  </dataValidations>
  <hyperlinks>
    <hyperlink ref="B5:C5" location="Introduction!A1" display="Click here to return to Introduction tab" xr:uid="{E426C567-C0CD-48E0-A6B1-E787B21C78A5}"/>
    <hyperlink ref="D5:E5" location="Terms!A1" display="Click here to visit Terms tab" xr:uid="{4DCAA400-8902-4D84-9407-4B3B6135223A}"/>
    <hyperlink ref="F5:G5" location="'Additional Info'!A1" display="Click here to visit Additional Info tab" xr:uid="{1003C3B3-AFE4-466B-8C2D-49EB74E2088B}"/>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28C90BA-C5AC-435B-83CB-A88D04CAEA52}">
          <x14:formula1>
            <xm:f>'Background Data'!$F$2:$F$3</xm:f>
          </x14:formula1>
          <xm:sqref>N8 N17:N22 N29:N30 N2:N4 I10:I11 S9:S16</xm:sqref>
        </x14:dataValidation>
        <x14:dataValidation type="list" allowBlank="1" showInputMessage="1" showErrorMessage="1" xr:uid="{E7BCACED-B6FC-4885-B4FD-D2360A8225F3}">
          <x14:formula1>
            <xm:f>'Background Data'!$L$2:$L$3</xm:f>
          </x14:formula1>
          <xm:sqref>M12:M16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F4E24-2393-41D6-BD0B-7BABB8F066E9}">
  <sheetPr>
    <tabColor theme="8" tint="0.59999389629810485"/>
  </sheetPr>
  <dimension ref="A1:Q92"/>
  <sheetViews>
    <sheetView workbookViewId="0"/>
  </sheetViews>
  <sheetFormatPr defaultColWidth="0" defaultRowHeight="12" zeroHeight="1" x14ac:dyDescent="0.25"/>
  <cols>
    <col min="1" max="1" width="5.5546875" style="3" customWidth="1"/>
    <col min="2" max="14" width="13.88671875" style="3" customWidth="1"/>
    <col min="15" max="15" width="5.5546875" style="3" customWidth="1"/>
    <col min="16" max="17" width="0" style="3" hidden="1" customWidth="1"/>
    <col min="18" max="16384" width="13.88671875" style="3" hidden="1"/>
  </cols>
  <sheetData>
    <row r="1" spans="2:17" s="100" customFormat="1" ht="12.6" thickBot="1" x14ac:dyDescent="0.35"/>
    <row r="2" spans="2:17" s="100" customFormat="1" ht="18" customHeight="1" x14ac:dyDescent="0.3">
      <c r="B2" s="19" t="s">
        <v>292</v>
      </c>
      <c r="J2" s="387" t="s">
        <v>1641</v>
      </c>
      <c r="K2" s="388"/>
      <c r="L2" s="388"/>
      <c r="M2" s="389"/>
      <c r="N2" s="384"/>
      <c r="O2" s="11"/>
      <c r="P2" s="11"/>
      <c r="Q2" s="12"/>
    </row>
    <row r="3" spans="2:17" s="100" customFormat="1" ht="18" x14ac:dyDescent="0.3">
      <c r="B3" s="10" t="s">
        <v>1588</v>
      </c>
      <c r="J3" s="390"/>
      <c r="K3" s="391"/>
      <c r="L3" s="391"/>
      <c r="M3" s="392"/>
      <c r="N3" s="385"/>
      <c r="O3" s="11"/>
      <c r="P3" s="11"/>
      <c r="Q3" s="12"/>
    </row>
    <row r="4" spans="2:17" s="100" customFormat="1" ht="12.6" customHeight="1" thickBot="1" x14ac:dyDescent="0.35">
      <c r="G4" s="18"/>
      <c r="H4" s="11"/>
      <c r="I4" s="11"/>
      <c r="J4" s="393"/>
      <c r="K4" s="394"/>
      <c r="L4" s="394"/>
      <c r="M4" s="395"/>
      <c r="N4" s="386"/>
    </row>
    <row r="5" spans="2:17" s="100" customFormat="1" ht="12" customHeight="1" thickBot="1" x14ac:dyDescent="0.3">
      <c r="B5" s="315" t="s">
        <v>500</v>
      </c>
      <c r="C5" s="316"/>
      <c r="D5" s="315" t="s">
        <v>801</v>
      </c>
      <c r="E5" s="316"/>
      <c r="G5" s="18"/>
      <c r="H5" s="11"/>
      <c r="I5" s="11"/>
      <c r="J5" s="99"/>
      <c r="K5" s="99"/>
      <c r="L5" s="99"/>
      <c r="M5" s="99"/>
      <c r="N5" s="3"/>
    </row>
    <row r="6" spans="2:17" s="100" customFormat="1" ht="12" customHeight="1" x14ac:dyDescent="0.25">
      <c r="G6" s="18"/>
      <c r="H6" s="11"/>
      <c r="I6" s="11"/>
      <c r="J6" s="99"/>
      <c r="K6" s="99"/>
      <c r="L6" s="99"/>
      <c r="M6" s="99"/>
      <c r="N6" s="3"/>
    </row>
    <row r="7" spans="2:17" s="100" customFormat="1" ht="15.6" x14ac:dyDescent="0.25">
      <c r="B7" s="13" t="s">
        <v>1366</v>
      </c>
      <c r="C7" s="9"/>
      <c r="D7" s="9"/>
      <c r="E7" s="9"/>
      <c r="F7" s="9"/>
      <c r="G7" s="9"/>
      <c r="H7" s="9"/>
      <c r="I7" s="9"/>
      <c r="J7" s="9"/>
      <c r="K7" s="9"/>
      <c r="N7" s="3"/>
    </row>
    <row r="8" spans="2:17" s="100" customFormat="1" ht="12" customHeight="1" x14ac:dyDescent="0.25">
      <c r="G8" s="18"/>
      <c r="H8" s="11"/>
      <c r="I8" s="11"/>
      <c r="J8" s="99"/>
      <c r="K8" s="99"/>
      <c r="L8" s="99"/>
      <c r="M8" s="99"/>
      <c r="N8" s="3"/>
    </row>
    <row r="9" spans="2:17" ht="12.6" thickBot="1" x14ac:dyDescent="0.3">
      <c r="B9" s="29" t="s">
        <v>1597</v>
      </c>
      <c r="C9" s="9"/>
      <c r="D9" s="9"/>
      <c r="E9" s="9"/>
      <c r="F9" s="9"/>
      <c r="G9" s="9"/>
      <c r="H9" s="9"/>
      <c r="I9" s="9"/>
      <c r="J9" s="9"/>
      <c r="K9" s="9"/>
    </row>
    <row r="10" spans="2:17" x14ac:dyDescent="0.25">
      <c r="B10" s="6" t="s">
        <v>659</v>
      </c>
      <c r="C10" s="46" t="s">
        <v>21</v>
      </c>
      <c r="D10" s="461" t="s">
        <v>804</v>
      </c>
      <c r="E10" s="461"/>
      <c r="F10" s="461"/>
      <c r="G10" s="461"/>
      <c r="H10" s="461"/>
      <c r="I10" s="461"/>
      <c r="J10" s="461"/>
      <c r="K10" s="461"/>
      <c r="L10" s="461"/>
      <c r="M10" s="461"/>
      <c r="N10" s="462"/>
    </row>
    <row r="11" spans="2:17" x14ac:dyDescent="0.25">
      <c r="B11" s="75"/>
      <c r="C11" s="149"/>
      <c r="D11" s="524"/>
      <c r="E11" s="524"/>
      <c r="F11" s="524"/>
      <c r="G11" s="524"/>
      <c r="H11" s="524"/>
      <c r="I11" s="524"/>
      <c r="J11" s="524"/>
      <c r="K11" s="524"/>
      <c r="L11" s="524"/>
      <c r="M11" s="524"/>
      <c r="N11" s="554"/>
    </row>
    <row r="12" spans="2:17" x14ac:dyDescent="0.25">
      <c r="B12" s="75"/>
      <c r="C12" s="149"/>
      <c r="D12" s="524"/>
      <c r="E12" s="524"/>
      <c r="F12" s="524"/>
      <c r="G12" s="524"/>
      <c r="H12" s="524"/>
      <c r="I12" s="524"/>
      <c r="J12" s="524"/>
      <c r="K12" s="524"/>
      <c r="L12" s="524"/>
      <c r="M12" s="524"/>
      <c r="N12" s="554"/>
    </row>
    <row r="13" spans="2:17" x14ac:dyDescent="0.25">
      <c r="B13" s="75"/>
      <c r="C13" s="149"/>
      <c r="D13" s="524"/>
      <c r="E13" s="524"/>
      <c r="F13" s="524"/>
      <c r="G13" s="524"/>
      <c r="H13" s="524"/>
      <c r="I13" s="524"/>
      <c r="J13" s="524"/>
      <c r="K13" s="524"/>
      <c r="L13" s="524"/>
      <c r="M13" s="524"/>
      <c r="N13" s="554"/>
    </row>
    <row r="14" spans="2:17" x14ac:dyDescent="0.25">
      <c r="B14" s="75"/>
      <c r="C14" s="149"/>
      <c r="D14" s="524"/>
      <c r="E14" s="524"/>
      <c r="F14" s="524"/>
      <c r="G14" s="524"/>
      <c r="H14" s="524"/>
      <c r="I14" s="524"/>
      <c r="J14" s="524"/>
      <c r="K14" s="524"/>
      <c r="L14" s="524"/>
      <c r="M14" s="524"/>
      <c r="N14" s="554"/>
    </row>
    <row r="15" spans="2:17" x14ac:dyDescent="0.25">
      <c r="B15" s="75"/>
      <c r="C15" s="149"/>
      <c r="D15" s="524"/>
      <c r="E15" s="524"/>
      <c r="F15" s="524"/>
      <c r="G15" s="524"/>
      <c r="H15" s="524"/>
      <c r="I15" s="524"/>
      <c r="J15" s="524"/>
      <c r="K15" s="524"/>
      <c r="L15" s="524"/>
      <c r="M15" s="524"/>
      <c r="N15" s="554"/>
    </row>
    <row r="16" spans="2:17" x14ac:dyDescent="0.25">
      <c r="B16" s="75"/>
      <c r="C16" s="149"/>
      <c r="D16" s="524"/>
      <c r="E16" s="524"/>
      <c r="F16" s="524"/>
      <c r="G16" s="524"/>
      <c r="H16" s="524"/>
      <c r="I16" s="524"/>
      <c r="J16" s="524"/>
      <c r="K16" s="524"/>
      <c r="L16" s="524"/>
      <c r="M16" s="524"/>
      <c r="N16" s="554"/>
    </row>
    <row r="17" spans="2:14" x14ac:dyDescent="0.25">
      <c r="B17" s="75"/>
      <c r="C17" s="149"/>
      <c r="D17" s="524"/>
      <c r="E17" s="524"/>
      <c r="F17" s="524"/>
      <c r="G17" s="524"/>
      <c r="H17" s="524"/>
      <c r="I17" s="524"/>
      <c r="J17" s="524"/>
      <c r="K17" s="524"/>
      <c r="L17" s="524"/>
      <c r="M17" s="524"/>
      <c r="N17" s="554"/>
    </row>
    <row r="18" spans="2:14" x14ac:dyDescent="0.25">
      <c r="B18" s="75"/>
      <c r="C18" s="149"/>
      <c r="D18" s="524"/>
      <c r="E18" s="524"/>
      <c r="F18" s="524"/>
      <c r="G18" s="524"/>
      <c r="H18" s="524"/>
      <c r="I18" s="524"/>
      <c r="J18" s="524"/>
      <c r="K18" s="524"/>
      <c r="L18" s="524"/>
      <c r="M18" s="524"/>
      <c r="N18" s="554"/>
    </row>
    <row r="19" spans="2:14" x14ac:dyDescent="0.25">
      <c r="B19" s="75"/>
      <c r="C19" s="149"/>
      <c r="D19" s="524"/>
      <c r="E19" s="524"/>
      <c r="F19" s="524"/>
      <c r="G19" s="524"/>
      <c r="H19" s="524"/>
      <c r="I19" s="524"/>
      <c r="J19" s="524"/>
      <c r="K19" s="524"/>
      <c r="L19" s="524"/>
      <c r="M19" s="524"/>
      <c r="N19" s="554"/>
    </row>
    <row r="20" spans="2:14" x14ac:dyDescent="0.25">
      <c r="B20" s="75"/>
      <c r="C20" s="149"/>
      <c r="D20" s="524"/>
      <c r="E20" s="524"/>
      <c r="F20" s="524"/>
      <c r="G20" s="524"/>
      <c r="H20" s="524"/>
      <c r="I20" s="524"/>
      <c r="J20" s="524"/>
      <c r="K20" s="524"/>
      <c r="L20" s="524"/>
      <c r="M20" s="524"/>
      <c r="N20" s="554"/>
    </row>
    <row r="21" spans="2:14" x14ac:dyDescent="0.25">
      <c r="B21" s="75"/>
      <c r="C21" s="149"/>
      <c r="D21" s="524"/>
      <c r="E21" s="524"/>
      <c r="F21" s="524"/>
      <c r="G21" s="524"/>
      <c r="H21" s="524"/>
      <c r="I21" s="524"/>
      <c r="J21" s="524"/>
      <c r="K21" s="524"/>
      <c r="L21" s="524"/>
      <c r="M21" s="524"/>
      <c r="N21" s="554"/>
    </row>
    <row r="22" spans="2:14" x14ac:dyDescent="0.25">
      <c r="B22" s="75"/>
      <c r="C22" s="149"/>
      <c r="D22" s="524"/>
      <c r="E22" s="524"/>
      <c r="F22" s="524"/>
      <c r="G22" s="524"/>
      <c r="H22" s="524"/>
      <c r="I22" s="524"/>
      <c r="J22" s="524"/>
      <c r="K22" s="524"/>
      <c r="L22" s="524"/>
      <c r="M22" s="524"/>
      <c r="N22" s="554"/>
    </row>
    <row r="23" spans="2:14" x14ac:dyDescent="0.25">
      <c r="B23" s="75"/>
      <c r="C23" s="149"/>
      <c r="D23" s="524"/>
      <c r="E23" s="524"/>
      <c r="F23" s="524"/>
      <c r="G23" s="524"/>
      <c r="H23" s="524"/>
      <c r="I23" s="524"/>
      <c r="J23" s="524"/>
      <c r="K23" s="524"/>
      <c r="L23" s="524"/>
      <c r="M23" s="524"/>
      <c r="N23" s="554"/>
    </row>
    <row r="24" spans="2:14" x14ac:dyDescent="0.25">
      <c r="B24" s="75"/>
      <c r="C24" s="149"/>
      <c r="D24" s="524"/>
      <c r="E24" s="524"/>
      <c r="F24" s="524"/>
      <c r="G24" s="524"/>
      <c r="H24" s="524"/>
      <c r="I24" s="524"/>
      <c r="J24" s="524"/>
      <c r="K24" s="524"/>
      <c r="L24" s="524"/>
      <c r="M24" s="524"/>
      <c r="N24" s="554"/>
    </row>
    <row r="25" spans="2:14" x14ac:dyDescent="0.25">
      <c r="B25" s="75"/>
      <c r="C25" s="149"/>
      <c r="D25" s="524"/>
      <c r="E25" s="524"/>
      <c r="F25" s="524"/>
      <c r="G25" s="524"/>
      <c r="H25" s="524"/>
      <c r="I25" s="524"/>
      <c r="J25" s="524"/>
      <c r="K25" s="524"/>
      <c r="L25" s="524"/>
      <c r="M25" s="524"/>
      <c r="N25" s="554"/>
    </row>
    <row r="26" spans="2:14" x14ac:dyDescent="0.25">
      <c r="B26" s="75"/>
      <c r="C26" s="149"/>
      <c r="D26" s="524"/>
      <c r="E26" s="524"/>
      <c r="F26" s="524"/>
      <c r="G26" s="524"/>
      <c r="H26" s="524"/>
      <c r="I26" s="524"/>
      <c r="J26" s="524"/>
      <c r="K26" s="524"/>
      <c r="L26" s="524"/>
      <c r="M26" s="524"/>
      <c r="N26" s="554"/>
    </row>
    <row r="27" spans="2:14" x14ac:dyDescent="0.25">
      <c r="B27" s="75"/>
      <c r="C27" s="149"/>
      <c r="D27" s="524"/>
      <c r="E27" s="524"/>
      <c r="F27" s="524"/>
      <c r="G27" s="524"/>
      <c r="H27" s="524"/>
      <c r="I27" s="524"/>
      <c r="J27" s="524"/>
      <c r="K27" s="524"/>
      <c r="L27" s="524"/>
      <c r="M27" s="524"/>
      <c r="N27" s="554"/>
    </row>
    <row r="28" spans="2:14" x14ac:dyDescent="0.25">
      <c r="B28" s="75"/>
      <c r="C28" s="149"/>
      <c r="D28" s="524"/>
      <c r="E28" s="524"/>
      <c r="F28" s="524"/>
      <c r="G28" s="524"/>
      <c r="H28" s="524"/>
      <c r="I28" s="524"/>
      <c r="J28" s="524"/>
      <c r="K28" s="524"/>
      <c r="L28" s="524"/>
      <c r="M28" s="524"/>
      <c r="N28" s="554"/>
    </row>
    <row r="29" spans="2:14" x14ac:dyDescent="0.25">
      <c r="B29" s="75"/>
      <c r="C29" s="149"/>
      <c r="D29" s="524"/>
      <c r="E29" s="524"/>
      <c r="F29" s="524"/>
      <c r="G29" s="524"/>
      <c r="H29" s="524"/>
      <c r="I29" s="524"/>
      <c r="J29" s="524"/>
      <c r="K29" s="524"/>
      <c r="L29" s="524"/>
      <c r="M29" s="524"/>
      <c r="N29" s="554"/>
    </row>
    <row r="30" spans="2:14" x14ac:dyDescent="0.25">
      <c r="B30" s="75"/>
      <c r="C30" s="149"/>
      <c r="D30" s="524"/>
      <c r="E30" s="524"/>
      <c r="F30" s="524"/>
      <c r="G30" s="524"/>
      <c r="H30" s="524"/>
      <c r="I30" s="524"/>
      <c r="J30" s="524"/>
      <c r="K30" s="524"/>
      <c r="L30" s="524"/>
      <c r="M30" s="524"/>
      <c r="N30" s="554"/>
    </row>
    <row r="31" spans="2:14" x14ac:dyDescent="0.25">
      <c r="B31" s="75"/>
      <c r="C31" s="149"/>
      <c r="D31" s="524"/>
      <c r="E31" s="524"/>
      <c r="F31" s="524"/>
      <c r="G31" s="524"/>
      <c r="H31" s="524"/>
      <c r="I31" s="524"/>
      <c r="J31" s="524"/>
      <c r="K31" s="524"/>
      <c r="L31" s="524"/>
      <c r="M31" s="524"/>
      <c r="N31" s="554"/>
    </row>
    <row r="32" spans="2:14" x14ac:dyDescent="0.25">
      <c r="B32" s="75"/>
      <c r="C32" s="149"/>
      <c r="D32" s="524"/>
      <c r="E32" s="524"/>
      <c r="F32" s="524"/>
      <c r="G32" s="524"/>
      <c r="H32" s="524"/>
      <c r="I32" s="524"/>
      <c r="J32" s="524"/>
      <c r="K32" s="524"/>
      <c r="L32" s="524"/>
      <c r="M32" s="524"/>
      <c r="N32" s="554"/>
    </row>
    <row r="33" spans="2:14" x14ac:dyDescent="0.25">
      <c r="B33" s="75"/>
      <c r="C33" s="149"/>
      <c r="D33" s="524"/>
      <c r="E33" s="524"/>
      <c r="F33" s="524"/>
      <c r="G33" s="524"/>
      <c r="H33" s="524"/>
      <c r="I33" s="524"/>
      <c r="J33" s="524"/>
      <c r="K33" s="524"/>
      <c r="L33" s="524"/>
      <c r="M33" s="524"/>
      <c r="N33" s="554"/>
    </row>
    <row r="34" spans="2:14" x14ac:dyDescent="0.25">
      <c r="B34" s="75"/>
      <c r="C34" s="149"/>
      <c r="D34" s="524"/>
      <c r="E34" s="524"/>
      <c r="F34" s="524"/>
      <c r="G34" s="524"/>
      <c r="H34" s="524"/>
      <c r="I34" s="524"/>
      <c r="J34" s="524"/>
      <c r="K34" s="524"/>
      <c r="L34" s="524"/>
      <c r="M34" s="524"/>
      <c r="N34" s="554"/>
    </row>
    <row r="35" spans="2:14" x14ac:dyDescent="0.25">
      <c r="B35" s="75"/>
      <c r="C35" s="149"/>
      <c r="D35" s="524"/>
      <c r="E35" s="524"/>
      <c r="F35" s="524"/>
      <c r="G35" s="524"/>
      <c r="H35" s="524"/>
      <c r="I35" s="524"/>
      <c r="J35" s="524"/>
      <c r="K35" s="524"/>
      <c r="L35" s="524"/>
      <c r="M35" s="524"/>
      <c r="N35" s="554"/>
    </row>
    <row r="36" spans="2:14" x14ac:dyDescent="0.25">
      <c r="B36" s="75"/>
      <c r="C36" s="149"/>
      <c r="D36" s="524"/>
      <c r="E36" s="524"/>
      <c r="F36" s="524"/>
      <c r="G36" s="524"/>
      <c r="H36" s="524"/>
      <c r="I36" s="524"/>
      <c r="J36" s="524"/>
      <c r="K36" s="524"/>
      <c r="L36" s="524"/>
      <c r="M36" s="524"/>
      <c r="N36" s="554"/>
    </row>
    <row r="37" spans="2:14" x14ac:dyDescent="0.25">
      <c r="B37" s="75"/>
      <c r="C37" s="149"/>
      <c r="D37" s="524"/>
      <c r="E37" s="524"/>
      <c r="F37" s="524"/>
      <c r="G37" s="524"/>
      <c r="H37" s="524"/>
      <c r="I37" s="524"/>
      <c r="J37" s="524"/>
      <c r="K37" s="524"/>
      <c r="L37" s="524"/>
      <c r="M37" s="524"/>
      <c r="N37" s="554"/>
    </row>
    <row r="38" spans="2:14" x14ac:dyDescent="0.25">
      <c r="B38" s="75"/>
      <c r="C38" s="149"/>
      <c r="D38" s="524"/>
      <c r="E38" s="524"/>
      <c r="F38" s="524"/>
      <c r="G38" s="524"/>
      <c r="H38" s="524"/>
      <c r="I38" s="524"/>
      <c r="J38" s="524"/>
      <c r="K38" s="524"/>
      <c r="L38" s="524"/>
      <c r="M38" s="524"/>
      <c r="N38" s="554"/>
    </row>
    <row r="39" spans="2:14" x14ac:dyDescent="0.25">
      <c r="B39" s="75"/>
      <c r="C39" s="149"/>
      <c r="D39" s="524"/>
      <c r="E39" s="524"/>
      <c r="F39" s="524"/>
      <c r="G39" s="524"/>
      <c r="H39" s="524"/>
      <c r="I39" s="524"/>
      <c r="J39" s="524"/>
      <c r="K39" s="524"/>
      <c r="L39" s="524"/>
      <c r="M39" s="524"/>
      <c r="N39" s="554"/>
    </row>
    <row r="40" spans="2:14" x14ac:dyDescent="0.25">
      <c r="B40" s="75"/>
      <c r="C40" s="149"/>
      <c r="D40" s="524"/>
      <c r="E40" s="524"/>
      <c r="F40" s="524"/>
      <c r="G40" s="524"/>
      <c r="H40" s="524"/>
      <c r="I40" s="524"/>
      <c r="J40" s="524"/>
      <c r="K40" s="524"/>
      <c r="L40" s="524"/>
      <c r="M40" s="524"/>
      <c r="N40" s="554"/>
    </row>
    <row r="41" spans="2:14" x14ac:dyDescent="0.25">
      <c r="B41" s="75"/>
      <c r="C41" s="149"/>
      <c r="D41" s="524"/>
      <c r="E41" s="524"/>
      <c r="F41" s="524"/>
      <c r="G41" s="524"/>
      <c r="H41" s="524"/>
      <c r="I41" s="524"/>
      <c r="J41" s="524"/>
      <c r="K41" s="524"/>
      <c r="L41" s="524"/>
      <c r="M41" s="524"/>
      <c r="N41" s="554"/>
    </row>
    <row r="42" spans="2:14" x14ac:dyDescent="0.25">
      <c r="B42" s="75"/>
      <c r="C42" s="149"/>
      <c r="D42" s="524"/>
      <c r="E42" s="524"/>
      <c r="F42" s="524"/>
      <c r="G42" s="524"/>
      <c r="H42" s="524"/>
      <c r="I42" s="524"/>
      <c r="J42" s="524"/>
      <c r="K42" s="524"/>
      <c r="L42" s="524"/>
      <c r="M42" s="524"/>
      <c r="N42" s="554"/>
    </row>
    <row r="43" spans="2:14" x14ac:dyDescent="0.25">
      <c r="B43" s="75"/>
      <c r="C43" s="149"/>
      <c r="D43" s="524"/>
      <c r="E43" s="524"/>
      <c r="F43" s="524"/>
      <c r="G43" s="524"/>
      <c r="H43" s="524"/>
      <c r="I43" s="524"/>
      <c r="J43" s="524"/>
      <c r="K43" s="524"/>
      <c r="L43" s="524"/>
      <c r="M43" s="524"/>
      <c r="N43" s="554"/>
    </row>
    <row r="44" spans="2:14" x14ac:dyDescent="0.25">
      <c r="B44" s="75"/>
      <c r="C44" s="149"/>
      <c r="D44" s="524"/>
      <c r="E44" s="524"/>
      <c r="F44" s="524"/>
      <c r="G44" s="524"/>
      <c r="H44" s="524"/>
      <c r="I44" s="524"/>
      <c r="J44" s="524"/>
      <c r="K44" s="524"/>
      <c r="L44" s="524"/>
      <c r="M44" s="524"/>
      <c r="N44" s="554"/>
    </row>
    <row r="45" spans="2:14" x14ac:dyDescent="0.25">
      <c r="B45" s="75"/>
      <c r="C45" s="149"/>
      <c r="D45" s="524"/>
      <c r="E45" s="524"/>
      <c r="F45" s="524"/>
      <c r="G45" s="524"/>
      <c r="H45" s="524"/>
      <c r="I45" s="524"/>
      <c r="J45" s="524"/>
      <c r="K45" s="524"/>
      <c r="L45" s="524"/>
      <c r="M45" s="524"/>
      <c r="N45" s="554"/>
    </row>
    <row r="46" spans="2:14" x14ac:dyDescent="0.25">
      <c r="B46" s="75"/>
      <c r="C46" s="149"/>
      <c r="D46" s="524"/>
      <c r="E46" s="524"/>
      <c r="F46" s="524"/>
      <c r="G46" s="524"/>
      <c r="H46" s="524"/>
      <c r="I46" s="524"/>
      <c r="J46" s="524"/>
      <c r="K46" s="524"/>
      <c r="L46" s="524"/>
      <c r="M46" s="524"/>
      <c r="N46" s="554"/>
    </row>
    <row r="47" spans="2:14" x14ac:dyDescent="0.25">
      <c r="B47" s="75"/>
      <c r="C47" s="149"/>
      <c r="D47" s="524"/>
      <c r="E47" s="524"/>
      <c r="F47" s="524"/>
      <c r="G47" s="524"/>
      <c r="H47" s="524"/>
      <c r="I47" s="524"/>
      <c r="J47" s="524"/>
      <c r="K47" s="524"/>
      <c r="L47" s="524"/>
      <c r="M47" s="524"/>
      <c r="N47" s="554"/>
    </row>
    <row r="48" spans="2:14" x14ac:dyDescent="0.25">
      <c r="B48" s="75"/>
      <c r="C48" s="149"/>
      <c r="D48" s="524"/>
      <c r="E48" s="524"/>
      <c r="F48" s="524"/>
      <c r="G48" s="524"/>
      <c r="H48" s="524"/>
      <c r="I48" s="524"/>
      <c r="J48" s="524"/>
      <c r="K48" s="524"/>
      <c r="L48" s="524"/>
      <c r="M48" s="524"/>
      <c r="N48" s="554"/>
    </row>
    <row r="49" spans="2:14" x14ac:dyDescent="0.25">
      <c r="B49" s="75"/>
      <c r="C49" s="149"/>
      <c r="D49" s="524"/>
      <c r="E49" s="524"/>
      <c r="F49" s="524"/>
      <c r="G49" s="524"/>
      <c r="H49" s="524"/>
      <c r="I49" s="524"/>
      <c r="J49" s="524"/>
      <c r="K49" s="524"/>
      <c r="L49" s="524"/>
      <c r="M49" s="524"/>
      <c r="N49" s="554"/>
    </row>
    <row r="50" spans="2:14" x14ac:dyDescent="0.25">
      <c r="B50" s="217"/>
      <c r="C50" s="119"/>
      <c r="D50" s="555"/>
      <c r="E50" s="555"/>
      <c r="F50" s="555"/>
      <c r="G50" s="555"/>
      <c r="H50" s="555"/>
      <c r="I50" s="555"/>
      <c r="J50" s="555"/>
      <c r="K50" s="555"/>
      <c r="L50" s="555"/>
      <c r="M50" s="555"/>
      <c r="N50" s="556"/>
    </row>
    <row r="51" spans="2:14" x14ac:dyDescent="0.25">
      <c r="B51" s="218"/>
      <c r="C51" s="219"/>
      <c r="D51" s="551"/>
      <c r="E51" s="552"/>
      <c r="F51" s="552"/>
      <c r="G51" s="552"/>
      <c r="H51" s="552"/>
      <c r="I51" s="552"/>
      <c r="J51" s="552"/>
      <c r="K51" s="552"/>
      <c r="L51" s="552"/>
      <c r="M51" s="552"/>
      <c r="N51" s="553"/>
    </row>
    <row r="52" spans="2:14" x14ac:dyDescent="0.25">
      <c r="B52" s="218"/>
      <c r="C52" s="219"/>
      <c r="D52" s="551"/>
      <c r="E52" s="552"/>
      <c r="F52" s="552"/>
      <c r="G52" s="552"/>
      <c r="H52" s="552"/>
      <c r="I52" s="552"/>
      <c r="J52" s="552"/>
      <c r="K52" s="552"/>
      <c r="L52" s="552"/>
      <c r="M52" s="552"/>
      <c r="N52" s="553"/>
    </row>
    <row r="53" spans="2:14" x14ac:dyDescent="0.25">
      <c r="B53" s="218"/>
      <c r="C53" s="219"/>
      <c r="D53" s="551"/>
      <c r="E53" s="552"/>
      <c r="F53" s="552"/>
      <c r="G53" s="552"/>
      <c r="H53" s="552"/>
      <c r="I53" s="552"/>
      <c r="J53" s="552"/>
      <c r="K53" s="552"/>
      <c r="L53" s="552"/>
      <c r="M53" s="552"/>
      <c r="N53" s="553"/>
    </row>
    <row r="54" spans="2:14" x14ac:dyDescent="0.25">
      <c r="B54" s="218"/>
      <c r="C54" s="219"/>
      <c r="D54" s="551"/>
      <c r="E54" s="552"/>
      <c r="F54" s="552"/>
      <c r="G54" s="552"/>
      <c r="H54" s="552"/>
      <c r="I54" s="552"/>
      <c r="J54" s="552"/>
      <c r="K54" s="552"/>
      <c r="L54" s="552"/>
      <c r="M54" s="552"/>
      <c r="N54" s="553"/>
    </row>
    <row r="55" spans="2:14" x14ac:dyDescent="0.25">
      <c r="B55" s="218"/>
      <c r="C55" s="219"/>
      <c r="D55" s="551"/>
      <c r="E55" s="552"/>
      <c r="F55" s="552"/>
      <c r="G55" s="552"/>
      <c r="H55" s="552"/>
      <c r="I55" s="552"/>
      <c r="J55" s="552"/>
      <c r="K55" s="552"/>
      <c r="L55" s="552"/>
      <c r="M55" s="552"/>
      <c r="N55" s="553"/>
    </row>
    <row r="56" spans="2:14" x14ac:dyDescent="0.25">
      <c r="B56" s="218"/>
      <c r="C56" s="219"/>
      <c r="D56" s="551"/>
      <c r="E56" s="552"/>
      <c r="F56" s="552"/>
      <c r="G56" s="552"/>
      <c r="H56" s="552"/>
      <c r="I56" s="552"/>
      <c r="J56" s="552"/>
      <c r="K56" s="552"/>
      <c r="L56" s="552"/>
      <c r="M56" s="552"/>
      <c r="N56" s="553"/>
    </row>
    <row r="57" spans="2:14" x14ac:dyDescent="0.25">
      <c r="B57" s="218"/>
      <c r="C57" s="219"/>
      <c r="D57" s="551"/>
      <c r="E57" s="552"/>
      <c r="F57" s="552"/>
      <c r="G57" s="552"/>
      <c r="H57" s="552"/>
      <c r="I57" s="552"/>
      <c r="J57" s="552"/>
      <c r="K57" s="552"/>
      <c r="L57" s="552"/>
      <c r="M57" s="552"/>
      <c r="N57" s="553"/>
    </row>
    <row r="58" spans="2:14" x14ac:dyDescent="0.25">
      <c r="B58" s="218"/>
      <c r="C58" s="219"/>
      <c r="D58" s="551"/>
      <c r="E58" s="552"/>
      <c r="F58" s="552"/>
      <c r="G58" s="552"/>
      <c r="H58" s="552"/>
      <c r="I58" s="552"/>
      <c r="J58" s="552"/>
      <c r="K58" s="552"/>
      <c r="L58" s="552"/>
      <c r="M58" s="552"/>
      <c r="N58" s="553"/>
    </row>
    <row r="59" spans="2:14" x14ac:dyDescent="0.25">
      <c r="B59" s="218"/>
      <c r="C59" s="219"/>
      <c r="D59" s="551"/>
      <c r="E59" s="552"/>
      <c r="F59" s="552"/>
      <c r="G59" s="552"/>
      <c r="H59" s="552"/>
      <c r="I59" s="552"/>
      <c r="J59" s="552"/>
      <c r="K59" s="552"/>
      <c r="L59" s="552"/>
      <c r="M59" s="552"/>
      <c r="N59" s="553"/>
    </row>
    <row r="60" spans="2:14" x14ac:dyDescent="0.25">
      <c r="B60" s="218"/>
      <c r="C60" s="219"/>
      <c r="D60" s="551"/>
      <c r="E60" s="552"/>
      <c r="F60" s="552"/>
      <c r="G60" s="552"/>
      <c r="H60" s="552"/>
      <c r="I60" s="552"/>
      <c r="J60" s="552"/>
      <c r="K60" s="552"/>
      <c r="L60" s="552"/>
      <c r="M60" s="552"/>
      <c r="N60" s="553"/>
    </row>
    <row r="61" spans="2:14" x14ac:dyDescent="0.25">
      <c r="B61" s="218"/>
      <c r="C61" s="219"/>
      <c r="D61" s="551"/>
      <c r="E61" s="552"/>
      <c r="F61" s="552"/>
      <c r="G61" s="552"/>
      <c r="H61" s="552"/>
      <c r="I61" s="552"/>
      <c r="J61" s="552"/>
      <c r="K61" s="552"/>
      <c r="L61" s="552"/>
      <c r="M61" s="552"/>
      <c r="N61" s="553"/>
    </row>
    <row r="62" spans="2:14" x14ac:dyDescent="0.25">
      <c r="B62" s="218"/>
      <c r="C62" s="219"/>
      <c r="D62" s="551"/>
      <c r="E62" s="552"/>
      <c r="F62" s="552"/>
      <c r="G62" s="552"/>
      <c r="H62" s="552"/>
      <c r="I62" s="552"/>
      <c r="J62" s="552"/>
      <c r="K62" s="552"/>
      <c r="L62" s="552"/>
      <c r="M62" s="552"/>
      <c r="N62" s="553"/>
    </row>
    <row r="63" spans="2:14" x14ac:dyDescent="0.25">
      <c r="B63" s="218"/>
      <c r="C63" s="219"/>
      <c r="D63" s="551"/>
      <c r="E63" s="552"/>
      <c r="F63" s="552"/>
      <c r="G63" s="552"/>
      <c r="H63" s="552"/>
      <c r="I63" s="552"/>
      <c r="J63" s="552"/>
      <c r="K63" s="552"/>
      <c r="L63" s="552"/>
      <c r="M63" s="552"/>
      <c r="N63" s="553"/>
    </row>
    <row r="64" spans="2:14" x14ac:dyDescent="0.25">
      <c r="B64" s="218"/>
      <c r="C64" s="219"/>
      <c r="D64" s="551"/>
      <c r="E64" s="552"/>
      <c r="F64" s="552"/>
      <c r="G64" s="552"/>
      <c r="H64" s="552"/>
      <c r="I64" s="552"/>
      <c r="J64" s="552"/>
      <c r="K64" s="552"/>
      <c r="L64" s="552"/>
      <c r="M64" s="552"/>
      <c r="N64" s="553"/>
    </row>
    <row r="65" spans="2:14" x14ac:dyDescent="0.25">
      <c r="B65" s="218"/>
      <c r="C65" s="219"/>
      <c r="D65" s="551"/>
      <c r="E65" s="552"/>
      <c r="F65" s="552"/>
      <c r="G65" s="552"/>
      <c r="H65" s="552"/>
      <c r="I65" s="552"/>
      <c r="J65" s="552"/>
      <c r="K65" s="552"/>
      <c r="L65" s="552"/>
      <c r="M65" s="552"/>
      <c r="N65" s="553"/>
    </row>
    <row r="66" spans="2:14" x14ac:dyDescent="0.25">
      <c r="B66" s="218"/>
      <c r="C66" s="219"/>
      <c r="D66" s="551"/>
      <c r="E66" s="552"/>
      <c r="F66" s="552"/>
      <c r="G66" s="552"/>
      <c r="H66" s="552"/>
      <c r="I66" s="552"/>
      <c r="J66" s="552"/>
      <c r="K66" s="552"/>
      <c r="L66" s="552"/>
      <c r="M66" s="552"/>
      <c r="N66" s="553"/>
    </row>
    <row r="67" spans="2:14" x14ac:dyDescent="0.25">
      <c r="B67" s="218"/>
      <c r="C67" s="219"/>
      <c r="D67" s="551"/>
      <c r="E67" s="552"/>
      <c r="F67" s="552"/>
      <c r="G67" s="552"/>
      <c r="H67" s="552"/>
      <c r="I67" s="552"/>
      <c r="J67" s="552"/>
      <c r="K67" s="552"/>
      <c r="L67" s="552"/>
      <c r="M67" s="552"/>
      <c r="N67" s="553"/>
    </row>
    <row r="68" spans="2:14" x14ac:dyDescent="0.25">
      <c r="B68" s="218"/>
      <c r="C68" s="219"/>
      <c r="D68" s="551"/>
      <c r="E68" s="552"/>
      <c r="F68" s="552"/>
      <c r="G68" s="552"/>
      <c r="H68" s="552"/>
      <c r="I68" s="552"/>
      <c r="J68" s="552"/>
      <c r="K68" s="552"/>
      <c r="L68" s="552"/>
      <c r="M68" s="552"/>
      <c r="N68" s="553"/>
    </row>
    <row r="69" spans="2:14" x14ac:dyDescent="0.25">
      <c r="B69" s="218"/>
      <c r="C69" s="219"/>
      <c r="D69" s="551"/>
      <c r="E69" s="552"/>
      <c r="F69" s="552"/>
      <c r="G69" s="552"/>
      <c r="H69" s="552"/>
      <c r="I69" s="552"/>
      <c r="J69" s="552"/>
      <c r="K69" s="552"/>
      <c r="L69" s="552"/>
      <c r="M69" s="552"/>
      <c r="N69" s="553"/>
    </row>
    <row r="70" spans="2:14" x14ac:dyDescent="0.25">
      <c r="B70" s="218"/>
      <c r="C70" s="219"/>
      <c r="D70" s="551"/>
      <c r="E70" s="552"/>
      <c r="F70" s="552"/>
      <c r="G70" s="552"/>
      <c r="H70" s="552"/>
      <c r="I70" s="552"/>
      <c r="J70" s="552"/>
      <c r="K70" s="552"/>
      <c r="L70" s="552"/>
      <c r="M70" s="552"/>
      <c r="N70" s="553"/>
    </row>
    <row r="71" spans="2:14" x14ac:dyDescent="0.25">
      <c r="B71" s="218"/>
      <c r="C71" s="219"/>
      <c r="D71" s="551"/>
      <c r="E71" s="552"/>
      <c r="F71" s="552"/>
      <c r="G71" s="552"/>
      <c r="H71" s="552"/>
      <c r="I71" s="552"/>
      <c r="J71" s="552"/>
      <c r="K71" s="552"/>
      <c r="L71" s="552"/>
      <c r="M71" s="552"/>
      <c r="N71" s="553"/>
    </row>
    <row r="72" spans="2:14" x14ac:dyDescent="0.25">
      <c r="B72" s="218"/>
      <c r="C72" s="219"/>
      <c r="D72" s="551"/>
      <c r="E72" s="552"/>
      <c r="F72" s="552"/>
      <c r="G72" s="552"/>
      <c r="H72" s="552"/>
      <c r="I72" s="552"/>
      <c r="J72" s="552"/>
      <c r="K72" s="552"/>
      <c r="L72" s="552"/>
      <c r="M72" s="552"/>
      <c r="N72" s="553"/>
    </row>
    <row r="73" spans="2:14" x14ac:dyDescent="0.25">
      <c r="B73" s="218"/>
      <c r="C73" s="219"/>
      <c r="D73" s="551"/>
      <c r="E73" s="552"/>
      <c r="F73" s="552"/>
      <c r="G73" s="552"/>
      <c r="H73" s="552"/>
      <c r="I73" s="552"/>
      <c r="J73" s="552"/>
      <c r="K73" s="552"/>
      <c r="L73" s="552"/>
      <c r="M73" s="552"/>
      <c r="N73" s="553"/>
    </row>
    <row r="74" spans="2:14" x14ac:dyDescent="0.25">
      <c r="B74" s="218"/>
      <c r="C74" s="219"/>
      <c r="D74" s="551"/>
      <c r="E74" s="552"/>
      <c r="F74" s="552"/>
      <c r="G74" s="552"/>
      <c r="H74" s="552"/>
      <c r="I74" s="552"/>
      <c r="J74" s="552"/>
      <c r="K74" s="552"/>
      <c r="L74" s="552"/>
      <c r="M74" s="552"/>
      <c r="N74" s="553"/>
    </row>
    <row r="75" spans="2:14" x14ac:dyDescent="0.25">
      <c r="B75" s="218"/>
      <c r="C75" s="219"/>
      <c r="D75" s="551"/>
      <c r="E75" s="552"/>
      <c r="F75" s="552"/>
      <c r="G75" s="552"/>
      <c r="H75" s="552"/>
      <c r="I75" s="552"/>
      <c r="J75" s="552"/>
      <c r="K75" s="552"/>
      <c r="L75" s="552"/>
      <c r="M75" s="552"/>
      <c r="N75" s="553"/>
    </row>
    <row r="76" spans="2:14" x14ac:dyDescent="0.25">
      <c r="B76" s="218"/>
      <c r="C76" s="219"/>
      <c r="D76" s="551"/>
      <c r="E76" s="552"/>
      <c r="F76" s="552"/>
      <c r="G76" s="552"/>
      <c r="H76" s="552"/>
      <c r="I76" s="552"/>
      <c r="J76" s="552"/>
      <c r="K76" s="552"/>
      <c r="L76" s="552"/>
      <c r="M76" s="552"/>
      <c r="N76" s="553"/>
    </row>
    <row r="77" spans="2:14" x14ac:dyDescent="0.25">
      <c r="B77" s="218"/>
      <c r="C77" s="219"/>
      <c r="D77" s="551"/>
      <c r="E77" s="552"/>
      <c r="F77" s="552"/>
      <c r="G77" s="552"/>
      <c r="H77" s="552"/>
      <c r="I77" s="552"/>
      <c r="J77" s="552"/>
      <c r="K77" s="552"/>
      <c r="L77" s="552"/>
      <c r="M77" s="552"/>
      <c r="N77" s="553"/>
    </row>
    <row r="78" spans="2:14" x14ac:dyDescent="0.25">
      <c r="B78" s="218"/>
      <c r="C78" s="219"/>
      <c r="D78" s="551"/>
      <c r="E78" s="552"/>
      <c r="F78" s="552"/>
      <c r="G78" s="552"/>
      <c r="H78" s="552"/>
      <c r="I78" s="552"/>
      <c r="J78" s="552"/>
      <c r="K78" s="552"/>
      <c r="L78" s="552"/>
      <c r="M78" s="552"/>
      <c r="N78" s="553"/>
    </row>
    <row r="79" spans="2:14" x14ac:dyDescent="0.25">
      <c r="B79" s="218"/>
      <c r="C79" s="219"/>
      <c r="D79" s="551"/>
      <c r="E79" s="552"/>
      <c r="F79" s="552"/>
      <c r="G79" s="552"/>
      <c r="H79" s="552"/>
      <c r="I79" s="552"/>
      <c r="J79" s="552"/>
      <c r="K79" s="552"/>
      <c r="L79" s="552"/>
      <c r="M79" s="552"/>
      <c r="N79" s="553"/>
    </row>
    <row r="80" spans="2:14" x14ac:dyDescent="0.25">
      <c r="B80" s="218"/>
      <c r="C80" s="219"/>
      <c r="D80" s="551"/>
      <c r="E80" s="552"/>
      <c r="F80" s="552"/>
      <c r="G80" s="552"/>
      <c r="H80" s="552"/>
      <c r="I80" s="552"/>
      <c r="J80" s="552"/>
      <c r="K80" s="552"/>
      <c r="L80" s="552"/>
      <c r="M80" s="552"/>
      <c r="N80" s="553"/>
    </row>
    <row r="81" spans="2:14" x14ac:dyDescent="0.25">
      <c r="B81" s="218"/>
      <c r="C81" s="219"/>
      <c r="D81" s="551"/>
      <c r="E81" s="552"/>
      <c r="F81" s="552"/>
      <c r="G81" s="552"/>
      <c r="H81" s="552"/>
      <c r="I81" s="552"/>
      <c r="J81" s="552"/>
      <c r="K81" s="552"/>
      <c r="L81" s="552"/>
      <c r="M81" s="552"/>
      <c r="N81" s="553"/>
    </row>
    <row r="82" spans="2:14" x14ac:dyDescent="0.25">
      <c r="B82" s="218"/>
      <c r="C82" s="219"/>
      <c r="D82" s="551"/>
      <c r="E82" s="552"/>
      <c r="F82" s="552"/>
      <c r="G82" s="552"/>
      <c r="H82" s="552"/>
      <c r="I82" s="552"/>
      <c r="J82" s="552"/>
      <c r="K82" s="552"/>
      <c r="L82" s="552"/>
      <c r="M82" s="552"/>
      <c r="N82" s="553"/>
    </row>
    <row r="83" spans="2:14" x14ac:dyDescent="0.25">
      <c r="B83" s="218"/>
      <c r="C83" s="219"/>
      <c r="D83" s="551"/>
      <c r="E83" s="552"/>
      <c r="F83" s="552"/>
      <c r="G83" s="552"/>
      <c r="H83" s="552"/>
      <c r="I83" s="552"/>
      <c r="J83" s="552"/>
      <c r="K83" s="552"/>
      <c r="L83" s="552"/>
      <c r="M83" s="552"/>
      <c r="N83" s="553"/>
    </row>
    <row r="84" spans="2:14" x14ac:dyDescent="0.25">
      <c r="B84" s="218"/>
      <c r="C84" s="219"/>
      <c r="D84" s="551"/>
      <c r="E84" s="552"/>
      <c r="F84" s="552"/>
      <c r="G84" s="552"/>
      <c r="H84" s="552"/>
      <c r="I84" s="552"/>
      <c r="J84" s="552"/>
      <c r="K84" s="552"/>
      <c r="L84" s="552"/>
      <c r="M84" s="552"/>
      <c r="N84" s="553"/>
    </row>
    <row r="85" spans="2:14" x14ac:dyDescent="0.25">
      <c r="B85" s="218"/>
      <c r="C85" s="219"/>
      <c r="D85" s="551"/>
      <c r="E85" s="552"/>
      <c r="F85" s="552"/>
      <c r="G85" s="552"/>
      <c r="H85" s="552"/>
      <c r="I85" s="552"/>
      <c r="J85" s="552"/>
      <c r="K85" s="552"/>
      <c r="L85" s="552"/>
      <c r="M85" s="552"/>
      <c r="N85" s="553"/>
    </row>
    <row r="86" spans="2:14" x14ac:dyDescent="0.25">
      <c r="B86" s="218"/>
      <c r="C86" s="219"/>
      <c r="D86" s="551"/>
      <c r="E86" s="552"/>
      <c r="F86" s="552"/>
      <c r="G86" s="552"/>
      <c r="H86" s="552"/>
      <c r="I86" s="552"/>
      <c r="J86" s="552"/>
      <c r="K86" s="552"/>
      <c r="L86" s="552"/>
      <c r="M86" s="552"/>
      <c r="N86" s="553"/>
    </row>
    <row r="87" spans="2:14" x14ac:dyDescent="0.25">
      <c r="B87" s="218"/>
      <c r="C87" s="219"/>
      <c r="D87" s="551"/>
      <c r="E87" s="552"/>
      <c r="F87" s="552"/>
      <c r="G87" s="552"/>
      <c r="H87" s="552"/>
      <c r="I87" s="552"/>
      <c r="J87" s="552"/>
      <c r="K87" s="552"/>
      <c r="L87" s="552"/>
      <c r="M87" s="552"/>
      <c r="N87" s="553"/>
    </row>
    <row r="88" spans="2:14" x14ac:dyDescent="0.25">
      <c r="B88" s="218"/>
      <c r="C88" s="219"/>
      <c r="D88" s="551"/>
      <c r="E88" s="552"/>
      <c r="F88" s="552"/>
      <c r="G88" s="552"/>
      <c r="H88" s="552"/>
      <c r="I88" s="552"/>
      <c r="J88" s="552"/>
      <c r="K88" s="552"/>
      <c r="L88" s="552"/>
      <c r="M88" s="552"/>
      <c r="N88" s="553"/>
    </row>
    <row r="89" spans="2:14" x14ac:dyDescent="0.25">
      <c r="B89" s="218"/>
      <c r="C89" s="219"/>
      <c r="D89" s="551"/>
      <c r="E89" s="552"/>
      <c r="F89" s="552"/>
      <c r="G89" s="552"/>
      <c r="H89" s="552"/>
      <c r="I89" s="552"/>
      <c r="J89" s="552"/>
      <c r="K89" s="552"/>
      <c r="L89" s="552"/>
      <c r="M89" s="552"/>
      <c r="N89" s="553"/>
    </row>
    <row r="90" spans="2:14" ht="12" customHeight="1" thickBot="1" x14ac:dyDescent="0.3">
      <c r="B90" s="220"/>
      <c r="C90" s="221"/>
      <c r="D90" s="548"/>
      <c r="E90" s="549"/>
      <c r="F90" s="549"/>
      <c r="G90" s="549"/>
      <c r="H90" s="549"/>
      <c r="I90" s="549"/>
      <c r="J90" s="549"/>
      <c r="K90" s="549"/>
      <c r="L90" s="549"/>
      <c r="M90" s="549"/>
      <c r="N90" s="550"/>
    </row>
    <row r="91" spans="2:14" x14ac:dyDescent="0.25"/>
    <row r="92" spans="2:14" x14ac:dyDescent="0.25"/>
  </sheetData>
  <sheetProtection algorithmName="SHA-512" hashValue="O/pKlsmfa9z9a8jdUi8ScQB2JqQ/7Gfuq8b89dtg3Kj23xsNy070K+EVoD0EjN2ZbX4AcWiGUV0JJ74BF8Guug==" saltValue="NJIfI7IThJ/F5hYRrFAkOQ==" spinCount="100000" sheet="1" formatCells="0"/>
  <mergeCells count="85">
    <mergeCell ref="B5:C5"/>
    <mergeCell ref="D5:E5"/>
    <mergeCell ref="D24:N24"/>
    <mergeCell ref="D25:N25"/>
    <mergeCell ref="D26:N26"/>
    <mergeCell ref="D22:N22"/>
    <mergeCell ref="D27:N27"/>
    <mergeCell ref="J2:M4"/>
    <mergeCell ref="N2:N4"/>
    <mergeCell ref="D23:N23"/>
    <mergeCell ref="D10:N10"/>
    <mergeCell ref="D11:N11"/>
    <mergeCell ref="D12:N12"/>
    <mergeCell ref="D13:N13"/>
    <mergeCell ref="D14:N14"/>
    <mergeCell ref="D15:N15"/>
    <mergeCell ref="D16:N16"/>
    <mergeCell ref="D17:N17"/>
    <mergeCell ref="D18:N18"/>
    <mergeCell ref="D19:N19"/>
    <mergeCell ref="D20:N20"/>
    <mergeCell ref="D21:N21"/>
    <mergeCell ref="D42:N42"/>
    <mergeCell ref="D28:N28"/>
    <mergeCell ref="D29:N29"/>
    <mergeCell ref="D30:N30"/>
    <mergeCell ref="D31:N31"/>
    <mergeCell ref="D32:N32"/>
    <mergeCell ref="D33:N33"/>
    <mergeCell ref="D34:N34"/>
    <mergeCell ref="D35:N35"/>
    <mergeCell ref="D36:N36"/>
    <mergeCell ref="D37:N37"/>
    <mergeCell ref="D38:N38"/>
    <mergeCell ref="D39:N39"/>
    <mergeCell ref="D40:N40"/>
    <mergeCell ref="D41:N41"/>
    <mergeCell ref="D54:N54"/>
    <mergeCell ref="D43:N43"/>
    <mergeCell ref="D44:N44"/>
    <mergeCell ref="D45:N45"/>
    <mergeCell ref="D46:N46"/>
    <mergeCell ref="D47:N47"/>
    <mergeCell ref="D48:N48"/>
    <mergeCell ref="D49:N49"/>
    <mergeCell ref="D50:N50"/>
    <mergeCell ref="D51:N51"/>
    <mergeCell ref="D52:N52"/>
    <mergeCell ref="D53:N53"/>
    <mergeCell ref="D66:N66"/>
    <mergeCell ref="D55:N55"/>
    <mergeCell ref="D56:N56"/>
    <mergeCell ref="D57:N57"/>
    <mergeCell ref="D58:N58"/>
    <mergeCell ref="D59:N59"/>
    <mergeCell ref="D60:N60"/>
    <mergeCell ref="D61:N61"/>
    <mergeCell ref="D62:N62"/>
    <mergeCell ref="D63:N63"/>
    <mergeCell ref="D64:N64"/>
    <mergeCell ref="D65:N65"/>
    <mergeCell ref="D78:N78"/>
    <mergeCell ref="D67:N67"/>
    <mergeCell ref="D68:N68"/>
    <mergeCell ref="D69:N69"/>
    <mergeCell ref="D70:N70"/>
    <mergeCell ref="D71:N71"/>
    <mergeCell ref="D72:N72"/>
    <mergeCell ref="D73:N73"/>
    <mergeCell ref="D74:N74"/>
    <mergeCell ref="D75:N75"/>
    <mergeCell ref="D76:N76"/>
    <mergeCell ref="D77:N77"/>
    <mergeCell ref="D90:N90"/>
    <mergeCell ref="D79:N79"/>
    <mergeCell ref="D80:N80"/>
    <mergeCell ref="D81:N81"/>
    <mergeCell ref="D82:N82"/>
    <mergeCell ref="D83:N83"/>
    <mergeCell ref="D84:N84"/>
    <mergeCell ref="D85:N85"/>
    <mergeCell ref="D86:N86"/>
    <mergeCell ref="D87:N87"/>
    <mergeCell ref="D88:N88"/>
    <mergeCell ref="D89:N89"/>
  </mergeCells>
  <conditionalFormatting sqref="N2:N4">
    <cfRule type="expression" dxfId="9" priority="1">
      <formula>$N$2="Yes"</formula>
    </cfRule>
  </conditionalFormatting>
  <hyperlinks>
    <hyperlink ref="B5:C5" location="Introduction!A1" display="Click here to return to Introduction tab" xr:uid="{6B63BD1C-5BDF-4435-8E6B-23A8928A149B}"/>
    <hyperlink ref="D5:E5" location="Terms!A1" display="Click here to visit Terms tab" xr:uid="{F1B58BD7-E369-450D-B3CE-86DB8B42EB82}"/>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6B31C36-197A-479D-8DED-8B422A99EB41}">
          <x14:formula1>
            <xm:f>'Background Data'!$F$2:$F$3</xm:f>
          </x14:formula1>
          <xm:sqref>N2:N4</xm:sqref>
        </x14:dataValidation>
        <x14:dataValidation type="list" allowBlank="1" showInputMessage="1" showErrorMessage="1" xr:uid="{F0E07689-BC6A-4715-9097-9E03AB666925}">
          <x14:formula1>
            <xm:f>'Background Data'!$AA$2:$AA$12</xm:f>
          </x14:formula1>
          <xm:sqref>B11:B90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FFB10-78DB-4681-B312-9EC5D389D177}">
  <sheetPr codeName="Sheet14">
    <tabColor theme="8" tint="0.59999389629810485"/>
  </sheetPr>
  <dimension ref="A1:T59"/>
  <sheetViews>
    <sheetView workbookViewId="0"/>
  </sheetViews>
  <sheetFormatPr defaultColWidth="0" defaultRowHeight="12" zeroHeight="1" x14ac:dyDescent="0.3"/>
  <cols>
    <col min="1" max="1" width="5.5546875" style="9" customWidth="1"/>
    <col min="2" max="14" width="13.88671875" style="9" customWidth="1"/>
    <col min="15" max="15" width="5.5546875" style="9" customWidth="1"/>
    <col min="16" max="20" width="0" style="9" hidden="1" customWidth="1"/>
    <col min="21" max="16384" width="13.88671875" style="9" hidden="1"/>
  </cols>
  <sheetData>
    <row r="1" spans="2:16" ht="12.6" thickBot="1" x14ac:dyDescent="0.35"/>
    <row r="2" spans="2:16" ht="18" customHeight="1" x14ac:dyDescent="0.35">
      <c r="B2" s="2" t="s">
        <v>292</v>
      </c>
      <c r="J2" s="387" t="s">
        <v>1641</v>
      </c>
      <c r="K2" s="388"/>
      <c r="L2" s="388"/>
      <c r="M2" s="389"/>
      <c r="N2" s="384"/>
    </row>
    <row r="3" spans="2:16" ht="18" x14ac:dyDescent="0.3">
      <c r="B3" s="10" t="s">
        <v>1588</v>
      </c>
      <c r="J3" s="390"/>
      <c r="K3" s="391"/>
      <c r="L3" s="391"/>
      <c r="M3" s="392"/>
      <c r="N3" s="385"/>
    </row>
    <row r="4" spans="2:16" ht="12.6" customHeight="1" thickBot="1" x14ac:dyDescent="0.35">
      <c r="G4" s="18"/>
      <c r="H4" s="11"/>
      <c r="I4" s="11"/>
      <c r="J4" s="393"/>
      <c r="K4" s="394"/>
      <c r="L4" s="394"/>
      <c r="M4" s="395"/>
      <c r="N4" s="386"/>
    </row>
    <row r="5" spans="2:16" ht="12" customHeight="1" thickBot="1" x14ac:dyDescent="0.3">
      <c r="B5" s="315" t="s">
        <v>500</v>
      </c>
      <c r="C5" s="316"/>
      <c r="D5" s="315" t="s">
        <v>801</v>
      </c>
      <c r="E5" s="316"/>
      <c r="F5" s="315" t="s">
        <v>1365</v>
      </c>
      <c r="G5" s="316"/>
      <c r="H5" s="11"/>
      <c r="I5" s="11"/>
      <c r="J5" s="47"/>
      <c r="K5" s="47"/>
      <c r="L5" s="47"/>
      <c r="M5" s="47"/>
      <c r="N5" s="3"/>
    </row>
    <row r="6" spans="2:16" ht="12" customHeight="1" x14ac:dyDescent="0.25">
      <c r="G6" s="18"/>
      <c r="H6" s="11"/>
      <c r="I6" s="11"/>
      <c r="J6" s="47"/>
      <c r="K6" s="47"/>
      <c r="L6" s="47"/>
      <c r="M6" s="47"/>
      <c r="N6" s="3"/>
    </row>
    <row r="7" spans="2:16" ht="15.6" x14ac:dyDescent="0.3">
      <c r="B7" s="1" t="s">
        <v>1367</v>
      </c>
      <c r="L7" s="18"/>
      <c r="M7" s="277"/>
      <c r="N7" s="277"/>
      <c r="O7" s="277"/>
      <c r="P7" s="18"/>
    </row>
    <row r="8" spans="2:16" ht="12.6" thickBot="1" x14ac:dyDescent="0.35">
      <c r="L8" s="18"/>
      <c r="M8" s="18"/>
      <c r="N8" s="18"/>
      <c r="O8" s="18"/>
      <c r="P8" s="18"/>
    </row>
    <row r="9" spans="2:16" ht="12.45" customHeight="1" x14ac:dyDescent="0.3">
      <c r="B9" s="559" t="s">
        <v>206</v>
      </c>
      <c r="C9" s="562" t="s">
        <v>1643</v>
      </c>
      <c r="D9" s="562"/>
      <c r="E9" s="562"/>
      <c r="F9" s="562"/>
      <c r="G9" s="562"/>
      <c r="H9" s="562"/>
      <c r="I9" s="565" t="s">
        <v>1642</v>
      </c>
      <c r="J9" s="565"/>
      <c r="K9" s="565"/>
      <c r="L9" s="565"/>
      <c r="M9" s="565"/>
      <c r="N9" s="566"/>
    </row>
    <row r="10" spans="2:16" ht="12.45" customHeight="1" x14ac:dyDescent="0.3">
      <c r="B10" s="560"/>
      <c r="C10" s="563"/>
      <c r="D10" s="563"/>
      <c r="E10" s="563"/>
      <c r="F10" s="563"/>
      <c r="G10" s="563"/>
      <c r="H10" s="563"/>
      <c r="I10" s="567"/>
      <c r="J10" s="567"/>
      <c r="K10" s="567"/>
      <c r="L10" s="567"/>
      <c r="M10" s="567"/>
      <c r="N10" s="568"/>
    </row>
    <row r="11" spans="2:16" ht="12.45" customHeight="1" x14ac:dyDescent="0.3">
      <c r="B11" s="560"/>
      <c r="C11" s="563"/>
      <c r="D11" s="563"/>
      <c r="E11" s="563"/>
      <c r="F11" s="563"/>
      <c r="G11" s="563"/>
      <c r="H11" s="563"/>
      <c r="I11" s="567"/>
      <c r="J11" s="567"/>
      <c r="K11" s="567"/>
      <c r="L11" s="567"/>
      <c r="M11" s="567"/>
      <c r="N11" s="568"/>
    </row>
    <row r="12" spans="2:16" ht="12.45" customHeight="1" x14ac:dyDescent="0.3">
      <c r="B12" s="560"/>
      <c r="C12" s="563"/>
      <c r="D12" s="563"/>
      <c r="E12" s="563"/>
      <c r="F12" s="563"/>
      <c r="G12" s="563"/>
      <c r="H12" s="563"/>
      <c r="I12" s="567"/>
      <c r="J12" s="567"/>
      <c r="K12" s="567"/>
      <c r="L12" s="567"/>
      <c r="M12" s="567"/>
      <c r="N12" s="568"/>
    </row>
    <row r="13" spans="2:16" ht="12.45" customHeight="1" x14ac:dyDescent="0.3">
      <c r="B13" s="560"/>
      <c r="C13" s="563"/>
      <c r="D13" s="563"/>
      <c r="E13" s="563"/>
      <c r="F13" s="563"/>
      <c r="G13" s="563"/>
      <c r="H13" s="563"/>
      <c r="I13" s="567"/>
      <c r="J13" s="567"/>
      <c r="K13" s="567"/>
      <c r="L13" s="567"/>
      <c r="M13" s="567"/>
      <c r="N13" s="568"/>
    </row>
    <row r="14" spans="2:16" ht="12.45" customHeight="1" x14ac:dyDescent="0.3">
      <c r="B14" s="560"/>
      <c r="C14" s="563"/>
      <c r="D14" s="563"/>
      <c r="E14" s="563"/>
      <c r="F14" s="563"/>
      <c r="G14" s="563"/>
      <c r="H14" s="563"/>
      <c r="I14" s="567"/>
      <c r="J14" s="567"/>
      <c r="K14" s="567"/>
      <c r="L14" s="567"/>
      <c r="M14" s="567"/>
      <c r="N14" s="568"/>
    </row>
    <row r="15" spans="2:16" ht="12.45" customHeight="1" x14ac:dyDescent="0.3">
      <c r="B15" s="560"/>
      <c r="C15" s="563"/>
      <c r="D15" s="563"/>
      <c r="E15" s="563"/>
      <c r="F15" s="563"/>
      <c r="G15" s="563"/>
      <c r="H15" s="563"/>
      <c r="I15" s="567"/>
      <c r="J15" s="567"/>
      <c r="K15" s="567"/>
      <c r="L15" s="567"/>
      <c r="M15" s="567"/>
      <c r="N15" s="568"/>
    </row>
    <row r="16" spans="2:16" ht="12.45" customHeight="1" x14ac:dyDescent="0.3">
      <c r="B16" s="560"/>
      <c r="C16" s="563"/>
      <c r="D16" s="563"/>
      <c r="E16" s="563"/>
      <c r="F16" s="563"/>
      <c r="G16" s="563"/>
      <c r="H16" s="563"/>
      <c r="I16" s="567"/>
      <c r="J16" s="567"/>
      <c r="K16" s="567"/>
      <c r="L16" s="567"/>
      <c r="M16" s="567"/>
      <c r="N16" s="568"/>
    </row>
    <row r="17" spans="2:14" ht="12.45" customHeight="1" x14ac:dyDescent="0.3">
      <c r="B17" s="560"/>
      <c r="C17" s="563"/>
      <c r="D17" s="563"/>
      <c r="E17" s="563"/>
      <c r="F17" s="563"/>
      <c r="G17" s="563"/>
      <c r="H17" s="563"/>
      <c r="I17" s="567"/>
      <c r="J17" s="567"/>
      <c r="K17" s="567"/>
      <c r="L17" s="567"/>
      <c r="M17" s="567"/>
      <c r="N17" s="568"/>
    </row>
    <row r="18" spans="2:14" ht="12.45" customHeight="1" x14ac:dyDescent="0.3">
      <c r="B18" s="560"/>
      <c r="C18" s="563"/>
      <c r="D18" s="563"/>
      <c r="E18" s="563"/>
      <c r="F18" s="563"/>
      <c r="G18" s="563"/>
      <c r="H18" s="563"/>
      <c r="I18" s="567"/>
      <c r="J18" s="567"/>
      <c r="K18" s="567"/>
      <c r="L18" s="567"/>
      <c r="M18" s="567"/>
      <c r="N18" s="568"/>
    </row>
    <row r="19" spans="2:14" ht="12.45" customHeight="1" thickBot="1" x14ac:dyDescent="0.35">
      <c r="B19" s="561"/>
      <c r="C19" s="564"/>
      <c r="D19" s="564"/>
      <c r="E19" s="564"/>
      <c r="F19" s="564"/>
      <c r="G19" s="564"/>
      <c r="H19" s="564"/>
      <c r="I19" s="569"/>
      <c r="J19" s="569"/>
      <c r="K19" s="569"/>
      <c r="L19" s="569"/>
      <c r="M19" s="569"/>
      <c r="N19" s="570"/>
    </row>
    <row r="20" spans="2:14" ht="12.45" customHeight="1" x14ac:dyDescent="0.3">
      <c r="B20" s="18"/>
      <c r="C20" s="11"/>
      <c r="D20" s="11"/>
      <c r="E20" s="11"/>
      <c r="F20" s="11"/>
      <c r="G20" s="11"/>
      <c r="H20" s="11"/>
      <c r="I20" s="11"/>
      <c r="J20" s="11"/>
      <c r="K20" s="30"/>
    </row>
    <row r="21" spans="2:14" ht="12.6" thickBot="1" x14ac:dyDescent="0.35"/>
    <row r="22" spans="2:14" x14ac:dyDescent="0.3">
      <c r="B22" s="6" t="s">
        <v>21</v>
      </c>
      <c r="C22" s="448" t="s">
        <v>68</v>
      </c>
      <c r="D22" s="450"/>
      <c r="E22" s="330" t="s">
        <v>22</v>
      </c>
      <c r="F22" s="331"/>
      <c r="G22" s="324"/>
      <c r="H22" s="436" t="s">
        <v>205</v>
      </c>
      <c r="I22" s="437"/>
      <c r="J22" s="437"/>
      <c r="K22" s="437"/>
      <c r="L22" s="437"/>
      <c r="M22" s="437"/>
      <c r="N22" s="438"/>
    </row>
    <row r="23" spans="2:14" ht="72" customHeight="1" x14ac:dyDescent="0.3">
      <c r="B23" s="4" t="s">
        <v>199</v>
      </c>
      <c r="C23" s="344" t="s">
        <v>297</v>
      </c>
      <c r="D23" s="345"/>
      <c r="E23" s="403" t="s">
        <v>645</v>
      </c>
      <c r="F23" s="404"/>
      <c r="G23" s="322"/>
      <c r="H23" s="53"/>
      <c r="I23" s="53"/>
      <c r="J23" s="53"/>
      <c r="K23" s="53"/>
      <c r="L23" s="53"/>
      <c r="M23" s="137"/>
      <c r="N23" s="71"/>
    </row>
    <row r="24" spans="2:14" ht="72" customHeight="1" x14ac:dyDescent="0.3">
      <c r="B24" s="4" t="s">
        <v>200</v>
      </c>
      <c r="C24" s="344" t="s">
        <v>301</v>
      </c>
      <c r="D24" s="345"/>
      <c r="E24" s="403" t="s">
        <v>298</v>
      </c>
      <c r="F24" s="404"/>
      <c r="G24" s="322"/>
      <c r="H24" s="53"/>
      <c r="I24" s="53"/>
      <c r="J24" s="53"/>
      <c r="K24" s="53"/>
      <c r="L24" s="53"/>
      <c r="M24" s="137"/>
      <c r="N24" s="71"/>
    </row>
    <row r="25" spans="2:14" ht="72" customHeight="1" x14ac:dyDescent="0.3">
      <c r="B25" s="4" t="s">
        <v>203</v>
      </c>
      <c r="C25" s="344" t="s">
        <v>295</v>
      </c>
      <c r="D25" s="345"/>
      <c r="E25" s="403" t="s">
        <v>300</v>
      </c>
      <c r="F25" s="404"/>
      <c r="G25" s="322"/>
      <c r="H25" s="53"/>
      <c r="I25" s="53"/>
      <c r="J25" s="53"/>
      <c r="K25" s="53"/>
      <c r="L25" s="53"/>
      <c r="M25" s="137"/>
      <c r="N25" s="71"/>
    </row>
    <row r="26" spans="2:14" ht="72" customHeight="1" x14ac:dyDescent="0.3">
      <c r="B26" s="4" t="s">
        <v>204</v>
      </c>
      <c r="C26" s="344" t="s">
        <v>296</v>
      </c>
      <c r="D26" s="345"/>
      <c r="E26" s="403" t="s">
        <v>299</v>
      </c>
      <c r="F26" s="404"/>
      <c r="G26" s="322"/>
      <c r="H26" s="53"/>
      <c r="I26" s="53"/>
      <c r="J26" s="53"/>
      <c r="K26" s="53"/>
      <c r="L26" s="53"/>
      <c r="M26" s="137"/>
      <c r="N26" s="71"/>
    </row>
    <row r="27" spans="2:14" s="82" customFormat="1" ht="72" customHeight="1" x14ac:dyDescent="0.3">
      <c r="B27" s="4" t="s">
        <v>293</v>
      </c>
      <c r="C27" s="377" t="s">
        <v>904</v>
      </c>
      <c r="D27" s="344"/>
      <c r="E27" s="317" t="s">
        <v>905</v>
      </c>
      <c r="F27" s="317"/>
      <c r="G27" s="317"/>
      <c r="H27" s="53"/>
      <c r="I27" s="53"/>
      <c r="J27" s="53"/>
      <c r="K27" s="53"/>
      <c r="L27" s="53"/>
      <c r="M27" s="137"/>
      <c r="N27" s="71"/>
    </row>
    <row r="28" spans="2:14" ht="72" customHeight="1" x14ac:dyDescent="0.3">
      <c r="B28" s="4" t="s">
        <v>876</v>
      </c>
      <c r="C28" s="344" t="s">
        <v>201</v>
      </c>
      <c r="D28" s="345"/>
      <c r="E28" s="403" t="s">
        <v>202</v>
      </c>
      <c r="F28" s="404"/>
      <c r="G28" s="322"/>
      <c r="H28" s="53"/>
      <c r="I28" s="53"/>
      <c r="J28" s="53"/>
      <c r="K28" s="53"/>
      <c r="L28" s="53"/>
      <c r="M28" s="137"/>
      <c r="N28" s="71"/>
    </row>
    <row r="29" spans="2:14" ht="72" customHeight="1" x14ac:dyDescent="0.3">
      <c r="B29" s="4" t="s">
        <v>145</v>
      </c>
      <c r="C29" s="344" t="s">
        <v>178</v>
      </c>
      <c r="D29" s="345"/>
      <c r="E29" s="403" t="s">
        <v>177</v>
      </c>
      <c r="F29" s="404"/>
      <c r="G29" s="322"/>
      <c r="H29" s="53"/>
      <c r="I29" s="53"/>
      <c r="J29" s="53"/>
      <c r="K29" s="53"/>
      <c r="L29" s="53"/>
      <c r="M29" s="137"/>
      <c r="N29" s="71"/>
    </row>
    <row r="30" spans="2:14" ht="72" customHeight="1" x14ac:dyDescent="0.3">
      <c r="B30" s="4" t="s">
        <v>359</v>
      </c>
      <c r="C30" s="344" t="s">
        <v>179</v>
      </c>
      <c r="D30" s="345"/>
      <c r="E30" s="403" t="s">
        <v>180</v>
      </c>
      <c r="F30" s="404"/>
      <c r="G30" s="322"/>
      <c r="H30" s="53"/>
      <c r="I30" s="53"/>
      <c r="J30" s="53"/>
      <c r="K30" s="53"/>
      <c r="L30" s="53"/>
      <c r="M30" s="137"/>
      <c r="N30" s="71"/>
    </row>
    <row r="31" spans="2:14" ht="72" customHeight="1" x14ac:dyDescent="0.3">
      <c r="B31" s="4" t="s">
        <v>161</v>
      </c>
      <c r="C31" s="344" t="s">
        <v>469</v>
      </c>
      <c r="D31" s="345"/>
      <c r="E31" s="403" t="s">
        <v>362</v>
      </c>
      <c r="F31" s="404"/>
      <c r="G31" s="322"/>
      <c r="H31" s="53"/>
      <c r="I31" s="53"/>
      <c r="J31" s="53"/>
      <c r="K31" s="53"/>
      <c r="L31" s="53"/>
      <c r="M31" s="137"/>
      <c r="N31" s="71"/>
    </row>
    <row r="32" spans="2:14" ht="72" customHeight="1" x14ac:dyDescent="0.3">
      <c r="B32" s="34" t="s">
        <v>1320</v>
      </c>
      <c r="C32" s="344" t="s">
        <v>470</v>
      </c>
      <c r="D32" s="345"/>
      <c r="E32" s="403" t="s">
        <v>362</v>
      </c>
      <c r="F32" s="404"/>
      <c r="G32" s="322"/>
      <c r="H32" s="53"/>
      <c r="I32" s="53"/>
      <c r="J32" s="53"/>
      <c r="K32" s="53"/>
      <c r="L32" s="53"/>
      <c r="M32" s="137"/>
      <c r="N32" s="71"/>
    </row>
    <row r="33" spans="2:14" ht="72" customHeight="1" x14ac:dyDescent="0.3">
      <c r="B33" s="34" t="s">
        <v>1340</v>
      </c>
      <c r="C33" s="344" t="s">
        <v>743</v>
      </c>
      <c r="D33" s="345"/>
      <c r="E33" s="403" t="s">
        <v>362</v>
      </c>
      <c r="F33" s="404"/>
      <c r="G33" s="322"/>
      <c r="H33" s="53"/>
      <c r="I33" s="53"/>
      <c r="J33" s="53"/>
      <c r="K33" s="53"/>
      <c r="L33" s="53"/>
      <c r="M33" s="137"/>
      <c r="N33" s="71"/>
    </row>
    <row r="34" spans="2:14" ht="72" customHeight="1" x14ac:dyDescent="0.3">
      <c r="B34" s="34" t="s">
        <v>1343</v>
      </c>
      <c r="C34" s="344" t="s">
        <v>474</v>
      </c>
      <c r="D34" s="345"/>
      <c r="E34" s="403" t="s">
        <v>475</v>
      </c>
      <c r="F34" s="404"/>
      <c r="G34" s="322"/>
      <c r="H34" s="53"/>
      <c r="I34" s="53"/>
      <c r="J34" s="53"/>
      <c r="K34" s="53"/>
      <c r="L34" s="53"/>
      <c r="M34" s="137"/>
      <c r="N34" s="71"/>
    </row>
    <row r="35" spans="2:14" ht="72" customHeight="1" x14ac:dyDescent="0.3">
      <c r="B35" s="34" t="s">
        <v>1351</v>
      </c>
      <c r="C35" s="344" t="s">
        <v>471</v>
      </c>
      <c r="D35" s="345"/>
      <c r="E35" s="403" t="s">
        <v>362</v>
      </c>
      <c r="F35" s="404"/>
      <c r="G35" s="322"/>
      <c r="H35" s="53"/>
      <c r="I35" s="53"/>
      <c r="J35" s="53"/>
      <c r="K35" s="53"/>
      <c r="L35" s="53"/>
      <c r="M35" s="137"/>
      <c r="N35" s="71"/>
    </row>
    <row r="36" spans="2:14" ht="72" customHeight="1" x14ac:dyDescent="0.3">
      <c r="B36" s="34" t="s">
        <v>1539</v>
      </c>
      <c r="C36" s="344" t="s">
        <v>472</v>
      </c>
      <c r="D36" s="345"/>
      <c r="E36" s="403" t="s">
        <v>362</v>
      </c>
      <c r="F36" s="404"/>
      <c r="G36" s="322"/>
      <c r="H36" s="53"/>
      <c r="I36" s="53"/>
      <c r="J36" s="53"/>
      <c r="K36" s="53"/>
      <c r="L36" s="53"/>
      <c r="M36" s="137"/>
      <c r="N36" s="71"/>
    </row>
    <row r="37" spans="2:14" s="84" customFormat="1" ht="72" customHeight="1" x14ac:dyDescent="0.3">
      <c r="B37" s="34" t="s">
        <v>1358</v>
      </c>
      <c r="C37" s="558" t="s">
        <v>942</v>
      </c>
      <c r="D37" s="558"/>
      <c r="E37" s="403" t="s">
        <v>943</v>
      </c>
      <c r="F37" s="404"/>
      <c r="G37" s="322"/>
      <c r="H37" s="207"/>
      <c r="I37" s="207"/>
      <c r="J37" s="207"/>
      <c r="K37" s="207"/>
      <c r="L37" s="207"/>
      <c r="M37" s="113"/>
      <c r="N37" s="228"/>
    </row>
    <row r="38" spans="2:14" ht="72" customHeight="1" x14ac:dyDescent="0.3">
      <c r="B38" s="34" t="s">
        <v>1361</v>
      </c>
      <c r="C38" s="558" t="s">
        <v>1554</v>
      </c>
      <c r="D38" s="558"/>
      <c r="E38" s="403"/>
      <c r="F38" s="404"/>
      <c r="G38" s="322"/>
      <c r="H38" s="207"/>
      <c r="I38" s="207"/>
      <c r="J38" s="207"/>
      <c r="K38" s="207"/>
      <c r="L38" s="207"/>
      <c r="M38" s="113"/>
      <c r="N38" s="228"/>
    </row>
    <row r="39" spans="2:14" s="84" customFormat="1" ht="72" customHeight="1" x14ac:dyDescent="0.3">
      <c r="B39" s="34" t="s">
        <v>1397</v>
      </c>
      <c r="C39" s="558" t="s">
        <v>947</v>
      </c>
      <c r="D39" s="558"/>
      <c r="E39" s="403"/>
      <c r="F39" s="404"/>
      <c r="G39" s="322"/>
      <c r="H39" s="207"/>
      <c r="I39" s="207"/>
      <c r="J39" s="207"/>
      <c r="K39" s="207"/>
      <c r="L39" s="207"/>
      <c r="M39" s="113"/>
      <c r="N39" s="228"/>
    </row>
    <row r="40" spans="2:14" ht="72" customHeight="1" thickBot="1" x14ac:dyDescent="0.35">
      <c r="B40" s="5" t="s">
        <v>1555</v>
      </c>
      <c r="C40" s="476" t="s">
        <v>753</v>
      </c>
      <c r="D40" s="477"/>
      <c r="E40" s="447"/>
      <c r="F40" s="557"/>
      <c r="G40" s="340"/>
      <c r="H40" s="54"/>
      <c r="I40" s="54"/>
      <c r="J40" s="54"/>
      <c r="K40" s="54"/>
      <c r="L40" s="54"/>
      <c r="M40" s="139"/>
      <c r="N40" s="72"/>
    </row>
    <row r="41" spans="2:14" x14ac:dyDescent="0.3"/>
    <row r="42" spans="2:14" x14ac:dyDescent="0.3"/>
    <row r="43" spans="2:14" hidden="1" x14ac:dyDescent="0.3"/>
    <row r="44" spans="2:14" hidden="1" x14ac:dyDescent="0.3"/>
    <row r="45" spans="2:14" hidden="1" x14ac:dyDescent="0.3"/>
    <row r="46" spans="2:14" hidden="1" x14ac:dyDescent="0.3"/>
    <row r="47" spans="2:14" hidden="1" x14ac:dyDescent="0.3"/>
    <row r="48" spans="2:14"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sheetData>
  <sheetProtection algorithmName="SHA-512" hashValue="PNYXlMVDWmGUsDHSjaFsLTdAw0RxYoakIecXx3OWT1F2MM0lyRzD5Zre5fA+wU6+nIvE3uqEJ+fBELZWXBXC3Q==" saltValue="FmymdpgyJImGJKQQWx+74w==" spinCount="100000" sheet="1" formatCells="0"/>
  <mergeCells count="48">
    <mergeCell ref="J2:M4"/>
    <mergeCell ref="N2:N4"/>
    <mergeCell ref="B9:B19"/>
    <mergeCell ref="C9:H19"/>
    <mergeCell ref="I9:N19"/>
    <mergeCell ref="D5:E5"/>
    <mergeCell ref="B5:C5"/>
    <mergeCell ref="M7:O7"/>
    <mergeCell ref="F5:G5"/>
    <mergeCell ref="H22:N22"/>
    <mergeCell ref="E25:G25"/>
    <mergeCell ref="C28:D28"/>
    <mergeCell ref="C29:D29"/>
    <mergeCell ref="C30:D30"/>
    <mergeCell ref="E27:G27"/>
    <mergeCell ref="C27:D27"/>
    <mergeCell ref="C22:D22"/>
    <mergeCell ref="C23:D23"/>
    <mergeCell ref="C24:D24"/>
    <mergeCell ref="C25:D25"/>
    <mergeCell ref="C26:D26"/>
    <mergeCell ref="E26:G26"/>
    <mergeCell ref="E22:G22"/>
    <mergeCell ref="E23:G23"/>
    <mergeCell ref="E24:G24"/>
    <mergeCell ref="C31:D31"/>
    <mergeCell ref="E34:G34"/>
    <mergeCell ref="E28:G28"/>
    <mergeCell ref="E29:G29"/>
    <mergeCell ref="E30:G30"/>
    <mergeCell ref="E31:G31"/>
    <mergeCell ref="E32:G32"/>
    <mergeCell ref="C32:D32"/>
    <mergeCell ref="C33:D33"/>
    <mergeCell ref="C34:D34"/>
    <mergeCell ref="E36:G36"/>
    <mergeCell ref="E40:G40"/>
    <mergeCell ref="E35:G35"/>
    <mergeCell ref="E33:G33"/>
    <mergeCell ref="C40:D40"/>
    <mergeCell ref="C38:D38"/>
    <mergeCell ref="E38:G38"/>
    <mergeCell ref="C35:D35"/>
    <mergeCell ref="C36:D36"/>
    <mergeCell ref="C37:D37"/>
    <mergeCell ref="E37:G37"/>
    <mergeCell ref="C39:D39"/>
    <mergeCell ref="E39:G39"/>
  </mergeCells>
  <conditionalFormatting sqref="N2:N4">
    <cfRule type="expression" dxfId="8" priority="1">
      <formula>$N$2="Yes"</formula>
    </cfRule>
  </conditionalFormatting>
  <hyperlinks>
    <hyperlink ref="B5:C5" location="Introduction!A1" display="Click here to return to Introduction tab" xr:uid="{D0BDEDA3-D72D-4DE2-A701-3409A90997C1}"/>
    <hyperlink ref="D5:E5" location="Terms!A1" display="Click here to visit Terms tab" xr:uid="{A03C1017-24C6-42A2-951B-8BA45CA7E923}"/>
    <hyperlink ref="F5:G5" location="'Additional Info'!A1" display="Click here to visit Additional Info tab" xr:uid="{43FC16F7-224F-4652-9F11-9040B7A1C80B}"/>
  </hyperlink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C2474D-9540-42C1-A017-9704A8366703}">
          <x14:formula1>
            <xm:f>'Background Data'!$F$2:$F$3</xm:f>
          </x14:formula1>
          <xm:sqref>N2:N4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0DAC5-377D-4DE2-9B2A-8ACCD50F6AB1}">
  <sheetPr codeName="Sheet1">
    <tabColor theme="8" tint="0.59999389629810485"/>
  </sheetPr>
  <dimension ref="A1:O104"/>
  <sheetViews>
    <sheetView workbookViewId="0"/>
  </sheetViews>
  <sheetFormatPr defaultColWidth="0" defaultRowHeight="12" zeroHeight="1" x14ac:dyDescent="0.3"/>
  <cols>
    <col min="1" max="1" width="5.5546875" style="84" customWidth="1"/>
    <col min="2" max="12" width="13.88671875" style="84" customWidth="1"/>
    <col min="13" max="13" width="5.5546875" style="84" customWidth="1"/>
    <col min="14" max="15" width="8.6640625" style="84" hidden="1" customWidth="1"/>
    <col min="16" max="16384" width="13.88671875" style="84" hidden="1"/>
  </cols>
  <sheetData>
    <row r="1" spans="2:15" ht="12.6" customHeight="1" x14ac:dyDescent="0.3"/>
    <row r="2" spans="2:15" s="12" customFormat="1" ht="18" x14ac:dyDescent="0.3">
      <c r="B2" s="10" t="s">
        <v>292</v>
      </c>
      <c r="C2" s="10"/>
    </row>
    <row r="3" spans="2:15" s="12" customFormat="1" ht="18" x14ac:dyDescent="0.3">
      <c r="B3" s="10" t="s">
        <v>1588</v>
      </c>
      <c r="C3" s="10"/>
    </row>
    <row r="4" spans="2:15" ht="12" customHeight="1" thickBot="1" x14ac:dyDescent="0.35">
      <c r="H4" s="18"/>
      <c r="I4" s="11"/>
      <c r="J4" s="11"/>
      <c r="K4" s="83"/>
      <c r="L4" s="83"/>
      <c r="M4" s="83"/>
      <c r="N4" s="83"/>
      <c r="O4" s="45"/>
    </row>
    <row r="5" spans="2:15" ht="12" customHeight="1" thickBot="1" x14ac:dyDescent="0.35">
      <c r="B5" s="315" t="s">
        <v>500</v>
      </c>
      <c r="C5" s="316"/>
      <c r="H5" s="18"/>
      <c r="I5" s="11"/>
      <c r="J5" s="11"/>
      <c r="K5" s="83"/>
      <c r="L5" s="83"/>
      <c r="M5" s="83"/>
      <c r="N5" s="83"/>
      <c r="O5" s="45"/>
    </row>
    <row r="6" spans="2:15" ht="12" customHeight="1" x14ac:dyDescent="0.3">
      <c r="H6" s="18"/>
      <c r="I6" s="11"/>
      <c r="J6" s="11"/>
      <c r="K6" s="83"/>
      <c r="L6" s="83"/>
      <c r="M6" s="83"/>
      <c r="N6" s="83"/>
      <c r="O6" s="45"/>
    </row>
    <row r="7" spans="2:15" ht="15.6" x14ac:dyDescent="0.3">
      <c r="B7" s="88" t="s">
        <v>951</v>
      </c>
      <c r="C7" s="89"/>
      <c r="D7" s="89"/>
      <c r="E7" s="89"/>
      <c r="F7" s="89"/>
      <c r="H7" s="88" t="s">
        <v>949</v>
      </c>
      <c r="I7" s="89"/>
      <c r="J7" s="89"/>
      <c r="K7" s="89"/>
      <c r="L7" s="89"/>
      <c r="M7" s="83"/>
      <c r="N7" s="83"/>
      <c r="O7" s="45"/>
    </row>
    <row r="8" spans="2:15" ht="12" customHeight="1" x14ac:dyDescent="0.3">
      <c r="B8" s="89"/>
      <c r="C8" s="89"/>
      <c r="D8" s="89"/>
      <c r="E8" s="89"/>
      <c r="F8" s="89"/>
      <c r="H8" s="89"/>
      <c r="I8" s="89"/>
      <c r="J8" s="89"/>
      <c r="K8" s="89"/>
      <c r="L8" s="89"/>
      <c r="M8" s="83"/>
      <c r="N8" s="83"/>
      <c r="O8" s="45"/>
    </row>
    <row r="9" spans="2:15" ht="12" customHeight="1" x14ac:dyDescent="0.3">
      <c r="B9" s="574" t="s">
        <v>1598</v>
      </c>
      <c r="C9" s="574"/>
      <c r="D9" s="574"/>
      <c r="E9" s="574"/>
      <c r="F9" s="574"/>
      <c r="H9" s="574" t="s">
        <v>1599</v>
      </c>
      <c r="I9" s="574"/>
      <c r="J9" s="574"/>
      <c r="K9" s="574"/>
      <c r="L9" s="574"/>
      <c r="M9" s="83"/>
      <c r="N9" s="83"/>
      <c r="O9" s="45"/>
    </row>
    <row r="10" spans="2:15" ht="12" customHeight="1" thickBot="1" x14ac:dyDescent="0.35">
      <c r="B10" s="575"/>
      <c r="C10" s="575"/>
      <c r="D10" s="575"/>
      <c r="E10" s="575"/>
      <c r="F10" s="575"/>
      <c r="H10" s="575"/>
      <c r="I10" s="575"/>
      <c r="J10" s="575"/>
      <c r="K10" s="575"/>
      <c r="L10" s="575"/>
      <c r="M10" s="83"/>
      <c r="N10" s="83"/>
      <c r="O10" s="45"/>
    </row>
    <row r="11" spans="2:15" ht="18" customHeight="1" x14ac:dyDescent="0.3">
      <c r="B11" s="36" t="s">
        <v>8</v>
      </c>
      <c r="C11" s="576"/>
      <c r="D11" s="576"/>
      <c r="E11" s="576"/>
      <c r="F11" s="577"/>
      <c r="H11" s="36" t="s">
        <v>8</v>
      </c>
      <c r="I11" s="576"/>
      <c r="J11" s="576"/>
      <c r="K11" s="576"/>
      <c r="L11" s="577"/>
      <c r="M11" s="83"/>
      <c r="N11" s="83"/>
      <c r="O11" s="45"/>
    </row>
    <row r="12" spans="2:15" ht="18" customHeight="1" x14ac:dyDescent="0.3">
      <c r="B12" s="37" t="s">
        <v>9</v>
      </c>
      <c r="C12" s="578"/>
      <c r="D12" s="578"/>
      <c r="E12" s="578"/>
      <c r="F12" s="579"/>
      <c r="H12" s="37" t="s">
        <v>9</v>
      </c>
      <c r="I12" s="578"/>
      <c r="J12" s="578"/>
      <c r="K12" s="578"/>
      <c r="L12" s="579"/>
      <c r="M12" s="83"/>
      <c r="N12" s="83"/>
      <c r="O12" s="45"/>
    </row>
    <row r="13" spans="2:15" ht="18" customHeight="1" x14ac:dyDescent="0.3">
      <c r="B13" s="37" t="s">
        <v>10</v>
      </c>
      <c r="C13" s="578"/>
      <c r="D13" s="578"/>
      <c r="E13" s="578"/>
      <c r="F13" s="579"/>
      <c r="H13" s="37" t="s">
        <v>10</v>
      </c>
      <c r="I13" s="578"/>
      <c r="J13" s="578"/>
      <c r="K13" s="578"/>
      <c r="L13" s="579"/>
      <c r="M13" s="83"/>
      <c r="N13" s="83"/>
      <c r="O13" s="45"/>
    </row>
    <row r="14" spans="2:15" ht="18" customHeight="1" x14ac:dyDescent="0.3">
      <c r="B14" s="37" t="s">
        <v>11</v>
      </c>
      <c r="C14" s="578"/>
      <c r="D14" s="578"/>
      <c r="E14" s="578"/>
      <c r="F14" s="579"/>
      <c r="H14" s="37" t="s">
        <v>11</v>
      </c>
      <c r="I14" s="578"/>
      <c r="J14" s="578"/>
      <c r="K14" s="578"/>
      <c r="L14" s="579"/>
      <c r="M14" s="83"/>
      <c r="N14" s="83"/>
      <c r="O14" s="45"/>
    </row>
    <row r="15" spans="2:15" ht="18" customHeight="1" x14ac:dyDescent="0.3">
      <c r="B15" s="37" t="s">
        <v>12</v>
      </c>
      <c r="C15" s="580"/>
      <c r="D15" s="580"/>
      <c r="E15" s="580"/>
      <c r="F15" s="581"/>
      <c r="H15" s="37" t="s">
        <v>12</v>
      </c>
      <c r="I15" s="580"/>
      <c r="J15" s="580"/>
      <c r="K15" s="580"/>
      <c r="L15" s="581"/>
      <c r="M15" s="83"/>
      <c r="N15" s="83"/>
      <c r="O15" s="45"/>
    </row>
    <row r="16" spans="2:15" ht="18" customHeight="1" x14ac:dyDescent="0.3">
      <c r="B16" s="37" t="s">
        <v>13</v>
      </c>
      <c r="C16" s="580"/>
      <c r="D16" s="580"/>
      <c r="E16" s="580"/>
      <c r="F16" s="581"/>
      <c r="H16" s="37" t="s">
        <v>13</v>
      </c>
      <c r="I16" s="580"/>
      <c r="J16" s="580"/>
      <c r="K16" s="580"/>
      <c r="L16" s="581"/>
      <c r="M16" s="83"/>
      <c r="N16" s="83"/>
      <c r="O16" s="45"/>
    </row>
    <row r="17" spans="2:15" ht="18" customHeight="1" x14ac:dyDescent="0.3">
      <c r="B17" s="582" t="s">
        <v>465</v>
      </c>
      <c r="C17" s="584"/>
      <c r="D17" s="585"/>
      <c r="E17" s="585"/>
      <c r="F17" s="586"/>
      <c r="H17" s="582" t="s">
        <v>465</v>
      </c>
      <c r="I17" s="584"/>
      <c r="J17" s="585"/>
      <c r="K17" s="585"/>
      <c r="L17" s="586"/>
      <c r="M17" s="83"/>
      <c r="N17" s="83"/>
      <c r="O17" s="45"/>
    </row>
    <row r="18" spans="2:15" ht="18" customHeight="1" thickBot="1" x14ac:dyDescent="0.35">
      <c r="B18" s="583"/>
      <c r="C18" s="587"/>
      <c r="D18" s="588"/>
      <c r="E18" s="588"/>
      <c r="F18" s="589"/>
      <c r="H18" s="583"/>
      <c r="I18" s="587"/>
      <c r="J18" s="588"/>
      <c r="K18" s="588"/>
      <c r="L18" s="589"/>
      <c r="M18" s="83"/>
      <c r="N18" s="83"/>
      <c r="O18" s="45"/>
    </row>
    <row r="19" spans="2:15" ht="12" customHeight="1" x14ac:dyDescent="0.3">
      <c r="B19" s="89"/>
      <c r="C19" s="89"/>
      <c r="D19" s="89"/>
      <c r="E19" s="89"/>
      <c r="F19" s="89"/>
      <c r="H19" s="90"/>
      <c r="I19" s="91"/>
      <c r="J19" s="91"/>
      <c r="K19" s="92"/>
      <c r="L19" s="92"/>
      <c r="M19" s="83"/>
      <c r="N19" s="83"/>
      <c r="O19" s="45"/>
    </row>
    <row r="20" spans="2:15" ht="12" customHeight="1" x14ac:dyDescent="0.3">
      <c r="B20" s="571"/>
      <c r="C20" s="590" t="s">
        <v>14</v>
      </c>
      <c r="D20" s="590"/>
      <c r="E20" s="590"/>
      <c r="F20" s="590"/>
      <c r="H20" s="571"/>
      <c r="I20" s="590" t="s">
        <v>14</v>
      </c>
      <c r="J20" s="590"/>
      <c r="K20" s="590"/>
      <c r="L20" s="590"/>
      <c r="M20" s="83"/>
      <c r="N20" s="83"/>
      <c r="O20" s="45"/>
    </row>
    <row r="21" spans="2:15" s="12" customFormat="1" ht="12" customHeight="1" x14ac:dyDescent="0.3">
      <c r="B21" s="571"/>
      <c r="C21" s="590"/>
      <c r="D21" s="590"/>
      <c r="E21" s="590"/>
      <c r="F21" s="590"/>
      <c r="H21" s="571"/>
      <c r="I21" s="590"/>
      <c r="J21" s="590"/>
      <c r="K21" s="590"/>
      <c r="L21" s="590"/>
    </row>
    <row r="22" spans="2:15" ht="12" customHeight="1" x14ac:dyDescent="0.3">
      <c r="B22" s="90"/>
      <c r="C22" s="91"/>
      <c r="D22" s="91"/>
      <c r="E22" s="92"/>
      <c r="F22" s="92"/>
      <c r="H22" s="90"/>
      <c r="I22" s="91"/>
      <c r="J22" s="91"/>
      <c r="K22" s="92"/>
      <c r="L22" s="92"/>
      <c r="M22" s="83"/>
      <c r="N22" s="83"/>
      <c r="O22" s="45"/>
    </row>
    <row r="23" spans="2:15" ht="12" customHeight="1" x14ac:dyDescent="0.3">
      <c r="B23" s="591"/>
      <c r="C23" s="591"/>
      <c r="D23" s="591"/>
      <c r="E23" s="591"/>
      <c r="F23" s="591"/>
      <c r="H23" s="591"/>
      <c r="I23" s="591"/>
      <c r="J23" s="591"/>
      <c r="K23" s="591"/>
      <c r="L23" s="591"/>
      <c r="M23" s="83"/>
      <c r="N23" s="83"/>
      <c r="O23" s="45"/>
    </row>
    <row r="24" spans="2:15" ht="12" customHeight="1" thickBot="1" x14ac:dyDescent="0.35">
      <c r="B24" s="592"/>
      <c r="C24" s="592"/>
      <c r="D24" s="592"/>
      <c r="E24" s="592"/>
      <c r="F24" s="592"/>
      <c r="H24" s="592"/>
      <c r="I24" s="592"/>
      <c r="J24" s="592"/>
      <c r="K24" s="592"/>
      <c r="L24" s="592"/>
      <c r="M24" s="83"/>
      <c r="N24" s="83"/>
      <c r="O24" s="45"/>
    </row>
    <row r="25" spans="2:15" s="12" customFormat="1" ht="12" customHeight="1" x14ac:dyDescent="0.3">
      <c r="B25" s="571" t="s">
        <v>15</v>
      </c>
      <c r="C25" s="571"/>
      <c r="D25" s="571"/>
      <c r="E25" s="571"/>
      <c r="F25" s="571"/>
      <c r="H25" s="571" t="s">
        <v>15</v>
      </c>
      <c r="I25" s="571"/>
      <c r="J25" s="571"/>
      <c r="K25" s="571"/>
      <c r="L25" s="571"/>
    </row>
    <row r="26" spans="2:15" s="12" customFormat="1" ht="12" customHeight="1" x14ac:dyDescent="0.3">
      <c r="B26" s="571"/>
      <c r="C26" s="571"/>
      <c r="D26" s="571"/>
      <c r="E26" s="571"/>
      <c r="F26" s="571"/>
      <c r="H26" s="571"/>
      <c r="I26" s="571"/>
      <c r="J26" s="571"/>
      <c r="K26" s="571"/>
      <c r="L26" s="571"/>
    </row>
    <row r="27" spans="2:15" s="12" customFormat="1" ht="12" customHeight="1" x14ac:dyDescent="0.3">
      <c r="B27" s="572"/>
      <c r="C27" s="572"/>
      <c r="D27" s="572"/>
      <c r="E27" s="572"/>
      <c r="F27" s="572"/>
      <c r="H27" s="572"/>
      <c r="I27" s="572"/>
      <c r="J27" s="572"/>
      <c r="K27" s="572"/>
      <c r="L27" s="572"/>
    </row>
    <row r="28" spans="2:15" s="12" customFormat="1" ht="12" customHeight="1" thickBot="1" x14ac:dyDescent="0.35">
      <c r="B28" s="573"/>
      <c r="C28" s="573"/>
      <c r="D28" s="573"/>
      <c r="E28" s="573"/>
      <c r="F28" s="573"/>
      <c r="H28" s="573"/>
      <c r="I28" s="573"/>
      <c r="J28" s="573"/>
      <c r="K28" s="573"/>
      <c r="L28" s="573"/>
    </row>
    <row r="29" spans="2:15" s="12" customFormat="1" ht="12" customHeight="1" x14ac:dyDescent="0.3">
      <c r="B29" s="571" t="s">
        <v>16</v>
      </c>
      <c r="C29" s="571"/>
      <c r="D29" s="571"/>
      <c r="E29" s="571"/>
      <c r="F29" s="571"/>
      <c r="H29" s="571" t="s">
        <v>16</v>
      </c>
      <c r="I29" s="571"/>
      <c r="J29" s="571"/>
      <c r="K29" s="571"/>
      <c r="L29" s="571"/>
    </row>
    <row r="30" spans="2:15" s="12" customFormat="1" ht="12" customHeight="1" x14ac:dyDescent="0.3">
      <c r="B30" s="90"/>
      <c r="C30" s="90"/>
      <c r="D30" s="90"/>
      <c r="E30" s="90"/>
      <c r="F30" s="90"/>
      <c r="G30" s="18"/>
      <c r="H30" s="90"/>
      <c r="I30" s="90"/>
      <c r="J30" s="90"/>
      <c r="K30" s="90"/>
      <c r="L30" s="90"/>
    </row>
    <row r="31" spans="2:15" s="12" customFormat="1" ht="12" customHeight="1" x14ac:dyDescent="0.3">
      <c r="B31" s="18"/>
      <c r="C31" s="18"/>
      <c r="D31" s="18"/>
      <c r="E31" s="18"/>
      <c r="F31" s="18"/>
      <c r="G31" s="18"/>
      <c r="H31" s="18"/>
      <c r="I31" s="18"/>
      <c r="J31" s="18"/>
      <c r="K31" s="18"/>
      <c r="L31" s="18"/>
    </row>
    <row r="32" spans="2:15" s="12" customFormat="1" ht="12" customHeight="1" x14ac:dyDescent="0.3">
      <c r="B32" s="18"/>
      <c r="C32" s="18"/>
      <c r="D32" s="18"/>
      <c r="E32" s="18"/>
      <c r="F32" s="18"/>
      <c r="G32" s="18"/>
      <c r="H32" s="18"/>
      <c r="I32" s="18"/>
      <c r="J32" s="18"/>
      <c r="K32" s="18"/>
      <c r="L32" s="18"/>
    </row>
    <row r="33" spans="2:12" s="12" customFormat="1" ht="15.6" x14ac:dyDescent="0.3">
      <c r="B33" s="88" t="s">
        <v>948</v>
      </c>
      <c r="C33" s="89"/>
      <c r="D33" s="89"/>
      <c r="E33" s="89"/>
      <c r="F33" s="89"/>
      <c r="G33" s="18"/>
      <c r="H33" s="88" t="s">
        <v>950</v>
      </c>
      <c r="I33" s="89"/>
      <c r="J33" s="89"/>
      <c r="K33" s="89"/>
      <c r="L33" s="89"/>
    </row>
    <row r="34" spans="2:12" s="12" customFormat="1" ht="12" customHeight="1" x14ac:dyDescent="0.3">
      <c r="B34" s="89"/>
      <c r="C34" s="89"/>
      <c r="D34" s="89"/>
      <c r="E34" s="89"/>
      <c r="F34" s="89"/>
      <c r="G34" s="18"/>
      <c r="H34" s="89"/>
      <c r="I34" s="89"/>
      <c r="J34" s="89"/>
      <c r="K34" s="89"/>
      <c r="L34" s="89"/>
    </row>
    <row r="35" spans="2:12" s="12" customFormat="1" ht="12" customHeight="1" x14ac:dyDescent="0.3">
      <c r="B35" s="574" t="s">
        <v>1600</v>
      </c>
      <c r="C35" s="574"/>
      <c r="D35" s="574"/>
      <c r="E35" s="574"/>
      <c r="F35" s="574"/>
      <c r="G35" s="18"/>
      <c r="H35" s="574" t="s">
        <v>1601</v>
      </c>
      <c r="I35" s="574"/>
      <c r="J35" s="574"/>
      <c r="K35" s="574"/>
      <c r="L35" s="574"/>
    </row>
    <row r="36" spans="2:12" s="12" customFormat="1" ht="12" customHeight="1" thickBot="1" x14ac:dyDescent="0.35">
      <c r="B36" s="575"/>
      <c r="C36" s="575"/>
      <c r="D36" s="575"/>
      <c r="E36" s="575"/>
      <c r="F36" s="575"/>
      <c r="G36" s="18"/>
      <c r="H36" s="575"/>
      <c r="I36" s="575"/>
      <c r="J36" s="575"/>
      <c r="K36" s="575"/>
      <c r="L36" s="575"/>
    </row>
    <row r="37" spans="2:12" s="12" customFormat="1" ht="18" customHeight="1" x14ac:dyDescent="0.3">
      <c r="B37" s="36" t="s">
        <v>8</v>
      </c>
      <c r="C37" s="576"/>
      <c r="D37" s="576"/>
      <c r="E37" s="576"/>
      <c r="F37" s="577"/>
      <c r="G37" s="18"/>
      <c r="H37" s="36" t="s">
        <v>8</v>
      </c>
      <c r="I37" s="576"/>
      <c r="J37" s="576"/>
      <c r="K37" s="576"/>
      <c r="L37" s="577"/>
    </row>
    <row r="38" spans="2:12" s="12" customFormat="1" ht="18" customHeight="1" x14ac:dyDescent="0.3">
      <c r="B38" s="37" t="s">
        <v>9</v>
      </c>
      <c r="C38" s="578"/>
      <c r="D38" s="578"/>
      <c r="E38" s="578"/>
      <c r="F38" s="579"/>
      <c r="G38" s="18"/>
      <c r="H38" s="37" t="s">
        <v>9</v>
      </c>
      <c r="I38" s="578"/>
      <c r="J38" s="578"/>
      <c r="K38" s="578"/>
      <c r="L38" s="579"/>
    </row>
    <row r="39" spans="2:12" s="12" customFormat="1" ht="18" customHeight="1" x14ac:dyDescent="0.3">
      <c r="B39" s="37" t="s">
        <v>10</v>
      </c>
      <c r="C39" s="578"/>
      <c r="D39" s="578"/>
      <c r="E39" s="578"/>
      <c r="F39" s="579"/>
      <c r="G39" s="18"/>
      <c r="H39" s="37" t="s">
        <v>10</v>
      </c>
      <c r="I39" s="578"/>
      <c r="J39" s="578"/>
      <c r="K39" s="578"/>
      <c r="L39" s="579"/>
    </row>
    <row r="40" spans="2:12" s="12" customFormat="1" ht="18" customHeight="1" x14ac:dyDescent="0.3">
      <c r="B40" s="37" t="s">
        <v>11</v>
      </c>
      <c r="C40" s="578"/>
      <c r="D40" s="578"/>
      <c r="E40" s="578"/>
      <c r="F40" s="579"/>
      <c r="G40" s="18"/>
      <c r="H40" s="37" t="s">
        <v>11</v>
      </c>
      <c r="I40" s="578"/>
      <c r="J40" s="578"/>
      <c r="K40" s="578"/>
      <c r="L40" s="579"/>
    </row>
    <row r="41" spans="2:12" s="12" customFormat="1" ht="18" customHeight="1" x14ac:dyDescent="0.3">
      <c r="B41" s="37" t="s">
        <v>12</v>
      </c>
      <c r="C41" s="580"/>
      <c r="D41" s="580"/>
      <c r="E41" s="580"/>
      <c r="F41" s="581"/>
      <c r="G41" s="18"/>
      <c r="H41" s="37" t="s">
        <v>12</v>
      </c>
      <c r="I41" s="580"/>
      <c r="J41" s="580"/>
      <c r="K41" s="580"/>
      <c r="L41" s="581"/>
    </row>
    <row r="42" spans="2:12" s="12" customFormat="1" ht="18" customHeight="1" x14ac:dyDescent="0.3">
      <c r="B42" s="37" t="s">
        <v>13</v>
      </c>
      <c r="C42" s="580"/>
      <c r="D42" s="580"/>
      <c r="E42" s="580"/>
      <c r="F42" s="581"/>
      <c r="G42" s="18"/>
      <c r="H42" s="37" t="s">
        <v>13</v>
      </c>
      <c r="I42" s="580"/>
      <c r="J42" s="580"/>
      <c r="K42" s="580"/>
      <c r="L42" s="581"/>
    </row>
    <row r="43" spans="2:12" s="12" customFormat="1" ht="18" customHeight="1" x14ac:dyDescent="0.3">
      <c r="B43" s="582" t="s">
        <v>465</v>
      </c>
      <c r="C43" s="584"/>
      <c r="D43" s="585"/>
      <c r="E43" s="585"/>
      <c r="F43" s="586"/>
      <c r="G43" s="18"/>
      <c r="H43" s="582" t="s">
        <v>465</v>
      </c>
      <c r="I43" s="584"/>
      <c r="J43" s="585"/>
      <c r="K43" s="585"/>
      <c r="L43" s="586"/>
    </row>
    <row r="44" spans="2:12" s="12" customFormat="1" ht="18" customHeight="1" thickBot="1" x14ac:dyDescent="0.35">
      <c r="B44" s="583"/>
      <c r="C44" s="587"/>
      <c r="D44" s="588"/>
      <c r="E44" s="588"/>
      <c r="F44" s="589"/>
      <c r="G44" s="18"/>
      <c r="H44" s="583"/>
      <c r="I44" s="587"/>
      <c r="J44" s="588"/>
      <c r="K44" s="588"/>
      <c r="L44" s="589"/>
    </row>
    <row r="45" spans="2:12" s="12" customFormat="1" ht="12" customHeight="1" x14ac:dyDescent="0.3">
      <c r="B45" s="90"/>
      <c r="C45" s="91"/>
      <c r="D45" s="91"/>
      <c r="E45" s="92"/>
      <c r="F45" s="92"/>
      <c r="G45" s="18"/>
      <c r="H45" s="90"/>
      <c r="I45" s="91"/>
      <c r="J45" s="91"/>
      <c r="K45" s="92"/>
      <c r="L45" s="92"/>
    </row>
    <row r="46" spans="2:12" s="12" customFormat="1" ht="12" customHeight="1" x14ac:dyDescent="0.3">
      <c r="B46" s="571"/>
      <c r="C46" s="590" t="s">
        <v>14</v>
      </c>
      <c r="D46" s="590"/>
      <c r="E46" s="590"/>
      <c r="F46" s="590"/>
      <c r="G46" s="18"/>
      <c r="H46" s="571"/>
      <c r="I46" s="590" t="s">
        <v>14</v>
      </c>
      <c r="J46" s="590"/>
      <c r="K46" s="590"/>
      <c r="L46" s="590"/>
    </row>
    <row r="47" spans="2:12" s="12" customFormat="1" ht="12" customHeight="1" x14ac:dyDescent="0.3">
      <c r="B47" s="571"/>
      <c r="C47" s="590"/>
      <c r="D47" s="590"/>
      <c r="E47" s="590"/>
      <c r="F47" s="590"/>
      <c r="G47" s="18"/>
      <c r="H47" s="571"/>
      <c r="I47" s="590"/>
      <c r="J47" s="590"/>
      <c r="K47" s="590"/>
      <c r="L47" s="590"/>
    </row>
    <row r="48" spans="2:12" s="12" customFormat="1" ht="12" customHeight="1" x14ac:dyDescent="0.3">
      <c r="B48" s="90"/>
      <c r="C48" s="91"/>
      <c r="D48" s="91"/>
      <c r="E48" s="92"/>
      <c r="F48" s="92"/>
      <c r="G48" s="18"/>
      <c r="H48" s="90"/>
      <c r="I48" s="91"/>
      <c r="J48" s="91"/>
      <c r="K48" s="92"/>
      <c r="L48" s="92"/>
    </row>
    <row r="49" spans="2:12" s="12" customFormat="1" ht="12" customHeight="1" x14ac:dyDescent="0.3">
      <c r="B49" s="591"/>
      <c r="C49" s="591"/>
      <c r="D49" s="591"/>
      <c r="E49" s="591"/>
      <c r="F49" s="591"/>
      <c r="G49" s="18"/>
      <c r="H49" s="591"/>
      <c r="I49" s="591"/>
      <c r="J49" s="591"/>
      <c r="K49" s="591"/>
      <c r="L49" s="591"/>
    </row>
    <row r="50" spans="2:12" s="12" customFormat="1" ht="12" customHeight="1" thickBot="1" x14ac:dyDescent="0.35">
      <c r="B50" s="592"/>
      <c r="C50" s="592"/>
      <c r="D50" s="592"/>
      <c r="E50" s="592"/>
      <c r="F50" s="592"/>
      <c r="G50" s="18"/>
      <c r="H50" s="592"/>
      <c r="I50" s="592"/>
      <c r="J50" s="592"/>
      <c r="K50" s="592"/>
      <c r="L50" s="592"/>
    </row>
    <row r="51" spans="2:12" s="12" customFormat="1" ht="12" customHeight="1" x14ac:dyDescent="0.3">
      <c r="B51" s="571" t="s">
        <v>15</v>
      </c>
      <c r="C51" s="571"/>
      <c r="D51" s="571"/>
      <c r="E51" s="571"/>
      <c r="F51" s="571"/>
      <c r="G51" s="18"/>
      <c r="H51" s="571" t="s">
        <v>15</v>
      </c>
      <c r="I51" s="571"/>
      <c r="J51" s="571"/>
      <c r="K51" s="571"/>
      <c r="L51" s="571"/>
    </row>
    <row r="52" spans="2:12" s="12" customFormat="1" ht="12" customHeight="1" x14ac:dyDescent="0.3">
      <c r="B52" s="571"/>
      <c r="C52" s="571"/>
      <c r="D52" s="571"/>
      <c r="E52" s="571"/>
      <c r="F52" s="571"/>
      <c r="G52" s="18"/>
      <c r="H52" s="571"/>
      <c r="I52" s="571"/>
      <c r="J52" s="571"/>
      <c r="K52" s="571"/>
      <c r="L52" s="571"/>
    </row>
    <row r="53" spans="2:12" s="12" customFormat="1" ht="12" customHeight="1" x14ac:dyDescent="0.3">
      <c r="B53" s="572"/>
      <c r="C53" s="572"/>
      <c r="D53" s="572"/>
      <c r="E53" s="572"/>
      <c r="F53" s="572"/>
      <c r="G53" s="18"/>
      <c r="H53" s="572"/>
      <c r="I53" s="572"/>
      <c r="J53" s="572"/>
      <c r="K53" s="572"/>
      <c r="L53" s="572"/>
    </row>
    <row r="54" spans="2:12" s="12" customFormat="1" ht="12" customHeight="1" thickBot="1" x14ac:dyDescent="0.35">
      <c r="B54" s="573"/>
      <c r="C54" s="573"/>
      <c r="D54" s="573"/>
      <c r="E54" s="573"/>
      <c r="F54" s="573"/>
      <c r="G54" s="18"/>
      <c r="H54" s="573"/>
      <c r="I54" s="573"/>
      <c r="J54" s="573"/>
      <c r="K54" s="573"/>
      <c r="L54" s="573"/>
    </row>
    <row r="55" spans="2:12" s="12" customFormat="1" ht="12" customHeight="1" x14ac:dyDescent="0.3">
      <c r="B55" s="571" t="s">
        <v>16</v>
      </c>
      <c r="C55" s="571"/>
      <c r="D55" s="571"/>
      <c r="E55" s="571"/>
      <c r="F55" s="571"/>
      <c r="G55" s="18"/>
      <c r="H55" s="571" t="s">
        <v>16</v>
      </c>
      <c r="I55" s="571"/>
      <c r="J55" s="571"/>
      <c r="K55" s="571"/>
      <c r="L55" s="571"/>
    </row>
    <row r="56" spans="2:12" x14ac:dyDescent="0.3">
      <c r="B56" s="90"/>
      <c r="C56" s="90"/>
      <c r="D56" s="90"/>
      <c r="E56" s="90"/>
      <c r="F56" s="90"/>
      <c r="H56" s="90"/>
      <c r="I56" s="90"/>
      <c r="J56" s="90"/>
      <c r="K56" s="90"/>
      <c r="L56" s="90"/>
    </row>
    <row r="57" spans="2:12" x14ac:dyDescent="0.3"/>
    <row r="58" spans="2:12" x14ac:dyDescent="0.3"/>
    <row r="59" spans="2:12" hidden="1" x14ac:dyDescent="0.3"/>
    <row r="60" spans="2:12" hidden="1" x14ac:dyDescent="0.3"/>
    <row r="61" spans="2:12" hidden="1" x14ac:dyDescent="0.3"/>
    <row r="62" spans="2:12" hidden="1" x14ac:dyDescent="0.3"/>
    <row r="63" spans="2:12" hidden="1" x14ac:dyDescent="0.3"/>
    <row r="64" spans="2:12"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sheetData>
  <sheetProtection algorithmName="SHA-512" hashValue="8gqGrm48Ky6g6nGN78w9UO8oLb1u2MyUOePweaou/YvQyEjk940jR6Z4pqYcjjoQLYFnypYWWjP0Ag1z/ar3nA==" saltValue="R0NSU7Xza3izmA+vj+nc5w==" spinCount="100000" sheet="1" formatCells="0"/>
  <mergeCells count="65">
    <mergeCell ref="C16:F16"/>
    <mergeCell ref="B9:F10"/>
    <mergeCell ref="C17:F18"/>
    <mergeCell ref="C11:F11"/>
    <mergeCell ref="C12:F12"/>
    <mergeCell ref="C13:F13"/>
    <mergeCell ref="C14:F14"/>
    <mergeCell ref="C15:F15"/>
    <mergeCell ref="B17:B18"/>
    <mergeCell ref="H9:L10"/>
    <mergeCell ref="I11:L11"/>
    <mergeCell ref="I12:L12"/>
    <mergeCell ref="I13:L13"/>
    <mergeCell ref="I14:L14"/>
    <mergeCell ref="H25:L25"/>
    <mergeCell ref="H26:L26"/>
    <mergeCell ref="H29:L29"/>
    <mergeCell ref="H23:L24"/>
    <mergeCell ref="I15:L15"/>
    <mergeCell ref="I16:L16"/>
    <mergeCell ref="H17:H18"/>
    <mergeCell ref="I17:L18"/>
    <mergeCell ref="H20:H21"/>
    <mergeCell ref="I20:L21"/>
    <mergeCell ref="B29:F29"/>
    <mergeCell ref="B35:F36"/>
    <mergeCell ref="C37:F37"/>
    <mergeCell ref="C38:F38"/>
    <mergeCell ref="B20:B21"/>
    <mergeCell ref="C20:F21"/>
    <mergeCell ref="B23:F24"/>
    <mergeCell ref="B25:F25"/>
    <mergeCell ref="B26:F26"/>
    <mergeCell ref="C39:F39"/>
    <mergeCell ref="C40:F40"/>
    <mergeCell ref="C41:F41"/>
    <mergeCell ref="C42:F42"/>
    <mergeCell ref="B43:B44"/>
    <mergeCell ref="C43:F44"/>
    <mergeCell ref="B46:B47"/>
    <mergeCell ref="C46:F47"/>
    <mergeCell ref="B49:F50"/>
    <mergeCell ref="B51:F51"/>
    <mergeCell ref="B52:F52"/>
    <mergeCell ref="H46:H47"/>
    <mergeCell ref="I46:L47"/>
    <mergeCell ref="H49:L50"/>
    <mergeCell ref="H51:L51"/>
    <mergeCell ref="H52:L52"/>
    <mergeCell ref="B55:F55"/>
    <mergeCell ref="H53:L54"/>
    <mergeCell ref="H55:L55"/>
    <mergeCell ref="B5:C5"/>
    <mergeCell ref="B27:F28"/>
    <mergeCell ref="H27:L28"/>
    <mergeCell ref="B53:F54"/>
    <mergeCell ref="H35:L36"/>
    <mergeCell ref="I37:L37"/>
    <mergeCell ref="I38:L38"/>
    <mergeCell ref="I39:L39"/>
    <mergeCell ref="I40:L40"/>
    <mergeCell ref="I41:L41"/>
    <mergeCell ref="I42:L42"/>
    <mergeCell ref="H43:H44"/>
    <mergeCell ref="I43:L44"/>
  </mergeCells>
  <conditionalFormatting sqref="O4:O20">
    <cfRule type="expression" dxfId="7" priority="2">
      <formula>$O$2="Yes"</formula>
    </cfRule>
  </conditionalFormatting>
  <conditionalFormatting sqref="O22:O24">
    <cfRule type="expression" dxfId="6" priority="1">
      <formula>$O$2="Yes"</formula>
    </cfRule>
  </conditionalFormatting>
  <hyperlinks>
    <hyperlink ref="B5:C5" location="Introduction!A1" display="Click here to return to Introduction tab" xr:uid="{915E739D-E30C-4346-9377-F95494C7A6D6}"/>
  </hyperlink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7</xdr:col>
                    <xdr:colOff>381000</xdr:colOff>
                    <xdr:row>19</xdr:row>
                    <xdr:rowOff>30480</xdr:rowOff>
                  </from>
                  <to>
                    <xdr:col>7</xdr:col>
                    <xdr:colOff>594360</xdr:colOff>
                    <xdr:row>21</xdr:row>
                    <xdr:rowOff>22860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1</xdr:col>
                    <xdr:colOff>381000</xdr:colOff>
                    <xdr:row>19</xdr:row>
                    <xdr:rowOff>30480</xdr:rowOff>
                  </from>
                  <to>
                    <xdr:col>1</xdr:col>
                    <xdr:colOff>594360</xdr:colOff>
                    <xdr:row>20</xdr:row>
                    <xdr:rowOff>129540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1</xdr:col>
                    <xdr:colOff>381000</xdr:colOff>
                    <xdr:row>45</xdr:row>
                    <xdr:rowOff>30480</xdr:rowOff>
                  </from>
                  <to>
                    <xdr:col>1</xdr:col>
                    <xdr:colOff>594360</xdr:colOff>
                    <xdr:row>46</xdr:row>
                    <xdr:rowOff>129540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7</xdr:col>
                    <xdr:colOff>381000</xdr:colOff>
                    <xdr:row>45</xdr:row>
                    <xdr:rowOff>30480</xdr:rowOff>
                  </from>
                  <to>
                    <xdr:col>7</xdr:col>
                    <xdr:colOff>594360</xdr:colOff>
                    <xdr:row>46</xdr:row>
                    <xdr:rowOff>129540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F67E048-10BC-470B-84B5-D5C8AA48E0F1}">
          <x14:formula1>
            <xm:f>'Background Data'!$F$2:$F$3</xm:f>
          </x14:formula1>
          <xm:sqref>O22:O24 O4:O20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7CBD7-316F-405A-B258-59A66A472E93}">
  <dimension ref="A1:AB420"/>
  <sheetViews>
    <sheetView workbookViewId="0">
      <selection activeCell="H6" sqref="H6"/>
    </sheetView>
  </sheetViews>
  <sheetFormatPr defaultColWidth="0" defaultRowHeight="12" zeroHeight="1" x14ac:dyDescent="0.25"/>
  <cols>
    <col min="1" max="15" width="15.6640625" style="153" customWidth="1"/>
    <col min="16" max="20" width="15.6640625" style="152" customWidth="1"/>
    <col min="21" max="21" width="13.88671875" style="152" customWidth="1"/>
    <col min="22" max="28" width="13.88671875" style="153" customWidth="1"/>
    <col min="29" max="16384" width="8.88671875" style="153" hidden="1"/>
  </cols>
  <sheetData>
    <row r="1" spans="1:27" s="155" customFormat="1" x14ac:dyDescent="0.25">
      <c r="A1" s="156" t="s">
        <v>1425</v>
      </c>
      <c r="B1" s="156" t="s">
        <v>27</v>
      </c>
      <c r="C1" s="158" t="s">
        <v>47</v>
      </c>
      <c r="D1" s="158" t="s">
        <v>956</v>
      </c>
      <c r="E1" s="160" t="s">
        <v>62</v>
      </c>
      <c r="F1" s="162" t="s">
        <v>369</v>
      </c>
      <c r="G1" s="156" t="s">
        <v>1464</v>
      </c>
      <c r="H1" s="158" t="s">
        <v>374</v>
      </c>
      <c r="I1" s="160" t="s">
        <v>330</v>
      </c>
      <c r="J1" s="162" t="s">
        <v>141</v>
      </c>
      <c r="K1" s="156" t="s">
        <v>170</v>
      </c>
      <c r="L1" s="158" t="s">
        <v>982</v>
      </c>
      <c r="N1" s="166" t="s">
        <v>109</v>
      </c>
      <c r="O1" s="166" t="s">
        <v>106</v>
      </c>
      <c r="P1" s="176" t="s">
        <v>117</v>
      </c>
      <c r="Q1" s="177" t="s">
        <v>499</v>
      </c>
      <c r="R1" s="177"/>
      <c r="S1" s="178"/>
      <c r="T1" s="197" t="s">
        <v>1528</v>
      </c>
      <c r="U1" s="198" t="s">
        <v>1529</v>
      </c>
      <c r="V1" s="202" t="s">
        <v>1530</v>
      </c>
      <c r="W1" s="222" t="s">
        <v>499</v>
      </c>
      <c r="X1" s="223" t="s">
        <v>805</v>
      </c>
      <c r="Y1" s="158" t="s">
        <v>46</v>
      </c>
      <c r="Z1" s="158" t="s">
        <v>828</v>
      </c>
      <c r="AA1" s="160" t="s">
        <v>1401</v>
      </c>
    </row>
    <row r="2" spans="1:27" x14ac:dyDescent="0.25">
      <c r="A2" s="157" t="s">
        <v>223</v>
      </c>
      <c r="B2" s="157" t="s">
        <v>219</v>
      </c>
      <c r="C2" s="159" t="s">
        <v>541</v>
      </c>
      <c r="D2" s="159" t="s">
        <v>405</v>
      </c>
      <c r="E2" s="161" t="s">
        <v>281</v>
      </c>
      <c r="F2" s="163" t="s">
        <v>281</v>
      </c>
      <c r="G2" s="157" t="s">
        <v>281</v>
      </c>
      <c r="H2" s="159" t="s">
        <v>318</v>
      </c>
      <c r="I2" s="161" t="s">
        <v>2</v>
      </c>
      <c r="J2" s="163" t="s">
        <v>281</v>
      </c>
      <c r="K2" s="157" t="s">
        <v>281</v>
      </c>
      <c r="L2" s="159" t="s">
        <v>281</v>
      </c>
      <c r="N2" s="167">
        <f>'Sterilizer Chambers'!F18</f>
        <v>0</v>
      </c>
      <c r="O2" s="167">
        <f>'Sterilizer Chambers'!C18</f>
        <v>0</v>
      </c>
      <c r="P2" s="179">
        <f>'Room Area'!F112</f>
        <v>0</v>
      </c>
      <c r="Q2" s="169">
        <f>'Room Area'!G112</f>
        <v>0</v>
      </c>
      <c r="R2" s="175">
        <f>P2</f>
        <v>0</v>
      </c>
      <c r="S2" s="180" t="s">
        <v>595</v>
      </c>
      <c r="T2" s="199" t="str">
        <f t="array" ref="T2">IFERROR(INDEX($P$2:$P$381,SMALL(IF(ISTEXT($P$2:$P$381),ROW($P$1:$P$380),""),ROW(P1))),"")</f>
        <v/>
      </c>
      <c r="U2" s="154" t="str">
        <f>IF(T2="","",IF(COUNTIF($T2:T381,T2)=1,T2,""))</f>
        <v/>
      </c>
      <c r="V2" s="203" t="str">
        <f t="array" aca="1" ref="V2" ca="1">IF(ROW()-ROW($U$2:$U$381)+1&gt;ROWS($U$2:$U$381)-COUNTBLANK($U$2:$U$381),"",INDIRECT(ADDRESS(SMALL((IF($U$2:$U$381&lt;&gt;"",ROW($U$2:$U$381),ROW()+ROWS($U$2:$U$381))),ROW()-ROW($U$2:$U$381)+1),COLUMN($U$2:$U$381),4)))</f>
        <v/>
      </c>
      <c r="W2" s="224" t="str">
        <f t="shared" ref="W2:W65" ca="1" si="0">IF(COUNTBLANK(V2),"",VLOOKUP(V2,$P$1:$Q$381,2,FALSE))</f>
        <v/>
      </c>
      <c r="X2" s="225" t="str">
        <f t="shared" ref="X2:X65" ca="1" si="1">V2</f>
        <v/>
      </c>
      <c r="Y2" s="168">
        <f>'Room Area'!C13</f>
        <v>0</v>
      </c>
      <c r="Z2" s="151" t="str">
        <f t="array" ref="Z2">IFERROR(INDEX($Y$2:$Y$21,SMALL(IF(ISTEXT($Y$2:$Y$21),ROW($Y$1:$Y$20),""),ROW(Y1))),"")</f>
        <v/>
      </c>
      <c r="AA2" s="161" t="s">
        <v>1402</v>
      </c>
    </row>
    <row r="3" spans="1:27" x14ac:dyDescent="0.25">
      <c r="A3" s="157" t="s">
        <v>224</v>
      </c>
      <c r="B3" s="157" t="s">
        <v>220</v>
      </c>
      <c r="C3" s="159" t="s">
        <v>517</v>
      </c>
      <c r="D3" s="159" t="s">
        <v>406</v>
      </c>
      <c r="E3" s="161" t="s">
        <v>974</v>
      </c>
      <c r="F3" s="163" t="s">
        <v>282</v>
      </c>
      <c r="G3" s="157" t="s">
        <v>282</v>
      </c>
      <c r="H3" s="159" t="s">
        <v>322</v>
      </c>
      <c r="I3" s="161" t="s">
        <v>590</v>
      </c>
      <c r="J3" s="163" t="s">
        <v>282</v>
      </c>
      <c r="K3" s="157" t="s">
        <v>1540</v>
      </c>
      <c r="L3" s="159" t="s">
        <v>1545</v>
      </c>
      <c r="N3" s="167">
        <f>'Sterilizer Chambers'!F19</f>
        <v>0</v>
      </c>
      <c r="O3" s="167">
        <f>'Sterilizer Chambers'!C19</f>
        <v>0</v>
      </c>
      <c r="P3" s="179">
        <f>'Room Area'!F113</f>
        <v>0</v>
      </c>
      <c r="Q3" s="169">
        <f>'Room Area'!G113</f>
        <v>0</v>
      </c>
      <c r="R3" s="175">
        <f t="shared" ref="R3:R66" si="2">P3</f>
        <v>0</v>
      </c>
      <c r="S3" s="181"/>
      <c r="T3" s="199" t="str">
        <f t="array" ref="T3">IFERROR(INDEX($P$2:$P$381,SMALL(IF(ISTEXT($P$2:$P$381),ROW($P$1:$P$380),""),ROW(P2))),"")</f>
        <v/>
      </c>
      <c r="U3" s="154" t="str">
        <f>IF(T3="","",IF(COUNTIF($T3:T382,T3)=1,T3,""))</f>
        <v/>
      </c>
      <c r="V3" s="203" t="str">
        <f t="array" aca="1" ref="V3" ca="1">IF(ROW()-ROW($U$2:$U$381)+1&gt;ROWS($U$2:$U$381)-COUNTBLANK($U$2:$U$381),"",INDIRECT(ADDRESS(SMALL((IF($U$2:$U$381&lt;&gt;"",ROW($U$2:$U$381),ROW()+ROWS($U$2:$U$381))),ROW()-ROW($U$2:$U$381)+1),COLUMN($U$2:$U$381),4)))</f>
        <v/>
      </c>
      <c r="W3" s="224" t="str">
        <f t="shared" ca="1" si="0"/>
        <v/>
      </c>
      <c r="X3" s="225" t="str">
        <f t="shared" ca="1" si="1"/>
        <v/>
      </c>
      <c r="Y3" s="168">
        <f>'Room Area'!C14</f>
        <v>0</v>
      </c>
      <c r="Z3" s="151" t="str">
        <f t="array" ref="Z3">IFERROR(INDEX($Y$2:$Y$21,SMALL(IF(ISTEXT($Y$2:$Y$21),ROW($Y$1:$Y$20),""),ROW(Y2))),"")</f>
        <v/>
      </c>
      <c r="AA3" s="161" t="s">
        <v>1403</v>
      </c>
    </row>
    <row r="4" spans="1:27" x14ac:dyDescent="0.25">
      <c r="A4" s="157" t="s">
        <v>225</v>
      </c>
      <c r="B4" s="157" t="s">
        <v>221</v>
      </c>
      <c r="C4" s="159" t="s">
        <v>826</v>
      </c>
      <c r="D4" s="159" t="s">
        <v>325</v>
      </c>
      <c r="H4" s="159" t="s">
        <v>344</v>
      </c>
      <c r="N4" s="167">
        <f>'Sterilizer Chambers'!F20</f>
        <v>0</v>
      </c>
      <c r="O4" s="167">
        <f>'Sterilizer Chambers'!C20</f>
        <v>0</v>
      </c>
      <c r="P4" s="179">
        <f>'Room Area'!F114</f>
        <v>0</v>
      </c>
      <c r="Q4" s="169">
        <f>'Room Area'!G114</f>
        <v>0</v>
      </c>
      <c r="R4" s="175">
        <f t="shared" si="2"/>
        <v>0</v>
      </c>
      <c r="S4" s="181"/>
      <c r="T4" s="199" t="str">
        <f t="array" ref="T4">IFERROR(INDEX($P$2:$P$381,SMALL(IF(ISTEXT($P$2:$P$381),ROW($P$1:$P$380),""),ROW(P3))),"")</f>
        <v/>
      </c>
      <c r="U4" s="154" t="str">
        <f>IF(T4="","",IF(COUNTIF($T4:T383,T4)=1,T4,""))</f>
        <v/>
      </c>
      <c r="V4" s="203" t="str">
        <f t="array" aca="1" ref="V4" ca="1">IF(ROW()-ROW($U$2:$U$381)+1&gt;ROWS($U$2:$U$381)-COUNTBLANK($U$2:$U$381),"",INDIRECT(ADDRESS(SMALL((IF($U$2:$U$381&lt;&gt;"",ROW($U$2:$U$381),ROW()+ROWS($U$2:$U$381))),ROW()-ROW($U$2:$U$381)+1),COLUMN($U$2:$U$381),4)))</f>
        <v/>
      </c>
      <c r="W4" s="224" t="str">
        <f t="shared" ca="1" si="0"/>
        <v/>
      </c>
      <c r="X4" s="225" t="str">
        <f t="shared" ca="1" si="1"/>
        <v/>
      </c>
      <c r="Y4" s="168">
        <f>'Room Area'!C15</f>
        <v>0</v>
      </c>
      <c r="Z4" s="151" t="str">
        <f t="array" ref="Z4">IFERROR(INDEX($Y$2:$Y$21,SMALL(IF(ISTEXT($Y$2:$Y$21),ROW($Y$1:$Y$20),""),ROW(Y3))),"")</f>
        <v/>
      </c>
      <c r="AA4" s="161" t="s">
        <v>1404</v>
      </c>
    </row>
    <row r="5" spans="1:27" x14ac:dyDescent="0.25">
      <c r="A5" s="157" t="s">
        <v>226</v>
      </c>
      <c r="B5" s="157" t="s">
        <v>222</v>
      </c>
      <c r="C5" s="159" t="s">
        <v>538</v>
      </c>
      <c r="E5" s="160" t="s">
        <v>70</v>
      </c>
      <c r="G5" s="156" t="s">
        <v>588</v>
      </c>
      <c r="H5" s="159" t="s">
        <v>319</v>
      </c>
      <c r="I5" s="160" t="s">
        <v>331</v>
      </c>
      <c r="J5" s="162" t="s">
        <v>351</v>
      </c>
      <c r="K5" s="156" t="s">
        <v>1313</v>
      </c>
      <c r="N5" s="167">
        <f>'Sterilizer Chambers'!F21</f>
        <v>0</v>
      </c>
      <c r="O5" s="167">
        <f>'Sterilizer Chambers'!C21</f>
        <v>0</v>
      </c>
      <c r="P5" s="179">
        <f>'Room Area'!F115</f>
        <v>0</v>
      </c>
      <c r="Q5" s="169">
        <f>'Room Area'!G115</f>
        <v>0</v>
      </c>
      <c r="R5" s="175">
        <f t="shared" si="2"/>
        <v>0</v>
      </c>
      <c r="S5" s="181"/>
      <c r="T5" s="199" t="str">
        <f t="array" ref="T5">IFERROR(INDEX($P$2:$P$381,SMALL(IF(ISTEXT($P$2:$P$381),ROW($P$1:$P$380),""),ROW(P4))),"")</f>
        <v/>
      </c>
      <c r="U5" s="154" t="str">
        <f>IF(T5="","",IF(COUNTIF($T5:T384,T5)=1,T5,""))</f>
        <v/>
      </c>
      <c r="V5" s="203" t="str">
        <f t="array" aca="1" ref="V5" ca="1">IF(ROW()-ROW($U$2:$U$381)+1&gt;ROWS($U$2:$U$381)-COUNTBLANK($U$2:$U$381),"",INDIRECT(ADDRESS(SMALL((IF($U$2:$U$381&lt;&gt;"",ROW($U$2:$U$381),ROW()+ROWS($U$2:$U$381))),ROW()-ROW($U$2:$U$381)+1),COLUMN($U$2:$U$381),4)))</f>
        <v/>
      </c>
      <c r="W5" s="224" t="str">
        <f t="shared" ca="1" si="0"/>
        <v/>
      </c>
      <c r="X5" s="225" t="str">
        <f t="shared" ca="1" si="1"/>
        <v/>
      </c>
      <c r="Y5" s="168">
        <f>'Room Area'!C16</f>
        <v>0</v>
      </c>
      <c r="Z5" s="151" t="str">
        <f t="array" ref="Z5">IFERROR(INDEX($Y$2:$Y$21,SMALL(IF(ISTEXT($Y$2:$Y$21),ROW($Y$1:$Y$20),""),ROW(Y4))),"")</f>
        <v/>
      </c>
      <c r="AA5" s="161" t="s">
        <v>1405</v>
      </c>
    </row>
    <row r="6" spans="1:27" x14ac:dyDescent="0.25">
      <c r="A6" s="157" t="s">
        <v>227</v>
      </c>
      <c r="C6" s="159" t="s">
        <v>539</v>
      </c>
      <c r="D6" s="158" t="s">
        <v>957</v>
      </c>
      <c r="E6" s="161" t="s">
        <v>281</v>
      </c>
      <c r="G6" s="157" t="s">
        <v>281</v>
      </c>
      <c r="H6" s="159" t="s">
        <v>320</v>
      </c>
      <c r="I6" s="161" t="s">
        <v>281</v>
      </c>
      <c r="J6" s="163" t="s">
        <v>281</v>
      </c>
      <c r="K6" s="157" t="s">
        <v>281</v>
      </c>
      <c r="N6" s="167">
        <f>'Sterilizer Chambers'!F22</f>
        <v>0</v>
      </c>
      <c r="O6" s="167">
        <f>'Sterilizer Chambers'!C22</f>
        <v>0</v>
      </c>
      <c r="P6" s="179">
        <f>'Room Area'!F116</f>
        <v>0</v>
      </c>
      <c r="Q6" s="169">
        <f>'Room Area'!G116</f>
        <v>0</v>
      </c>
      <c r="R6" s="175">
        <f t="shared" si="2"/>
        <v>0</v>
      </c>
      <c r="S6" s="181"/>
      <c r="T6" s="199" t="str">
        <f t="array" ref="T6">IFERROR(INDEX($P$2:$P$381,SMALL(IF(ISTEXT($P$2:$P$381),ROW($P$1:$P$380),""),ROW(P5))),"")</f>
        <v/>
      </c>
      <c r="U6" s="154" t="str">
        <f>IF(T6="","",IF(COUNTIF($T6:T385,T6)=1,T6,""))</f>
        <v/>
      </c>
      <c r="V6" s="203" t="str">
        <f t="array" aca="1" ref="V6" ca="1">IF(ROW()-ROW($U$2:$U$381)+1&gt;ROWS($U$2:$U$381)-COUNTBLANK($U$2:$U$381),"",INDIRECT(ADDRESS(SMALL((IF($U$2:$U$381&lt;&gt;"",ROW($U$2:$U$381),ROW()+ROWS($U$2:$U$381))),ROW()-ROW($U$2:$U$381)+1),COLUMN($U$2:$U$381),4)))</f>
        <v/>
      </c>
      <c r="W6" s="224" t="str">
        <f t="shared" ca="1" si="0"/>
        <v/>
      </c>
      <c r="X6" s="225" t="str">
        <f t="shared" ca="1" si="1"/>
        <v/>
      </c>
      <c r="Y6" s="168">
        <f>'Room Area'!C17</f>
        <v>0</v>
      </c>
      <c r="Z6" s="151" t="str">
        <f t="array" ref="Z6">IFERROR(INDEX($Y$2:$Y$21,SMALL(IF(ISTEXT($Y$2:$Y$21),ROW($Y$1:$Y$20),""),ROW(Y5))),"")</f>
        <v/>
      </c>
      <c r="AA6" s="161" t="s">
        <v>1406</v>
      </c>
    </row>
    <row r="7" spans="1:27" x14ac:dyDescent="0.25">
      <c r="A7" s="157" t="s">
        <v>228</v>
      </c>
      <c r="B7" s="156" t="s">
        <v>28</v>
      </c>
      <c r="C7" s="159" t="s">
        <v>2</v>
      </c>
      <c r="D7" s="159" t="s">
        <v>958</v>
      </c>
      <c r="E7" s="161" t="s">
        <v>975</v>
      </c>
      <c r="G7" s="157" t="s">
        <v>1504</v>
      </c>
      <c r="H7" s="159" t="s">
        <v>321</v>
      </c>
      <c r="I7" s="161" t="s">
        <v>1513</v>
      </c>
      <c r="J7" s="163" t="s">
        <v>1531</v>
      </c>
      <c r="K7" s="157" t="s">
        <v>1541</v>
      </c>
      <c r="N7" s="167">
        <f>'Sterilizer Chambers'!F23</f>
        <v>0</v>
      </c>
      <c r="O7" s="167">
        <f>'Sterilizer Chambers'!C23</f>
        <v>0</v>
      </c>
      <c r="P7" s="179">
        <f>'Room Area'!F117</f>
        <v>0</v>
      </c>
      <c r="Q7" s="169">
        <f>'Room Area'!G117</f>
        <v>0</v>
      </c>
      <c r="R7" s="175">
        <f t="shared" si="2"/>
        <v>0</v>
      </c>
      <c r="S7" s="181"/>
      <c r="T7" s="199" t="str">
        <f t="array" ref="T7">IFERROR(INDEX($P$2:$P$381,SMALL(IF(ISTEXT($P$2:$P$381),ROW($P$1:$P$380),""),ROW(P6))),"")</f>
        <v/>
      </c>
      <c r="U7" s="154" t="str">
        <f>IF(T7="","",IF(COUNTIF($T7:T386,T7)=1,T7,""))</f>
        <v/>
      </c>
      <c r="V7" s="203" t="str">
        <f t="array" aca="1" ref="V7" ca="1">IF(ROW()-ROW($U$2:$U$381)+1&gt;ROWS($U$2:$U$381)-COUNTBLANK($U$2:$U$381),"",INDIRECT(ADDRESS(SMALL((IF($U$2:$U$381&lt;&gt;"",ROW($U$2:$U$381),ROW()+ROWS($U$2:$U$381))),ROW()-ROW($U$2:$U$381)+1),COLUMN($U$2:$U$381),4)))</f>
        <v/>
      </c>
      <c r="W7" s="224" t="str">
        <f t="shared" ca="1" si="0"/>
        <v/>
      </c>
      <c r="X7" s="225" t="str">
        <f t="shared" ca="1" si="1"/>
        <v/>
      </c>
      <c r="Y7" s="168">
        <f>'Room Area'!C18</f>
        <v>0</v>
      </c>
      <c r="Z7" s="151" t="str">
        <f t="array" ref="Z7">IFERROR(INDEX($Y$2:$Y$21,SMALL(IF(ISTEXT($Y$2:$Y$21),ROW($Y$1:$Y$20),""),ROW(Y6))),"")</f>
        <v/>
      </c>
      <c r="AA7" s="161" t="s">
        <v>1407</v>
      </c>
    </row>
    <row r="8" spans="1:27" x14ac:dyDescent="0.25">
      <c r="A8" s="157" t="s">
        <v>229</v>
      </c>
      <c r="B8" s="157" t="s">
        <v>214</v>
      </c>
      <c r="C8" s="159" t="s">
        <v>540</v>
      </c>
      <c r="D8" s="159" t="s">
        <v>959</v>
      </c>
      <c r="H8" s="159" t="s">
        <v>325</v>
      </c>
      <c r="N8" s="167">
        <f>'Sterilizer Chambers'!F24</f>
        <v>0</v>
      </c>
      <c r="O8" s="167">
        <f>'Sterilizer Chambers'!C24</f>
        <v>0</v>
      </c>
      <c r="P8" s="179">
        <f>'Room Area'!F118</f>
        <v>0</v>
      </c>
      <c r="Q8" s="169">
        <f>'Room Area'!G118</f>
        <v>0</v>
      </c>
      <c r="R8" s="175">
        <f t="shared" si="2"/>
        <v>0</v>
      </c>
      <c r="S8" s="181"/>
      <c r="T8" s="199" t="str">
        <f t="array" ref="T8">IFERROR(INDEX($P$2:$P$381,SMALL(IF(ISTEXT($P$2:$P$381),ROW($P$1:$P$380),""),ROW(P7))),"")</f>
        <v/>
      </c>
      <c r="U8" s="154" t="str">
        <f>IF(T8="","",IF(COUNTIF($T8:T387,T8)=1,T8,""))</f>
        <v/>
      </c>
      <c r="V8" s="203" t="str">
        <f t="array" aca="1" ref="V8" ca="1">IF(ROW()-ROW($U$2:$U$381)+1&gt;ROWS($U$2:$U$381)-COUNTBLANK($U$2:$U$381),"",INDIRECT(ADDRESS(SMALL((IF($U$2:$U$381&lt;&gt;"",ROW($U$2:$U$381),ROW()+ROWS($U$2:$U$381))),ROW()-ROW($U$2:$U$381)+1),COLUMN($U$2:$U$381),4)))</f>
        <v/>
      </c>
      <c r="W8" s="224" t="str">
        <f t="shared" ca="1" si="0"/>
        <v/>
      </c>
      <c r="X8" s="225" t="str">
        <f t="shared" ca="1" si="1"/>
        <v/>
      </c>
      <c r="Y8" s="168">
        <f>'Room Area'!C19</f>
        <v>0</v>
      </c>
      <c r="Z8" s="151" t="str">
        <f t="array" ref="Z8">IFERROR(INDEX($Y$2:$Y$21,SMALL(IF(ISTEXT($Y$2:$Y$21),ROW($Y$1:$Y$20),""),ROW(Y7))),"")</f>
        <v/>
      </c>
      <c r="AA8" s="161" t="s">
        <v>1408</v>
      </c>
    </row>
    <row r="9" spans="1:27" x14ac:dyDescent="0.25">
      <c r="A9" s="157" t="s">
        <v>230</v>
      </c>
      <c r="B9" s="157" t="s">
        <v>215</v>
      </c>
      <c r="C9" s="159" t="s">
        <v>516</v>
      </c>
      <c r="D9" s="159" t="s">
        <v>960</v>
      </c>
      <c r="E9" s="160" t="s">
        <v>438</v>
      </c>
      <c r="G9" s="156" t="s">
        <v>929</v>
      </c>
      <c r="I9" s="160" t="s">
        <v>332</v>
      </c>
      <c r="K9" s="156" t="s">
        <v>1314</v>
      </c>
      <c r="N9" s="167">
        <f>'Sterilizer Chambers'!F25</f>
        <v>0</v>
      </c>
      <c r="O9" s="167">
        <f>'Sterilizer Chambers'!C25</f>
        <v>0</v>
      </c>
      <c r="P9" s="179">
        <f>'Room Area'!F119</f>
        <v>0</v>
      </c>
      <c r="Q9" s="169">
        <f>'Room Area'!G119</f>
        <v>0</v>
      </c>
      <c r="R9" s="175">
        <f t="shared" si="2"/>
        <v>0</v>
      </c>
      <c r="S9" s="181"/>
      <c r="T9" s="199" t="str">
        <f t="array" ref="T9">IFERROR(INDEX($P$2:$P$381,SMALL(IF(ISTEXT($P$2:$P$381),ROW($P$1:$P$380),""),ROW(P8))),"")</f>
        <v/>
      </c>
      <c r="U9" s="154" t="str">
        <f>IF(T9="","",IF(COUNTIF($T9:T388,T9)=1,T9,""))</f>
        <v/>
      </c>
      <c r="V9" s="203" t="str">
        <f t="array" aca="1" ref="V9" ca="1">IF(ROW()-ROW($U$2:$U$381)+1&gt;ROWS($U$2:$U$381)-COUNTBLANK($U$2:$U$381),"",INDIRECT(ADDRESS(SMALL((IF($U$2:$U$381&lt;&gt;"",ROW($U$2:$U$381),ROW()+ROWS($U$2:$U$381))),ROW()-ROW($U$2:$U$381)+1),COLUMN($U$2:$U$381),4)))</f>
        <v/>
      </c>
      <c r="W9" s="224" t="str">
        <f t="shared" ca="1" si="0"/>
        <v/>
      </c>
      <c r="X9" s="225" t="str">
        <f t="shared" ca="1" si="1"/>
        <v/>
      </c>
      <c r="Y9" s="168">
        <f>'Room Area'!C20</f>
        <v>0</v>
      </c>
      <c r="Z9" s="151" t="str">
        <f t="array" ref="Z9">IFERROR(INDEX($Y$2:$Y$21,SMALL(IF(ISTEXT($Y$2:$Y$21),ROW($Y$1:$Y$20),""),ROW(Y8))),"")</f>
        <v/>
      </c>
      <c r="AA9" s="161" t="s">
        <v>1409</v>
      </c>
    </row>
    <row r="10" spans="1:27" x14ac:dyDescent="0.25">
      <c r="A10" s="157" t="s">
        <v>231</v>
      </c>
      <c r="B10" s="157" t="s">
        <v>216</v>
      </c>
      <c r="C10" s="159" t="s">
        <v>325</v>
      </c>
      <c r="E10" s="161" t="s">
        <v>281</v>
      </c>
      <c r="G10" s="157" t="s">
        <v>281</v>
      </c>
      <c r="I10" s="161" t="s">
        <v>384</v>
      </c>
      <c r="K10" s="157" t="s">
        <v>281</v>
      </c>
      <c r="N10" s="167">
        <f>'Sterilizer Chambers'!F26</f>
        <v>0</v>
      </c>
      <c r="O10" s="167">
        <f>'Sterilizer Chambers'!C26</f>
        <v>0</v>
      </c>
      <c r="P10" s="179">
        <f>'Room Area'!F120</f>
        <v>0</v>
      </c>
      <c r="Q10" s="169">
        <f>'Room Area'!G120</f>
        <v>0</v>
      </c>
      <c r="R10" s="175">
        <f t="shared" si="2"/>
        <v>0</v>
      </c>
      <c r="S10" s="181"/>
      <c r="T10" s="199" t="str">
        <f t="array" ref="T10">IFERROR(INDEX($P$2:$P$381,SMALL(IF(ISTEXT($P$2:$P$381),ROW($P$1:$P$380),""),ROW(P9))),"")</f>
        <v/>
      </c>
      <c r="U10" s="154" t="str">
        <f>IF(T10="","",IF(COUNTIF($T10:T389,T10)=1,T10,""))</f>
        <v/>
      </c>
      <c r="V10" s="203" t="str">
        <f t="array" aca="1" ref="V10" ca="1">IF(ROW()-ROW($U$2:$U$381)+1&gt;ROWS($U$2:$U$381)-COUNTBLANK($U$2:$U$381),"",INDIRECT(ADDRESS(SMALL((IF($U$2:$U$381&lt;&gt;"",ROW($U$2:$U$381),ROW()+ROWS($U$2:$U$381))),ROW()-ROW($U$2:$U$381)+1),COLUMN($U$2:$U$381),4)))</f>
        <v/>
      </c>
      <c r="W10" s="224" t="str">
        <f t="shared" ca="1" si="0"/>
        <v/>
      </c>
      <c r="X10" s="225" t="str">
        <f t="shared" ca="1" si="1"/>
        <v/>
      </c>
      <c r="Y10" s="168">
        <f>'Room Area'!C21</f>
        <v>0</v>
      </c>
      <c r="Z10" s="151" t="str">
        <f t="array" ref="Z10">IFERROR(INDEX($Y$2:$Y$21,SMALL(IF(ISTEXT($Y$2:$Y$21),ROW($Y$1:$Y$20),""),ROW(Y9))),"")</f>
        <v/>
      </c>
      <c r="AA10" s="161" t="s">
        <v>1410</v>
      </c>
    </row>
    <row r="11" spans="1:27" x14ac:dyDescent="0.25">
      <c r="A11" s="157" t="s">
        <v>232</v>
      </c>
      <c r="B11" s="157" t="s">
        <v>217</v>
      </c>
      <c r="D11" s="158" t="s">
        <v>961</v>
      </c>
      <c r="E11" s="161" t="s">
        <v>282</v>
      </c>
      <c r="G11" s="157" t="s">
        <v>1505</v>
      </c>
      <c r="I11" s="161" t="s">
        <v>385</v>
      </c>
      <c r="K11" s="157" t="s">
        <v>1542</v>
      </c>
      <c r="N11" s="167">
        <f>'Sterilizer Chambers'!F27</f>
        <v>0</v>
      </c>
      <c r="O11" s="167">
        <f>'Sterilizer Chambers'!C27</f>
        <v>0</v>
      </c>
      <c r="P11" s="179">
        <f>'Room Area'!F121</f>
        <v>0</v>
      </c>
      <c r="Q11" s="169">
        <f>'Room Area'!G121</f>
        <v>0</v>
      </c>
      <c r="R11" s="175">
        <f t="shared" si="2"/>
        <v>0</v>
      </c>
      <c r="S11" s="181"/>
      <c r="T11" s="199" t="str">
        <f t="array" ref="T11">IFERROR(INDEX($P$2:$P$381,SMALL(IF(ISTEXT($P$2:$P$381),ROW($P$1:$P$380),""),ROW(P10))),"")</f>
        <v/>
      </c>
      <c r="U11" s="154" t="str">
        <f>IF(T11="","",IF(COUNTIF($T11:T390,T11)=1,T11,""))</f>
        <v/>
      </c>
      <c r="V11" s="203" t="str">
        <f t="array" aca="1" ref="V11" ca="1">IF(ROW()-ROW($U$2:$U$381)+1&gt;ROWS($U$2:$U$381)-COUNTBLANK($U$2:$U$381),"",INDIRECT(ADDRESS(SMALL((IF($U$2:$U$381&lt;&gt;"",ROW($U$2:$U$381),ROW()+ROWS($U$2:$U$381))),ROW()-ROW($U$2:$U$381)+1),COLUMN($U$2:$U$381),4)))</f>
        <v/>
      </c>
      <c r="W11" s="224" t="str">
        <f t="shared" ca="1" si="0"/>
        <v/>
      </c>
      <c r="X11" s="225" t="str">
        <f t="shared" ca="1" si="1"/>
        <v/>
      </c>
      <c r="Y11" s="168">
        <f>'Room Area'!C22</f>
        <v>0</v>
      </c>
      <c r="Z11" s="151" t="str">
        <f t="array" ref="Z11">IFERROR(INDEX($Y$2:$Y$21,SMALL(IF(ISTEXT($Y$2:$Y$21),ROW($Y$1:$Y$20),""),ROW(Y10))),"")</f>
        <v/>
      </c>
      <c r="AA11" s="161" t="s">
        <v>205</v>
      </c>
    </row>
    <row r="12" spans="1:27" ht="12" customHeight="1" x14ac:dyDescent="0.25">
      <c r="A12" s="157" t="s">
        <v>233</v>
      </c>
      <c r="C12" s="158" t="s">
        <v>416</v>
      </c>
      <c r="D12" s="159" t="s">
        <v>281</v>
      </c>
      <c r="I12" s="161" t="s">
        <v>325</v>
      </c>
      <c r="J12" s="155"/>
      <c r="N12" s="167">
        <f>'Sterilizer Chambers'!F28</f>
        <v>0</v>
      </c>
      <c r="O12" s="167">
        <f>'Sterilizer Chambers'!C28</f>
        <v>0</v>
      </c>
      <c r="P12" s="179">
        <f>'Room Area'!F122</f>
        <v>0</v>
      </c>
      <c r="Q12" s="169">
        <f>'Room Area'!G122</f>
        <v>0</v>
      </c>
      <c r="R12" s="175">
        <f t="shared" si="2"/>
        <v>0</v>
      </c>
      <c r="S12" s="181"/>
      <c r="T12" s="199" t="str">
        <f t="array" ref="T12">IFERROR(INDEX($P$2:$P$381,SMALL(IF(ISTEXT($P$2:$P$381),ROW($P$1:$P$380),""),ROW(P11))),"")</f>
        <v/>
      </c>
      <c r="U12" s="154" t="str">
        <f>IF(T12="","",IF(COUNTIF($T12:T391,T12)=1,T12,""))</f>
        <v/>
      </c>
      <c r="V12" s="203" t="str">
        <f t="array" aca="1" ref="V12" ca="1">IF(ROW()-ROW($U$2:$U$381)+1&gt;ROWS($U$2:$U$381)-COUNTBLANK($U$2:$U$381),"",INDIRECT(ADDRESS(SMALL((IF($U$2:$U$381&lt;&gt;"",ROW($U$2:$U$381),ROW()+ROWS($U$2:$U$381))),ROW()-ROW($U$2:$U$381)+1),COLUMN($U$2:$U$381),4)))</f>
        <v/>
      </c>
      <c r="W12" s="224" t="str">
        <f t="shared" ca="1" si="0"/>
        <v/>
      </c>
      <c r="X12" s="225" t="str">
        <f t="shared" ca="1" si="1"/>
        <v/>
      </c>
      <c r="Y12" s="168">
        <f>'Room Area'!C23</f>
        <v>0</v>
      </c>
      <c r="Z12" s="151" t="str">
        <f t="array" ref="Z12">IFERROR(INDEX($Y$2:$Y$21,SMALL(IF(ISTEXT($Y$2:$Y$21),ROW($Y$1:$Y$20),""),ROW(Y11))),"")</f>
        <v/>
      </c>
      <c r="AA12" s="161" t="s">
        <v>1411</v>
      </c>
    </row>
    <row r="13" spans="1:27" ht="12" customHeight="1" x14ac:dyDescent="0.25">
      <c r="A13" s="157" t="s">
        <v>234</v>
      </c>
      <c r="B13" s="156" t="s">
        <v>30</v>
      </c>
      <c r="C13" s="159" t="s">
        <v>281</v>
      </c>
      <c r="D13" s="159" t="s">
        <v>976</v>
      </c>
      <c r="E13" s="160" t="s">
        <v>80</v>
      </c>
      <c r="G13" s="156" t="s">
        <v>972</v>
      </c>
      <c r="K13" s="156" t="s">
        <v>1330</v>
      </c>
      <c r="N13" s="167">
        <f>'Sterilizer Chambers'!F29</f>
        <v>0</v>
      </c>
      <c r="O13" s="167">
        <f>'Sterilizer Chambers'!C29</f>
        <v>0</v>
      </c>
      <c r="P13" s="179">
        <f>'Room Area'!F123</f>
        <v>0</v>
      </c>
      <c r="Q13" s="169">
        <f>'Room Area'!G123</f>
        <v>0</v>
      </c>
      <c r="R13" s="175">
        <f t="shared" si="2"/>
        <v>0</v>
      </c>
      <c r="S13" s="181"/>
      <c r="T13" s="199" t="str">
        <f t="array" ref="T13">IFERROR(INDEX($P$2:$P$381,SMALL(IF(ISTEXT($P$2:$P$381),ROW($P$1:$P$380),""),ROW(P12))),"")</f>
        <v/>
      </c>
      <c r="U13" s="154" t="str">
        <f>IF(T13="","",IF(COUNTIF($T13:T392,T13)=1,T13,""))</f>
        <v/>
      </c>
      <c r="V13" s="203" t="str">
        <f t="array" aca="1" ref="V13" ca="1">IF(ROW()-ROW($U$2:$U$381)+1&gt;ROWS($U$2:$U$381)-COUNTBLANK($U$2:$U$381),"",INDIRECT(ADDRESS(SMALL((IF($U$2:$U$381&lt;&gt;"",ROW($U$2:$U$381),ROW()+ROWS($U$2:$U$381))),ROW()-ROW($U$2:$U$381)+1),COLUMN($U$2:$U$381),4)))</f>
        <v/>
      </c>
      <c r="W13" s="224" t="str">
        <f t="shared" ca="1" si="0"/>
        <v/>
      </c>
      <c r="X13" s="225" t="str">
        <f t="shared" ca="1" si="1"/>
        <v/>
      </c>
      <c r="Y13" s="168">
        <f>'Room Area'!C24</f>
        <v>0</v>
      </c>
      <c r="Z13" s="151" t="str">
        <f t="array" ref="Z13">IFERROR(INDEX($Y$2:$Y$21,SMALL(IF(ISTEXT($Y$2:$Y$21),ROW($Y$1:$Y$20),""),ROW(Y12))),"")</f>
        <v/>
      </c>
    </row>
    <row r="14" spans="1:27" ht="12.45" customHeight="1" x14ac:dyDescent="0.25">
      <c r="A14" s="157" t="s">
        <v>235</v>
      </c>
      <c r="B14" s="157" t="s">
        <v>281</v>
      </c>
      <c r="C14" s="159" t="s">
        <v>1439</v>
      </c>
      <c r="E14" s="161" t="s">
        <v>1458</v>
      </c>
      <c r="G14" s="157" t="s">
        <v>552</v>
      </c>
      <c r="I14" s="160" t="s">
        <v>335</v>
      </c>
      <c r="K14" s="157" t="s">
        <v>281</v>
      </c>
      <c r="N14" s="167">
        <f>'Sterilizer Chambers'!F30</f>
        <v>0</v>
      </c>
      <c r="O14" s="167">
        <f>'Sterilizer Chambers'!C30</f>
        <v>0</v>
      </c>
      <c r="P14" s="179">
        <f>'Room Area'!F124</f>
        <v>0</v>
      </c>
      <c r="Q14" s="169">
        <f>'Room Area'!G124</f>
        <v>0</v>
      </c>
      <c r="R14" s="175">
        <f t="shared" si="2"/>
        <v>0</v>
      </c>
      <c r="S14" s="181"/>
      <c r="T14" s="199" t="str">
        <f t="array" ref="T14">IFERROR(INDEX($P$2:$P$381,SMALL(IF(ISTEXT($P$2:$P$381),ROW($P$1:$P$380),""),ROW(P13))),"")</f>
        <v/>
      </c>
      <c r="U14" s="154" t="str">
        <f>IF(T14="","",IF(COUNTIF($T14:T393,T14)=1,T14,""))</f>
        <v/>
      </c>
      <c r="V14" s="203" t="str">
        <f t="array" aca="1" ref="V14" ca="1">IF(ROW()-ROW($U$2:$U$381)+1&gt;ROWS($U$2:$U$381)-COUNTBLANK($U$2:$U$381),"",INDIRECT(ADDRESS(SMALL((IF($U$2:$U$381&lt;&gt;"",ROW($U$2:$U$381),ROW()+ROWS($U$2:$U$381))),ROW()-ROW($U$2:$U$381)+1),COLUMN($U$2:$U$381),4)))</f>
        <v/>
      </c>
      <c r="W14" s="224" t="str">
        <f t="shared" ca="1" si="0"/>
        <v/>
      </c>
      <c r="X14" s="225" t="str">
        <f t="shared" ca="1" si="1"/>
        <v/>
      </c>
      <c r="Y14" s="168">
        <f>'Room Area'!C25</f>
        <v>0</v>
      </c>
      <c r="Z14" s="151" t="str">
        <f t="array" ref="Z14">IFERROR(INDEX($Y$2:$Y$21,SMALL(IF(ISTEXT($Y$2:$Y$21),ROW($Y$1:$Y$20),""),ROW(Y13))),"")</f>
        <v/>
      </c>
    </row>
    <row r="15" spans="1:27" x14ac:dyDescent="0.25">
      <c r="A15" s="157" t="s">
        <v>236</v>
      </c>
      <c r="B15" s="157" t="s">
        <v>973</v>
      </c>
      <c r="E15" s="161" t="s">
        <v>1459</v>
      </c>
      <c r="G15" s="157" t="s">
        <v>553</v>
      </c>
      <c r="I15" s="161" t="s">
        <v>281</v>
      </c>
      <c r="K15" s="157" t="s">
        <v>1544</v>
      </c>
      <c r="N15" s="167">
        <f>'Sterilizer Chambers'!F31</f>
        <v>0</v>
      </c>
      <c r="O15" s="167">
        <f>'Sterilizer Chambers'!C31</f>
        <v>0</v>
      </c>
      <c r="P15" s="179">
        <f>'Room Area'!F125</f>
        <v>0</v>
      </c>
      <c r="Q15" s="169">
        <f>'Room Area'!G125</f>
        <v>0</v>
      </c>
      <c r="R15" s="175">
        <f t="shared" si="2"/>
        <v>0</v>
      </c>
      <c r="S15" s="181"/>
      <c r="T15" s="199" t="str">
        <f t="array" ref="T15">IFERROR(INDEX($P$2:$P$381,SMALL(IF(ISTEXT($P$2:$P$381),ROW($P$1:$P$380),""),ROW(P14))),"")</f>
        <v/>
      </c>
      <c r="U15" s="154" t="str">
        <f>IF(T15="","",IF(COUNTIF($T15:T394,T15)=1,T15,""))</f>
        <v/>
      </c>
      <c r="V15" s="203" t="str">
        <f t="array" aca="1" ref="V15" ca="1">IF(ROW()-ROW($U$2:$U$381)+1&gt;ROWS($U$2:$U$381)-COUNTBLANK($U$2:$U$381),"",INDIRECT(ADDRESS(SMALL((IF($U$2:$U$381&lt;&gt;"",ROW($U$2:$U$381),ROW()+ROWS($U$2:$U$381))),ROW()-ROW($U$2:$U$381)+1),COLUMN($U$2:$U$381),4)))</f>
        <v/>
      </c>
      <c r="W15" s="224" t="str">
        <f t="shared" ca="1" si="0"/>
        <v/>
      </c>
      <c r="X15" s="225" t="str">
        <f t="shared" ca="1" si="1"/>
        <v/>
      </c>
      <c r="Y15" s="168">
        <f>'Room Area'!C26</f>
        <v>0</v>
      </c>
      <c r="Z15" s="151" t="str">
        <f t="array" ref="Z15">IFERROR(INDEX($Y$2:$Y$21,SMALL(IF(ISTEXT($Y$2:$Y$21),ROW($Y$1:$Y$20),""),ROW(Y14))),"")</f>
        <v/>
      </c>
    </row>
    <row r="16" spans="1:27" x14ac:dyDescent="0.25">
      <c r="A16" s="157" t="s">
        <v>237</v>
      </c>
      <c r="C16" s="158" t="s">
        <v>417</v>
      </c>
      <c r="I16" s="161" t="s">
        <v>1514</v>
      </c>
      <c r="N16" s="167">
        <f>'Sterilizer Chambers'!F32</f>
        <v>0</v>
      </c>
      <c r="O16" s="167">
        <f>'Sterilizer Chambers'!C32</f>
        <v>0</v>
      </c>
      <c r="P16" s="179">
        <f>'Room Area'!F126</f>
        <v>0</v>
      </c>
      <c r="Q16" s="169">
        <f>'Room Area'!G126</f>
        <v>0</v>
      </c>
      <c r="R16" s="175">
        <f t="shared" si="2"/>
        <v>0</v>
      </c>
      <c r="S16" s="181"/>
      <c r="T16" s="199" t="str">
        <f t="array" ref="T16">IFERROR(INDEX($P$2:$P$381,SMALL(IF(ISTEXT($P$2:$P$381),ROW($P$1:$P$380),""),ROW(P15))),"")</f>
        <v/>
      </c>
      <c r="U16" s="154" t="str">
        <f>IF(T16="","",IF(COUNTIF($T16:T395,T16)=1,T16,""))</f>
        <v/>
      </c>
      <c r="V16" s="203" t="str">
        <f t="array" aca="1" ref="V16" ca="1">IF(ROW()-ROW($U$2:$U$381)+1&gt;ROWS($U$2:$U$381)-COUNTBLANK($U$2:$U$381),"",INDIRECT(ADDRESS(SMALL((IF($U$2:$U$381&lt;&gt;"",ROW($U$2:$U$381),ROW()+ROWS($U$2:$U$381))),ROW()-ROW($U$2:$U$381)+1),COLUMN($U$2:$U$381),4)))</f>
        <v/>
      </c>
      <c r="W16" s="224" t="str">
        <f t="shared" ca="1" si="0"/>
        <v/>
      </c>
      <c r="X16" s="225" t="str">
        <f t="shared" ca="1" si="1"/>
        <v/>
      </c>
      <c r="Y16" s="168">
        <f>'Room Area'!C27</f>
        <v>0</v>
      </c>
      <c r="Z16" s="151" t="str">
        <f t="array" ref="Z16">IFERROR(INDEX($Y$2:$Y$21,SMALL(IF(ISTEXT($Y$2:$Y$21),ROW($Y$1:$Y$20),""),ROW(Y15))),"")</f>
        <v/>
      </c>
    </row>
    <row r="17" spans="1:26" x14ac:dyDescent="0.25">
      <c r="A17" s="157" t="s">
        <v>238</v>
      </c>
      <c r="B17" s="156" t="s">
        <v>37</v>
      </c>
      <c r="C17" s="159" t="s">
        <v>663</v>
      </c>
      <c r="E17" s="160" t="s">
        <v>86</v>
      </c>
      <c r="G17" s="156" t="s">
        <v>978</v>
      </c>
      <c r="N17" s="167">
        <f>'Sterilizer Chambers'!F33</f>
        <v>0</v>
      </c>
      <c r="O17" s="167">
        <f>'Sterilizer Chambers'!C33</f>
        <v>0</v>
      </c>
      <c r="P17" s="179">
        <f>'Room Area'!F127</f>
        <v>0</v>
      </c>
      <c r="Q17" s="169">
        <f>'Room Area'!G127</f>
        <v>0</v>
      </c>
      <c r="R17" s="175">
        <f t="shared" si="2"/>
        <v>0</v>
      </c>
      <c r="S17" s="181"/>
      <c r="T17" s="199" t="str">
        <f t="array" ref="T17">IFERROR(INDEX($P$2:$P$381,SMALL(IF(ISTEXT($P$2:$P$381),ROW($P$1:$P$380),""),ROW(P16))),"")</f>
        <v/>
      </c>
      <c r="U17" s="154" t="str">
        <f>IF(T17="","",IF(COUNTIF($T17:T396,T17)=1,T17,""))</f>
        <v/>
      </c>
      <c r="V17" s="203" t="str">
        <f t="array" aca="1" ref="V17" ca="1">IF(ROW()-ROW($U$2:$U$381)+1&gt;ROWS($U$2:$U$381)-COUNTBLANK($U$2:$U$381),"",INDIRECT(ADDRESS(SMALL((IF($U$2:$U$381&lt;&gt;"",ROW($U$2:$U$381),ROW()+ROWS($U$2:$U$381))),ROW()-ROW($U$2:$U$381)+1),COLUMN($U$2:$U$381),4)))</f>
        <v/>
      </c>
      <c r="W17" s="224" t="str">
        <f t="shared" ca="1" si="0"/>
        <v/>
      </c>
      <c r="X17" s="225" t="str">
        <f t="shared" ca="1" si="1"/>
        <v/>
      </c>
      <c r="Y17" s="168">
        <f>'Room Area'!C28</f>
        <v>0</v>
      </c>
      <c r="Z17" s="151" t="str">
        <f t="array" ref="Z17">IFERROR(INDEX($Y$2:$Y$21,SMALL(IF(ISTEXT($Y$2:$Y$21),ROW($Y$1:$Y$20),""),ROW(Y16))),"")</f>
        <v/>
      </c>
    </row>
    <row r="18" spans="1:26" x14ac:dyDescent="0.25">
      <c r="A18" s="157" t="s">
        <v>239</v>
      </c>
      <c r="B18" s="157" t="s">
        <v>281</v>
      </c>
      <c r="C18" s="159" t="s">
        <v>664</v>
      </c>
      <c r="E18" s="161" t="s">
        <v>1460</v>
      </c>
      <c r="G18" s="157" t="s">
        <v>281</v>
      </c>
      <c r="I18" s="160" t="s">
        <v>341</v>
      </c>
      <c r="N18" s="167">
        <f>'Sterilizer Chambers'!F34</f>
        <v>0</v>
      </c>
      <c r="O18" s="167">
        <f>'Sterilizer Chambers'!C34</f>
        <v>0</v>
      </c>
      <c r="P18" s="179">
        <f>'Room Area'!F128</f>
        <v>0</v>
      </c>
      <c r="Q18" s="169">
        <f>'Room Area'!G128</f>
        <v>0</v>
      </c>
      <c r="R18" s="175">
        <f t="shared" si="2"/>
        <v>0</v>
      </c>
      <c r="S18" s="181"/>
      <c r="T18" s="199" t="str">
        <f t="array" ref="T18">IFERROR(INDEX($P$2:$P$381,SMALL(IF(ISTEXT($P$2:$P$381),ROW($P$1:$P$380),""),ROW(P17))),"")</f>
        <v/>
      </c>
      <c r="U18" s="154" t="str">
        <f>IF(T18="","",IF(COUNTIF($T18:T397,T18)=1,T18,""))</f>
        <v/>
      </c>
      <c r="V18" s="203" t="str">
        <f t="array" aca="1" ref="V18" ca="1">IF(ROW()-ROW($U$2:$U$381)+1&gt;ROWS($U$2:$U$381)-COUNTBLANK($U$2:$U$381),"",INDIRECT(ADDRESS(SMALL((IF($U$2:$U$381&lt;&gt;"",ROW($U$2:$U$381),ROW()+ROWS($U$2:$U$381))),ROW()-ROW($U$2:$U$381)+1),COLUMN($U$2:$U$381),4)))</f>
        <v/>
      </c>
      <c r="W18" s="224" t="str">
        <f t="shared" ca="1" si="0"/>
        <v/>
      </c>
      <c r="X18" s="225" t="str">
        <f t="shared" ca="1" si="1"/>
        <v/>
      </c>
      <c r="Y18" s="168">
        <f>'Room Area'!C29</f>
        <v>0</v>
      </c>
      <c r="Z18" s="151" t="str">
        <f t="array" ref="Z18">IFERROR(INDEX($Y$2:$Y$21,SMALL(IF(ISTEXT($Y$2:$Y$21),ROW($Y$1:$Y$20),""),ROW(Y17))),"")</f>
        <v/>
      </c>
    </row>
    <row r="19" spans="1:26" x14ac:dyDescent="0.25">
      <c r="A19" s="157" t="s">
        <v>240</v>
      </c>
      <c r="B19" s="157" t="s">
        <v>282</v>
      </c>
      <c r="C19" s="159" t="s">
        <v>665</v>
      </c>
      <c r="E19" s="161" t="s">
        <v>1461</v>
      </c>
      <c r="G19" s="157" t="s">
        <v>1557</v>
      </c>
      <c r="I19" s="161" t="s">
        <v>281</v>
      </c>
      <c r="N19" s="167">
        <f>'Sterilizer Chambers'!F35</f>
        <v>0</v>
      </c>
      <c r="O19" s="167">
        <f>'Sterilizer Chambers'!C35</f>
        <v>0</v>
      </c>
      <c r="P19" s="179">
        <f>'Room Area'!F129</f>
        <v>0</v>
      </c>
      <c r="Q19" s="169">
        <f>'Room Area'!G129</f>
        <v>0</v>
      </c>
      <c r="R19" s="175">
        <f t="shared" si="2"/>
        <v>0</v>
      </c>
      <c r="S19" s="181"/>
      <c r="T19" s="199" t="str">
        <f t="array" ref="T19">IFERROR(INDEX($P$2:$P$381,SMALL(IF(ISTEXT($P$2:$P$381),ROW($P$1:$P$380),""),ROW(P18))),"")</f>
        <v/>
      </c>
      <c r="U19" s="154" t="str">
        <f>IF(T19="","",IF(COUNTIF($T19:T398,T19)=1,T19,""))</f>
        <v/>
      </c>
      <c r="V19" s="203" t="str">
        <f t="array" aca="1" ref="V19" ca="1">IF(ROW()-ROW($U$2:$U$381)+1&gt;ROWS($U$2:$U$381)-COUNTBLANK($U$2:$U$381),"",INDIRECT(ADDRESS(SMALL((IF($U$2:$U$381&lt;&gt;"",ROW($U$2:$U$381),ROW()+ROWS($U$2:$U$381))),ROW()-ROW($U$2:$U$381)+1),COLUMN($U$2:$U$381),4)))</f>
        <v/>
      </c>
      <c r="W19" s="224" t="str">
        <f t="shared" ca="1" si="0"/>
        <v/>
      </c>
      <c r="X19" s="225" t="str">
        <f t="shared" ca="1" si="1"/>
        <v/>
      </c>
      <c r="Y19" s="168">
        <f>'Room Area'!C30</f>
        <v>0</v>
      </c>
      <c r="Z19" s="151" t="str">
        <f t="array" ref="Z19">IFERROR(INDEX($Y$2:$Y$21,SMALL(IF(ISTEXT($Y$2:$Y$21),ROW($Y$1:$Y$20),""),ROW(Y18))),"")</f>
        <v/>
      </c>
    </row>
    <row r="20" spans="1:26" x14ac:dyDescent="0.25">
      <c r="A20" s="157" t="s">
        <v>241</v>
      </c>
      <c r="C20" s="159" t="s">
        <v>666</v>
      </c>
      <c r="I20" s="161" t="s">
        <v>1515</v>
      </c>
      <c r="N20" s="167">
        <f>'Sterilizer Chambers'!F36</f>
        <v>0</v>
      </c>
      <c r="O20" s="167">
        <f>'Sterilizer Chambers'!C36</f>
        <v>0</v>
      </c>
      <c r="P20" s="179">
        <f>'Room Area'!F130</f>
        <v>0</v>
      </c>
      <c r="Q20" s="169">
        <f>'Room Area'!G130</f>
        <v>0</v>
      </c>
      <c r="R20" s="175">
        <f t="shared" si="2"/>
        <v>0</v>
      </c>
      <c r="S20" s="181"/>
      <c r="T20" s="199" t="str">
        <f t="array" ref="T20">IFERROR(INDEX($P$2:$P$381,SMALL(IF(ISTEXT($P$2:$P$381),ROW($P$1:$P$380),""),ROW(P19))),"")</f>
        <v/>
      </c>
      <c r="U20" s="154" t="str">
        <f>IF(T20="","",IF(COUNTIF($T20:T399,T20)=1,T20,""))</f>
        <v/>
      </c>
      <c r="V20" s="203" t="str">
        <f t="array" aca="1" ref="V20" ca="1">IF(ROW()-ROW($U$2:$U$381)+1&gt;ROWS($U$2:$U$381)-COUNTBLANK($U$2:$U$381),"",INDIRECT(ADDRESS(SMALL((IF($U$2:$U$381&lt;&gt;"",ROW($U$2:$U$381),ROW()+ROWS($U$2:$U$381))),ROW()-ROW($U$2:$U$381)+1),COLUMN($U$2:$U$381),4)))</f>
        <v/>
      </c>
      <c r="W20" s="224" t="str">
        <f t="shared" ca="1" si="0"/>
        <v/>
      </c>
      <c r="X20" s="225" t="str">
        <f t="shared" ca="1" si="1"/>
        <v/>
      </c>
      <c r="Y20" s="168">
        <f>'Room Area'!C31</f>
        <v>0</v>
      </c>
      <c r="Z20" s="151" t="str">
        <f t="array" ref="Z20">IFERROR(INDEX($Y$2:$Y$21,SMALL(IF(ISTEXT($Y$2:$Y$21),ROW($Y$1:$Y$20),""),ROW(Y19))),"")</f>
        <v/>
      </c>
    </row>
    <row r="21" spans="1:26" x14ac:dyDescent="0.25">
      <c r="A21" s="157" t="s">
        <v>242</v>
      </c>
      <c r="B21" s="156" t="s">
        <v>38</v>
      </c>
      <c r="C21" s="159" t="s">
        <v>667</v>
      </c>
      <c r="E21" s="160" t="s">
        <v>93</v>
      </c>
      <c r="G21" s="156" t="s">
        <v>979</v>
      </c>
      <c r="N21" s="167">
        <f>'Sterilizer Chambers'!F37</f>
        <v>0</v>
      </c>
      <c r="O21" s="167">
        <f>'Sterilizer Chambers'!C37</f>
        <v>0</v>
      </c>
      <c r="P21" s="179">
        <f>'Room Area'!F131</f>
        <v>0</v>
      </c>
      <c r="Q21" s="169">
        <f>'Room Area'!G131</f>
        <v>0</v>
      </c>
      <c r="R21" s="175">
        <f t="shared" si="2"/>
        <v>0</v>
      </c>
      <c r="S21" s="181"/>
      <c r="T21" s="199" t="str">
        <f t="array" ref="T21">IFERROR(INDEX($P$2:$P$381,SMALL(IF(ISTEXT($P$2:$P$381),ROW($P$1:$P$380),""),ROW(P20))),"")</f>
        <v/>
      </c>
      <c r="U21" s="154" t="str">
        <f>IF(T21="","",IF(COUNTIF($T21:T400,T21)=1,T21,""))</f>
        <v/>
      </c>
      <c r="V21" s="203" t="str">
        <f t="array" aca="1" ref="V21" ca="1">IF(ROW()-ROW($U$2:$U$381)+1&gt;ROWS($U$2:$U$381)-COUNTBLANK($U$2:$U$381),"",INDIRECT(ADDRESS(SMALL((IF($U$2:$U$381&lt;&gt;"",ROW($U$2:$U$381),ROW()+ROWS($U$2:$U$381))),ROW()-ROW($U$2:$U$381)+1),COLUMN($U$2:$U$381),4)))</f>
        <v/>
      </c>
      <c r="W21" s="224" t="str">
        <f t="shared" ca="1" si="0"/>
        <v/>
      </c>
      <c r="X21" s="225" t="str">
        <f t="shared" ca="1" si="1"/>
        <v/>
      </c>
      <c r="Y21" s="168">
        <f>'Room Area'!C32</f>
        <v>0</v>
      </c>
      <c r="Z21" s="151" t="str">
        <f t="array" ref="Z21">IFERROR(INDEX($Y$2:$Y$21,SMALL(IF(ISTEXT($Y$2:$Y$21),ROW($Y$1:$Y$20),""),ROW(Y20))),"")</f>
        <v/>
      </c>
    </row>
    <row r="22" spans="1:26" x14ac:dyDescent="0.25">
      <c r="A22" s="157" t="s">
        <v>243</v>
      </c>
      <c r="B22" s="157" t="s">
        <v>283</v>
      </c>
      <c r="C22" s="159" t="s">
        <v>668</v>
      </c>
      <c r="E22" s="161" t="s">
        <v>1462</v>
      </c>
      <c r="G22" s="157" t="s">
        <v>281</v>
      </c>
      <c r="I22" s="160" t="s">
        <v>622</v>
      </c>
      <c r="N22" s="167">
        <f>'Sterilizer Chambers'!F38</f>
        <v>0</v>
      </c>
      <c r="O22" s="167">
        <f>'Sterilizer Chambers'!C38</f>
        <v>0</v>
      </c>
      <c r="P22" s="182">
        <f>'Room Area'!J112</f>
        <v>0</v>
      </c>
      <c r="Q22" s="170">
        <f>'Room Area'!K112</f>
        <v>0</v>
      </c>
      <c r="R22" s="175">
        <f t="shared" si="2"/>
        <v>0</v>
      </c>
      <c r="S22" s="183" t="s">
        <v>596</v>
      </c>
      <c r="T22" s="199" t="str">
        <f t="array" ref="T22">IFERROR(INDEX($P$2:$P$381,SMALL(IF(ISTEXT($P$2:$P$381),ROW($P$1:$P$380),""),ROW(P21))),"")</f>
        <v/>
      </c>
      <c r="U22" s="154" t="str">
        <f>IF(T22="","",IF(COUNTIF($T22:T401,T22)=1,T22,""))</f>
        <v/>
      </c>
      <c r="V22" s="203" t="str">
        <f t="array" aca="1" ref="V22" ca="1">IF(ROW()-ROW($U$2:$U$381)+1&gt;ROWS($U$2:$U$381)-COUNTBLANK($U$2:$U$381),"",INDIRECT(ADDRESS(SMALL((IF($U$2:$U$381&lt;&gt;"",ROW($U$2:$U$381),ROW()+ROWS($U$2:$U$381))),ROW()-ROW($U$2:$U$381)+1),COLUMN($U$2:$U$381),4)))</f>
        <v/>
      </c>
      <c r="W22" s="224" t="str">
        <f t="shared" ca="1" si="0"/>
        <v/>
      </c>
      <c r="X22" s="225" t="str">
        <f t="shared" ca="1" si="1"/>
        <v/>
      </c>
    </row>
    <row r="23" spans="1:26" x14ac:dyDescent="0.25">
      <c r="A23" s="157" t="s">
        <v>244</v>
      </c>
      <c r="B23" s="157" t="s">
        <v>221</v>
      </c>
      <c r="C23" s="159" t="s">
        <v>669</v>
      </c>
      <c r="E23" s="161" t="s">
        <v>1454</v>
      </c>
      <c r="G23" s="157" t="s">
        <v>1506</v>
      </c>
      <c r="I23" s="161" t="s">
        <v>1522</v>
      </c>
      <c r="N23" s="167">
        <f>'Sterilizer Chambers'!F39</f>
        <v>0</v>
      </c>
      <c r="O23" s="167">
        <f>'Sterilizer Chambers'!C39</f>
        <v>0</v>
      </c>
      <c r="P23" s="182">
        <f>'Room Area'!J113</f>
        <v>0</v>
      </c>
      <c r="Q23" s="170">
        <f>'Room Area'!K113</f>
        <v>0</v>
      </c>
      <c r="R23" s="175">
        <f t="shared" si="2"/>
        <v>0</v>
      </c>
      <c r="S23" s="181"/>
      <c r="T23" s="199" t="str">
        <f t="array" ref="T23">IFERROR(INDEX($P$2:$P$381,SMALL(IF(ISTEXT($P$2:$P$381),ROW($P$1:$P$380),""),ROW(P22))),"")</f>
        <v/>
      </c>
      <c r="U23" s="154" t="str">
        <f>IF(T23="","",IF(COUNTIF($T23:T402,T23)=1,T23,""))</f>
        <v/>
      </c>
      <c r="V23" s="203" t="str">
        <f t="array" aca="1" ref="V23" ca="1">IF(ROW()-ROW($U$2:$U$381)+1&gt;ROWS($U$2:$U$381)-COUNTBLANK($U$2:$U$381),"",INDIRECT(ADDRESS(SMALL((IF($U$2:$U$381&lt;&gt;"",ROW($U$2:$U$381),ROW()+ROWS($U$2:$U$381))),ROW()-ROW($U$2:$U$381)+1),COLUMN($U$2:$U$381),4)))</f>
        <v/>
      </c>
      <c r="W23" s="224" t="str">
        <f t="shared" ca="1" si="0"/>
        <v/>
      </c>
      <c r="X23" s="225" t="str">
        <f t="shared" ca="1" si="1"/>
        <v/>
      </c>
    </row>
    <row r="24" spans="1:26" x14ac:dyDescent="0.25">
      <c r="A24" s="157" t="s">
        <v>245</v>
      </c>
      <c r="B24" s="157" t="s">
        <v>284</v>
      </c>
      <c r="C24" s="159" t="s">
        <v>670</v>
      </c>
      <c r="I24" s="161" t="s">
        <v>1523</v>
      </c>
      <c r="N24" s="167">
        <f>'Sterilizer Chambers'!F40</f>
        <v>0</v>
      </c>
      <c r="O24" s="167">
        <f>'Sterilizer Chambers'!C40</f>
        <v>0</v>
      </c>
      <c r="P24" s="182">
        <f>'Room Area'!J114</f>
        <v>0</v>
      </c>
      <c r="Q24" s="170">
        <f>'Room Area'!K114</f>
        <v>0</v>
      </c>
      <c r="R24" s="175">
        <f t="shared" si="2"/>
        <v>0</v>
      </c>
      <c r="S24" s="181"/>
      <c r="T24" s="199" t="str">
        <f t="array" ref="T24">IFERROR(INDEX($P$2:$P$381,SMALL(IF(ISTEXT($P$2:$P$381),ROW($P$1:$P$380),""),ROW(P23))),"")</f>
        <v/>
      </c>
      <c r="U24" s="154" t="str">
        <f>IF(T24="","",IF(COUNTIF($T24:T403,T24)=1,T24,""))</f>
        <v/>
      </c>
      <c r="V24" s="203" t="str">
        <f t="array" aca="1" ref="V24" ca="1">IF(ROW()-ROW($U$2:$U$381)+1&gt;ROWS($U$2:$U$381)-COUNTBLANK($U$2:$U$381),"",INDIRECT(ADDRESS(SMALL((IF($U$2:$U$381&lt;&gt;"",ROW($U$2:$U$381),ROW()+ROWS($U$2:$U$381))),ROW()-ROW($U$2:$U$381)+1),COLUMN($U$2:$U$381),4)))</f>
        <v/>
      </c>
      <c r="W24" s="224" t="str">
        <f t="shared" ca="1" si="0"/>
        <v/>
      </c>
      <c r="X24" s="225" t="str">
        <f t="shared" ca="1" si="1"/>
        <v/>
      </c>
    </row>
    <row r="25" spans="1:26" x14ac:dyDescent="0.25">
      <c r="A25" s="157" t="s">
        <v>246</v>
      </c>
      <c r="B25" s="157" t="s">
        <v>285</v>
      </c>
      <c r="C25" s="159" t="s">
        <v>671</v>
      </c>
      <c r="G25" s="156" t="s">
        <v>1215</v>
      </c>
      <c r="N25" s="167">
        <f>'Sterilizer Chambers'!F41</f>
        <v>0</v>
      </c>
      <c r="O25" s="167">
        <f>'Sterilizer Chambers'!C41</f>
        <v>0</v>
      </c>
      <c r="P25" s="182">
        <f>'Room Area'!J115</f>
        <v>0</v>
      </c>
      <c r="Q25" s="170">
        <f>'Room Area'!K115</f>
        <v>0</v>
      </c>
      <c r="R25" s="175">
        <f t="shared" si="2"/>
        <v>0</v>
      </c>
      <c r="S25" s="181"/>
      <c r="T25" s="199" t="str">
        <f t="array" ref="T25">IFERROR(INDEX($P$2:$P$381,SMALL(IF(ISTEXT($P$2:$P$381),ROW($P$1:$P$380),""),ROW(P24))),"")</f>
        <v/>
      </c>
      <c r="U25" s="154" t="str">
        <f>IF(T25="","",IF(COUNTIF($T25:T404,T25)=1,T25,""))</f>
        <v/>
      </c>
      <c r="V25" s="203" t="str">
        <f t="array" aca="1" ref="V25" ca="1">IF(ROW()-ROW($U$2:$U$381)+1&gt;ROWS($U$2:$U$381)-COUNTBLANK($U$2:$U$381),"",INDIRECT(ADDRESS(SMALL((IF($U$2:$U$381&lt;&gt;"",ROW($U$2:$U$381),ROW()+ROWS($U$2:$U$381))),ROW()-ROW($U$2:$U$381)+1),COLUMN($U$2:$U$381),4)))</f>
        <v/>
      </c>
      <c r="W25" s="224" t="str">
        <f t="shared" ca="1" si="0"/>
        <v/>
      </c>
      <c r="X25" s="225" t="str">
        <f t="shared" ca="1" si="1"/>
        <v/>
      </c>
    </row>
    <row r="26" spans="1:26" x14ac:dyDescent="0.25">
      <c r="A26" s="157" t="s">
        <v>247</v>
      </c>
      <c r="B26" s="157" t="s">
        <v>286</v>
      </c>
      <c r="C26" s="159" t="s">
        <v>672</v>
      </c>
      <c r="G26" s="157" t="s">
        <v>1558</v>
      </c>
      <c r="I26" s="160" t="s">
        <v>1290</v>
      </c>
      <c r="N26" s="167">
        <f>'Sterilizer Chambers'!F42</f>
        <v>0</v>
      </c>
      <c r="O26" s="167">
        <f>'Sterilizer Chambers'!C42</f>
        <v>0</v>
      </c>
      <c r="P26" s="182">
        <f>'Room Area'!J116</f>
        <v>0</v>
      </c>
      <c r="Q26" s="170">
        <f>'Room Area'!K116</f>
        <v>0</v>
      </c>
      <c r="R26" s="175">
        <f t="shared" si="2"/>
        <v>0</v>
      </c>
      <c r="S26" s="181"/>
      <c r="T26" s="199" t="str">
        <f t="array" ref="T26">IFERROR(INDEX($P$2:$P$381,SMALL(IF(ISTEXT($P$2:$P$381),ROW($P$1:$P$380),""),ROW(P25))),"")</f>
        <v/>
      </c>
      <c r="U26" s="154" t="str">
        <f>IF(T26="","",IF(COUNTIF($T26:T405,T26)=1,T26,""))</f>
        <v/>
      </c>
      <c r="V26" s="203" t="str">
        <f t="array" aca="1" ref="V26" ca="1">IF(ROW()-ROW($U$2:$U$381)+1&gt;ROWS($U$2:$U$381)-COUNTBLANK($U$2:$U$381),"",INDIRECT(ADDRESS(SMALL((IF($U$2:$U$381&lt;&gt;"",ROW($U$2:$U$381),ROW()+ROWS($U$2:$U$381))),ROW()-ROW($U$2:$U$381)+1),COLUMN($U$2:$U$381),4)))</f>
        <v/>
      </c>
      <c r="W26" s="224" t="str">
        <f t="shared" ca="1" si="0"/>
        <v/>
      </c>
      <c r="X26" s="225" t="str">
        <f t="shared" ca="1" si="1"/>
        <v/>
      </c>
    </row>
    <row r="27" spans="1:26" x14ac:dyDescent="0.25">
      <c r="A27" s="157" t="s">
        <v>248</v>
      </c>
      <c r="B27" s="157" t="s">
        <v>287</v>
      </c>
      <c r="C27" s="159" t="s">
        <v>325</v>
      </c>
      <c r="G27" s="157" t="s">
        <v>1559</v>
      </c>
      <c r="I27" s="161" t="s">
        <v>1524</v>
      </c>
      <c r="N27" s="167">
        <f>'Sterilizer Chambers'!F43</f>
        <v>0</v>
      </c>
      <c r="O27" s="167">
        <f>'Sterilizer Chambers'!C43</f>
        <v>0</v>
      </c>
      <c r="P27" s="182">
        <f>'Room Area'!J117</f>
        <v>0</v>
      </c>
      <c r="Q27" s="170">
        <f>'Room Area'!K117</f>
        <v>0</v>
      </c>
      <c r="R27" s="175">
        <f t="shared" si="2"/>
        <v>0</v>
      </c>
      <c r="S27" s="181"/>
      <c r="T27" s="199" t="str">
        <f t="array" ref="T27">IFERROR(INDEX($P$2:$P$381,SMALL(IF(ISTEXT($P$2:$P$381),ROW($P$1:$P$380),""),ROW(P26))),"")</f>
        <v/>
      </c>
      <c r="U27" s="154" t="str">
        <f>IF(T27="","",IF(COUNTIF($T27:T406,T27)=1,T27,""))</f>
        <v/>
      </c>
      <c r="V27" s="203" t="str">
        <f t="array" aca="1" ref="V27" ca="1">IF(ROW()-ROW($U$2:$U$381)+1&gt;ROWS($U$2:$U$381)-COUNTBLANK($U$2:$U$381),"",INDIRECT(ADDRESS(SMALL((IF($U$2:$U$381&lt;&gt;"",ROW($U$2:$U$381),ROW()+ROWS($U$2:$U$381))),ROW()-ROW($U$2:$U$381)+1),COLUMN($U$2:$U$381),4)))</f>
        <v/>
      </c>
      <c r="W27" s="224" t="str">
        <f t="shared" ca="1" si="0"/>
        <v/>
      </c>
      <c r="X27" s="225" t="str">
        <f t="shared" ca="1" si="1"/>
        <v/>
      </c>
    </row>
    <row r="28" spans="1:26" x14ac:dyDescent="0.25">
      <c r="A28" s="157" t="s">
        <v>249</v>
      </c>
      <c r="I28" s="161" t="s">
        <v>1525</v>
      </c>
      <c r="N28" s="167">
        <f>'Sterilizer Chambers'!F44</f>
        <v>0</v>
      </c>
      <c r="O28" s="167">
        <f>'Sterilizer Chambers'!C44</f>
        <v>0</v>
      </c>
      <c r="P28" s="182">
        <f>'Room Area'!J118</f>
        <v>0</v>
      </c>
      <c r="Q28" s="170">
        <f>'Room Area'!K118</f>
        <v>0</v>
      </c>
      <c r="R28" s="175">
        <f t="shared" si="2"/>
        <v>0</v>
      </c>
      <c r="S28" s="181"/>
      <c r="T28" s="199" t="str">
        <f t="array" ref="T28">IFERROR(INDEX($P$2:$P$381,SMALL(IF(ISTEXT($P$2:$P$381),ROW($P$1:$P$380),""),ROW(P27))),"")</f>
        <v/>
      </c>
      <c r="U28" s="154" t="str">
        <f>IF(T28="","",IF(COUNTIF($T28:T407,T28)=1,T28,""))</f>
        <v/>
      </c>
      <c r="V28" s="203" t="str">
        <f t="array" aca="1" ref="V28" ca="1">IF(ROW()-ROW($U$2:$U$381)+1&gt;ROWS($U$2:$U$381)-COUNTBLANK($U$2:$U$381),"",INDIRECT(ADDRESS(SMALL((IF($U$2:$U$381&lt;&gt;"",ROW($U$2:$U$381),ROW()+ROWS($U$2:$U$381))),ROW()-ROW($U$2:$U$381)+1),COLUMN($U$2:$U$381),4)))</f>
        <v/>
      </c>
      <c r="W28" s="224" t="str">
        <f t="shared" ca="1" si="0"/>
        <v/>
      </c>
      <c r="X28" s="225" t="str">
        <f t="shared" ca="1" si="1"/>
        <v/>
      </c>
    </row>
    <row r="29" spans="1:26" x14ac:dyDescent="0.25">
      <c r="A29" s="157" t="s">
        <v>250</v>
      </c>
      <c r="C29" s="158" t="s">
        <v>592</v>
      </c>
      <c r="G29" s="156" t="s">
        <v>1222</v>
      </c>
      <c r="N29" s="167">
        <f>'Sterilizer Chambers'!F45</f>
        <v>0</v>
      </c>
      <c r="O29" s="167">
        <f>'Sterilizer Chambers'!C45</f>
        <v>0</v>
      </c>
      <c r="P29" s="182">
        <f>'Room Area'!J119</f>
        <v>0</v>
      </c>
      <c r="Q29" s="170">
        <f>'Room Area'!K119</f>
        <v>0</v>
      </c>
      <c r="R29" s="175">
        <f t="shared" si="2"/>
        <v>0</v>
      </c>
      <c r="S29" s="181"/>
      <c r="T29" s="199" t="str">
        <f t="array" ref="T29">IFERROR(INDEX($P$2:$P$381,SMALL(IF(ISTEXT($P$2:$P$381),ROW($P$1:$P$380),""),ROW(P28))),"")</f>
        <v/>
      </c>
      <c r="U29" s="154" t="str">
        <f>IF(T29="","",IF(COUNTIF($T29:T408,T29)=1,T29,""))</f>
        <v/>
      </c>
      <c r="V29" s="203" t="str">
        <f t="array" aca="1" ref="V29" ca="1">IF(ROW()-ROW($U$2:$U$381)+1&gt;ROWS($U$2:$U$381)-COUNTBLANK($U$2:$U$381),"",INDIRECT(ADDRESS(SMALL((IF($U$2:$U$381&lt;&gt;"",ROW($U$2:$U$381),ROW()+ROWS($U$2:$U$381))),ROW()-ROW($U$2:$U$381)+1),COLUMN($U$2:$U$381),4)))</f>
        <v/>
      </c>
      <c r="W29" s="224" t="str">
        <f t="shared" ca="1" si="0"/>
        <v/>
      </c>
      <c r="X29" s="225" t="str">
        <f t="shared" ca="1" si="1"/>
        <v/>
      </c>
    </row>
    <row r="30" spans="1:26" x14ac:dyDescent="0.25">
      <c r="A30" s="157" t="s">
        <v>251</v>
      </c>
      <c r="C30" s="159" t="s">
        <v>281</v>
      </c>
      <c r="G30" s="157" t="s">
        <v>1560</v>
      </c>
      <c r="I30" s="160" t="s">
        <v>1294</v>
      </c>
      <c r="N30" s="167">
        <f>'Sterilizer Chambers'!F46</f>
        <v>0</v>
      </c>
      <c r="O30" s="167">
        <f>'Sterilizer Chambers'!C46</f>
        <v>0</v>
      </c>
      <c r="P30" s="182">
        <f>'Room Area'!J120</f>
        <v>0</v>
      </c>
      <c r="Q30" s="170">
        <f>'Room Area'!K120</f>
        <v>0</v>
      </c>
      <c r="R30" s="175">
        <f t="shared" si="2"/>
        <v>0</v>
      </c>
      <c r="S30" s="181"/>
      <c r="T30" s="199" t="str">
        <f t="array" ref="T30">IFERROR(INDEX($P$2:$P$381,SMALL(IF(ISTEXT($P$2:$P$381),ROW($P$1:$P$380),""),ROW(P29))),"")</f>
        <v/>
      </c>
      <c r="U30" s="154" t="str">
        <f>IF(T30="","",IF(COUNTIF($T30:T409,T30)=1,T30,""))</f>
        <v/>
      </c>
      <c r="V30" s="203" t="str">
        <f t="array" aca="1" ref="V30" ca="1">IF(ROW()-ROW($U$2:$U$381)+1&gt;ROWS($U$2:$U$381)-COUNTBLANK($U$2:$U$381),"",INDIRECT(ADDRESS(SMALL((IF($U$2:$U$381&lt;&gt;"",ROW($U$2:$U$381),ROW()+ROWS($U$2:$U$381))),ROW()-ROW($U$2:$U$381)+1),COLUMN($U$2:$U$381),4)))</f>
        <v/>
      </c>
      <c r="W30" s="224" t="str">
        <f t="shared" ca="1" si="0"/>
        <v/>
      </c>
      <c r="X30" s="225" t="str">
        <f t="shared" ca="1" si="1"/>
        <v/>
      </c>
    </row>
    <row r="31" spans="1:26" x14ac:dyDescent="0.25">
      <c r="A31" s="157" t="s">
        <v>252</v>
      </c>
      <c r="C31" s="159" t="s">
        <v>1438</v>
      </c>
      <c r="G31" s="157" t="s">
        <v>1561</v>
      </c>
      <c r="I31" s="161" t="s">
        <v>1526</v>
      </c>
      <c r="N31" s="167">
        <f>'Sterilizer Chambers'!F47</f>
        <v>0</v>
      </c>
      <c r="O31" s="167">
        <f>'Sterilizer Chambers'!C47</f>
        <v>0</v>
      </c>
      <c r="P31" s="182">
        <f>'Room Area'!J121</f>
        <v>0</v>
      </c>
      <c r="Q31" s="170">
        <f>'Room Area'!K121</f>
        <v>0</v>
      </c>
      <c r="R31" s="175">
        <f t="shared" si="2"/>
        <v>0</v>
      </c>
      <c r="S31" s="181"/>
      <c r="T31" s="199" t="str">
        <f t="array" ref="T31">IFERROR(INDEX($P$2:$P$381,SMALL(IF(ISTEXT($P$2:$P$381),ROW($P$1:$P$380),""),ROW(P30))),"")</f>
        <v/>
      </c>
      <c r="U31" s="154" t="str">
        <f>IF(T31="","",IF(COUNTIF($T31:T410,T31)=1,T31,""))</f>
        <v/>
      </c>
      <c r="V31" s="203" t="str">
        <f t="array" aca="1" ref="V31" ca="1">IF(ROW()-ROW($U$2:$U$381)+1&gt;ROWS($U$2:$U$381)-COUNTBLANK($U$2:$U$381),"",INDIRECT(ADDRESS(SMALL((IF($U$2:$U$381&lt;&gt;"",ROW($U$2:$U$381),ROW()+ROWS($U$2:$U$381))),ROW()-ROW($U$2:$U$381)+1),COLUMN($U$2:$U$381),4)))</f>
        <v/>
      </c>
      <c r="W31" s="224" t="str">
        <f t="shared" ca="1" si="0"/>
        <v/>
      </c>
      <c r="X31" s="225" t="str">
        <f t="shared" ca="1" si="1"/>
        <v/>
      </c>
    </row>
    <row r="32" spans="1:26" x14ac:dyDescent="0.25">
      <c r="A32" s="157" t="s">
        <v>253</v>
      </c>
      <c r="I32" s="161" t="s">
        <v>1454</v>
      </c>
      <c r="P32" s="182">
        <f>'Room Area'!J122</f>
        <v>0</v>
      </c>
      <c r="Q32" s="170">
        <f>'Room Area'!K122</f>
        <v>0</v>
      </c>
      <c r="R32" s="175">
        <f t="shared" si="2"/>
        <v>0</v>
      </c>
      <c r="S32" s="181"/>
      <c r="T32" s="199" t="str">
        <f t="array" ref="T32">IFERROR(INDEX($P$2:$P$381,SMALL(IF(ISTEXT($P$2:$P$381),ROW($P$1:$P$380),""),ROW(P31))),"")</f>
        <v/>
      </c>
      <c r="U32" s="154" t="str">
        <f>IF(T32="","",IF(COUNTIF($T32:T411,T32)=1,T32,""))</f>
        <v/>
      </c>
      <c r="V32" s="203" t="str">
        <f t="array" aca="1" ref="V32" ca="1">IF(ROW()-ROW($U$2:$U$381)+1&gt;ROWS($U$2:$U$381)-COUNTBLANK($U$2:$U$381),"",INDIRECT(ADDRESS(SMALL((IF($U$2:$U$381&lt;&gt;"",ROW($U$2:$U$381),ROW()+ROWS($U$2:$U$381))),ROW()-ROW($U$2:$U$381)+1),COLUMN($U$2:$U$381),4)))</f>
        <v/>
      </c>
      <c r="W32" s="224" t="str">
        <f t="shared" ca="1" si="0"/>
        <v/>
      </c>
      <c r="X32" s="225" t="str">
        <f t="shared" ca="1" si="1"/>
        <v/>
      </c>
    </row>
    <row r="33" spans="1:24" x14ac:dyDescent="0.25">
      <c r="A33" s="157" t="s">
        <v>254</v>
      </c>
      <c r="C33" s="158" t="s">
        <v>593</v>
      </c>
      <c r="G33" s="156" t="s">
        <v>1226</v>
      </c>
      <c r="P33" s="182">
        <f>'Room Area'!J123</f>
        <v>0</v>
      </c>
      <c r="Q33" s="170">
        <f>'Room Area'!K123</f>
        <v>0</v>
      </c>
      <c r="R33" s="175">
        <f t="shared" si="2"/>
        <v>0</v>
      </c>
      <c r="S33" s="181"/>
      <c r="T33" s="199" t="str">
        <f t="array" ref="T33">IFERROR(INDEX($P$2:$P$381,SMALL(IF(ISTEXT($P$2:$P$381),ROW($P$1:$P$380),""),ROW(P32))),"")</f>
        <v/>
      </c>
      <c r="U33" s="154" t="str">
        <f>IF(T33="","",IF(COUNTIF($T33:T412,T33)=1,T33,""))</f>
        <v/>
      </c>
      <c r="V33" s="203" t="str">
        <f t="array" aca="1" ref="V33" ca="1">IF(ROW()-ROW($U$2:$U$381)+1&gt;ROWS($U$2:$U$381)-COUNTBLANK($U$2:$U$381),"",INDIRECT(ADDRESS(SMALL((IF($U$2:$U$381&lt;&gt;"",ROW($U$2:$U$381),ROW()+ROWS($U$2:$U$381))),ROW()-ROW($U$2:$U$381)+1),COLUMN($U$2:$U$381),4)))</f>
        <v/>
      </c>
      <c r="W33" s="224" t="str">
        <f t="shared" ca="1" si="0"/>
        <v/>
      </c>
      <c r="X33" s="225" t="str">
        <f t="shared" ca="1" si="1"/>
        <v/>
      </c>
    </row>
    <row r="34" spans="1:24" x14ac:dyDescent="0.25">
      <c r="A34" s="157" t="s">
        <v>255</v>
      </c>
      <c r="C34" s="159" t="s">
        <v>281</v>
      </c>
      <c r="G34" s="157" t="s">
        <v>1562</v>
      </c>
      <c r="I34" s="160" t="s">
        <v>1306</v>
      </c>
      <c r="P34" s="182">
        <f>'Room Area'!J124</f>
        <v>0</v>
      </c>
      <c r="Q34" s="170">
        <f>'Room Area'!K124</f>
        <v>0</v>
      </c>
      <c r="R34" s="175">
        <f t="shared" si="2"/>
        <v>0</v>
      </c>
      <c r="S34" s="181"/>
      <c r="T34" s="199" t="str">
        <f t="array" ref="T34">IFERROR(INDEX($P$2:$P$381,SMALL(IF(ISTEXT($P$2:$P$381),ROW($P$1:$P$380),""),ROW(P33))),"")</f>
        <v/>
      </c>
      <c r="U34" s="154" t="str">
        <f>IF(T34="","",IF(COUNTIF($T34:T413,T34)=1,T34,""))</f>
        <v/>
      </c>
      <c r="V34" s="203" t="str">
        <f t="array" aca="1" ref="V34" ca="1">IF(ROW()-ROW($U$2:$U$381)+1&gt;ROWS($U$2:$U$381)-COUNTBLANK($U$2:$U$381),"",INDIRECT(ADDRESS(SMALL((IF($U$2:$U$381&lt;&gt;"",ROW($U$2:$U$381),ROW()+ROWS($U$2:$U$381))),ROW()-ROW($U$2:$U$381)+1),COLUMN($U$2:$U$381),4)))</f>
        <v/>
      </c>
      <c r="W34" s="224" t="str">
        <f t="shared" ca="1" si="0"/>
        <v/>
      </c>
      <c r="X34" s="225" t="str">
        <f t="shared" ca="1" si="1"/>
        <v/>
      </c>
    </row>
    <row r="35" spans="1:24" x14ac:dyDescent="0.25">
      <c r="A35" s="157" t="s">
        <v>256</v>
      </c>
      <c r="C35" s="159" t="s">
        <v>1439</v>
      </c>
      <c r="D35" s="155"/>
      <c r="G35" s="157" t="s">
        <v>1454</v>
      </c>
      <c r="I35" s="161" t="s">
        <v>281</v>
      </c>
      <c r="P35" s="182">
        <f>'Room Area'!J125</f>
        <v>0</v>
      </c>
      <c r="Q35" s="170">
        <f>'Room Area'!K125</f>
        <v>0</v>
      </c>
      <c r="R35" s="175">
        <f t="shared" si="2"/>
        <v>0</v>
      </c>
      <c r="S35" s="181"/>
      <c r="T35" s="199" t="str">
        <f t="array" ref="T35">IFERROR(INDEX($P$2:$P$381,SMALL(IF(ISTEXT($P$2:$P$381),ROW($P$1:$P$380),""),ROW(P34))),"")</f>
        <v/>
      </c>
      <c r="U35" s="154" t="str">
        <f>IF(T35="","",IF(COUNTIF($T35:T414,T35)=1,T35,""))</f>
        <v/>
      </c>
      <c r="V35" s="203" t="str">
        <f t="array" aca="1" ref="V35" ca="1">IF(ROW()-ROW($U$2:$U$381)+1&gt;ROWS($U$2:$U$381)-COUNTBLANK($U$2:$U$381),"",INDIRECT(ADDRESS(SMALL((IF($U$2:$U$381&lt;&gt;"",ROW($U$2:$U$381),ROW()+ROWS($U$2:$U$381))),ROW()-ROW($U$2:$U$381)+1),COLUMN($U$2:$U$381),4)))</f>
        <v/>
      </c>
      <c r="W35" s="224" t="str">
        <f t="shared" ca="1" si="0"/>
        <v/>
      </c>
      <c r="X35" s="225" t="str">
        <f t="shared" ca="1" si="1"/>
        <v/>
      </c>
    </row>
    <row r="36" spans="1:24" x14ac:dyDescent="0.25">
      <c r="A36" s="157" t="s">
        <v>257</v>
      </c>
      <c r="I36" s="161" t="s">
        <v>1527</v>
      </c>
      <c r="P36" s="182">
        <f>'Room Area'!J126</f>
        <v>0</v>
      </c>
      <c r="Q36" s="170">
        <f>'Room Area'!K126</f>
        <v>0</v>
      </c>
      <c r="R36" s="175">
        <f t="shared" si="2"/>
        <v>0</v>
      </c>
      <c r="S36" s="181"/>
      <c r="T36" s="199" t="str">
        <f t="array" ref="T36">IFERROR(INDEX($P$2:$P$381,SMALL(IF(ISTEXT($P$2:$P$381),ROW($P$1:$P$380),""),ROW(P35))),"")</f>
        <v/>
      </c>
      <c r="U36" s="154" t="str">
        <f>IF(T36="","",IF(COUNTIF($T36:T415,T36)=1,T36,""))</f>
        <v/>
      </c>
      <c r="V36" s="203" t="str">
        <f t="array" aca="1" ref="V36" ca="1">IF(ROW()-ROW($U$2:$U$381)+1&gt;ROWS($U$2:$U$381)-COUNTBLANK($U$2:$U$381),"",INDIRECT(ADDRESS(SMALL((IF($U$2:$U$381&lt;&gt;"",ROW($U$2:$U$381),ROW()+ROWS($U$2:$U$381))),ROW()-ROW($U$2:$U$381)+1),COLUMN($U$2:$U$381),4)))</f>
        <v/>
      </c>
      <c r="W36" s="224" t="str">
        <f t="shared" ca="1" si="0"/>
        <v/>
      </c>
      <c r="X36" s="225" t="str">
        <f t="shared" ca="1" si="1"/>
        <v/>
      </c>
    </row>
    <row r="37" spans="1:24" x14ac:dyDescent="0.25">
      <c r="A37" s="157" t="s">
        <v>258</v>
      </c>
      <c r="C37" s="158" t="s">
        <v>594</v>
      </c>
      <c r="G37" s="156" t="s">
        <v>1237</v>
      </c>
      <c r="P37" s="182">
        <f>'Room Area'!J127</f>
        <v>0</v>
      </c>
      <c r="Q37" s="170">
        <f>'Room Area'!K127</f>
        <v>0</v>
      </c>
      <c r="R37" s="175">
        <f t="shared" si="2"/>
        <v>0</v>
      </c>
      <c r="S37" s="181"/>
      <c r="T37" s="199" t="str">
        <f t="array" ref="T37">IFERROR(INDEX($P$2:$P$381,SMALL(IF(ISTEXT($P$2:$P$381),ROW($P$1:$P$380),""),ROW(P36))),"")</f>
        <v/>
      </c>
      <c r="U37" s="154" t="str">
        <f>IF(T37="","",IF(COUNTIF($T37:T416,T37)=1,T37,""))</f>
        <v/>
      </c>
      <c r="V37" s="203" t="str">
        <f t="array" aca="1" ref="V37" ca="1">IF(ROW()-ROW($U$2:$U$381)+1&gt;ROWS($U$2:$U$381)-COUNTBLANK($U$2:$U$381),"",INDIRECT(ADDRESS(SMALL((IF($U$2:$U$381&lt;&gt;"",ROW($U$2:$U$381),ROW()+ROWS($U$2:$U$381))),ROW()-ROW($U$2:$U$381)+1),COLUMN($U$2:$U$381),4)))</f>
        <v/>
      </c>
      <c r="W37" s="224" t="str">
        <f t="shared" ca="1" si="0"/>
        <v/>
      </c>
      <c r="X37" s="225" t="str">
        <f t="shared" ca="1" si="1"/>
        <v/>
      </c>
    </row>
    <row r="38" spans="1:24" x14ac:dyDescent="0.25">
      <c r="A38" s="157" t="s">
        <v>259</v>
      </c>
      <c r="C38" s="151" t="s">
        <v>1445</v>
      </c>
      <c r="G38" s="157" t="s">
        <v>281</v>
      </c>
      <c r="P38" s="182">
        <f>'Room Area'!J128</f>
        <v>0</v>
      </c>
      <c r="Q38" s="170">
        <f>'Room Area'!K128</f>
        <v>0</v>
      </c>
      <c r="R38" s="175">
        <f t="shared" si="2"/>
        <v>0</v>
      </c>
      <c r="S38" s="181"/>
      <c r="T38" s="199" t="str">
        <f t="array" ref="T38">IFERROR(INDEX($P$2:$P$381,SMALL(IF(ISTEXT($P$2:$P$381),ROW($P$1:$P$380),""),ROW(P37))),"")</f>
        <v/>
      </c>
      <c r="U38" s="154" t="str">
        <f>IF(T38="","",IF(COUNTIF($T38:T417,T38)=1,T38,""))</f>
        <v/>
      </c>
      <c r="V38" s="203" t="str">
        <f t="array" aca="1" ref="V38" ca="1">IF(ROW()-ROW($U$2:$U$381)+1&gt;ROWS($U$2:$U$381)-COUNTBLANK($U$2:$U$381),"",INDIRECT(ADDRESS(SMALL((IF($U$2:$U$381&lt;&gt;"",ROW($U$2:$U$381),ROW()+ROWS($U$2:$U$381))),ROW()-ROW($U$2:$U$381)+1),COLUMN($U$2:$U$381),4)))</f>
        <v/>
      </c>
      <c r="W38" s="224" t="str">
        <f t="shared" ca="1" si="0"/>
        <v/>
      </c>
      <c r="X38" s="225" t="str">
        <f t="shared" ca="1" si="1"/>
        <v/>
      </c>
    </row>
    <row r="39" spans="1:24" x14ac:dyDescent="0.25">
      <c r="A39" s="157" t="s">
        <v>260</v>
      </c>
      <c r="C39" s="159" t="s">
        <v>1446</v>
      </c>
      <c r="D39" s="155"/>
      <c r="G39" s="157" t="s">
        <v>1574</v>
      </c>
      <c r="P39" s="182">
        <f>'Room Area'!J129</f>
        <v>0</v>
      </c>
      <c r="Q39" s="170">
        <f>'Room Area'!K129</f>
        <v>0</v>
      </c>
      <c r="R39" s="175">
        <f t="shared" si="2"/>
        <v>0</v>
      </c>
      <c r="S39" s="181"/>
      <c r="T39" s="199" t="str">
        <f t="array" ref="T39">IFERROR(INDEX($P$2:$P$381,SMALL(IF(ISTEXT($P$2:$P$381),ROW($P$1:$P$380),""),ROW(P38))),"")</f>
        <v/>
      </c>
      <c r="U39" s="154" t="str">
        <f>IF(T39="","",IF(COUNTIF($T39:T418,T39)=1,T39,""))</f>
        <v/>
      </c>
      <c r="V39" s="203" t="str">
        <f t="array" aca="1" ref="V39" ca="1">IF(ROW()-ROW($U$2:$U$381)+1&gt;ROWS($U$2:$U$381)-COUNTBLANK($U$2:$U$381),"",INDIRECT(ADDRESS(SMALL((IF($U$2:$U$381&lt;&gt;"",ROW($U$2:$U$381),ROW()+ROWS($U$2:$U$381))),ROW()-ROW($U$2:$U$381)+1),COLUMN($U$2:$U$381),4)))</f>
        <v/>
      </c>
      <c r="W39" s="224" t="str">
        <f t="shared" ca="1" si="0"/>
        <v/>
      </c>
      <c r="X39" s="225" t="str">
        <f t="shared" ca="1" si="1"/>
        <v/>
      </c>
    </row>
    <row r="40" spans="1:24" x14ac:dyDescent="0.25">
      <c r="A40" s="157" t="s">
        <v>261</v>
      </c>
      <c r="C40" s="159" t="s">
        <v>1448</v>
      </c>
      <c r="P40" s="182">
        <f>'Room Area'!J130</f>
        <v>0</v>
      </c>
      <c r="Q40" s="170">
        <f>'Room Area'!K130</f>
        <v>0</v>
      </c>
      <c r="R40" s="175">
        <f t="shared" si="2"/>
        <v>0</v>
      </c>
      <c r="S40" s="181"/>
      <c r="T40" s="199" t="str">
        <f t="array" ref="T40">IFERROR(INDEX($P$2:$P$381,SMALL(IF(ISTEXT($P$2:$P$381),ROW($P$1:$P$380),""),ROW(P39))),"")</f>
        <v/>
      </c>
      <c r="U40" s="154" t="str">
        <f>IF(T40="","",IF(COUNTIF($T40:T419,T40)=1,T40,""))</f>
        <v/>
      </c>
      <c r="V40" s="203" t="str">
        <f t="array" aca="1" ref="V40" ca="1">IF(ROW()-ROW($U$2:$U$381)+1&gt;ROWS($U$2:$U$381)-COUNTBLANK($U$2:$U$381),"",INDIRECT(ADDRESS(SMALL((IF($U$2:$U$381&lt;&gt;"",ROW($U$2:$U$381),ROW()+ROWS($U$2:$U$381))),ROW()-ROW($U$2:$U$381)+1),COLUMN($U$2:$U$381),4)))</f>
        <v/>
      </c>
      <c r="W40" s="224" t="str">
        <f t="shared" ca="1" si="0"/>
        <v/>
      </c>
      <c r="X40" s="225" t="str">
        <f t="shared" ca="1" si="1"/>
        <v/>
      </c>
    </row>
    <row r="41" spans="1:24" x14ac:dyDescent="0.25">
      <c r="A41" s="157" t="s">
        <v>262</v>
      </c>
      <c r="C41" s="159" t="s">
        <v>1449</v>
      </c>
      <c r="G41" s="156" t="s">
        <v>1238</v>
      </c>
      <c r="P41" s="182">
        <f>'Room Area'!J131</f>
        <v>0</v>
      </c>
      <c r="Q41" s="170">
        <f>'Room Area'!K131</f>
        <v>0</v>
      </c>
      <c r="R41" s="175">
        <f t="shared" si="2"/>
        <v>0</v>
      </c>
      <c r="S41" s="181"/>
      <c r="T41" s="199" t="str">
        <f t="array" ref="T41">IFERROR(INDEX($P$2:$P$381,SMALL(IF(ISTEXT($P$2:$P$381),ROW($P$1:$P$380),""),ROW(P40))),"")</f>
        <v/>
      </c>
      <c r="U41" s="154" t="str">
        <f>IF(T41="","",IF(COUNTIF($T41:T420,T41)=1,T41,""))</f>
        <v/>
      </c>
      <c r="V41" s="203" t="str">
        <f t="array" aca="1" ref="V41" ca="1">IF(ROW()-ROW($U$2:$U$381)+1&gt;ROWS($U$2:$U$381)-COUNTBLANK($U$2:$U$381),"",INDIRECT(ADDRESS(SMALL((IF($U$2:$U$381&lt;&gt;"",ROW($U$2:$U$381),ROW()+ROWS($U$2:$U$381))),ROW()-ROW($U$2:$U$381)+1),COLUMN($U$2:$U$381),4)))</f>
        <v/>
      </c>
      <c r="W41" s="224" t="str">
        <f t="shared" ca="1" si="0"/>
        <v/>
      </c>
      <c r="X41" s="225" t="str">
        <f t="shared" ca="1" si="1"/>
        <v/>
      </c>
    </row>
    <row r="42" spans="1:24" x14ac:dyDescent="0.25">
      <c r="A42" s="157" t="s">
        <v>263</v>
      </c>
      <c r="G42" s="157" t="s">
        <v>281</v>
      </c>
      <c r="P42" s="184">
        <f>'Room Area'!N112</f>
        <v>0</v>
      </c>
      <c r="Q42" s="171">
        <f>'Room Area'!O112</f>
        <v>0</v>
      </c>
      <c r="R42" s="175">
        <f t="shared" si="2"/>
        <v>0</v>
      </c>
      <c r="S42" s="185" t="s">
        <v>597</v>
      </c>
      <c r="T42" s="199" t="str">
        <f t="array" ref="T42">IFERROR(INDEX($P$2:$P$381,SMALL(IF(ISTEXT($P$2:$P$381),ROW($P$1:$P$380),""),ROW(P41))),"")</f>
        <v/>
      </c>
      <c r="U42" s="154" t="str">
        <f>IF(T42="","",IF(COUNTIF($T42:T421,T42)=1,T42,""))</f>
        <v/>
      </c>
      <c r="V42" s="203" t="str">
        <f t="array" aca="1" ref="V42" ca="1">IF(ROW()-ROW($U$2:$U$381)+1&gt;ROWS($U$2:$U$381)-COUNTBLANK($U$2:$U$381),"",INDIRECT(ADDRESS(SMALL((IF($U$2:$U$381&lt;&gt;"",ROW($U$2:$U$381),ROW()+ROWS($U$2:$U$381))),ROW()-ROW($U$2:$U$381)+1),COLUMN($U$2:$U$381),4)))</f>
        <v/>
      </c>
      <c r="W42" s="224" t="str">
        <f t="shared" ca="1" si="0"/>
        <v/>
      </c>
      <c r="X42" s="225" t="str">
        <f t="shared" ca="1" si="1"/>
        <v/>
      </c>
    </row>
    <row r="43" spans="1:24" x14ac:dyDescent="0.25">
      <c r="A43" s="157" t="s">
        <v>264</v>
      </c>
      <c r="C43" s="158" t="s">
        <v>882</v>
      </c>
      <c r="G43" s="157" t="s">
        <v>1563</v>
      </c>
      <c r="P43" s="184">
        <f>'Room Area'!N113</f>
        <v>0</v>
      </c>
      <c r="Q43" s="171">
        <f>'Room Area'!O113</f>
        <v>0</v>
      </c>
      <c r="R43" s="175">
        <f t="shared" si="2"/>
        <v>0</v>
      </c>
      <c r="S43" s="181"/>
      <c r="T43" s="199" t="str">
        <f t="array" ref="T43">IFERROR(INDEX($P$2:$P$381,SMALL(IF(ISTEXT($P$2:$P$381),ROW($P$1:$P$380),""),ROW(P42))),"")</f>
        <v/>
      </c>
      <c r="U43" s="154" t="str">
        <f>IF(T43="","",IF(COUNTIF($T43:T422,T43)=1,T43,""))</f>
        <v/>
      </c>
      <c r="V43" s="203" t="str">
        <f t="array" aca="1" ref="V43" ca="1">IF(ROW()-ROW($U$2:$U$381)+1&gt;ROWS($U$2:$U$381)-COUNTBLANK($U$2:$U$381),"",INDIRECT(ADDRESS(SMALL((IF($U$2:$U$381&lt;&gt;"",ROW($U$2:$U$381),ROW()+ROWS($U$2:$U$381))),ROW()-ROW($U$2:$U$381)+1),COLUMN($U$2:$U$381),4)))</f>
        <v/>
      </c>
      <c r="W43" s="224" t="str">
        <f t="shared" ca="1" si="0"/>
        <v/>
      </c>
      <c r="X43" s="225" t="str">
        <f t="shared" ca="1" si="1"/>
        <v/>
      </c>
    </row>
    <row r="44" spans="1:24" x14ac:dyDescent="0.25">
      <c r="A44" s="157" t="s">
        <v>265</v>
      </c>
      <c r="C44" s="159" t="s">
        <v>1451</v>
      </c>
      <c r="P44" s="184">
        <f>'Room Area'!N114</f>
        <v>0</v>
      </c>
      <c r="Q44" s="171">
        <f>'Room Area'!O114</f>
        <v>0</v>
      </c>
      <c r="R44" s="175">
        <f t="shared" si="2"/>
        <v>0</v>
      </c>
      <c r="S44" s="181"/>
      <c r="T44" s="199" t="str">
        <f t="array" ref="T44">IFERROR(INDEX($P$2:$P$381,SMALL(IF(ISTEXT($P$2:$P$381),ROW($P$1:$P$380),""),ROW(P43))),"")</f>
        <v/>
      </c>
      <c r="U44" s="154" t="str">
        <f>IF(T44="","",IF(COUNTIF($T44:T423,T44)=1,T44,""))</f>
        <v/>
      </c>
      <c r="V44" s="203" t="str">
        <f t="array" aca="1" ref="V44" ca="1">IF(ROW()-ROW($U$2:$U$381)+1&gt;ROWS($U$2:$U$381)-COUNTBLANK($U$2:$U$381),"",INDIRECT(ADDRESS(SMALL((IF($U$2:$U$381&lt;&gt;"",ROW($U$2:$U$381),ROW()+ROWS($U$2:$U$381))),ROW()-ROW($U$2:$U$381)+1),COLUMN($U$2:$U$381),4)))</f>
        <v/>
      </c>
      <c r="W44" s="224" t="str">
        <f t="shared" ca="1" si="0"/>
        <v/>
      </c>
      <c r="X44" s="225" t="str">
        <f t="shared" ca="1" si="1"/>
        <v/>
      </c>
    </row>
    <row r="45" spans="1:24" x14ac:dyDescent="0.25">
      <c r="A45" s="157" t="s">
        <v>266</v>
      </c>
      <c r="C45" s="159" t="s">
        <v>1452</v>
      </c>
      <c r="G45" s="156" t="s">
        <v>1239</v>
      </c>
      <c r="P45" s="184">
        <f>'Room Area'!N115</f>
        <v>0</v>
      </c>
      <c r="Q45" s="171">
        <f>'Room Area'!O115</f>
        <v>0</v>
      </c>
      <c r="R45" s="175">
        <f t="shared" si="2"/>
        <v>0</v>
      </c>
      <c r="S45" s="181"/>
      <c r="T45" s="199" t="str">
        <f t="array" ref="T45">IFERROR(INDEX($P$2:$P$381,SMALL(IF(ISTEXT($P$2:$P$381),ROW($P$1:$P$380),""),ROW(P44))),"")</f>
        <v/>
      </c>
      <c r="U45" s="154" t="str">
        <f>IF(T45="","",IF(COUNTIF($T45:T424,T45)=1,T45,""))</f>
        <v/>
      </c>
      <c r="V45" s="203" t="str">
        <f t="array" aca="1" ref="V45" ca="1">IF(ROW()-ROW($U$2:$U$381)+1&gt;ROWS($U$2:$U$381)-COUNTBLANK($U$2:$U$381),"",INDIRECT(ADDRESS(SMALL((IF($U$2:$U$381&lt;&gt;"",ROW($U$2:$U$381),ROW()+ROWS($U$2:$U$381))),ROW()-ROW($U$2:$U$381)+1),COLUMN($U$2:$U$381),4)))</f>
        <v/>
      </c>
      <c r="W45" s="224" t="str">
        <f t="shared" ca="1" si="0"/>
        <v/>
      </c>
      <c r="X45" s="225" t="str">
        <f t="shared" ca="1" si="1"/>
        <v/>
      </c>
    </row>
    <row r="46" spans="1:24" x14ac:dyDescent="0.25">
      <c r="A46" s="157" t="s">
        <v>267</v>
      </c>
      <c r="G46" s="157" t="s">
        <v>281</v>
      </c>
      <c r="P46" s="184">
        <f>'Room Area'!N116</f>
        <v>0</v>
      </c>
      <c r="Q46" s="171">
        <f>'Room Area'!O116</f>
        <v>0</v>
      </c>
      <c r="R46" s="175">
        <f t="shared" si="2"/>
        <v>0</v>
      </c>
      <c r="S46" s="181"/>
      <c r="T46" s="199" t="str">
        <f t="array" ref="T46">IFERROR(INDEX($P$2:$P$381,SMALL(IF(ISTEXT($P$2:$P$381),ROW($P$1:$P$380),""),ROW(P45))),"")</f>
        <v/>
      </c>
      <c r="U46" s="154" t="str">
        <f>IF(T46="","",IF(COUNTIF($T46:T425,T46)=1,T46,""))</f>
        <v/>
      </c>
      <c r="V46" s="203" t="str">
        <f t="array" aca="1" ref="V46" ca="1">IF(ROW()-ROW($U$2:$U$381)+1&gt;ROWS($U$2:$U$381)-COUNTBLANK($U$2:$U$381),"",INDIRECT(ADDRESS(SMALL((IF($U$2:$U$381&lt;&gt;"",ROW($U$2:$U$381),ROW()+ROWS($U$2:$U$381))),ROW()-ROW($U$2:$U$381)+1),COLUMN($U$2:$U$381),4)))</f>
        <v/>
      </c>
      <c r="W46" s="224" t="str">
        <f t="shared" ca="1" si="0"/>
        <v/>
      </c>
      <c r="X46" s="225" t="str">
        <f t="shared" ca="1" si="1"/>
        <v/>
      </c>
    </row>
    <row r="47" spans="1:24" x14ac:dyDescent="0.25">
      <c r="A47" s="157" t="s">
        <v>268</v>
      </c>
      <c r="C47" s="158" t="s">
        <v>984</v>
      </c>
      <c r="G47" s="157" t="s">
        <v>1564</v>
      </c>
      <c r="P47" s="184">
        <f>'Room Area'!N117</f>
        <v>0</v>
      </c>
      <c r="Q47" s="171">
        <f>'Room Area'!O117</f>
        <v>0</v>
      </c>
      <c r="R47" s="175">
        <f t="shared" si="2"/>
        <v>0</v>
      </c>
      <c r="S47" s="181"/>
      <c r="T47" s="199" t="str">
        <f t="array" ref="T47">IFERROR(INDEX($P$2:$P$381,SMALL(IF(ISTEXT($P$2:$P$381),ROW($P$1:$P$380),""),ROW(P46))),"")</f>
        <v/>
      </c>
      <c r="U47" s="154" t="str">
        <f>IF(T47="","",IF(COUNTIF($T47:T426,T47)=1,T47,""))</f>
        <v/>
      </c>
      <c r="V47" s="203" t="str">
        <f t="array" aca="1" ref="V47" ca="1">IF(ROW()-ROW($U$2:$U$381)+1&gt;ROWS($U$2:$U$381)-COUNTBLANK($U$2:$U$381),"",INDIRECT(ADDRESS(SMALL((IF($U$2:$U$381&lt;&gt;"",ROW($U$2:$U$381),ROW()+ROWS($U$2:$U$381))),ROW()-ROW($U$2:$U$381)+1),COLUMN($U$2:$U$381),4)))</f>
        <v/>
      </c>
      <c r="W47" s="224" t="str">
        <f t="shared" ca="1" si="0"/>
        <v/>
      </c>
      <c r="X47" s="225" t="str">
        <f t="shared" ca="1" si="1"/>
        <v/>
      </c>
    </row>
    <row r="48" spans="1:24" x14ac:dyDescent="0.25">
      <c r="A48" s="157" t="s">
        <v>269</v>
      </c>
      <c r="C48" s="159" t="s">
        <v>1453</v>
      </c>
      <c r="P48" s="184">
        <f>'Room Area'!N118</f>
        <v>0</v>
      </c>
      <c r="Q48" s="171">
        <f>'Room Area'!O118</f>
        <v>0</v>
      </c>
      <c r="R48" s="175">
        <f t="shared" si="2"/>
        <v>0</v>
      </c>
      <c r="S48" s="181"/>
      <c r="T48" s="199" t="str">
        <f t="array" ref="T48">IFERROR(INDEX($P$2:$P$381,SMALL(IF(ISTEXT($P$2:$P$381),ROW($P$1:$P$380),""),ROW(P47))),"")</f>
        <v/>
      </c>
      <c r="U48" s="154" t="str">
        <f>IF(T48="","",IF(COUNTIF($T48:T427,T48)=1,T48,""))</f>
        <v/>
      </c>
      <c r="V48" s="203" t="str">
        <f t="array" aca="1" ref="V48" ca="1">IF(ROW()-ROW($U$2:$U$381)+1&gt;ROWS($U$2:$U$381)-COUNTBLANK($U$2:$U$381),"",INDIRECT(ADDRESS(SMALL((IF($U$2:$U$381&lt;&gt;"",ROW($U$2:$U$381),ROW()+ROWS($U$2:$U$381))),ROW()-ROW($U$2:$U$381)+1),COLUMN($U$2:$U$381),4)))</f>
        <v/>
      </c>
      <c r="W48" s="224" t="str">
        <f t="shared" ca="1" si="0"/>
        <v/>
      </c>
      <c r="X48" s="225" t="str">
        <f t="shared" ca="1" si="1"/>
        <v/>
      </c>
    </row>
    <row r="49" spans="1:24" x14ac:dyDescent="0.25">
      <c r="A49" s="157" t="s">
        <v>270</v>
      </c>
      <c r="C49" s="159" t="s">
        <v>1454</v>
      </c>
      <c r="G49" s="156" t="s">
        <v>1245</v>
      </c>
      <c r="P49" s="184">
        <f>'Room Area'!N119</f>
        <v>0</v>
      </c>
      <c r="Q49" s="171">
        <f>'Room Area'!O119</f>
        <v>0</v>
      </c>
      <c r="R49" s="175">
        <f t="shared" si="2"/>
        <v>0</v>
      </c>
      <c r="S49" s="181"/>
      <c r="T49" s="199" t="str">
        <f t="array" ref="T49">IFERROR(INDEX($P$2:$P$381,SMALL(IF(ISTEXT($P$2:$P$381),ROW($P$1:$P$380),""),ROW(P48))),"")</f>
        <v/>
      </c>
      <c r="U49" s="154" t="str">
        <f>IF(T49="","",IF(COUNTIF($T49:T428,T49)=1,T49,""))</f>
        <v/>
      </c>
      <c r="V49" s="203" t="str">
        <f t="array" aca="1" ref="V49" ca="1">IF(ROW()-ROW($U$2:$U$381)+1&gt;ROWS($U$2:$U$381)-COUNTBLANK($U$2:$U$381),"",INDIRECT(ADDRESS(SMALL((IF($U$2:$U$381&lt;&gt;"",ROW($U$2:$U$381),ROW()+ROWS($U$2:$U$381))),ROW()-ROW($U$2:$U$381)+1),COLUMN($U$2:$U$381),4)))</f>
        <v/>
      </c>
      <c r="W49" s="224" t="str">
        <f t="shared" ca="1" si="0"/>
        <v/>
      </c>
      <c r="X49" s="225" t="str">
        <f t="shared" ca="1" si="1"/>
        <v/>
      </c>
    </row>
    <row r="50" spans="1:24" x14ac:dyDescent="0.25">
      <c r="A50" s="157" t="s">
        <v>271</v>
      </c>
      <c r="G50" s="157" t="s">
        <v>1575</v>
      </c>
      <c r="P50" s="184">
        <f>'Room Area'!N120</f>
        <v>0</v>
      </c>
      <c r="Q50" s="171">
        <f>'Room Area'!O120</f>
        <v>0</v>
      </c>
      <c r="R50" s="175">
        <f t="shared" si="2"/>
        <v>0</v>
      </c>
      <c r="S50" s="181"/>
      <c r="T50" s="199" t="str">
        <f t="array" ref="T50">IFERROR(INDEX($P$2:$P$381,SMALL(IF(ISTEXT($P$2:$P$381),ROW($P$1:$P$380),""),ROW(P49))),"")</f>
        <v/>
      </c>
      <c r="U50" s="154" t="str">
        <f>IF(T50="","",IF(COUNTIF($T50:T429,T50)=1,T50,""))</f>
        <v/>
      </c>
      <c r="V50" s="203" t="str">
        <f t="array" aca="1" ref="V50" ca="1">IF(ROW()-ROW($U$2:$U$381)+1&gt;ROWS($U$2:$U$381)-COUNTBLANK($U$2:$U$381),"",INDIRECT(ADDRESS(SMALL((IF($U$2:$U$381&lt;&gt;"",ROW($U$2:$U$381),ROW()+ROWS($U$2:$U$381))),ROW()-ROW($U$2:$U$381)+1),COLUMN($U$2:$U$381),4)))</f>
        <v/>
      </c>
      <c r="W50" s="224" t="str">
        <f t="shared" ca="1" si="0"/>
        <v/>
      </c>
      <c r="X50" s="225" t="str">
        <f t="shared" ca="1" si="1"/>
        <v/>
      </c>
    </row>
    <row r="51" spans="1:24" x14ac:dyDescent="0.25">
      <c r="A51" s="157" t="s">
        <v>272</v>
      </c>
      <c r="G51" s="157" t="s">
        <v>1576</v>
      </c>
      <c r="P51" s="184">
        <f>'Room Area'!N121</f>
        <v>0</v>
      </c>
      <c r="Q51" s="171">
        <f>'Room Area'!O121</f>
        <v>0</v>
      </c>
      <c r="R51" s="175">
        <f t="shared" si="2"/>
        <v>0</v>
      </c>
      <c r="S51" s="181"/>
      <c r="T51" s="199" t="str">
        <f t="array" ref="T51">IFERROR(INDEX($P$2:$P$381,SMALL(IF(ISTEXT($P$2:$P$381),ROW($P$1:$P$380),""),ROW(P50))),"")</f>
        <v/>
      </c>
      <c r="U51" s="154" t="str">
        <f>IF(T51="","",IF(COUNTIF($T51:T430,T51)=1,T51,""))</f>
        <v/>
      </c>
      <c r="V51" s="203" t="str">
        <f t="array" aca="1" ref="V51" ca="1">IF(ROW()-ROW($U$2:$U$381)+1&gt;ROWS($U$2:$U$381)-COUNTBLANK($U$2:$U$381),"",INDIRECT(ADDRESS(SMALL((IF($U$2:$U$381&lt;&gt;"",ROW($U$2:$U$381),ROW()+ROWS($U$2:$U$381))),ROW()-ROW($U$2:$U$381)+1),COLUMN($U$2:$U$381),4)))</f>
        <v/>
      </c>
      <c r="W51" s="224" t="str">
        <f t="shared" ca="1" si="0"/>
        <v/>
      </c>
      <c r="X51" s="225" t="str">
        <f t="shared" ca="1" si="1"/>
        <v/>
      </c>
    </row>
    <row r="52" spans="1:24" x14ac:dyDescent="0.25">
      <c r="A52" s="157" t="s">
        <v>273</v>
      </c>
      <c r="G52" s="164"/>
      <c r="P52" s="184">
        <f>'Room Area'!N122</f>
        <v>0</v>
      </c>
      <c r="Q52" s="171">
        <f>'Room Area'!O122</f>
        <v>0</v>
      </c>
      <c r="R52" s="175">
        <f t="shared" si="2"/>
        <v>0</v>
      </c>
      <c r="S52" s="181"/>
      <c r="T52" s="199" t="str">
        <f t="array" ref="T52">IFERROR(INDEX($P$2:$P$381,SMALL(IF(ISTEXT($P$2:$P$381),ROW($P$1:$P$380),""),ROW(P51))),"")</f>
        <v/>
      </c>
      <c r="U52" s="154" t="str">
        <f>IF(T52="","",IF(COUNTIF($T52:T431,T52)=1,T52,""))</f>
        <v/>
      </c>
      <c r="V52" s="203" t="str">
        <f t="array" aca="1" ref="V52" ca="1">IF(ROW()-ROW($U$2:$U$381)+1&gt;ROWS($U$2:$U$381)-COUNTBLANK($U$2:$U$381),"",INDIRECT(ADDRESS(SMALL((IF($U$2:$U$381&lt;&gt;"",ROW($U$2:$U$381),ROW()+ROWS($U$2:$U$381))),ROW()-ROW($U$2:$U$381)+1),COLUMN($U$2:$U$381),4)))</f>
        <v/>
      </c>
      <c r="W52" s="224" t="str">
        <f t="shared" ca="1" si="0"/>
        <v/>
      </c>
      <c r="X52" s="225" t="str">
        <f t="shared" ca="1" si="1"/>
        <v/>
      </c>
    </row>
    <row r="53" spans="1:24" x14ac:dyDescent="0.25">
      <c r="A53" s="157" t="s">
        <v>274</v>
      </c>
      <c r="G53" s="156" t="s">
        <v>1252</v>
      </c>
      <c r="P53" s="184">
        <f>'Room Area'!N123</f>
        <v>0</v>
      </c>
      <c r="Q53" s="171">
        <f>'Room Area'!O123</f>
        <v>0</v>
      </c>
      <c r="R53" s="175">
        <f t="shared" si="2"/>
        <v>0</v>
      </c>
      <c r="S53" s="181"/>
      <c r="T53" s="199" t="str">
        <f t="array" ref="T53">IFERROR(INDEX($P$2:$P$381,SMALL(IF(ISTEXT($P$2:$P$381),ROW($P$1:$P$380),""),ROW(P52))),"")</f>
        <v/>
      </c>
      <c r="U53" s="154" t="str">
        <f>IF(T53="","",IF(COUNTIF($T53:T432,T53)=1,T53,""))</f>
        <v/>
      </c>
      <c r="V53" s="203" t="str">
        <f t="array" aca="1" ref="V53" ca="1">IF(ROW()-ROW($U$2:$U$381)+1&gt;ROWS($U$2:$U$381)-COUNTBLANK($U$2:$U$381),"",INDIRECT(ADDRESS(SMALL((IF($U$2:$U$381&lt;&gt;"",ROW($U$2:$U$381),ROW()+ROWS($U$2:$U$381))),ROW()-ROW($U$2:$U$381)+1),COLUMN($U$2:$U$381),4)))</f>
        <v/>
      </c>
      <c r="W53" s="224" t="str">
        <f t="shared" ca="1" si="0"/>
        <v/>
      </c>
      <c r="X53" s="225" t="str">
        <f t="shared" ca="1" si="1"/>
        <v/>
      </c>
    </row>
    <row r="54" spans="1:24" x14ac:dyDescent="0.25">
      <c r="A54" s="157" t="s">
        <v>275</v>
      </c>
      <c r="G54" s="157" t="s">
        <v>1565</v>
      </c>
      <c r="P54" s="184">
        <f>'Room Area'!N124</f>
        <v>0</v>
      </c>
      <c r="Q54" s="171">
        <f>'Room Area'!O124</f>
        <v>0</v>
      </c>
      <c r="R54" s="175">
        <f t="shared" si="2"/>
        <v>0</v>
      </c>
      <c r="S54" s="181"/>
      <c r="T54" s="199" t="str">
        <f t="array" ref="T54">IFERROR(INDEX($P$2:$P$381,SMALL(IF(ISTEXT($P$2:$P$381),ROW($P$1:$P$380),""),ROW(P53))),"")</f>
        <v/>
      </c>
      <c r="U54" s="154" t="str">
        <f>IF(T54="","",IF(COUNTIF($T54:T433,T54)=1,T54,""))</f>
        <v/>
      </c>
      <c r="V54" s="203" t="str">
        <f t="array" aca="1" ref="V54" ca="1">IF(ROW()-ROW($U$2:$U$381)+1&gt;ROWS($U$2:$U$381)-COUNTBLANK($U$2:$U$381),"",INDIRECT(ADDRESS(SMALL((IF($U$2:$U$381&lt;&gt;"",ROW($U$2:$U$381),ROW()+ROWS($U$2:$U$381))),ROW()-ROW($U$2:$U$381)+1),COLUMN($U$2:$U$381),4)))</f>
        <v/>
      </c>
      <c r="W54" s="224" t="str">
        <f t="shared" ca="1" si="0"/>
        <v/>
      </c>
      <c r="X54" s="225" t="str">
        <f t="shared" ca="1" si="1"/>
        <v/>
      </c>
    </row>
    <row r="55" spans="1:24" x14ac:dyDescent="0.25">
      <c r="A55" s="157" t="s">
        <v>276</v>
      </c>
      <c r="G55" s="157" t="s">
        <v>1566</v>
      </c>
      <c r="P55" s="184">
        <f>'Room Area'!N125</f>
        <v>0</v>
      </c>
      <c r="Q55" s="171">
        <f>'Room Area'!O125</f>
        <v>0</v>
      </c>
      <c r="R55" s="175">
        <f t="shared" si="2"/>
        <v>0</v>
      </c>
      <c r="S55" s="181"/>
      <c r="T55" s="199" t="str">
        <f t="array" ref="T55">IFERROR(INDEX($P$2:$P$381,SMALL(IF(ISTEXT($P$2:$P$381),ROW($P$1:$P$380),""),ROW(P54))),"")</f>
        <v/>
      </c>
      <c r="U55" s="154" t="str">
        <f>IF(T55="","",IF(COUNTIF($T55:T434,T55)=1,T55,""))</f>
        <v/>
      </c>
      <c r="V55" s="203" t="str">
        <f t="array" aca="1" ref="V55" ca="1">IF(ROW()-ROW($U$2:$U$381)+1&gt;ROWS($U$2:$U$381)-COUNTBLANK($U$2:$U$381),"",INDIRECT(ADDRESS(SMALL((IF($U$2:$U$381&lt;&gt;"",ROW($U$2:$U$381),ROW()+ROWS($U$2:$U$381))),ROW()-ROW($U$2:$U$381)+1),COLUMN($U$2:$U$381),4)))</f>
        <v/>
      </c>
      <c r="W55" s="224" t="str">
        <f t="shared" ca="1" si="0"/>
        <v/>
      </c>
      <c r="X55" s="225" t="str">
        <f t="shared" ca="1" si="1"/>
        <v/>
      </c>
    </row>
    <row r="56" spans="1:24" x14ac:dyDescent="0.25">
      <c r="A56" s="157" t="s">
        <v>277</v>
      </c>
      <c r="P56" s="184">
        <f>'Room Area'!N126</f>
        <v>0</v>
      </c>
      <c r="Q56" s="171">
        <f>'Room Area'!O126</f>
        <v>0</v>
      </c>
      <c r="R56" s="175">
        <f t="shared" si="2"/>
        <v>0</v>
      </c>
      <c r="S56" s="181"/>
      <c r="T56" s="199" t="str">
        <f t="array" ref="T56">IFERROR(INDEX($P$2:$P$381,SMALL(IF(ISTEXT($P$2:$P$381),ROW($P$1:$P$380),""),ROW(P55))),"")</f>
        <v/>
      </c>
      <c r="U56" s="154" t="str">
        <f>IF(T56="","",IF(COUNTIF($T56:T435,T56)=1,T56,""))</f>
        <v/>
      </c>
      <c r="V56" s="203" t="str">
        <f t="array" aca="1" ref="V56" ca="1">IF(ROW()-ROW($U$2:$U$381)+1&gt;ROWS($U$2:$U$381)-COUNTBLANK($U$2:$U$381),"",INDIRECT(ADDRESS(SMALL((IF($U$2:$U$381&lt;&gt;"",ROW($U$2:$U$381),ROW()+ROWS($U$2:$U$381))),ROW()-ROW($U$2:$U$381)+1),COLUMN($U$2:$U$381),4)))</f>
        <v/>
      </c>
      <c r="W56" s="224" t="str">
        <f t="shared" ca="1" si="0"/>
        <v/>
      </c>
      <c r="X56" s="225" t="str">
        <f t="shared" ca="1" si="1"/>
        <v/>
      </c>
    </row>
    <row r="57" spans="1:24" x14ac:dyDescent="0.25">
      <c r="A57" s="157" t="s">
        <v>278</v>
      </c>
      <c r="G57" s="156" t="s">
        <v>1256</v>
      </c>
      <c r="P57" s="184">
        <f>'Room Area'!N127</f>
        <v>0</v>
      </c>
      <c r="Q57" s="171">
        <f>'Room Area'!O127</f>
        <v>0</v>
      </c>
      <c r="R57" s="175">
        <f t="shared" si="2"/>
        <v>0</v>
      </c>
      <c r="S57" s="181"/>
      <c r="T57" s="199" t="str">
        <f t="array" ref="T57">IFERROR(INDEX($P$2:$P$381,SMALL(IF(ISTEXT($P$2:$P$381),ROW($P$1:$P$380),""),ROW(P56))),"")</f>
        <v/>
      </c>
      <c r="U57" s="154" t="str">
        <f>IF(T57="","",IF(COUNTIF($T57:T436,T57)=1,T57,""))</f>
        <v/>
      </c>
      <c r="V57" s="203" t="str">
        <f t="array" aca="1" ref="V57" ca="1">IF(ROW()-ROW($U$2:$U$381)+1&gt;ROWS($U$2:$U$381)-COUNTBLANK($U$2:$U$381),"",INDIRECT(ADDRESS(SMALL((IF($U$2:$U$381&lt;&gt;"",ROW($U$2:$U$381),ROW()+ROWS($U$2:$U$381))),ROW()-ROW($U$2:$U$381)+1),COLUMN($U$2:$U$381),4)))</f>
        <v/>
      </c>
      <c r="W57" s="224" t="str">
        <f t="shared" ca="1" si="0"/>
        <v/>
      </c>
      <c r="X57" s="225" t="str">
        <f t="shared" ca="1" si="1"/>
        <v/>
      </c>
    </row>
    <row r="58" spans="1:24" x14ac:dyDescent="0.25">
      <c r="A58" s="157" t="s">
        <v>279</v>
      </c>
      <c r="G58" s="157" t="s">
        <v>1567</v>
      </c>
      <c r="P58" s="184">
        <f>'Room Area'!N128</f>
        <v>0</v>
      </c>
      <c r="Q58" s="171">
        <f>'Room Area'!O128</f>
        <v>0</v>
      </c>
      <c r="R58" s="175">
        <f t="shared" si="2"/>
        <v>0</v>
      </c>
      <c r="S58" s="181"/>
      <c r="T58" s="199" t="str">
        <f t="array" ref="T58">IFERROR(INDEX($P$2:$P$381,SMALL(IF(ISTEXT($P$2:$P$381),ROW($P$1:$P$380),""),ROW(P57))),"")</f>
        <v/>
      </c>
      <c r="U58" s="154" t="str">
        <f>IF(T58="","",IF(COUNTIF($T58:T437,T58)=1,T58,""))</f>
        <v/>
      </c>
      <c r="V58" s="203" t="str">
        <f t="array" aca="1" ref="V58" ca="1">IF(ROW()-ROW($U$2:$U$381)+1&gt;ROWS($U$2:$U$381)-COUNTBLANK($U$2:$U$381),"",INDIRECT(ADDRESS(SMALL((IF($U$2:$U$381&lt;&gt;"",ROW($U$2:$U$381),ROW()+ROWS($U$2:$U$381))),ROW()-ROW($U$2:$U$381)+1),COLUMN($U$2:$U$381),4)))</f>
        <v/>
      </c>
      <c r="W58" s="224" t="str">
        <f t="shared" ca="1" si="0"/>
        <v/>
      </c>
      <c r="X58" s="225" t="str">
        <f t="shared" ca="1" si="1"/>
        <v/>
      </c>
    </row>
    <row r="59" spans="1:24" x14ac:dyDescent="0.25">
      <c r="A59" s="157" t="s">
        <v>280</v>
      </c>
      <c r="G59" s="157" t="s">
        <v>1454</v>
      </c>
      <c r="P59" s="184">
        <f>'Room Area'!N129</f>
        <v>0</v>
      </c>
      <c r="Q59" s="171">
        <f>'Room Area'!O129</f>
        <v>0</v>
      </c>
      <c r="R59" s="175">
        <f t="shared" si="2"/>
        <v>0</v>
      </c>
      <c r="S59" s="181"/>
      <c r="T59" s="199" t="str">
        <f t="array" ref="T59">IFERROR(INDEX($P$2:$P$381,SMALL(IF(ISTEXT($P$2:$P$381),ROW($P$1:$P$380),""),ROW(P58))),"")</f>
        <v/>
      </c>
      <c r="U59" s="154" t="str">
        <f>IF(T59="","",IF(COUNTIF($T59:T438,T59)=1,T59,""))</f>
        <v/>
      </c>
      <c r="V59" s="203" t="str">
        <f t="array" aca="1" ref="V59" ca="1">IF(ROW()-ROW($U$2:$U$381)+1&gt;ROWS($U$2:$U$381)-COUNTBLANK($U$2:$U$381),"",INDIRECT(ADDRESS(SMALL((IF($U$2:$U$381&lt;&gt;"",ROW($U$2:$U$381),ROW()+ROWS($U$2:$U$381))),ROW()-ROW($U$2:$U$381)+1),COLUMN($U$2:$U$381),4)))</f>
        <v/>
      </c>
      <c r="W59" s="224" t="str">
        <f t="shared" ca="1" si="0"/>
        <v/>
      </c>
      <c r="X59" s="225" t="str">
        <f t="shared" ca="1" si="1"/>
        <v/>
      </c>
    </row>
    <row r="60" spans="1:24" x14ac:dyDescent="0.25">
      <c r="P60" s="184">
        <f>'Room Area'!N130</f>
        <v>0</v>
      </c>
      <c r="Q60" s="171">
        <f>'Room Area'!O130</f>
        <v>0</v>
      </c>
      <c r="R60" s="175">
        <f t="shared" si="2"/>
        <v>0</v>
      </c>
      <c r="S60" s="181"/>
      <c r="T60" s="199" t="str">
        <f t="array" ref="T60">IFERROR(INDEX($P$2:$P$381,SMALL(IF(ISTEXT($P$2:$P$381),ROW($P$1:$P$380),""),ROW(P59))),"")</f>
        <v/>
      </c>
      <c r="U60" s="154" t="str">
        <f>IF(T60="","",IF(COUNTIF($T60:T439,T60)=1,T60,""))</f>
        <v/>
      </c>
      <c r="V60" s="203" t="str">
        <f t="array" aca="1" ref="V60" ca="1">IF(ROW()-ROW($U$2:$U$381)+1&gt;ROWS($U$2:$U$381)-COUNTBLANK($U$2:$U$381),"",INDIRECT(ADDRESS(SMALL((IF($U$2:$U$381&lt;&gt;"",ROW($U$2:$U$381),ROW()+ROWS($U$2:$U$381))),ROW()-ROW($U$2:$U$381)+1),COLUMN($U$2:$U$381),4)))</f>
        <v/>
      </c>
      <c r="W60" s="224" t="str">
        <f t="shared" ca="1" si="0"/>
        <v/>
      </c>
      <c r="X60" s="225" t="str">
        <f t="shared" ca="1" si="1"/>
        <v/>
      </c>
    </row>
    <row r="61" spans="1:24" x14ac:dyDescent="0.25">
      <c r="G61" s="156" t="s">
        <v>1264</v>
      </c>
      <c r="P61" s="184">
        <f>'Room Area'!N131</f>
        <v>0</v>
      </c>
      <c r="Q61" s="171">
        <f>'Room Area'!O131</f>
        <v>0</v>
      </c>
      <c r="R61" s="175">
        <f t="shared" si="2"/>
        <v>0</v>
      </c>
      <c r="S61" s="181"/>
      <c r="T61" s="199" t="str">
        <f t="array" ref="T61">IFERROR(INDEX($P$2:$P$381,SMALL(IF(ISTEXT($P$2:$P$381),ROW($P$1:$P$380),""),ROW(P60))),"")</f>
        <v/>
      </c>
      <c r="U61" s="154" t="str">
        <f>IF(T61="","",IF(COUNTIF($T61:T440,T61)=1,T61,""))</f>
        <v/>
      </c>
      <c r="V61" s="203" t="str">
        <f t="array" aca="1" ref="V61" ca="1">IF(ROW()-ROW($U$2:$U$381)+1&gt;ROWS($U$2:$U$381)-COUNTBLANK($U$2:$U$381),"",INDIRECT(ADDRESS(SMALL((IF($U$2:$U$381&lt;&gt;"",ROW($U$2:$U$381),ROW()+ROWS($U$2:$U$381))),ROW()-ROW($U$2:$U$381)+1),COLUMN($U$2:$U$381),4)))</f>
        <v/>
      </c>
      <c r="W61" s="224" t="str">
        <f t="shared" ca="1" si="0"/>
        <v/>
      </c>
      <c r="X61" s="225" t="str">
        <f t="shared" ca="1" si="1"/>
        <v/>
      </c>
    </row>
    <row r="62" spans="1:24" x14ac:dyDescent="0.25">
      <c r="G62" s="157" t="s">
        <v>1577</v>
      </c>
      <c r="P62" s="186">
        <f>'EtO &amp; EG Storage'!P29</f>
        <v>0</v>
      </c>
      <c r="Q62" s="172">
        <f>'EtO &amp; EG Storage'!Q29</f>
        <v>0</v>
      </c>
      <c r="R62" s="175">
        <f t="shared" si="2"/>
        <v>0</v>
      </c>
      <c r="S62" s="187" t="s">
        <v>81</v>
      </c>
      <c r="T62" s="199" t="str">
        <f t="array" ref="T62">IFERROR(INDEX($P$2:$P$381,SMALL(IF(ISTEXT($P$2:$P$381),ROW($P$1:$P$380),""),ROW(P61))),"")</f>
        <v/>
      </c>
      <c r="U62" s="154" t="str">
        <f>IF(T62="","",IF(COUNTIF($T62:T441,T62)=1,T62,""))</f>
        <v/>
      </c>
      <c r="V62" s="203" t="str">
        <f t="array" aca="1" ref="V62" ca="1">IF(ROW()-ROW($U$2:$U$381)+1&gt;ROWS($U$2:$U$381)-COUNTBLANK($U$2:$U$381),"",INDIRECT(ADDRESS(SMALL((IF($U$2:$U$381&lt;&gt;"",ROW($U$2:$U$381),ROW()+ROWS($U$2:$U$381))),ROW()-ROW($U$2:$U$381)+1),COLUMN($U$2:$U$381),4)))</f>
        <v/>
      </c>
      <c r="W62" s="224" t="str">
        <f t="shared" ca="1" si="0"/>
        <v/>
      </c>
      <c r="X62" s="225" t="str">
        <f t="shared" ca="1" si="1"/>
        <v/>
      </c>
    </row>
    <row r="63" spans="1:24" x14ac:dyDescent="0.25">
      <c r="G63" s="157" t="s">
        <v>282</v>
      </c>
      <c r="P63" s="186">
        <f>'EtO &amp; EG Storage'!P30</f>
        <v>0</v>
      </c>
      <c r="Q63" s="172">
        <f>'EtO &amp; EG Storage'!Q30</f>
        <v>0</v>
      </c>
      <c r="R63" s="175">
        <f t="shared" si="2"/>
        <v>0</v>
      </c>
      <c r="S63" s="188"/>
      <c r="T63" s="199" t="str">
        <f t="array" ref="T63">IFERROR(INDEX($P$2:$P$381,SMALL(IF(ISTEXT($P$2:$P$381),ROW($P$1:$P$380),""),ROW(P62))),"")</f>
        <v/>
      </c>
      <c r="U63" s="154" t="str">
        <f>IF(T63="","",IF(COUNTIF($T63:T442,T63)=1,T63,""))</f>
        <v/>
      </c>
      <c r="V63" s="203" t="str">
        <f t="array" aca="1" ref="V63" ca="1">IF(ROW()-ROW($U$2:$U$381)+1&gt;ROWS($U$2:$U$381)-COUNTBLANK($U$2:$U$381),"",INDIRECT(ADDRESS(SMALL((IF($U$2:$U$381&lt;&gt;"",ROW($U$2:$U$381),ROW()+ROWS($U$2:$U$381))),ROW()-ROW($U$2:$U$381)+1),COLUMN($U$2:$U$381),4)))</f>
        <v/>
      </c>
      <c r="W63" s="224" t="str">
        <f t="shared" ca="1" si="0"/>
        <v/>
      </c>
      <c r="X63" s="225" t="str">
        <f t="shared" ca="1" si="1"/>
        <v/>
      </c>
    </row>
    <row r="64" spans="1:24" x14ac:dyDescent="0.25">
      <c r="P64" s="186">
        <f>'EtO &amp; EG Storage'!P31</f>
        <v>0</v>
      </c>
      <c r="Q64" s="172">
        <f>'EtO &amp; EG Storage'!Q31</f>
        <v>0</v>
      </c>
      <c r="R64" s="175">
        <f t="shared" si="2"/>
        <v>0</v>
      </c>
      <c r="S64" s="188"/>
      <c r="T64" s="199" t="str">
        <f t="array" ref="T64">IFERROR(INDEX($P$2:$P$381,SMALL(IF(ISTEXT($P$2:$P$381),ROW($P$1:$P$380),""),ROW(P63))),"")</f>
        <v/>
      </c>
      <c r="U64" s="154" t="str">
        <f>IF(T64="","",IF(COUNTIF($T64:T443,T64)=1,T64,""))</f>
        <v/>
      </c>
      <c r="V64" s="203" t="str">
        <f t="array" aca="1" ref="V64" ca="1">IF(ROW()-ROW($U$2:$U$381)+1&gt;ROWS($U$2:$U$381)-COUNTBLANK($U$2:$U$381),"",INDIRECT(ADDRESS(SMALL((IF($U$2:$U$381&lt;&gt;"",ROW($U$2:$U$381),ROW()+ROWS($U$2:$U$381))),ROW()-ROW($U$2:$U$381)+1),COLUMN($U$2:$U$381),4)))</f>
        <v/>
      </c>
      <c r="W64" s="224" t="str">
        <f t="shared" ca="1" si="0"/>
        <v/>
      </c>
      <c r="X64" s="225" t="str">
        <f t="shared" ca="1" si="1"/>
        <v/>
      </c>
    </row>
    <row r="65" spans="7:24" x14ac:dyDescent="0.25">
      <c r="G65" s="156" t="s">
        <v>1265</v>
      </c>
      <c r="P65" s="186">
        <f>'EtO &amp; EG Storage'!P32</f>
        <v>0</v>
      </c>
      <c r="Q65" s="172">
        <f>'EtO &amp; EG Storage'!Q32</f>
        <v>0</v>
      </c>
      <c r="R65" s="175">
        <f t="shared" si="2"/>
        <v>0</v>
      </c>
      <c r="S65" s="188"/>
      <c r="T65" s="199" t="str">
        <f t="array" ref="T65">IFERROR(INDEX($P$2:$P$381,SMALL(IF(ISTEXT($P$2:$P$381),ROW($P$1:$P$380),""),ROW(P64))),"")</f>
        <v/>
      </c>
      <c r="U65" s="154" t="str">
        <f>IF(T65="","",IF(COUNTIF($T65:T444,T65)=1,T65,""))</f>
        <v/>
      </c>
      <c r="V65" s="203" t="str">
        <f t="array" aca="1" ref="V65" ca="1">IF(ROW()-ROW($U$2:$U$381)+1&gt;ROWS($U$2:$U$381)-COUNTBLANK($U$2:$U$381),"",INDIRECT(ADDRESS(SMALL((IF($U$2:$U$381&lt;&gt;"",ROW($U$2:$U$381),ROW()+ROWS($U$2:$U$381))),ROW()-ROW($U$2:$U$381)+1),COLUMN($U$2:$U$381),4)))</f>
        <v/>
      </c>
      <c r="W65" s="224" t="str">
        <f t="shared" ca="1" si="0"/>
        <v/>
      </c>
      <c r="X65" s="225" t="str">
        <f t="shared" ca="1" si="1"/>
        <v/>
      </c>
    </row>
    <row r="66" spans="7:24" x14ac:dyDescent="0.25">
      <c r="G66" s="157" t="s">
        <v>281</v>
      </c>
      <c r="P66" s="186">
        <f>'EtO &amp; EG Storage'!P33</f>
        <v>0</v>
      </c>
      <c r="Q66" s="172">
        <f>'EtO &amp; EG Storage'!Q33</f>
        <v>0</v>
      </c>
      <c r="R66" s="175">
        <f t="shared" si="2"/>
        <v>0</v>
      </c>
      <c r="S66" s="188"/>
      <c r="T66" s="199" t="str">
        <f t="array" ref="T66">IFERROR(INDEX($P$2:$P$381,SMALL(IF(ISTEXT($P$2:$P$381),ROW($P$1:$P$380),""),ROW(P65))),"")</f>
        <v/>
      </c>
      <c r="U66" s="154" t="str">
        <f>IF(T66="","",IF(COUNTIF($T66:T445,T66)=1,T66,""))</f>
        <v/>
      </c>
      <c r="V66" s="203" t="str">
        <f t="array" aca="1" ref="V66" ca="1">IF(ROW()-ROW($U$2:$U$381)+1&gt;ROWS($U$2:$U$381)-COUNTBLANK($U$2:$U$381),"",INDIRECT(ADDRESS(SMALL((IF($U$2:$U$381&lt;&gt;"",ROW($U$2:$U$381),ROW()+ROWS($U$2:$U$381))),ROW()-ROW($U$2:$U$381)+1),COLUMN($U$2:$U$381),4)))</f>
        <v/>
      </c>
      <c r="W66" s="224" t="str">
        <f t="shared" ref="W66:W129" ca="1" si="3">IF(COUNTBLANK(V66),"",VLOOKUP(V66,$P$1:$Q$381,2,FALSE))</f>
        <v/>
      </c>
      <c r="X66" s="225" t="str">
        <f t="shared" ref="X66:X129" ca="1" si="4">V66</f>
        <v/>
      </c>
    </row>
    <row r="67" spans="7:24" x14ac:dyDescent="0.25">
      <c r="G67" s="157" t="s">
        <v>1574</v>
      </c>
      <c r="P67" s="186">
        <f>'EtO &amp; EG Storage'!P34</f>
        <v>0</v>
      </c>
      <c r="Q67" s="172">
        <f>'EtO &amp; EG Storage'!Q34</f>
        <v>0</v>
      </c>
      <c r="R67" s="175">
        <f t="shared" ref="R67:R130" si="5">P67</f>
        <v>0</v>
      </c>
      <c r="S67" s="188"/>
      <c r="T67" s="199" t="str">
        <f t="array" ref="T67">IFERROR(INDEX($P$2:$P$381,SMALL(IF(ISTEXT($P$2:$P$381),ROW($P$1:$P$380),""),ROW(P66))),"")</f>
        <v/>
      </c>
      <c r="U67" s="154" t="str">
        <f>IF(T67="","",IF(COUNTIF($T67:T446,T67)=1,T67,""))</f>
        <v/>
      </c>
      <c r="V67" s="203" t="str">
        <f t="array" aca="1" ref="V67" ca="1">IF(ROW()-ROW($U$2:$U$381)+1&gt;ROWS($U$2:$U$381)-COUNTBLANK($U$2:$U$381),"",INDIRECT(ADDRESS(SMALL((IF($U$2:$U$381&lt;&gt;"",ROW($U$2:$U$381),ROW()+ROWS($U$2:$U$381))),ROW()-ROW($U$2:$U$381)+1),COLUMN($U$2:$U$381),4)))</f>
        <v/>
      </c>
      <c r="W67" s="224" t="str">
        <f t="shared" ca="1" si="3"/>
        <v/>
      </c>
      <c r="X67" s="225" t="str">
        <f t="shared" ca="1" si="4"/>
        <v/>
      </c>
    </row>
    <row r="68" spans="7:24" x14ac:dyDescent="0.25">
      <c r="P68" s="186">
        <f>'EtO &amp; EG Storage'!P35</f>
        <v>0</v>
      </c>
      <c r="Q68" s="172">
        <f>'EtO &amp; EG Storage'!Q35</f>
        <v>0</v>
      </c>
      <c r="R68" s="175">
        <f t="shared" si="5"/>
        <v>0</v>
      </c>
      <c r="S68" s="188"/>
      <c r="T68" s="199" t="str">
        <f t="array" ref="T68">IFERROR(INDEX($P$2:$P$381,SMALL(IF(ISTEXT($P$2:$P$381),ROW($P$1:$P$380),""),ROW(P67))),"")</f>
        <v/>
      </c>
      <c r="U68" s="154" t="str">
        <f>IF(T68="","",IF(COUNTIF($T68:T447,T68)=1,T68,""))</f>
        <v/>
      </c>
      <c r="V68" s="203" t="str">
        <f t="array" aca="1" ref="V68" ca="1">IF(ROW()-ROW($U$2:$U$381)+1&gt;ROWS($U$2:$U$381)-COUNTBLANK($U$2:$U$381),"",INDIRECT(ADDRESS(SMALL((IF($U$2:$U$381&lt;&gt;"",ROW($U$2:$U$381),ROW()+ROWS($U$2:$U$381))),ROW()-ROW($U$2:$U$381)+1),COLUMN($U$2:$U$381),4)))</f>
        <v/>
      </c>
      <c r="W68" s="224" t="str">
        <f t="shared" ca="1" si="3"/>
        <v/>
      </c>
      <c r="X68" s="225" t="str">
        <f t="shared" ca="1" si="4"/>
        <v/>
      </c>
    </row>
    <row r="69" spans="7:24" x14ac:dyDescent="0.25">
      <c r="G69" s="156" t="s">
        <v>1275</v>
      </c>
      <c r="P69" s="186">
        <f>'EtO &amp; EG Storage'!P36</f>
        <v>0</v>
      </c>
      <c r="Q69" s="172">
        <f>'EtO &amp; EG Storage'!Q36</f>
        <v>0</v>
      </c>
      <c r="R69" s="175">
        <f t="shared" si="5"/>
        <v>0</v>
      </c>
      <c r="S69" s="188"/>
      <c r="T69" s="199" t="str">
        <f t="array" ref="T69">IFERROR(INDEX($P$2:$P$381,SMALL(IF(ISTEXT($P$2:$P$381),ROW($P$1:$P$380),""),ROW(P68))),"")</f>
        <v/>
      </c>
      <c r="U69" s="154" t="str">
        <f>IF(T69="","",IF(COUNTIF($T69:T448,T69)=1,T69,""))</f>
        <v/>
      </c>
      <c r="V69" s="203" t="str">
        <f t="array" aca="1" ref="V69" ca="1">IF(ROW()-ROW($U$2:$U$381)+1&gt;ROWS($U$2:$U$381)-COUNTBLANK($U$2:$U$381),"",INDIRECT(ADDRESS(SMALL((IF($U$2:$U$381&lt;&gt;"",ROW($U$2:$U$381),ROW()+ROWS($U$2:$U$381))),ROW()-ROW($U$2:$U$381)+1),COLUMN($U$2:$U$381),4)))</f>
        <v/>
      </c>
      <c r="W69" s="224" t="str">
        <f t="shared" ca="1" si="3"/>
        <v/>
      </c>
      <c r="X69" s="225" t="str">
        <f t="shared" ca="1" si="4"/>
        <v/>
      </c>
    </row>
    <row r="70" spans="7:24" x14ac:dyDescent="0.25">
      <c r="G70" s="157" t="s">
        <v>281</v>
      </c>
      <c r="P70" s="186">
        <f>'EtO &amp; EG Storage'!P37</f>
        <v>0</v>
      </c>
      <c r="Q70" s="172">
        <f>'EtO &amp; EG Storage'!Q37</f>
        <v>0</v>
      </c>
      <c r="R70" s="175">
        <f t="shared" si="5"/>
        <v>0</v>
      </c>
      <c r="S70" s="188"/>
      <c r="T70" s="199" t="str">
        <f t="array" ref="T70">IFERROR(INDEX($P$2:$P$381,SMALL(IF(ISTEXT($P$2:$P$381),ROW($P$1:$P$380),""),ROW(P69))),"")</f>
        <v/>
      </c>
      <c r="U70" s="154" t="str">
        <f>IF(T70="","",IF(COUNTIF($T70:T449,T70)=1,T70,""))</f>
        <v/>
      </c>
      <c r="V70" s="203" t="str">
        <f t="array" aca="1" ref="V70" ca="1">IF(ROW()-ROW($U$2:$U$381)+1&gt;ROWS($U$2:$U$381)-COUNTBLANK($U$2:$U$381),"",INDIRECT(ADDRESS(SMALL((IF($U$2:$U$381&lt;&gt;"",ROW($U$2:$U$381),ROW()+ROWS($U$2:$U$381))),ROW()-ROW($U$2:$U$381)+1),COLUMN($U$2:$U$381),4)))</f>
        <v/>
      </c>
      <c r="W70" s="224" t="str">
        <f t="shared" ca="1" si="3"/>
        <v/>
      </c>
      <c r="X70" s="225" t="str">
        <f t="shared" ca="1" si="4"/>
        <v/>
      </c>
    </row>
    <row r="71" spans="7:24" x14ac:dyDescent="0.25">
      <c r="G71" s="157" t="s">
        <v>1578</v>
      </c>
      <c r="P71" s="186">
        <f>'EtO &amp; EG Storage'!P38</f>
        <v>0</v>
      </c>
      <c r="Q71" s="172">
        <f>'EtO &amp; EG Storage'!Q38</f>
        <v>0</v>
      </c>
      <c r="R71" s="175">
        <f t="shared" si="5"/>
        <v>0</v>
      </c>
      <c r="S71" s="188"/>
      <c r="T71" s="199" t="str">
        <f t="array" ref="T71">IFERROR(INDEX($P$2:$P$381,SMALL(IF(ISTEXT($P$2:$P$381),ROW($P$1:$P$380),""),ROW(P70))),"")</f>
        <v/>
      </c>
      <c r="U71" s="154" t="str">
        <f>IF(T71="","",IF(COUNTIF($T71:T450,T71)=1,T71,""))</f>
        <v/>
      </c>
      <c r="V71" s="203" t="str">
        <f t="array" aca="1" ref="V71" ca="1">IF(ROW()-ROW($U$2:$U$381)+1&gt;ROWS($U$2:$U$381)-COUNTBLANK($U$2:$U$381),"",INDIRECT(ADDRESS(SMALL((IF($U$2:$U$381&lt;&gt;"",ROW($U$2:$U$381),ROW()+ROWS($U$2:$U$381))),ROW()-ROW($U$2:$U$381)+1),COLUMN($U$2:$U$381),4)))</f>
        <v/>
      </c>
      <c r="W71" s="224" t="str">
        <f t="shared" ca="1" si="3"/>
        <v/>
      </c>
      <c r="X71" s="225" t="str">
        <f t="shared" ca="1" si="4"/>
        <v/>
      </c>
    </row>
    <row r="72" spans="7:24" x14ac:dyDescent="0.25">
      <c r="P72" s="186">
        <f>'EtO &amp; EG Storage'!P39</f>
        <v>0</v>
      </c>
      <c r="Q72" s="172">
        <f>'EtO &amp; EG Storage'!Q39</f>
        <v>0</v>
      </c>
      <c r="R72" s="175">
        <f t="shared" si="5"/>
        <v>0</v>
      </c>
      <c r="S72" s="188"/>
      <c r="T72" s="199" t="str">
        <f t="array" ref="T72">IFERROR(INDEX($P$2:$P$381,SMALL(IF(ISTEXT($P$2:$P$381),ROW($P$1:$P$380),""),ROW(P71))),"")</f>
        <v/>
      </c>
      <c r="U72" s="154" t="str">
        <f>IF(T72="","",IF(COUNTIF($T72:T451,T72)=1,T72,""))</f>
        <v/>
      </c>
      <c r="V72" s="203" t="str">
        <f t="array" aca="1" ref="V72" ca="1">IF(ROW()-ROW($U$2:$U$381)+1&gt;ROWS($U$2:$U$381)-COUNTBLANK($U$2:$U$381),"",INDIRECT(ADDRESS(SMALL((IF($U$2:$U$381&lt;&gt;"",ROW($U$2:$U$381),ROW()+ROWS($U$2:$U$381))),ROW()-ROW($U$2:$U$381)+1),COLUMN($U$2:$U$381),4)))</f>
        <v/>
      </c>
      <c r="W72" s="224" t="str">
        <f t="shared" ca="1" si="3"/>
        <v/>
      </c>
      <c r="X72" s="225" t="str">
        <f t="shared" ca="1" si="4"/>
        <v/>
      </c>
    </row>
    <row r="73" spans="7:24" x14ac:dyDescent="0.25">
      <c r="G73" s="156" t="s">
        <v>1276</v>
      </c>
      <c r="P73" s="186">
        <f>'EtO &amp; EG Storage'!P40</f>
        <v>0</v>
      </c>
      <c r="Q73" s="172">
        <f>'EtO &amp; EG Storage'!Q40</f>
        <v>0</v>
      </c>
      <c r="R73" s="175">
        <f t="shared" si="5"/>
        <v>0</v>
      </c>
      <c r="S73" s="188"/>
      <c r="T73" s="199" t="str">
        <f t="array" ref="T73">IFERROR(INDEX($P$2:$P$381,SMALL(IF(ISTEXT($P$2:$P$381),ROW($P$1:$P$380),""),ROW(P72))),"")</f>
        <v/>
      </c>
      <c r="U73" s="154" t="str">
        <f>IF(T73="","",IF(COUNTIF($T73:T452,T73)=1,T73,""))</f>
        <v/>
      </c>
      <c r="V73" s="203" t="str">
        <f t="array" aca="1" ref="V73" ca="1">IF(ROW()-ROW($U$2:$U$381)+1&gt;ROWS($U$2:$U$381)-COUNTBLANK($U$2:$U$381),"",INDIRECT(ADDRESS(SMALL((IF($U$2:$U$381&lt;&gt;"",ROW($U$2:$U$381),ROW()+ROWS($U$2:$U$381))),ROW()-ROW($U$2:$U$381)+1),COLUMN($U$2:$U$381),4)))</f>
        <v/>
      </c>
      <c r="W73" s="224" t="str">
        <f t="shared" ca="1" si="3"/>
        <v/>
      </c>
      <c r="X73" s="225" t="str">
        <f t="shared" ca="1" si="4"/>
        <v/>
      </c>
    </row>
    <row r="74" spans="7:24" x14ac:dyDescent="0.25">
      <c r="G74" s="157" t="s">
        <v>1579</v>
      </c>
      <c r="P74" s="186">
        <f>'EtO &amp; EG Storage'!P41</f>
        <v>0</v>
      </c>
      <c r="Q74" s="172">
        <f>'EtO &amp; EG Storage'!Q41</f>
        <v>0</v>
      </c>
      <c r="R74" s="175">
        <f t="shared" si="5"/>
        <v>0</v>
      </c>
      <c r="S74" s="188"/>
      <c r="T74" s="199" t="str">
        <f t="array" ref="T74">IFERROR(INDEX($P$2:$P$381,SMALL(IF(ISTEXT($P$2:$P$381),ROW($P$1:$P$380),""),ROW(P73))),"")</f>
        <v/>
      </c>
      <c r="U74" s="154" t="str">
        <f>IF(T74="","",IF(COUNTIF($T74:T453,T74)=1,T74,""))</f>
        <v/>
      </c>
      <c r="V74" s="203" t="str">
        <f t="array" aca="1" ref="V74" ca="1">IF(ROW()-ROW($U$2:$U$381)+1&gt;ROWS($U$2:$U$381)-COUNTBLANK($U$2:$U$381),"",INDIRECT(ADDRESS(SMALL((IF($U$2:$U$381&lt;&gt;"",ROW($U$2:$U$381),ROW()+ROWS($U$2:$U$381))),ROW()-ROW($U$2:$U$381)+1),COLUMN($U$2:$U$381),4)))</f>
        <v/>
      </c>
      <c r="W74" s="224" t="str">
        <f t="shared" ca="1" si="3"/>
        <v/>
      </c>
      <c r="X74" s="225" t="str">
        <f t="shared" ca="1" si="4"/>
        <v/>
      </c>
    </row>
    <row r="75" spans="7:24" x14ac:dyDescent="0.25">
      <c r="G75" s="157" t="s">
        <v>1580</v>
      </c>
      <c r="P75" s="186">
        <f>'EtO &amp; EG Storage'!P42</f>
        <v>0</v>
      </c>
      <c r="Q75" s="172">
        <f>'EtO &amp; EG Storage'!Q42</f>
        <v>0</v>
      </c>
      <c r="R75" s="175">
        <f t="shared" si="5"/>
        <v>0</v>
      </c>
      <c r="S75" s="188"/>
      <c r="T75" s="199" t="str">
        <f t="array" ref="T75">IFERROR(INDEX($P$2:$P$381,SMALL(IF(ISTEXT($P$2:$P$381),ROW($P$1:$P$380),""),ROW(P74))),"")</f>
        <v/>
      </c>
      <c r="U75" s="154" t="str">
        <f>IF(T75="","",IF(COUNTIF($T75:T454,T75)=1,T75,""))</f>
        <v/>
      </c>
      <c r="V75" s="203" t="str">
        <f t="array" aca="1" ref="V75" ca="1">IF(ROW()-ROW($U$2:$U$381)+1&gt;ROWS($U$2:$U$381)-COUNTBLANK($U$2:$U$381),"",INDIRECT(ADDRESS(SMALL((IF($U$2:$U$381&lt;&gt;"",ROW($U$2:$U$381),ROW()+ROWS($U$2:$U$381))),ROW()-ROW($U$2:$U$381)+1),COLUMN($U$2:$U$381),4)))</f>
        <v/>
      </c>
      <c r="W75" s="224" t="str">
        <f t="shared" ca="1" si="3"/>
        <v/>
      </c>
      <c r="X75" s="225" t="str">
        <f t="shared" ca="1" si="4"/>
        <v/>
      </c>
    </row>
    <row r="76" spans="7:24" x14ac:dyDescent="0.25">
      <c r="G76" s="164"/>
      <c r="P76" s="186">
        <f>'EtO &amp; EG Storage'!P43</f>
        <v>0</v>
      </c>
      <c r="Q76" s="172">
        <f>'EtO &amp; EG Storage'!Q43</f>
        <v>0</v>
      </c>
      <c r="R76" s="175">
        <f t="shared" si="5"/>
        <v>0</v>
      </c>
      <c r="S76" s="188"/>
      <c r="T76" s="199" t="str">
        <f t="array" ref="T76">IFERROR(INDEX($P$2:$P$381,SMALL(IF(ISTEXT($P$2:$P$381),ROW($P$1:$P$380),""),ROW(P75))),"")</f>
        <v/>
      </c>
      <c r="U76" s="154" t="str">
        <f>IF(T76="","",IF(COUNTIF($T76:T455,T76)=1,T76,""))</f>
        <v/>
      </c>
      <c r="V76" s="203" t="str">
        <f t="array" aca="1" ref="V76" ca="1">IF(ROW()-ROW($U$2:$U$381)+1&gt;ROWS($U$2:$U$381)-COUNTBLANK($U$2:$U$381),"",INDIRECT(ADDRESS(SMALL((IF($U$2:$U$381&lt;&gt;"",ROW($U$2:$U$381),ROW()+ROWS($U$2:$U$381))),ROW()-ROW($U$2:$U$381)+1),COLUMN($U$2:$U$381),4)))</f>
        <v/>
      </c>
      <c r="W76" s="224" t="str">
        <f t="shared" ca="1" si="3"/>
        <v/>
      </c>
      <c r="X76" s="225" t="str">
        <f t="shared" ca="1" si="4"/>
        <v/>
      </c>
    </row>
    <row r="77" spans="7:24" x14ac:dyDescent="0.25">
      <c r="G77" s="156" t="s">
        <v>1282</v>
      </c>
      <c r="P77" s="186">
        <f>'EtO &amp; EG Storage'!P44</f>
        <v>0</v>
      </c>
      <c r="Q77" s="172">
        <f>'EtO &amp; EG Storage'!Q44</f>
        <v>0</v>
      </c>
      <c r="R77" s="175">
        <f t="shared" si="5"/>
        <v>0</v>
      </c>
      <c r="S77" s="188"/>
      <c r="T77" s="199" t="str">
        <f t="array" ref="T77">IFERROR(INDEX($P$2:$P$381,SMALL(IF(ISTEXT($P$2:$P$381),ROW($P$1:$P$380),""),ROW(P76))),"")</f>
        <v/>
      </c>
      <c r="U77" s="154" t="str">
        <f>IF(T77="","",IF(COUNTIF($T77:T456,T77)=1,T77,""))</f>
        <v/>
      </c>
      <c r="V77" s="203" t="str">
        <f t="array" aca="1" ref="V77" ca="1">IF(ROW()-ROW($U$2:$U$381)+1&gt;ROWS($U$2:$U$381)-COUNTBLANK($U$2:$U$381),"",INDIRECT(ADDRESS(SMALL((IF($U$2:$U$381&lt;&gt;"",ROW($U$2:$U$381),ROW()+ROWS($U$2:$U$381))),ROW()-ROW($U$2:$U$381)+1),COLUMN($U$2:$U$381),4)))</f>
        <v/>
      </c>
      <c r="W77" s="224" t="str">
        <f t="shared" ca="1" si="3"/>
        <v/>
      </c>
      <c r="X77" s="225" t="str">
        <f t="shared" ca="1" si="4"/>
        <v/>
      </c>
    </row>
    <row r="78" spans="7:24" x14ac:dyDescent="0.25">
      <c r="G78" s="157" t="s">
        <v>1581</v>
      </c>
      <c r="P78" s="186">
        <f>'EtO &amp; EG Storage'!P45</f>
        <v>0</v>
      </c>
      <c r="Q78" s="172">
        <f>'EtO &amp; EG Storage'!Q45</f>
        <v>0</v>
      </c>
      <c r="R78" s="175">
        <f t="shared" si="5"/>
        <v>0</v>
      </c>
      <c r="S78" s="188"/>
      <c r="T78" s="199" t="str">
        <f t="array" ref="T78">IFERROR(INDEX($P$2:$P$381,SMALL(IF(ISTEXT($P$2:$P$381),ROW($P$1:$P$380),""),ROW(P77))),"")</f>
        <v/>
      </c>
      <c r="U78" s="154" t="str">
        <f>IF(T78="","",IF(COUNTIF($T78:T457,T78)=1,T78,""))</f>
        <v/>
      </c>
      <c r="V78" s="203" t="str">
        <f t="array" aca="1" ref="V78" ca="1">IF(ROW()-ROW($U$2:$U$381)+1&gt;ROWS($U$2:$U$381)-COUNTBLANK($U$2:$U$381),"",INDIRECT(ADDRESS(SMALL((IF($U$2:$U$381&lt;&gt;"",ROW($U$2:$U$381),ROW()+ROWS($U$2:$U$381))),ROW()-ROW($U$2:$U$381)+1),COLUMN($U$2:$U$381),4)))</f>
        <v/>
      </c>
      <c r="W78" s="224" t="str">
        <f t="shared" ca="1" si="3"/>
        <v/>
      </c>
      <c r="X78" s="225" t="str">
        <f t="shared" ca="1" si="4"/>
        <v/>
      </c>
    </row>
    <row r="79" spans="7:24" x14ac:dyDescent="0.25">
      <c r="G79" s="157" t="s">
        <v>1582</v>
      </c>
      <c r="P79" s="186">
        <f>'EtO &amp; EG Storage'!P46</f>
        <v>0</v>
      </c>
      <c r="Q79" s="172">
        <f>'EtO &amp; EG Storage'!Q46</f>
        <v>0</v>
      </c>
      <c r="R79" s="175">
        <f t="shared" si="5"/>
        <v>0</v>
      </c>
      <c r="S79" s="188"/>
      <c r="T79" s="199" t="str">
        <f t="array" ref="T79">IFERROR(INDEX($P$2:$P$381,SMALL(IF(ISTEXT($P$2:$P$381),ROW($P$1:$P$380),""),ROW(P78))),"")</f>
        <v/>
      </c>
      <c r="U79" s="154" t="str">
        <f>IF(T79="","",IF(COUNTIF($T79:T458,T79)=1,T79,""))</f>
        <v/>
      </c>
      <c r="V79" s="203" t="str">
        <f t="array" aca="1" ref="V79" ca="1">IF(ROW()-ROW($U$2:$U$381)+1&gt;ROWS($U$2:$U$381)-COUNTBLANK($U$2:$U$381),"",INDIRECT(ADDRESS(SMALL((IF($U$2:$U$381&lt;&gt;"",ROW($U$2:$U$381),ROW()+ROWS($U$2:$U$381))),ROW()-ROW($U$2:$U$381)+1),COLUMN($U$2:$U$381),4)))</f>
        <v/>
      </c>
      <c r="W79" s="224" t="str">
        <f t="shared" ca="1" si="3"/>
        <v/>
      </c>
      <c r="X79" s="225" t="str">
        <f t="shared" ca="1" si="4"/>
        <v/>
      </c>
    </row>
    <row r="80" spans="7:24" x14ac:dyDescent="0.25">
      <c r="P80" s="186">
        <f>'EtO &amp; EG Storage'!P47</f>
        <v>0</v>
      </c>
      <c r="Q80" s="172">
        <f>'EtO &amp; EG Storage'!Q47</f>
        <v>0</v>
      </c>
      <c r="R80" s="175">
        <f t="shared" si="5"/>
        <v>0</v>
      </c>
      <c r="S80" s="188"/>
      <c r="T80" s="199" t="str">
        <f t="array" ref="T80">IFERROR(INDEX($P$2:$P$381,SMALL(IF(ISTEXT($P$2:$P$381),ROW($P$1:$P$380),""),ROW(P79))),"")</f>
        <v/>
      </c>
      <c r="U80" s="154" t="str">
        <f>IF(T80="","",IF(COUNTIF($T80:T459,T80)=1,T80,""))</f>
        <v/>
      </c>
      <c r="V80" s="203" t="str">
        <f t="array" aca="1" ref="V80" ca="1">IF(ROW()-ROW($U$2:$U$381)+1&gt;ROWS($U$2:$U$381)-COUNTBLANK($U$2:$U$381),"",INDIRECT(ADDRESS(SMALL((IF($U$2:$U$381&lt;&gt;"",ROW($U$2:$U$381),ROW()+ROWS($U$2:$U$381))),ROW()-ROW($U$2:$U$381)+1),COLUMN($U$2:$U$381),4)))</f>
        <v/>
      </c>
      <c r="W80" s="224" t="str">
        <f t="shared" ca="1" si="3"/>
        <v/>
      </c>
      <c r="X80" s="225" t="str">
        <f t="shared" ca="1" si="4"/>
        <v/>
      </c>
    </row>
    <row r="81" spans="7:24" x14ac:dyDescent="0.25">
      <c r="G81" s="156" t="s">
        <v>1286</v>
      </c>
      <c r="P81" s="186">
        <f>'EtO &amp; EG Storage'!P48</f>
        <v>0</v>
      </c>
      <c r="Q81" s="172">
        <f>'EtO &amp; EG Storage'!Q48</f>
        <v>0</v>
      </c>
      <c r="R81" s="175">
        <f t="shared" si="5"/>
        <v>0</v>
      </c>
      <c r="S81" s="188"/>
      <c r="T81" s="199" t="str">
        <f t="array" ref="T81">IFERROR(INDEX($P$2:$P$381,SMALL(IF(ISTEXT($P$2:$P$381),ROW($P$1:$P$380),""),ROW(P80))),"")</f>
        <v/>
      </c>
      <c r="U81" s="154" t="str">
        <f>IF(T81="","",IF(COUNTIF($T81:T460,T81)=1,T81,""))</f>
        <v/>
      </c>
      <c r="V81" s="203" t="str">
        <f t="array" aca="1" ref="V81" ca="1">IF(ROW()-ROW($U$2:$U$381)+1&gt;ROWS($U$2:$U$381)-COUNTBLANK($U$2:$U$381),"",INDIRECT(ADDRESS(SMALL((IF($U$2:$U$381&lt;&gt;"",ROW($U$2:$U$381),ROW()+ROWS($U$2:$U$381))),ROW()-ROW($U$2:$U$381)+1),COLUMN($U$2:$U$381),4)))</f>
        <v/>
      </c>
      <c r="W81" s="224" t="str">
        <f t="shared" ca="1" si="3"/>
        <v/>
      </c>
      <c r="X81" s="225" t="str">
        <f t="shared" ca="1" si="4"/>
        <v/>
      </c>
    </row>
    <row r="82" spans="7:24" x14ac:dyDescent="0.25">
      <c r="G82" s="157" t="s">
        <v>1586</v>
      </c>
      <c r="P82" s="179">
        <f>'EtO &amp; EG Storage'!T29</f>
        <v>0</v>
      </c>
      <c r="Q82" s="169">
        <f>'EtO &amp; EG Storage'!U29</f>
        <v>0</v>
      </c>
      <c r="R82" s="175">
        <f t="shared" si="5"/>
        <v>0</v>
      </c>
      <c r="S82" s="180" t="s">
        <v>82</v>
      </c>
      <c r="T82" s="199" t="str">
        <f t="array" ref="T82">IFERROR(INDEX($P$2:$P$381,SMALL(IF(ISTEXT($P$2:$P$381),ROW($P$1:$P$380),""),ROW(P81))),"")</f>
        <v/>
      </c>
      <c r="U82" s="154" t="str">
        <f>IF(T82="","",IF(COUNTIF($T82:T461,T82)=1,T82,""))</f>
        <v/>
      </c>
      <c r="V82" s="203" t="str">
        <f t="array" aca="1" ref="V82" ca="1">IF(ROW()-ROW($U$2:$U$381)+1&gt;ROWS($U$2:$U$381)-COUNTBLANK($U$2:$U$381),"",INDIRECT(ADDRESS(SMALL((IF($U$2:$U$381&lt;&gt;"",ROW($U$2:$U$381),ROW()+ROWS($U$2:$U$381))),ROW()-ROW($U$2:$U$381)+1),COLUMN($U$2:$U$381),4)))</f>
        <v/>
      </c>
      <c r="W82" s="224" t="str">
        <f t="shared" ca="1" si="3"/>
        <v/>
      </c>
      <c r="X82" s="225" t="str">
        <f t="shared" ca="1" si="4"/>
        <v/>
      </c>
    </row>
    <row r="83" spans="7:24" x14ac:dyDescent="0.25">
      <c r="G83" s="157" t="s">
        <v>1454</v>
      </c>
      <c r="P83" s="179">
        <f>'EtO &amp; EG Storage'!T30</f>
        <v>0</v>
      </c>
      <c r="Q83" s="169">
        <f>'EtO &amp; EG Storage'!U30</f>
        <v>0</v>
      </c>
      <c r="R83" s="175">
        <f t="shared" si="5"/>
        <v>0</v>
      </c>
      <c r="S83" s="188"/>
      <c r="T83" s="199" t="str">
        <f t="array" ref="T83">IFERROR(INDEX($P$2:$P$381,SMALL(IF(ISTEXT($P$2:$P$381),ROW($P$1:$P$380),""),ROW(P82))),"")</f>
        <v/>
      </c>
      <c r="U83" s="154" t="str">
        <f>IF(T83="","",IF(COUNTIF($T83:T462,T83)=1,T83,""))</f>
        <v/>
      </c>
      <c r="V83" s="203" t="str">
        <f t="array" aca="1" ref="V83" ca="1">IF(ROW()-ROW($U$2:$U$381)+1&gt;ROWS($U$2:$U$381)-COUNTBLANK($U$2:$U$381),"",INDIRECT(ADDRESS(SMALL((IF($U$2:$U$381&lt;&gt;"",ROW($U$2:$U$381),ROW()+ROWS($U$2:$U$381))),ROW()-ROW($U$2:$U$381)+1),COLUMN($U$2:$U$381),4)))</f>
        <v/>
      </c>
      <c r="W83" s="224" t="str">
        <f t="shared" ca="1" si="3"/>
        <v/>
      </c>
      <c r="X83" s="225" t="str">
        <f t="shared" ca="1" si="4"/>
        <v/>
      </c>
    </row>
    <row r="84" spans="7:24" x14ac:dyDescent="0.25">
      <c r="P84" s="179">
        <f>'EtO &amp; EG Storage'!T31</f>
        <v>0</v>
      </c>
      <c r="Q84" s="169">
        <f>'EtO &amp; EG Storage'!U31</f>
        <v>0</v>
      </c>
      <c r="R84" s="175">
        <f t="shared" si="5"/>
        <v>0</v>
      </c>
      <c r="S84" s="188"/>
      <c r="T84" s="199" t="str">
        <f t="array" ref="T84">IFERROR(INDEX($P$2:$P$381,SMALL(IF(ISTEXT($P$2:$P$381),ROW($P$1:$P$380),""),ROW(P83))),"")</f>
        <v/>
      </c>
      <c r="U84" s="154" t="str">
        <f>IF(T84="","",IF(COUNTIF($T84:T463,T84)=1,T84,""))</f>
        <v/>
      </c>
      <c r="V84" s="203" t="str">
        <f t="array" aca="1" ref="V84" ca="1">IF(ROW()-ROW($U$2:$U$381)+1&gt;ROWS($U$2:$U$381)-COUNTBLANK($U$2:$U$381),"",INDIRECT(ADDRESS(SMALL((IF($U$2:$U$381&lt;&gt;"",ROW($U$2:$U$381),ROW()+ROWS($U$2:$U$381))),ROW()-ROW($U$2:$U$381)+1),COLUMN($U$2:$U$381),4)))</f>
        <v/>
      </c>
      <c r="W84" s="224" t="str">
        <f t="shared" ca="1" si="3"/>
        <v/>
      </c>
      <c r="X84" s="225" t="str">
        <f t="shared" ca="1" si="4"/>
        <v/>
      </c>
    </row>
    <row r="85" spans="7:24" x14ac:dyDescent="0.25">
      <c r="G85" s="156" t="s">
        <v>1493</v>
      </c>
      <c r="P85" s="179">
        <f>'EtO &amp; EG Storage'!T32</f>
        <v>0</v>
      </c>
      <c r="Q85" s="169">
        <f>'EtO &amp; EG Storage'!U32</f>
        <v>0</v>
      </c>
      <c r="R85" s="175">
        <f t="shared" si="5"/>
        <v>0</v>
      </c>
      <c r="S85" s="188"/>
      <c r="T85" s="199" t="str">
        <f t="array" ref="T85">IFERROR(INDEX($P$2:$P$381,SMALL(IF(ISTEXT($P$2:$P$381),ROW($P$1:$P$380),""),ROW(P84))),"")</f>
        <v/>
      </c>
      <c r="U85" s="154" t="str">
        <f>IF(T85="","",IF(COUNTIF($T85:T464,T85)=1,T85,""))</f>
        <v/>
      </c>
      <c r="V85" s="203" t="str">
        <f t="array" aca="1" ref="V85" ca="1">IF(ROW()-ROW($U$2:$U$381)+1&gt;ROWS($U$2:$U$381)-COUNTBLANK($U$2:$U$381),"",INDIRECT(ADDRESS(SMALL((IF($U$2:$U$381&lt;&gt;"",ROW($U$2:$U$381),ROW()+ROWS($U$2:$U$381))),ROW()-ROW($U$2:$U$381)+1),COLUMN($U$2:$U$381),4)))</f>
        <v/>
      </c>
      <c r="W85" s="224" t="str">
        <f t="shared" ca="1" si="3"/>
        <v/>
      </c>
      <c r="X85" s="225" t="str">
        <f t="shared" ca="1" si="4"/>
        <v/>
      </c>
    </row>
    <row r="86" spans="7:24" x14ac:dyDescent="0.25">
      <c r="G86" s="157" t="s">
        <v>1587</v>
      </c>
      <c r="P86" s="179">
        <f>'EtO &amp; EG Storage'!T33</f>
        <v>0</v>
      </c>
      <c r="Q86" s="169">
        <f>'EtO &amp; EG Storage'!U33</f>
        <v>0</v>
      </c>
      <c r="R86" s="175">
        <f t="shared" si="5"/>
        <v>0</v>
      </c>
      <c r="S86" s="188"/>
      <c r="T86" s="199" t="str">
        <f t="array" ref="T86">IFERROR(INDEX($P$2:$P$381,SMALL(IF(ISTEXT($P$2:$P$381),ROW($P$1:$P$380),""),ROW(P85))),"")</f>
        <v/>
      </c>
      <c r="U86" s="154" t="str">
        <f>IF(T86="","",IF(COUNTIF($T86:T465,T86)=1,T86,""))</f>
        <v/>
      </c>
      <c r="V86" s="203" t="str">
        <f t="array" aca="1" ref="V86" ca="1">IF(ROW()-ROW($U$2:$U$381)+1&gt;ROWS($U$2:$U$381)-COUNTBLANK($U$2:$U$381),"",INDIRECT(ADDRESS(SMALL((IF($U$2:$U$381&lt;&gt;"",ROW($U$2:$U$381),ROW()+ROWS($U$2:$U$381))),ROW()-ROW($U$2:$U$381)+1),COLUMN($U$2:$U$381),4)))</f>
        <v/>
      </c>
      <c r="W86" s="224" t="str">
        <f t="shared" ca="1" si="3"/>
        <v/>
      </c>
      <c r="X86" s="225" t="str">
        <f t="shared" ca="1" si="4"/>
        <v/>
      </c>
    </row>
    <row r="87" spans="7:24" x14ac:dyDescent="0.25">
      <c r="G87" s="157" t="s">
        <v>1508</v>
      </c>
      <c r="P87" s="179">
        <f>'EtO &amp; EG Storage'!T34</f>
        <v>0</v>
      </c>
      <c r="Q87" s="169">
        <f>'EtO &amp; EG Storage'!U34</f>
        <v>0</v>
      </c>
      <c r="R87" s="175">
        <f t="shared" si="5"/>
        <v>0</v>
      </c>
      <c r="S87" s="188"/>
      <c r="T87" s="199" t="str">
        <f t="array" ref="T87">IFERROR(INDEX($P$2:$P$381,SMALL(IF(ISTEXT($P$2:$P$381),ROW($P$1:$P$380),""),ROW(P86))),"")</f>
        <v/>
      </c>
      <c r="U87" s="154" t="str">
        <f>IF(T87="","",IF(COUNTIF($T87:T466,T87)=1,T87,""))</f>
        <v/>
      </c>
      <c r="V87" s="203" t="str">
        <f t="array" aca="1" ref="V87" ca="1">IF(ROW()-ROW($U$2:$U$381)+1&gt;ROWS($U$2:$U$381)-COUNTBLANK($U$2:$U$381),"",INDIRECT(ADDRESS(SMALL((IF($U$2:$U$381&lt;&gt;"",ROW($U$2:$U$381),ROW()+ROWS($U$2:$U$381))),ROW()-ROW($U$2:$U$381)+1),COLUMN($U$2:$U$381),4)))</f>
        <v/>
      </c>
      <c r="W87" s="224" t="str">
        <f t="shared" ca="1" si="3"/>
        <v/>
      </c>
      <c r="X87" s="225" t="str">
        <f t="shared" ca="1" si="4"/>
        <v/>
      </c>
    </row>
    <row r="88" spans="7:24" x14ac:dyDescent="0.25">
      <c r="P88" s="179">
        <f>'EtO &amp; EG Storage'!T35</f>
        <v>0</v>
      </c>
      <c r="Q88" s="169">
        <f>'EtO &amp; EG Storage'!U35</f>
        <v>0</v>
      </c>
      <c r="R88" s="175">
        <f t="shared" si="5"/>
        <v>0</v>
      </c>
      <c r="S88" s="188"/>
      <c r="T88" s="199" t="str">
        <f t="array" ref="T88">IFERROR(INDEX($P$2:$P$381,SMALL(IF(ISTEXT($P$2:$P$381),ROW($P$1:$P$380),""),ROW(P87))),"")</f>
        <v/>
      </c>
      <c r="U88" s="154" t="str">
        <f>IF(T88="","",IF(COUNTIF($T88:T467,T88)=1,T88,""))</f>
        <v/>
      </c>
      <c r="V88" s="203" t="str">
        <f t="array" aca="1" ref="V88" ca="1">IF(ROW()-ROW($U$2:$U$381)+1&gt;ROWS($U$2:$U$381)-COUNTBLANK($U$2:$U$381),"",INDIRECT(ADDRESS(SMALL((IF($U$2:$U$381&lt;&gt;"",ROW($U$2:$U$381),ROW()+ROWS($U$2:$U$381))),ROW()-ROW($U$2:$U$381)+1),COLUMN($U$2:$U$381),4)))</f>
        <v/>
      </c>
      <c r="W88" s="224" t="str">
        <f t="shared" ca="1" si="3"/>
        <v/>
      </c>
      <c r="X88" s="225" t="str">
        <f t="shared" ca="1" si="4"/>
        <v/>
      </c>
    </row>
    <row r="89" spans="7:24" x14ac:dyDescent="0.25">
      <c r="G89" s="156" t="s">
        <v>1496</v>
      </c>
      <c r="P89" s="179">
        <f>'EtO &amp; EG Storage'!T36</f>
        <v>0</v>
      </c>
      <c r="Q89" s="169">
        <f>'EtO &amp; EG Storage'!U36</f>
        <v>0</v>
      </c>
      <c r="R89" s="175">
        <f t="shared" si="5"/>
        <v>0</v>
      </c>
      <c r="S89" s="188"/>
      <c r="T89" s="199" t="str">
        <f t="array" ref="T89">IFERROR(INDEX($P$2:$P$381,SMALL(IF(ISTEXT($P$2:$P$381),ROW($P$1:$P$380),""),ROW(P88))),"")</f>
        <v/>
      </c>
      <c r="U89" s="154" t="str">
        <f>IF(T89="","",IF(COUNTIF($T89:T468,T89)=1,T89,""))</f>
        <v/>
      </c>
      <c r="V89" s="203" t="str">
        <f t="array" aca="1" ref="V89" ca="1">IF(ROW()-ROW($U$2:$U$381)+1&gt;ROWS($U$2:$U$381)-COUNTBLANK($U$2:$U$381),"",INDIRECT(ADDRESS(SMALL((IF($U$2:$U$381&lt;&gt;"",ROW($U$2:$U$381),ROW()+ROWS($U$2:$U$381))),ROW()-ROW($U$2:$U$381)+1),COLUMN($U$2:$U$381),4)))</f>
        <v/>
      </c>
      <c r="W89" s="224" t="str">
        <f t="shared" ca="1" si="3"/>
        <v/>
      </c>
      <c r="X89" s="225" t="str">
        <f t="shared" ca="1" si="4"/>
        <v/>
      </c>
    </row>
    <row r="90" spans="7:24" x14ac:dyDescent="0.25">
      <c r="G90" s="157" t="s">
        <v>567</v>
      </c>
      <c r="P90" s="179">
        <f>'EtO &amp; EG Storage'!T37</f>
        <v>0</v>
      </c>
      <c r="Q90" s="169">
        <f>'EtO &amp; EG Storage'!U37</f>
        <v>0</v>
      </c>
      <c r="R90" s="175">
        <f t="shared" si="5"/>
        <v>0</v>
      </c>
      <c r="S90" s="188"/>
      <c r="T90" s="199" t="str">
        <f t="array" ref="T90">IFERROR(INDEX($P$2:$P$381,SMALL(IF(ISTEXT($P$2:$P$381),ROW($P$1:$P$380),""),ROW(P89))),"")</f>
        <v/>
      </c>
      <c r="U90" s="154" t="str">
        <f>IF(T90="","",IF(COUNTIF($T90:T469,T90)=1,T90,""))</f>
        <v/>
      </c>
      <c r="V90" s="203" t="str">
        <f t="array" aca="1" ref="V90" ca="1">IF(ROW()-ROW($U$2:$U$381)+1&gt;ROWS($U$2:$U$381)-COUNTBLANK($U$2:$U$381),"",INDIRECT(ADDRESS(SMALL((IF($U$2:$U$381&lt;&gt;"",ROW($U$2:$U$381),ROW()+ROWS($U$2:$U$381))),ROW()-ROW($U$2:$U$381)+1),COLUMN($U$2:$U$381),4)))</f>
        <v/>
      </c>
      <c r="W90" s="224" t="str">
        <f t="shared" ca="1" si="3"/>
        <v/>
      </c>
      <c r="X90" s="225" t="str">
        <f t="shared" ca="1" si="4"/>
        <v/>
      </c>
    </row>
    <row r="91" spans="7:24" x14ac:dyDescent="0.25">
      <c r="G91" s="157" t="s">
        <v>568</v>
      </c>
      <c r="P91" s="179">
        <f>'EtO &amp; EG Storage'!T38</f>
        <v>0</v>
      </c>
      <c r="Q91" s="169">
        <f>'EtO &amp; EG Storage'!U38</f>
        <v>0</v>
      </c>
      <c r="R91" s="175">
        <f t="shared" si="5"/>
        <v>0</v>
      </c>
      <c r="S91" s="188"/>
      <c r="T91" s="199" t="str">
        <f t="array" ref="T91">IFERROR(INDEX($P$2:$P$381,SMALL(IF(ISTEXT($P$2:$P$381),ROW($P$1:$P$380),""),ROW(P90))),"")</f>
        <v/>
      </c>
      <c r="U91" s="154" t="str">
        <f>IF(T91="","",IF(COUNTIF($T91:T470,T91)=1,T91,""))</f>
        <v/>
      </c>
      <c r="V91" s="203" t="str">
        <f t="array" aca="1" ref="V91" ca="1">IF(ROW()-ROW($U$2:$U$381)+1&gt;ROWS($U$2:$U$381)-COUNTBLANK($U$2:$U$381),"",INDIRECT(ADDRESS(SMALL((IF($U$2:$U$381&lt;&gt;"",ROW($U$2:$U$381),ROW()+ROWS($U$2:$U$381))),ROW()-ROW($U$2:$U$381)+1),COLUMN($U$2:$U$381),4)))</f>
        <v/>
      </c>
      <c r="W91" s="224" t="str">
        <f t="shared" ca="1" si="3"/>
        <v/>
      </c>
      <c r="X91" s="225" t="str">
        <f t="shared" ca="1" si="4"/>
        <v/>
      </c>
    </row>
    <row r="92" spans="7:24" x14ac:dyDescent="0.25">
      <c r="G92" s="157" t="s">
        <v>325</v>
      </c>
      <c r="P92" s="179">
        <f>'EtO &amp; EG Storage'!T39</f>
        <v>0</v>
      </c>
      <c r="Q92" s="169">
        <f>'EtO &amp; EG Storage'!U39</f>
        <v>0</v>
      </c>
      <c r="R92" s="175">
        <f t="shared" si="5"/>
        <v>0</v>
      </c>
      <c r="S92" s="188"/>
      <c r="T92" s="199" t="str">
        <f t="array" ref="T92">IFERROR(INDEX($P$2:$P$381,SMALL(IF(ISTEXT($P$2:$P$381),ROW($P$1:$P$380),""),ROW(P91))),"")</f>
        <v/>
      </c>
      <c r="U92" s="154" t="str">
        <f>IF(T92="","",IF(COUNTIF($T92:T471,T92)=1,T92,""))</f>
        <v/>
      </c>
      <c r="V92" s="203" t="str">
        <f t="array" aca="1" ref="V92" ca="1">IF(ROW()-ROW($U$2:$U$381)+1&gt;ROWS($U$2:$U$381)-COUNTBLANK($U$2:$U$381),"",INDIRECT(ADDRESS(SMALL((IF($U$2:$U$381&lt;&gt;"",ROW($U$2:$U$381),ROW()+ROWS($U$2:$U$381))),ROW()-ROW($U$2:$U$381)+1),COLUMN($U$2:$U$381),4)))</f>
        <v/>
      </c>
      <c r="W92" s="224" t="str">
        <f t="shared" ca="1" si="3"/>
        <v/>
      </c>
      <c r="X92" s="225" t="str">
        <f t="shared" ca="1" si="4"/>
        <v/>
      </c>
    </row>
    <row r="93" spans="7:24" x14ac:dyDescent="0.25">
      <c r="P93" s="179">
        <f>'EtO &amp; EG Storage'!T40</f>
        <v>0</v>
      </c>
      <c r="Q93" s="169">
        <f>'EtO &amp; EG Storage'!U40</f>
        <v>0</v>
      </c>
      <c r="R93" s="175">
        <f t="shared" si="5"/>
        <v>0</v>
      </c>
      <c r="S93" s="188"/>
      <c r="T93" s="199" t="str">
        <f t="array" ref="T93">IFERROR(INDEX($P$2:$P$381,SMALL(IF(ISTEXT($P$2:$P$381),ROW($P$1:$P$380),""),ROW(P92))),"")</f>
        <v/>
      </c>
      <c r="U93" s="154" t="str">
        <f>IF(T93="","",IF(COUNTIF($T93:T472,T93)=1,T93,""))</f>
        <v/>
      </c>
      <c r="V93" s="203" t="str">
        <f t="array" aca="1" ref="V93" ca="1">IF(ROW()-ROW($U$2:$U$381)+1&gt;ROWS($U$2:$U$381)-COUNTBLANK($U$2:$U$381),"",INDIRECT(ADDRESS(SMALL((IF($U$2:$U$381&lt;&gt;"",ROW($U$2:$U$381),ROW()+ROWS($U$2:$U$381))),ROW()-ROW($U$2:$U$381)+1),COLUMN($U$2:$U$381),4)))</f>
        <v/>
      </c>
      <c r="W93" s="224" t="str">
        <f t="shared" ca="1" si="3"/>
        <v/>
      </c>
      <c r="X93" s="225" t="str">
        <f t="shared" ca="1" si="4"/>
        <v/>
      </c>
    </row>
    <row r="94" spans="7:24" x14ac:dyDescent="0.25">
      <c r="G94" s="156" t="s">
        <v>1497</v>
      </c>
      <c r="P94" s="179">
        <f>'EtO &amp; EG Storage'!T41</f>
        <v>0</v>
      </c>
      <c r="Q94" s="169">
        <f>'EtO &amp; EG Storage'!U41</f>
        <v>0</v>
      </c>
      <c r="R94" s="175">
        <f t="shared" si="5"/>
        <v>0</v>
      </c>
      <c r="S94" s="188"/>
      <c r="T94" s="199" t="str">
        <f t="array" ref="T94">IFERROR(INDEX($P$2:$P$381,SMALL(IF(ISTEXT($P$2:$P$381),ROW($P$1:$P$380),""),ROW(P93))),"")</f>
        <v/>
      </c>
      <c r="U94" s="154" t="str">
        <f>IF(T94="","",IF(COUNTIF($T94:T473,T94)=1,T94,""))</f>
        <v/>
      </c>
      <c r="V94" s="203" t="str">
        <f t="array" aca="1" ref="V94" ca="1">IF(ROW()-ROW($U$2:$U$381)+1&gt;ROWS($U$2:$U$381)-COUNTBLANK($U$2:$U$381),"",INDIRECT(ADDRESS(SMALL((IF($U$2:$U$381&lt;&gt;"",ROW($U$2:$U$381),ROW()+ROWS($U$2:$U$381))),ROW()-ROW($U$2:$U$381)+1),COLUMN($U$2:$U$381),4)))</f>
        <v/>
      </c>
      <c r="W94" s="224" t="str">
        <f t="shared" ca="1" si="3"/>
        <v/>
      </c>
      <c r="X94" s="225" t="str">
        <f t="shared" ca="1" si="4"/>
        <v/>
      </c>
    </row>
    <row r="95" spans="7:24" x14ac:dyDescent="0.25">
      <c r="G95" s="157" t="s">
        <v>919</v>
      </c>
      <c r="P95" s="179">
        <f>'EtO &amp; EG Storage'!T42</f>
        <v>0</v>
      </c>
      <c r="Q95" s="169">
        <f>'EtO &amp; EG Storage'!U42</f>
        <v>0</v>
      </c>
      <c r="R95" s="175">
        <f t="shared" si="5"/>
        <v>0</v>
      </c>
      <c r="S95" s="188"/>
      <c r="T95" s="199" t="str">
        <f t="array" ref="T95">IFERROR(INDEX($P$2:$P$381,SMALL(IF(ISTEXT($P$2:$P$381),ROW($P$1:$P$380),""),ROW(P94))),"")</f>
        <v/>
      </c>
      <c r="U95" s="154" t="str">
        <f>IF(T95="","",IF(COUNTIF($T95:T474,T95)=1,T95,""))</f>
        <v/>
      </c>
      <c r="V95" s="203" t="str">
        <f t="array" aca="1" ref="V95" ca="1">IF(ROW()-ROW($U$2:$U$381)+1&gt;ROWS($U$2:$U$381)-COUNTBLANK($U$2:$U$381),"",INDIRECT(ADDRESS(SMALL((IF($U$2:$U$381&lt;&gt;"",ROW($U$2:$U$381),ROW()+ROWS($U$2:$U$381))),ROW()-ROW($U$2:$U$381)+1),COLUMN($U$2:$U$381),4)))</f>
        <v/>
      </c>
      <c r="W95" s="224" t="str">
        <f t="shared" ca="1" si="3"/>
        <v/>
      </c>
      <c r="X95" s="225" t="str">
        <f t="shared" ca="1" si="4"/>
        <v/>
      </c>
    </row>
    <row r="96" spans="7:24" x14ac:dyDescent="0.25">
      <c r="G96" s="157" t="s">
        <v>920</v>
      </c>
      <c r="P96" s="179">
        <f>'EtO &amp; EG Storage'!T43</f>
        <v>0</v>
      </c>
      <c r="Q96" s="169">
        <f>'EtO &amp; EG Storage'!U43</f>
        <v>0</v>
      </c>
      <c r="R96" s="175">
        <f t="shared" si="5"/>
        <v>0</v>
      </c>
      <c r="S96" s="188"/>
      <c r="T96" s="199" t="str">
        <f t="array" ref="T96">IFERROR(INDEX($P$2:$P$381,SMALL(IF(ISTEXT($P$2:$P$381),ROW($P$1:$P$380),""),ROW(P95))),"")</f>
        <v/>
      </c>
      <c r="U96" s="154" t="str">
        <f>IF(T96="","",IF(COUNTIF($T96:T475,T96)=1,T96,""))</f>
        <v/>
      </c>
      <c r="V96" s="203" t="str">
        <f t="array" aca="1" ref="V96" ca="1">IF(ROW()-ROW($U$2:$U$381)+1&gt;ROWS($U$2:$U$381)-COUNTBLANK($U$2:$U$381),"",INDIRECT(ADDRESS(SMALL((IF($U$2:$U$381&lt;&gt;"",ROW($U$2:$U$381),ROW()+ROWS($U$2:$U$381))),ROW()-ROW($U$2:$U$381)+1),COLUMN($U$2:$U$381),4)))</f>
        <v/>
      </c>
      <c r="W96" s="224" t="str">
        <f t="shared" ca="1" si="3"/>
        <v/>
      </c>
      <c r="X96" s="225" t="str">
        <f t="shared" ca="1" si="4"/>
        <v/>
      </c>
    </row>
    <row r="97" spans="7:24" x14ac:dyDescent="0.25">
      <c r="G97" s="157" t="s">
        <v>921</v>
      </c>
      <c r="P97" s="179">
        <f>'EtO &amp; EG Storage'!T44</f>
        <v>0</v>
      </c>
      <c r="Q97" s="169">
        <f>'EtO &amp; EG Storage'!U44</f>
        <v>0</v>
      </c>
      <c r="R97" s="175">
        <f t="shared" si="5"/>
        <v>0</v>
      </c>
      <c r="S97" s="188"/>
      <c r="T97" s="199" t="str">
        <f t="array" ref="T97">IFERROR(INDEX($P$2:$P$381,SMALL(IF(ISTEXT($P$2:$P$381),ROW($P$1:$P$380),""),ROW(P96))),"")</f>
        <v/>
      </c>
      <c r="U97" s="154" t="str">
        <f>IF(T97="","",IF(COUNTIF($T97:T476,T97)=1,T97,""))</f>
        <v/>
      </c>
      <c r="V97" s="203" t="str">
        <f t="array" aca="1" ref="V97" ca="1">IF(ROW()-ROW($U$2:$U$381)+1&gt;ROWS($U$2:$U$381)-COUNTBLANK($U$2:$U$381),"",INDIRECT(ADDRESS(SMALL((IF($U$2:$U$381&lt;&gt;"",ROW($U$2:$U$381),ROW()+ROWS($U$2:$U$381))),ROW()-ROW($U$2:$U$381)+1),COLUMN($U$2:$U$381),4)))</f>
        <v/>
      </c>
      <c r="W97" s="224" t="str">
        <f t="shared" ca="1" si="3"/>
        <v/>
      </c>
      <c r="X97" s="225" t="str">
        <f t="shared" ca="1" si="4"/>
        <v/>
      </c>
    </row>
    <row r="98" spans="7:24" x14ac:dyDescent="0.25">
      <c r="G98" s="157" t="s">
        <v>569</v>
      </c>
      <c r="P98" s="179">
        <f>'EtO &amp; EG Storage'!T45</f>
        <v>0</v>
      </c>
      <c r="Q98" s="169">
        <f>'EtO &amp; EG Storage'!U45</f>
        <v>0</v>
      </c>
      <c r="R98" s="175">
        <f t="shared" si="5"/>
        <v>0</v>
      </c>
      <c r="S98" s="188"/>
      <c r="T98" s="199" t="str">
        <f t="array" ref="T98">IFERROR(INDEX($P$2:$P$381,SMALL(IF(ISTEXT($P$2:$P$381),ROW($P$1:$P$380),""),ROW(P97))),"")</f>
        <v/>
      </c>
      <c r="U98" s="154" t="str">
        <f>IF(T98="","",IF(COUNTIF($T98:T477,T98)=1,T98,""))</f>
        <v/>
      </c>
      <c r="V98" s="203" t="str">
        <f t="array" aca="1" ref="V98" ca="1">IF(ROW()-ROW($U$2:$U$381)+1&gt;ROWS($U$2:$U$381)-COUNTBLANK($U$2:$U$381),"",INDIRECT(ADDRESS(SMALL((IF($U$2:$U$381&lt;&gt;"",ROW($U$2:$U$381),ROW()+ROWS($U$2:$U$381))),ROW()-ROW($U$2:$U$381)+1),COLUMN($U$2:$U$381),4)))</f>
        <v/>
      </c>
      <c r="W98" s="224" t="str">
        <f t="shared" ca="1" si="3"/>
        <v/>
      </c>
      <c r="X98" s="225" t="str">
        <f t="shared" ca="1" si="4"/>
        <v/>
      </c>
    </row>
    <row r="99" spans="7:24" x14ac:dyDescent="0.25">
      <c r="G99" s="157" t="s">
        <v>325</v>
      </c>
      <c r="P99" s="179">
        <f>'EtO &amp; EG Storage'!T46</f>
        <v>0</v>
      </c>
      <c r="Q99" s="169">
        <f>'EtO &amp; EG Storage'!U46</f>
        <v>0</v>
      </c>
      <c r="R99" s="175">
        <f t="shared" si="5"/>
        <v>0</v>
      </c>
      <c r="S99" s="188"/>
      <c r="T99" s="199" t="str">
        <f t="array" ref="T99">IFERROR(INDEX($P$2:$P$381,SMALL(IF(ISTEXT($P$2:$P$381),ROW($P$1:$P$380),""),ROW(P98))),"")</f>
        <v/>
      </c>
      <c r="U99" s="154" t="str">
        <f>IF(T99="","",IF(COUNTIF($T99:T478,T99)=1,T99,""))</f>
        <v/>
      </c>
      <c r="V99" s="203" t="str">
        <f t="array" aca="1" ref="V99" ca="1">IF(ROW()-ROW($U$2:$U$381)+1&gt;ROWS($U$2:$U$381)-COUNTBLANK($U$2:$U$381),"",INDIRECT(ADDRESS(SMALL((IF($U$2:$U$381&lt;&gt;"",ROW($U$2:$U$381),ROW()+ROWS($U$2:$U$381))),ROW()-ROW($U$2:$U$381)+1),COLUMN($U$2:$U$381),4)))</f>
        <v/>
      </c>
      <c r="W99" s="224" t="str">
        <f t="shared" ca="1" si="3"/>
        <v/>
      </c>
      <c r="X99" s="225" t="str">
        <f t="shared" ca="1" si="4"/>
        <v/>
      </c>
    </row>
    <row r="100" spans="7:24" x14ac:dyDescent="0.25">
      <c r="P100" s="179">
        <f>'EtO &amp; EG Storage'!T47</f>
        <v>0</v>
      </c>
      <c r="Q100" s="169">
        <f>'EtO &amp; EG Storage'!U47</f>
        <v>0</v>
      </c>
      <c r="R100" s="175">
        <f t="shared" si="5"/>
        <v>0</v>
      </c>
      <c r="S100" s="188"/>
      <c r="T100" s="199" t="str">
        <f t="array" ref="T100">IFERROR(INDEX($P$2:$P$381,SMALL(IF(ISTEXT($P$2:$P$381),ROW($P$1:$P$380),""),ROW(P99))),"")</f>
        <v/>
      </c>
      <c r="U100" s="154" t="str">
        <f>IF(T100="","",IF(COUNTIF($T100:T479,T100)=1,T100,""))</f>
        <v/>
      </c>
      <c r="V100" s="203" t="str">
        <f t="array" aca="1" ref="V100" ca="1">IF(ROW()-ROW($U$2:$U$381)+1&gt;ROWS($U$2:$U$381)-COUNTBLANK($U$2:$U$381),"",INDIRECT(ADDRESS(SMALL((IF($U$2:$U$381&lt;&gt;"",ROW($U$2:$U$381),ROW()+ROWS($U$2:$U$381))),ROW()-ROW($U$2:$U$381)+1),COLUMN($U$2:$U$381),4)))</f>
        <v/>
      </c>
      <c r="W100" s="224" t="str">
        <f t="shared" ca="1" si="3"/>
        <v/>
      </c>
      <c r="X100" s="225" t="str">
        <f t="shared" ca="1" si="4"/>
        <v/>
      </c>
    </row>
    <row r="101" spans="7:24" x14ac:dyDescent="0.25">
      <c r="P101" s="179">
        <f>'EtO &amp; EG Storage'!T48</f>
        <v>0</v>
      </c>
      <c r="Q101" s="169">
        <f>'EtO &amp; EG Storage'!U48</f>
        <v>0</v>
      </c>
      <c r="R101" s="175">
        <f t="shared" si="5"/>
        <v>0</v>
      </c>
      <c r="S101" s="188"/>
      <c r="T101" s="199" t="str">
        <f t="array" ref="T101">IFERROR(INDEX($P$2:$P$381,SMALL(IF(ISTEXT($P$2:$P$381),ROW($P$1:$P$380),""),ROW(P100))),"")</f>
        <v/>
      </c>
      <c r="U101" s="154" t="str">
        <f>IF(T101="","",IF(COUNTIF($T101:T480,T101)=1,T101,""))</f>
        <v/>
      </c>
      <c r="V101" s="203" t="str">
        <f t="array" aca="1" ref="V101" ca="1">IF(ROW()-ROW($U$2:$U$381)+1&gt;ROWS($U$2:$U$381)-COUNTBLANK($U$2:$U$381),"",INDIRECT(ADDRESS(SMALL((IF($U$2:$U$381&lt;&gt;"",ROW($U$2:$U$381),ROW()+ROWS($U$2:$U$381))),ROW()-ROW($U$2:$U$381)+1),COLUMN($U$2:$U$381),4)))</f>
        <v/>
      </c>
      <c r="W101" s="224" t="str">
        <f t="shared" ca="1" si="3"/>
        <v/>
      </c>
      <c r="X101" s="225" t="str">
        <f t="shared" ca="1" si="4"/>
        <v/>
      </c>
    </row>
    <row r="102" spans="7:24" x14ac:dyDescent="0.25">
      <c r="P102" s="182">
        <f>'Sterilizer Chambers'!E54</f>
        <v>0</v>
      </c>
      <c r="Q102" s="170">
        <f>'Sterilizer Chambers'!F54</f>
        <v>0</v>
      </c>
      <c r="R102" s="175">
        <f t="shared" si="5"/>
        <v>0</v>
      </c>
      <c r="S102" s="183" t="s">
        <v>1216</v>
      </c>
      <c r="T102" s="199" t="str">
        <f t="array" ref="T102">IFERROR(INDEX($P$2:$P$381,SMALL(IF(ISTEXT($P$2:$P$381),ROW($P$1:$P$380),""),ROW(P101))),"")</f>
        <v/>
      </c>
      <c r="U102" s="154" t="str">
        <f>IF(T102="","",IF(COUNTIF($T102:T481,T102)=1,T102,""))</f>
        <v/>
      </c>
      <c r="V102" s="203" t="str">
        <f t="array" aca="1" ref="V102" ca="1">IF(ROW()-ROW($U$2:$U$381)+1&gt;ROWS($U$2:$U$381)-COUNTBLANK($U$2:$U$381),"",INDIRECT(ADDRESS(SMALL((IF($U$2:$U$381&lt;&gt;"",ROW($U$2:$U$381),ROW()+ROWS($U$2:$U$381))),ROW()-ROW($U$2:$U$381)+1),COLUMN($U$2:$U$381),4)))</f>
        <v/>
      </c>
      <c r="W102" s="224" t="str">
        <f t="shared" ca="1" si="3"/>
        <v/>
      </c>
      <c r="X102" s="225" t="str">
        <f t="shared" ca="1" si="4"/>
        <v/>
      </c>
    </row>
    <row r="103" spans="7:24" x14ac:dyDescent="0.25">
      <c r="P103" s="182">
        <f>'Sterilizer Chambers'!E55</f>
        <v>0</v>
      </c>
      <c r="Q103" s="170">
        <f>'Sterilizer Chambers'!F55</f>
        <v>0</v>
      </c>
      <c r="R103" s="175">
        <f t="shared" si="5"/>
        <v>0</v>
      </c>
      <c r="S103" s="181"/>
      <c r="T103" s="199" t="str">
        <f t="array" ref="T103">IFERROR(INDEX($P$2:$P$381,SMALL(IF(ISTEXT($P$2:$P$381),ROW($P$1:$P$380),""),ROW(P102))),"")</f>
        <v/>
      </c>
      <c r="U103" s="154" t="str">
        <f>IF(T103="","",IF(COUNTIF($T103:T482,T103)=1,T103,""))</f>
        <v/>
      </c>
      <c r="V103" s="203" t="str">
        <f t="array" aca="1" ref="V103" ca="1">IF(ROW()-ROW($U$2:$U$381)+1&gt;ROWS($U$2:$U$381)-COUNTBLANK($U$2:$U$381),"",INDIRECT(ADDRESS(SMALL((IF($U$2:$U$381&lt;&gt;"",ROW($U$2:$U$381),ROW()+ROWS($U$2:$U$381))),ROW()-ROW($U$2:$U$381)+1),COLUMN($U$2:$U$381),4)))</f>
        <v/>
      </c>
      <c r="W103" s="224" t="str">
        <f t="shared" ca="1" si="3"/>
        <v/>
      </c>
      <c r="X103" s="225" t="str">
        <f t="shared" ca="1" si="4"/>
        <v/>
      </c>
    </row>
    <row r="104" spans="7:24" x14ac:dyDescent="0.25">
      <c r="P104" s="182">
        <f>'Sterilizer Chambers'!E56</f>
        <v>0</v>
      </c>
      <c r="Q104" s="170">
        <f>'Sterilizer Chambers'!F56</f>
        <v>0</v>
      </c>
      <c r="R104" s="175">
        <f t="shared" si="5"/>
        <v>0</v>
      </c>
      <c r="S104" s="181"/>
      <c r="T104" s="199" t="str">
        <f t="array" ref="T104">IFERROR(INDEX($P$2:$P$381,SMALL(IF(ISTEXT($P$2:$P$381),ROW($P$1:$P$380),""),ROW(P103))),"")</f>
        <v/>
      </c>
      <c r="U104" s="154" t="str">
        <f>IF(T104="","",IF(COUNTIF($T104:T483,T104)=1,T104,""))</f>
        <v/>
      </c>
      <c r="V104" s="203" t="str">
        <f t="array" aca="1" ref="V104" ca="1">IF(ROW()-ROW($U$2:$U$381)+1&gt;ROWS($U$2:$U$381)-COUNTBLANK($U$2:$U$381),"",INDIRECT(ADDRESS(SMALL((IF($U$2:$U$381&lt;&gt;"",ROW($U$2:$U$381),ROW()+ROWS($U$2:$U$381))),ROW()-ROW($U$2:$U$381)+1),COLUMN($U$2:$U$381),4)))</f>
        <v/>
      </c>
      <c r="W104" s="224" t="str">
        <f t="shared" ca="1" si="3"/>
        <v/>
      </c>
      <c r="X104" s="225" t="str">
        <f t="shared" ca="1" si="4"/>
        <v/>
      </c>
    </row>
    <row r="105" spans="7:24" x14ac:dyDescent="0.25">
      <c r="P105" s="182">
        <f>'Sterilizer Chambers'!E57</f>
        <v>0</v>
      </c>
      <c r="Q105" s="170">
        <f>'Sterilizer Chambers'!F57</f>
        <v>0</v>
      </c>
      <c r="R105" s="175">
        <f t="shared" si="5"/>
        <v>0</v>
      </c>
      <c r="S105" s="181"/>
      <c r="T105" s="199" t="str">
        <f t="array" ref="T105">IFERROR(INDEX($P$2:$P$381,SMALL(IF(ISTEXT($P$2:$P$381),ROW($P$1:$P$380),""),ROW(P104))),"")</f>
        <v/>
      </c>
      <c r="U105" s="154" t="str">
        <f>IF(T105="","",IF(COUNTIF($T105:T484,T105)=1,T105,""))</f>
        <v/>
      </c>
      <c r="V105" s="203" t="str">
        <f t="array" aca="1" ref="V105" ca="1">IF(ROW()-ROW($U$2:$U$381)+1&gt;ROWS($U$2:$U$381)-COUNTBLANK($U$2:$U$381),"",INDIRECT(ADDRESS(SMALL((IF($U$2:$U$381&lt;&gt;"",ROW($U$2:$U$381),ROW()+ROWS($U$2:$U$381))),ROW()-ROW($U$2:$U$381)+1),COLUMN($U$2:$U$381),4)))</f>
        <v/>
      </c>
      <c r="W105" s="224" t="str">
        <f t="shared" ca="1" si="3"/>
        <v/>
      </c>
      <c r="X105" s="225" t="str">
        <f t="shared" ca="1" si="4"/>
        <v/>
      </c>
    </row>
    <row r="106" spans="7:24" x14ac:dyDescent="0.25">
      <c r="P106" s="182">
        <f>'Sterilizer Chambers'!E58</f>
        <v>0</v>
      </c>
      <c r="Q106" s="170">
        <f>'Sterilizer Chambers'!F58</f>
        <v>0</v>
      </c>
      <c r="R106" s="175">
        <f t="shared" si="5"/>
        <v>0</v>
      </c>
      <c r="S106" s="181"/>
      <c r="T106" s="199" t="str">
        <f t="array" ref="T106">IFERROR(INDEX($P$2:$P$381,SMALL(IF(ISTEXT($P$2:$P$381),ROW($P$1:$P$380),""),ROW(P105))),"")</f>
        <v/>
      </c>
      <c r="U106" s="154" t="str">
        <f>IF(T106="","",IF(COUNTIF($T106:T485,T106)=1,T106,""))</f>
        <v/>
      </c>
      <c r="V106" s="203" t="str">
        <f t="array" aca="1" ref="V106" ca="1">IF(ROW()-ROW($U$2:$U$381)+1&gt;ROWS($U$2:$U$381)-COUNTBLANK($U$2:$U$381),"",INDIRECT(ADDRESS(SMALL((IF($U$2:$U$381&lt;&gt;"",ROW($U$2:$U$381),ROW()+ROWS($U$2:$U$381))),ROW()-ROW($U$2:$U$381)+1),COLUMN($U$2:$U$381),4)))</f>
        <v/>
      </c>
      <c r="W106" s="224" t="str">
        <f t="shared" ca="1" si="3"/>
        <v/>
      </c>
      <c r="X106" s="225" t="str">
        <f t="shared" ca="1" si="4"/>
        <v/>
      </c>
    </row>
    <row r="107" spans="7:24" x14ac:dyDescent="0.25">
      <c r="P107" s="182">
        <f>'Sterilizer Chambers'!E59</f>
        <v>0</v>
      </c>
      <c r="Q107" s="170">
        <f>'Sterilizer Chambers'!F59</f>
        <v>0</v>
      </c>
      <c r="R107" s="175">
        <f t="shared" si="5"/>
        <v>0</v>
      </c>
      <c r="S107" s="181"/>
      <c r="T107" s="199" t="str">
        <f t="array" ref="T107">IFERROR(INDEX($P$2:$P$381,SMALL(IF(ISTEXT($P$2:$P$381),ROW($P$1:$P$380),""),ROW(P106))),"")</f>
        <v/>
      </c>
      <c r="U107" s="154" t="str">
        <f>IF(T107="","",IF(COUNTIF($T107:T486,T107)=1,T107,""))</f>
        <v/>
      </c>
      <c r="V107" s="203" t="str">
        <f t="array" aca="1" ref="V107" ca="1">IF(ROW()-ROW($U$2:$U$381)+1&gt;ROWS($U$2:$U$381)-COUNTBLANK($U$2:$U$381),"",INDIRECT(ADDRESS(SMALL((IF($U$2:$U$381&lt;&gt;"",ROW($U$2:$U$381),ROW()+ROWS($U$2:$U$381))),ROW()-ROW($U$2:$U$381)+1),COLUMN($U$2:$U$381),4)))</f>
        <v/>
      </c>
      <c r="W107" s="224" t="str">
        <f t="shared" ca="1" si="3"/>
        <v/>
      </c>
      <c r="X107" s="225" t="str">
        <f t="shared" ca="1" si="4"/>
        <v/>
      </c>
    </row>
    <row r="108" spans="7:24" x14ac:dyDescent="0.25">
      <c r="P108" s="182">
        <f>'Sterilizer Chambers'!E60</f>
        <v>0</v>
      </c>
      <c r="Q108" s="170">
        <f>'Sterilizer Chambers'!F60</f>
        <v>0</v>
      </c>
      <c r="R108" s="175">
        <f t="shared" si="5"/>
        <v>0</v>
      </c>
      <c r="S108" s="181"/>
      <c r="T108" s="199" t="str">
        <f t="array" ref="T108">IFERROR(INDEX($P$2:$P$381,SMALL(IF(ISTEXT($P$2:$P$381),ROW($P$1:$P$380),""),ROW(P107))),"")</f>
        <v/>
      </c>
      <c r="U108" s="154" t="str">
        <f>IF(T108="","",IF(COUNTIF($T108:T487,T108)=1,T108,""))</f>
        <v/>
      </c>
      <c r="V108" s="203" t="str">
        <f t="array" aca="1" ref="V108" ca="1">IF(ROW()-ROW($U$2:$U$381)+1&gt;ROWS($U$2:$U$381)-COUNTBLANK($U$2:$U$381),"",INDIRECT(ADDRESS(SMALL((IF($U$2:$U$381&lt;&gt;"",ROW($U$2:$U$381),ROW()+ROWS($U$2:$U$381))),ROW()-ROW($U$2:$U$381)+1),COLUMN($U$2:$U$381),4)))</f>
        <v/>
      </c>
      <c r="W108" s="224" t="str">
        <f t="shared" ca="1" si="3"/>
        <v/>
      </c>
      <c r="X108" s="225" t="str">
        <f t="shared" ca="1" si="4"/>
        <v/>
      </c>
    </row>
    <row r="109" spans="7:24" x14ac:dyDescent="0.25">
      <c r="P109" s="182">
        <f>'Sterilizer Chambers'!E61</f>
        <v>0</v>
      </c>
      <c r="Q109" s="170">
        <f>'Sterilizer Chambers'!F61</f>
        <v>0</v>
      </c>
      <c r="R109" s="175">
        <f t="shared" si="5"/>
        <v>0</v>
      </c>
      <c r="S109" s="181"/>
      <c r="T109" s="199" t="str">
        <f t="array" ref="T109">IFERROR(INDEX($P$2:$P$381,SMALL(IF(ISTEXT($P$2:$P$381),ROW($P$1:$P$380),""),ROW(P108))),"")</f>
        <v/>
      </c>
      <c r="U109" s="154" t="str">
        <f>IF(T109="","",IF(COUNTIF($T109:T488,T109)=1,T109,""))</f>
        <v/>
      </c>
      <c r="V109" s="203" t="str">
        <f t="array" aca="1" ref="V109" ca="1">IF(ROW()-ROW($U$2:$U$381)+1&gt;ROWS($U$2:$U$381)-COUNTBLANK($U$2:$U$381),"",INDIRECT(ADDRESS(SMALL((IF($U$2:$U$381&lt;&gt;"",ROW($U$2:$U$381),ROW()+ROWS($U$2:$U$381))),ROW()-ROW($U$2:$U$381)+1),COLUMN($U$2:$U$381),4)))</f>
        <v/>
      </c>
      <c r="W109" s="224" t="str">
        <f t="shared" ca="1" si="3"/>
        <v/>
      </c>
      <c r="X109" s="225" t="str">
        <f t="shared" ca="1" si="4"/>
        <v/>
      </c>
    </row>
    <row r="110" spans="7:24" x14ac:dyDescent="0.25">
      <c r="P110" s="182">
        <f>'Sterilizer Chambers'!E62</f>
        <v>0</v>
      </c>
      <c r="Q110" s="170">
        <f>'Sterilizer Chambers'!F62</f>
        <v>0</v>
      </c>
      <c r="R110" s="175">
        <f t="shared" si="5"/>
        <v>0</v>
      </c>
      <c r="S110" s="181"/>
      <c r="T110" s="199" t="str">
        <f t="array" ref="T110">IFERROR(INDEX($P$2:$P$381,SMALL(IF(ISTEXT($P$2:$P$381),ROW($P$1:$P$380),""),ROW(P109))),"")</f>
        <v/>
      </c>
      <c r="U110" s="154" t="str">
        <f>IF(T110="","",IF(COUNTIF($T110:T489,T110)=1,T110,""))</f>
        <v/>
      </c>
      <c r="V110" s="203" t="str">
        <f t="array" aca="1" ref="V110" ca="1">IF(ROW()-ROW($U$2:$U$381)+1&gt;ROWS($U$2:$U$381)-COUNTBLANK($U$2:$U$381),"",INDIRECT(ADDRESS(SMALL((IF($U$2:$U$381&lt;&gt;"",ROW($U$2:$U$381),ROW()+ROWS($U$2:$U$381))),ROW()-ROW($U$2:$U$381)+1),COLUMN($U$2:$U$381),4)))</f>
        <v/>
      </c>
      <c r="W110" s="224" t="str">
        <f t="shared" ca="1" si="3"/>
        <v/>
      </c>
      <c r="X110" s="225" t="str">
        <f t="shared" ca="1" si="4"/>
        <v/>
      </c>
    </row>
    <row r="111" spans="7:24" x14ac:dyDescent="0.25">
      <c r="P111" s="182">
        <f>'Sterilizer Chambers'!E63</f>
        <v>0</v>
      </c>
      <c r="Q111" s="170">
        <f>'Sterilizer Chambers'!F63</f>
        <v>0</v>
      </c>
      <c r="R111" s="175">
        <f t="shared" si="5"/>
        <v>0</v>
      </c>
      <c r="S111" s="181"/>
      <c r="T111" s="199" t="str">
        <f t="array" ref="T111">IFERROR(INDEX($P$2:$P$381,SMALL(IF(ISTEXT($P$2:$P$381),ROW($P$1:$P$380),""),ROW(P110))),"")</f>
        <v/>
      </c>
      <c r="U111" s="154" t="str">
        <f>IF(T111="","",IF(COUNTIF($T111:T490,T111)=1,T111,""))</f>
        <v/>
      </c>
      <c r="V111" s="203" t="str">
        <f t="array" aca="1" ref="V111" ca="1">IF(ROW()-ROW($U$2:$U$381)+1&gt;ROWS($U$2:$U$381)-COUNTBLANK($U$2:$U$381),"",INDIRECT(ADDRESS(SMALL((IF($U$2:$U$381&lt;&gt;"",ROW($U$2:$U$381),ROW()+ROWS($U$2:$U$381))),ROW()-ROW($U$2:$U$381)+1),COLUMN($U$2:$U$381),4)))</f>
        <v/>
      </c>
      <c r="W111" s="224" t="str">
        <f t="shared" ca="1" si="3"/>
        <v/>
      </c>
      <c r="X111" s="225" t="str">
        <f t="shared" ca="1" si="4"/>
        <v/>
      </c>
    </row>
    <row r="112" spans="7:24" x14ac:dyDescent="0.25">
      <c r="P112" s="182">
        <f>'Sterilizer Chambers'!E64</f>
        <v>0</v>
      </c>
      <c r="Q112" s="170">
        <f>'Sterilizer Chambers'!F64</f>
        <v>0</v>
      </c>
      <c r="R112" s="175">
        <f t="shared" si="5"/>
        <v>0</v>
      </c>
      <c r="S112" s="181"/>
      <c r="T112" s="199" t="str">
        <f t="array" ref="T112">IFERROR(INDEX($P$2:$P$381,SMALL(IF(ISTEXT($P$2:$P$381),ROW($P$1:$P$380),""),ROW(P111))),"")</f>
        <v/>
      </c>
      <c r="U112" s="154" t="str">
        <f>IF(T112="","",IF(COUNTIF($T112:T491,T112)=1,T112,""))</f>
        <v/>
      </c>
      <c r="V112" s="203" t="str">
        <f t="array" aca="1" ref="V112" ca="1">IF(ROW()-ROW($U$2:$U$381)+1&gt;ROWS($U$2:$U$381)-COUNTBLANK($U$2:$U$381),"",INDIRECT(ADDRESS(SMALL((IF($U$2:$U$381&lt;&gt;"",ROW($U$2:$U$381),ROW()+ROWS($U$2:$U$381))),ROW()-ROW($U$2:$U$381)+1),COLUMN($U$2:$U$381),4)))</f>
        <v/>
      </c>
      <c r="W112" s="224" t="str">
        <f t="shared" ca="1" si="3"/>
        <v/>
      </c>
      <c r="X112" s="225" t="str">
        <f t="shared" ca="1" si="4"/>
        <v/>
      </c>
    </row>
    <row r="113" spans="16:24" x14ac:dyDescent="0.25">
      <c r="P113" s="182">
        <f>'Sterilizer Chambers'!E65</f>
        <v>0</v>
      </c>
      <c r="Q113" s="170">
        <f>'Sterilizer Chambers'!F65</f>
        <v>0</v>
      </c>
      <c r="R113" s="175">
        <f t="shared" si="5"/>
        <v>0</v>
      </c>
      <c r="S113" s="181"/>
      <c r="T113" s="199" t="str">
        <f t="array" ref="T113">IFERROR(INDEX($P$2:$P$381,SMALL(IF(ISTEXT($P$2:$P$381),ROW($P$1:$P$380),""),ROW(P112))),"")</f>
        <v/>
      </c>
      <c r="U113" s="154" t="str">
        <f>IF(T113="","",IF(COUNTIF($T113:T492,T113)=1,T113,""))</f>
        <v/>
      </c>
      <c r="V113" s="203" t="str">
        <f t="array" aca="1" ref="V113" ca="1">IF(ROW()-ROW($U$2:$U$381)+1&gt;ROWS($U$2:$U$381)-COUNTBLANK($U$2:$U$381),"",INDIRECT(ADDRESS(SMALL((IF($U$2:$U$381&lt;&gt;"",ROW($U$2:$U$381),ROW()+ROWS($U$2:$U$381))),ROW()-ROW($U$2:$U$381)+1),COLUMN($U$2:$U$381),4)))</f>
        <v/>
      </c>
      <c r="W113" s="224" t="str">
        <f t="shared" ca="1" si="3"/>
        <v/>
      </c>
      <c r="X113" s="225" t="str">
        <f t="shared" ca="1" si="4"/>
        <v/>
      </c>
    </row>
    <row r="114" spans="16:24" x14ac:dyDescent="0.25">
      <c r="P114" s="182">
        <f>'Sterilizer Chambers'!E66</f>
        <v>0</v>
      </c>
      <c r="Q114" s="170">
        <f>'Sterilizer Chambers'!F66</f>
        <v>0</v>
      </c>
      <c r="R114" s="175">
        <f t="shared" si="5"/>
        <v>0</v>
      </c>
      <c r="S114" s="181"/>
      <c r="T114" s="199" t="str">
        <f t="array" ref="T114">IFERROR(INDEX($P$2:$P$381,SMALL(IF(ISTEXT($P$2:$P$381),ROW($P$1:$P$380),""),ROW(P113))),"")</f>
        <v/>
      </c>
      <c r="U114" s="154" t="str">
        <f>IF(T114="","",IF(COUNTIF($T114:T493,T114)=1,T114,""))</f>
        <v/>
      </c>
      <c r="V114" s="203" t="str">
        <f t="array" aca="1" ref="V114" ca="1">IF(ROW()-ROW($U$2:$U$381)+1&gt;ROWS($U$2:$U$381)-COUNTBLANK($U$2:$U$381),"",INDIRECT(ADDRESS(SMALL((IF($U$2:$U$381&lt;&gt;"",ROW($U$2:$U$381),ROW()+ROWS($U$2:$U$381))),ROW()-ROW($U$2:$U$381)+1),COLUMN($U$2:$U$381),4)))</f>
        <v/>
      </c>
      <c r="W114" s="224" t="str">
        <f t="shared" ca="1" si="3"/>
        <v/>
      </c>
      <c r="X114" s="225" t="str">
        <f t="shared" ca="1" si="4"/>
        <v/>
      </c>
    </row>
    <row r="115" spans="16:24" x14ac:dyDescent="0.25">
      <c r="P115" s="182">
        <f>'Sterilizer Chambers'!E67</f>
        <v>0</v>
      </c>
      <c r="Q115" s="170">
        <f>'Sterilizer Chambers'!F67</f>
        <v>0</v>
      </c>
      <c r="R115" s="175">
        <f t="shared" si="5"/>
        <v>0</v>
      </c>
      <c r="S115" s="181"/>
      <c r="T115" s="199" t="str">
        <f t="array" ref="T115">IFERROR(INDEX($P$2:$P$381,SMALL(IF(ISTEXT($P$2:$P$381),ROW($P$1:$P$380),""),ROW(P114))),"")</f>
        <v/>
      </c>
      <c r="U115" s="154" t="str">
        <f>IF(T115="","",IF(COUNTIF($T115:T494,T115)=1,T115,""))</f>
        <v/>
      </c>
      <c r="V115" s="203" t="str">
        <f t="array" aca="1" ref="V115" ca="1">IF(ROW()-ROW($U$2:$U$381)+1&gt;ROWS($U$2:$U$381)-COUNTBLANK($U$2:$U$381),"",INDIRECT(ADDRESS(SMALL((IF($U$2:$U$381&lt;&gt;"",ROW($U$2:$U$381),ROW()+ROWS($U$2:$U$381))),ROW()-ROW($U$2:$U$381)+1),COLUMN($U$2:$U$381),4)))</f>
        <v/>
      </c>
      <c r="W115" s="224" t="str">
        <f t="shared" ca="1" si="3"/>
        <v/>
      </c>
      <c r="X115" s="225" t="str">
        <f t="shared" ca="1" si="4"/>
        <v/>
      </c>
    </row>
    <row r="116" spans="16:24" x14ac:dyDescent="0.25">
      <c r="P116" s="182">
        <f>'Sterilizer Chambers'!E68</f>
        <v>0</v>
      </c>
      <c r="Q116" s="170">
        <f>'Sterilizer Chambers'!F68</f>
        <v>0</v>
      </c>
      <c r="R116" s="175">
        <f t="shared" si="5"/>
        <v>0</v>
      </c>
      <c r="S116" s="181"/>
      <c r="T116" s="199" t="str">
        <f t="array" ref="T116">IFERROR(INDEX($P$2:$P$381,SMALL(IF(ISTEXT($P$2:$P$381),ROW($P$1:$P$380),""),ROW(P115))),"")</f>
        <v/>
      </c>
      <c r="U116" s="154" t="str">
        <f>IF(T116="","",IF(COUNTIF($T116:T495,T116)=1,T116,""))</f>
        <v/>
      </c>
      <c r="V116" s="203" t="str">
        <f t="array" aca="1" ref="V116" ca="1">IF(ROW()-ROW($U$2:$U$381)+1&gt;ROWS($U$2:$U$381)-COUNTBLANK($U$2:$U$381),"",INDIRECT(ADDRESS(SMALL((IF($U$2:$U$381&lt;&gt;"",ROW($U$2:$U$381),ROW()+ROWS($U$2:$U$381))),ROW()-ROW($U$2:$U$381)+1),COLUMN($U$2:$U$381),4)))</f>
        <v/>
      </c>
      <c r="W116" s="224" t="str">
        <f t="shared" ca="1" si="3"/>
        <v/>
      </c>
      <c r="X116" s="225" t="str">
        <f t="shared" ca="1" si="4"/>
        <v/>
      </c>
    </row>
    <row r="117" spans="16:24" x14ac:dyDescent="0.25">
      <c r="P117" s="182">
        <f>'Sterilizer Chambers'!E69</f>
        <v>0</v>
      </c>
      <c r="Q117" s="170">
        <f>'Sterilizer Chambers'!F69</f>
        <v>0</v>
      </c>
      <c r="R117" s="175">
        <f t="shared" si="5"/>
        <v>0</v>
      </c>
      <c r="S117" s="181"/>
      <c r="T117" s="199" t="str">
        <f t="array" ref="T117">IFERROR(INDEX($P$2:$P$381,SMALL(IF(ISTEXT($P$2:$P$381),ROW($P$1:$P$380),""),ROW(P116))),"")</f>
        <v/>
      </c>
      <c r="U117" s="154" t="str">
        <f>IF(T117="","",IF(COUNTIF($T117:T496,T117)=1,T117,""))</f>
        <v/>
      </c>
      <c r="V117" s="203" t="str">
        <f t="array" aca="1" ref="V117" ca="1">IF(ROW()-ROW($U$2:$U$381)+1&gt;ROWS($U$2:$U$381)-COUNTBLANK($U$2:$U$381),"",INDIRECT(ADDRESS(SMALL((IF($U$2:$U$381&lt;&gt;"",ROW($U$2:$U$381),ROW()+ROWS($U$2:$U$381))),ROW()-ROW($U$2:$U$381)+1),COLUMN($U$2:$U$381),4)))</f>
        <v/>
      </c>
      <c r="W117" s="224" t="str">
        <f t="shared" ca="1" si="3"/>
        <v/>
      </c>
      <c r="X117" s="225" t="str">
        <f t="shared" ca="1" si="4"/>
        <v/>
      </c>
    </row>
    <row r="118" spans="16:24" x14ac:dyDescent="0.25">
      <c r="P118" s="182">
        <f>'Sterilizer Chambers'!E70</f>
        <v>0</v>
      </c>
      <c r="Q118" s="170">
        <f>'Sterilizer Chambers'!F70</f>
        <v>0</v>
      </c>
      <c r="R118" s="175">
        <f t="shared" si="5"/>
        <v>0</v>
      </c>
      <c r="S118" s="181"/>
      <c r="T118" s="199" t="str">
        <f t="array" ref="T118">IFERROR(INDEX($P$2:$P$381,SMALL(IF(ISTEXT($P$2:$P$381),ROW($P$1:$P$380),""),ROW(P117))),"")</f>
        <v/>
      </c>
      <c r="U118" s="154" t="str">
        <f>IF(T118="","",IF(COUNTIF($T118:T497,T118)=1,T118,""))</f>
        <v/>
      </c>
      <c r="V118" s="203" t="str">
        <f t="array" aca="1" ref="V118" ca="1">IF(ROW()-ROW($U$2:$U$381)+1&gt;ROWS($U$2:$U$381)-COUNTBLANK($U$2:$U$381),"",INDIRECT(ADDRESS(SMALL((IF($U$2:$U$381&lt;&gt;"",ROW($U$2:$U$381),ROW()+ROWS($U$2:$U$381))),ROW()-ROW($U$2:$U$381)+1),COLUMN($U$2:$U$381),4)))</f>
        <v/>
      </c>
      <c r="W118" s="224" t="str">
        <f t="shared" ca="1" si="3"/>
        <v/>
      </c>
      <c r="X118" s="225" t="str">
        <f t="shared" ca="1" si="4"/>
        <v/>
      </c>
    </row>
    <row r="119" spans="16:24" x14ac:dyDescent="0.25">
      <c r="P119" s="182">
        <f>'Sterilizer Chambers'!E71</f>
        <v>0</v>
      </c>
      <c r="Q119" s="170">
        <f>'Sterilizer Chambers'!F71</f>
        <v>0</v>
      </c>
      <c r="R119" s="175">
        <f t="shared" si="5"/>
        <v>0</v>
      </c>
      <c r="S119" s="181"/>
      <c r="T119" s="199" t="str">
        <f t="array" ref="T119">IFERROR(INDEX($P$2:$P$381,SMALL(IF(ISTEXT($P$2:$P$381),ROW($P$1:$P$380),""),ROW(P118))),"")</f>
        <v/>
      </c>
      <c r="U119" s="154" t="str">
        <f>IF(T119="","",IF(COUNTIF($T119:T498,T119)=1,T119,""))</f>
        <v/>
      </c>
      <c r="V119" s="203" t="str">
        <f t="array" aca="1" ref="V119" ca="1">IF(ROW()-ROW($U$2:$U$381)+1&gt;ROWS($U$2:$U$381)-COUNTBLANK($U$2:$U$381),"",INDIRECT(ADDRESS(SMALL((IF($U$2:$U$381&lt;&gt;"",ROW($U$2:$U$381),ROW()+ROWS($U$2:$U$381))),ROW()-ROW($U$2:$U$381)+1),COLUMN($U$2:$U$381),4)))</f>
        <v/>
      </c>
      <c r="W119" s="224" t="str">
        <f t="shared" ca="1" si="3"/>
        <v/>
      </c>
      <c r="X119" s="225" t="str">
        <f t="shared" ca="1" si="4"/>
        <v/>
      </c>
    </row>
    <row r="120" spans="16:24" x14ac:dyDescent="0.25">
      <c r="P120" s="182">
        <f>'Sterilizer Chambers'!E72</f>
        <v>0</v>
      </c>
      <c r="Q120" s="170">
        <f>'Sterilizer Chambers'!F72</f>
        <v>0</v>
      </c>
      <c r="R120" s="175">
        <f t="shared" si="5"/>
        <v>0</v>
      </c>
      <c r="S120" s="181"/>
      <c r="T120" s="199" t="str">
        <f t="array" ref="T120">IFERROR(INDEX($P$2:$P$381,SMALL(IF(ISTEXT($P$2:$P$381),ROW($P$1:$P$380),""),ROW(P119))),"")</f>
        <v/>
      </c>
      <c r="U120" s="154" t="str">
        <f>IF(T120="","",IF(COUNTIF($T120:T499,T120)=1,T120,""))</f>
        <v/>
      </c>
      <c r="V120" s="203" t="str">
        <f t="array" aca="1" ref="V120" ca="1">IF(ROW()-ROW($U$2:$U$381)+1&gt;ROWS($U$2:$U$381)-COUNTBLANK($U$2:$U$381),"",INDIRECT(ADDRESS(SMALL((IF($U$2:$U$381&lt;&gt;"",ROW($U$2:$U$381),ROW()+ROWS($U$2:$U$381))),ROW()-ROW($U$2:$U$381)+1),COLUMN($U$2:$U$381),4)))</f>
        <v/>
      </c>
      <c r="W120" s="224" t="str">
        <f t="shared" ca="1" si="3"/>
        <v/>
      </c>
      <c r="X120" s="225" t="str">
        <f t="shared" ca="1" si="4"/>
        <v/>
      </c>
    </row>
    <row r="121" spans="16:24" x14ac:dyDescent="0.25">
      <c r="P121" s="182">
        <f>'Sterilizer Chambers'!E73</f>
        <v>0</v>
      </c>
      <c r="Q121" s="170">
        <f>'Sterilizer Chambers'!F73</f>
        <v>0</v>
      </c>
      <c r="R121" s="175">
        <f t="shared" si="5"/>
        <v>0</v>
      </c>
      <c r="S121" s="181"/>
      <c r="T121" s="199" t="str">
        <f t="array" ref="T121">IFERROR(INDEX($P$2:$P$381,SMALL(IF(ISTEXT($P$2:$P$381),ROW($P$1:$P$380),""),ROW(P120))),"")</f>
        <v/>
      </c>
      <c r="U121" s="154" t="str">
        <f>IF(T121="","",IF(COUNTIF($T121:T500,T121)=1,T121,""))</f>
        <v/>
      </c>
      <c r="V121" s="203" t="str">
        <f t="array" aca="1" ref="V121" ca="1">IF(ROW()-ROW($U$2:$U$381)+1&gt;ROWS($U$2:$U$381)-COUNTBLANK($U$2:$U$381),"",INDIRECT(ADDRESS(SMALL((IF($U$2:$U$381&lt;&gt;"",ROW($U$2:$U$381),ROW()+ROWS($U$2:$U$381))),ROW()-ROW($U$2:$U$381)+1),COLUMN($U$2:$U$381),4)))</f>
        <v/>
      </c>
      <c r="W121" s="224" t="str">
        <f t="shared" ca="1" si="3"/>
        <v/>
      </c>
      <c r="X121" s="225" t="str">
        <f t="shared" ca="1" si="4"/>
        <v/>
      </c>
    </row>
    <row r="122" spans="16:24" x14ac:dyDescent="0.25">
      <c r="P122" s="182">
        <f>'Sterilizer Chambers'!E74</f>
        <v>0</v>
      </c>
      <c r="Q122" s="170">
        <f>'Sterilizer Chambers'!F74</f>
        <v>0</v>
      </c>
      <c r="R122" s="175">
        <f t="shared" si="5"/>
        <v>0</v>
      </c>
      <c r="S122" s="181"/>
      <c r="T122" s="199" t="str">
        <f t="array" ref="T122">IFERROR(INDEX($P$2:$P$381,SMALL(IF(ISTEXT($P$2:$P$381),ROW($P$1:$P$380),""),ROW(P121))),"")</f>
        <v/>
      </c>
      <c r="U122" s="154" t="str">
        <f>IF(T122="","",IF(COUNTIF($T122:T501,T122)=1,T122,""))</f>
        <v/>
      </c>
      <c r="V122" s="203" t="str">
        <f t="array" aca="1" ref="V122" ca="1">IF(ROW()-ROW($U$2:$U$381)+1&gt;ROWS($U$2:$U$381)-COUNTBLANK($U$2:$U$381),"",INDIRECT(ADDRESS(SMALL((IF($U$2:$U$381&lt;&gt;"",ROW($U$2:$U$381),ROW()+ROWS($U$2:$U$381))),ROW()-ROW($U$2:$U$381)+1),COLUMN($U$2:$U$381),4)))</f>
        <v/>
      </c>
      <c r="W122" s="224" t="str">
        <f t="shared" ca="1" si="3"/>
        <v/>
      </c>
      <c r="X122" s="225" t="str">
        <f t="shared" ca="1" si="4"/>
        <v/>
      </c>
    </row>
    <row r="123" spans="16:24" x14ac:dyDescent="0.25">
      <c r="P123" s="182">
        <f>'Sterilizer Chambers'!E75</f>
        <v>0</v>
      </c>
      <c r="Q123" s="170">
        <f>'Sterilizer Chambers'!F75</f>
        <v>0</v>
      </c>
      <c r="R123" s="175">
        <f t="shared" si="5"/>
        <v>0</v>
      </c>
      <c r="S123" s="181"/>
      <c r="T123" s="199" t="str">
        <f t="array" ref="T123">IFERROR(INDEX($P$2:$P$381,SMALL(IF(ISTEXT($P$2:$P$381),ROW($P$1:$P$380),""),ROW(P122))),"")</f>
        <v/>
      </c>
      <c r="U123" s="154" t="str">
        <f>IF(T123="","",IF(COUNTIF($T123:T502,T123)=1,T123,""))</f>
        <v/>
      </c>
      <c r="V123" s="203" t="str">
        <f t="array" aca="1" ref="V123" ca="1">IF(ROW()-ROW($U$2:$U$381)+1&gt;ROWS($U$2:$U$381)-COUNTBLANK($U$2:$U$381),"",INDIRECT(ADDRESS(SMALL((IF($U$2:$U$381&lt;&gt;"",ROW($U$2:$U$381),ROW()+ROWS($U$2:$U$381))),ROW()-ROW($U$2:$U$381)+1),COLUMN($U$2:$U$381),4)))</f>
        <v/>
      </c>
      <c r="W123" s="224" t="str">
        <f t="shared" ca="1" si="3"/>
        <v/>
      </c>
      <c r="X123" s="225" t="str">
        <f t="shared" ca="1" si="4"/>
        <v/>
      </c>
    </row>
    <row r="124" spans="16:24" x14ac:dyDescent="0.25">
      <c r="P124" s="182">
        <f>'Sterilizer Chambers'!E76</f>
        <v>0</v>
      </c>
      <c r="Q124" s="170">
        <f>'Sterilizer Chambers'!F76</f>
        <v>0</v>
      </c>
      <c r="R124" s="175">
        <f t="shared" si="5"/>
        <v>0</v>
      </c>
      <c r="S124" s="181"/>
      <c r="T124" s="199" t="str">
        <f t="array" ref="T124">IFERROR(INDEX($P$2:$P$381,SMALL(IF(ISTEXT($P$2:$P$381),ROW($P$1:$P$380),""),ROW(P123))),"")</f>
        <v/>
      </c>
      <c r="U124" s="154" t="str">
        <f>IF(T124="","",IF(COUNTIF($T124:T503,T124)=1,T124,""))</f>
        <v/>
      </c>
      <c r="V124" s="203" t="str">
        <f t="array" aca="1" ref="V124" ca="1">IF(ROW()-ROW($U$2:$U$381)+1&gt;ROWS($U$2:$U$381)-COUNTBLANK($U$2:$U$381),"",INDIRECT(ADDRESS(SMALL((IF($U$2:$U$381&lt;&gt;"",ROW($U$2:$U$381),ROW()+ROWS($U$2:$U$381))),ROW()-ROW($U$2:$U$381)+1),COLUMN($U$2:$U$381),4)))</f>
        <v/>
      </c>
      <c r="W124" s="224" t="str">
        <f t="shared" ca="1" si="3"/>
        <v/>
      </c>
      <c r="X124" s="225" t="str">
        <f t="shared" ca="1" si="4"/>
        <v/>
      </c>
    </row>
    <row r="125" spans="16:24" x14ac:dyDescent="0.25">
      <c r="P125" s="182">
        <f>'Sterilizer Chambers'!E77</f>
        <v>0</v>
      </c>
      <c r="Q125" s="170">
        <f>'Sterilizer Chambers'!F77</f>
        <v>0</v>
      </c>
      <c r="R125" s="175">
        <f t="shared" si="5"/>
        <v>0</v>
      </c>
      <c r="S125" s="181"/>
      <c r="T125" s="199" t="str">
        <f t="array" ref="T125">IFERROR(INDEX($P$2:$P$381,SMALL(IF(ISTEXT($P$2:$P$381),ROW($P$1:$P$380),""),ROW(P124))),"")</f>
        <v/>
      </c>
      <c r="U125" s="154" t="str">
        <f>IF(T125="","",IF(COUNTIF($T125:T504,T125)=1,T125,""))</f>
        <v/>
      </c>
      <c r="V125" s="203" t="str">
        <f t="array" aca="1" ref="V125" ca="1">IF(ROW()-ROW($U$2:$U$381)+1&gt;ROWS($U$2:$U$381)-COUNTBLANK($U$2:$U$381),"",INDIRECT(ADDRESS(SMALL((IF($U$2:$U$381&lt;&gt;"",ROW($U$2:$U$381),ROW()+ROWS($U$2:$U$381))),ROW()-ROW($U$2:$U$381)+1),COLUMN($U$2:$U$381),4)))</f>
        <v/>
      </c>
      <c r="W125" s="224" t="str">
        <f t="shared" ca="1" si="3"/>
        <v/>
      </c>
      <c r="X125" s="225" t="str">
        <f t="shared" ca="1" si="4"/>
        <v/>
      </c>
    </row>
    <row r="126" spans="16:24" x14ac:dyDescent="0.25">
      <c r="P126" s="182">
        <f>'Sterilizer Chambers'!E78</f>
        <v>0</v>
      </c>
      <c r="Q126" s="170">
        <f>'Sterilizer Chambers'!F78</f>
        <v>0</v>
      </c>
      <c r="R126" s="175">
        <f t="shared" si="5"/>
        <v>0</v>
      </c>
      <c r="S126" s="181"/>
      <c r="T126" s="199" t="str">
        <f t="array" ref="T126">IFERROR(INDEX($P$2:$P$381,SMALL(IF(ISTEXT($P$2:$P$381),ROW($P$1:$P$380),""),ROW(P125))),"")</f>
        <v/>
      </c>
      <c r="U126" s="154" t="str">
        <f>IF(T126="","",IF(COUNTIF($T126:T505,T126)=1,T126,""))</f>
        <v/>
      </c>
      <c r="V126" s="203" t="str">
        <f t="array" aca="1" ref="V126" ca="1">IF(ROW()-ROW($U$2:$U$381)+1&gt;ROWS($U$2:$U$381)-COUNTBLANK($U$2:$U$381),"",INDIRECT(ADDRESS(SMALL((IF($U$2:$U$381&lt;&gt;"",ROW($U$2:$U$381),ROW()+ROWS($U$2:$U$381))),ROW()-ROW($U$2:$U$381)+1),COLUMN($U$2:$U$381),4)))</f>
        <v/>
      </c>
      <c r="W126" s="224" t="str">
        <f t="shared" ca="1" si="3"/>
        <v/>
      </c>
      <c r="X126" s="225" t="str">
        <f t="shared" ca="1" si="4"/>
        <v/>
      </c>
    </row>
    <row r="127" spans="16:24" x14ac:dyDescent="0.25">
      <c r="P127" s="182">
        <f>'Sterilizer Chambers'!E79</f>
        <v>0</v>
      </c>
      <c r="Q127" s="170">
        <f>'Sterilizer Chambers'!F79</f>
        <v>0</v>
      </c>
      <c r="R127" s="175">
        <f t="shared" si="5"/>
        <v>0</v>
      </c>
      <c r="S127" s="181"/>
      <c r="T127" s="199" t="str">
        <f t="array" ref="T127">IFERROR(INDEX($P$2:$P$381,SMALL(IF(ISTEXT($P$2:$P$381),ROW($P$1:$P$380),""),ROW(P126))),"")</f>
        <v/>
      </c>
      <c r="U127" s="154" t="str">
        <f>IF(T127="","",IF(COUNTIF($T127:T506,T127)=1,T127,""))</f>
        <v/>
      </c>
      <c r="V127" s="203" t="str">
        <f t="array" aca="1" ref="V127" ca="1">IF(ROW()-ROW($U$2:$U$381)+1&gt;ROWS($U$2:$U$381)-COUNTBLANK($U$2:$U$381),"",INDIRECT(ADDRESS(SMALL((IF($U$2:$U$381&lt;&gt;"",ROW($U$2:$U$381),ROW()+ROWS($U$2:$U$381))),ROW()-ROW($U$2:$U$381)+1),COLUMN($U$2:$U$381),4)))</f>
        <v/>
      </c>
      <c r="W127" s="224" t="str">
        <f t="shared" ca="1" si="3"/>
        <v/>
      </c>
      <c r="X127" s="225" t="str">
        <f t="shared" ca="1" si="4"/>
        <v/>
      </c>
    </row>
    <row r="128" spans="16:24" x14ac:dyDescent="0.25">
      <c r="P128" s="182">
        <f>'Sterilizer Chambers'!E80</f>
        <v>0</v>
      </c>
      <c r="Q128" s="170">
        <f>'Sterilizer Chambers'!F80</f>
        <v>0</v>
      </c>
      <c r="R128" s="175">
        <f t="shared" si="5"/>
        <v>0</v>
      </c>
      <c r="S128" s="181"/>
      <c r="T128" s="199" t="str">
        <f t="array" ref="T128">IFERROR(INDEX($P$2:$P$381,SMALL(IF(ISTEXT($P$2:$P$381),ROW($P$1:$P$380),""),ROW(P127))),"")</f>
        <v/>
      </c>
      <c r="U128" s="154" t="str">
        <f>IF(T128="","",IF(COUNTIF($T128:T507,T128)=1,T128,""))</f>
        <v/>
      </c>
      <c r="V128" s="203" t="str">
        <f t="array" aca="1" ref="V128" ca="1">IF(ROW()-ROW($U$2:$U$381)+1&gt;ROWS($U$2:$U$381)-COUNTBLANK($U$2:$U$381),"",INDIRECT(ADDRESS(SMALL((IF($U$2:$U$381&lt;&gt;"",ROW($U$2:$U$381),ROW()+ROWS($U$2:$U$381))),ROW()-ROW($U$2:$U$381)+1),COLUMN($U$2:$U$381),4)))</f>
        <v/>
      </c>
      <c r="W128" s="224" t="str">
        <f t="shared" ca="1" si="3"/>
        <v/>
      </c>
      <c r="X128" s="225" t="str">
        <f t="shared" ca="1" si="4"/>
        <v/>
      </c>
    </row>
    <row r="129" spans="16:24" x14ac:dyDescent="0.25">
      <c r="P129" s="182">
        <f>'Sterilizer Chambers'!E81</f>
        <v>0</v>
      </c>
      <c r="Q129" s="170">
        <f>'Sterilizer Chambers'!F81</f>
        <v>0</v>
      </c>
      <c r="R129" s="175">
        <f t="shared" si="5"/>
        <v>0</v>
      </c>
      <c r="S129" s="181"/>
      <c r="T129" s="199" t="str">
        <f t="array" ref="T129">IFERROR(INDEX($P$2:$P$381,SMALL(IF(ISTEXT($P$2:$P$381),ROW($P$1:$P$380),""),ROW(P128))),"")</f>
        <v/>
      </c>
      <c r="U129" s="154" t="str">
        <f>IF(T129="","",IF(COUNTIF($T129:T508,T129)=1,T129,""))</f>
        <v/>
      </c>
      <c r="V129" s="203" t="str">
        <f t="array" aca="1" ref="V129" ca="1">IF(ROW()-ROW($U$2:$U$381)+1&gt;ROWS($U$2:$U$381)-COUNTBLANK($U$2:$U$381),"",INDIRECT(ADDRESS(SMALL((IF($U$2:$U$381&lt;&gt;"",ROW($U$2:$U$381),ROW()+ROWS($U$2:$U$381))),ROW()-ROW($U$2:$U$381)+1),COLUMN($U$2:$U$381),4)))</f>
        <v/>
      </c>
      <c r="W129" s="224" t="str">
        <f t="shared" ca="1" si="3"/>
        <v/>
      </c>
      <c r="X129" s="225" t="str">
        <f t="shared" ca="1" si="4"/>
        <v/>
      </c>
    </row>
    <row r="130" spans="16:24" x14ac:dyDescent="0.25">
      <c r="P130" s="182">
        <f>'Sterilizer Chambers'!E82</f>
        <v>0</v>
      </c>
      <c r="Q130" s="170">
        <f>'Sterilizer Chambers'!F82</f>
        <v>0</v>
      </c>
      <c r="R130" s="175">
        <f t="shared" si="5"/>
        <v>0</v>
      </c>
      <c r="S130" s="181"/>
      <c r="T130" s="199" t="str">
        <f t="array" ref="T130">IFERROR(INDEX($P$2:$P$381,SMALL(IF(ISTEXT($P$2:$P$381),ROW($P$1:$P$380),""),ROW(P129))),"")</f>
        <v/>
      </c>
      <c r="U130" s="154" t="str">
        <f>IF(T130="","",IF(COUNTIF($T130:T509,T130)=1,T130,""))</f>
        <v/>
      </c>
      <c r="V130" s="203" t="str">
        <f t="array" aca="1" ref="V130" ca="1">IF(ROW()-ROW($U$2:$U$381)+1&gt;ROWS($U$2:$U$381)-COUNTBLANK($U$2:$U$381),"",INDIRECT(ADDRESS(SMALL((IF($U$2:$U$381&lt;&gt;"",ROW($U$2:$U$381),ROW()+ROWS($U$2:$U$381))),ROW()-ROW($U$2:$U$381)+1),COLUMN($U$2:$U$381),4)))</f>
        <v/>
      </c>
      <c r="W130" s="224" t="str">
        <f t="shared" ref="W130:W193" ca="1" si="6">IF(COUNTBLANK(V130),"",VLOOKUP(V130,$P$1:$Q$381,2,FALSE))</f>
        <v/>
      </c>
      <c r="X130" s="225" t="str">
        <f t="shared" ref="X130:X193" ca="1" si="7">V130</f>
        <v/>
      </c>
    </row>
    <row r="131" spans="16:24" x14ac:dyDescent="0.25">
      <c r="P131" s="182">
        <f>'Sterilizer Chambers'!E83</f>
        <v>0</v>
      </c>
      <c r="Q131" s="170">
        <f>'Sterilizer Chambers'!F83</f>
        <v>0</v>
      </c>
      <c r="R131" s="175">
        <f t="shared" ref="R131:R194" si="8">P131</f>
        <v>0</v>
      </c>
      <c r="S131" s="181"/>
      <c r="T131" s="199" t="str">
        <f t="array" ref="T131">IFERROR(INDEX($P$2:$P$381,SMALL(IF(ISTEXT($P$2:$P$381),ROW($P$1:$P$380),""),ROW(P130))),"")</f>
        <v/>
      </c>
      <c r="U131" s="154" t="str">
        <f>IF(T131="","",IF(COUNTIF($T131:T510,T131)=1,T131,""))</f>
        <v/>
      </c>
      <c r="V131" s="203" t="str">
        <f t="array" aca="1" ref="V131" ca="1">IF(ROW()-ROW($U$2:$U$381)+1&gt;ROWS($U$2:$U$381)-COUNTBLANK($U$2:$U$381),"",INDIRECT(ADDRESS(SMALL((IF($U$2:$U$381&lt;&gt;"",ROW($U$2:$U$381),ROW()+ROWS($U$2:$U$381))),ROW()-ROW($U$2:$U$381)+1),COLUMN($U$2:$U$381),4)))</f>
        <v/>
      </c>
      <c r="W131" s="224" t="str">
        <f t="shared" ca="1" si="6"/>
        <v/>
      </c>
      <c r="X131" s="225" t="str">
        <f t="shared" ca="1" si="7"/>
        <v/>
      </c>
    </row>
    <row r="132" spans="16:24" x14ac:dyDescent="0.25">
      <c r="P132" s="184">
        <f>'Sterilizer Chambers'!I54</f>
        <v>0</v>
      </c>
      <c r="Q132" s="171">
        <f>'Sterilizer Chambers'!J54</f>
        <v>0</v>
      </c>
      <c r="R132" s="175">
        <f t="shared" si="8"/>
        <v>0</v>
      </c>
      <c r="S132" s="185" t="s">
        <v>1217</v>
      </c>
      <c r="T132" s="199" t="str">
        <f t="array" ref="T132">IFERROR(INDEX($P$2:$P$381,SMALL(IF(ISTEXT($P$2:$P$381),ROW($P$1:$P$380),""),ROW(P131))),"")</f>
        <v/>
      </c>
      <c r="U132" s="154" t="str">
        <f>IF(T132="","",IF(COUNTIF($T132:T511,T132)=1,T132,""))</f>
        <v/>
      </c>
      <c r="V132" s="203" t="str">
        <f t="array" aca="1" ref="V132" ca="1">IF(ROW()-ROW($U$2:$U$381)+1&gt;ROWS($U$2:$U$381)-COUNTBLANK($U$2:$U$381),"",INDIRECT(ADDRESS(SMALL((IF($U$2:$U$381&lt;&gt;"",ROW($U$2:$U$381),ROW()+ROWS($U$2:$U$381))),ROW()-ROW($U$2:$U$381)+1),COLUMN($U$2:$U$381),4)))</f>
        <v/>
      </c>
      <c r="W132" s="224" t="str">
        <f t="shared" ca="1" si="6"/>
        <v/>
      </c>
      <c r="X132" s="225" t="str">
        <f t="shared" ca="1" si="7"/>
        <v/>
      </c>
    </row>
    <row r="133" spans="16:24" x14ac:dyDescent="0.25">
      <c r="P133" s="184">
        <f>'Sterilizer Chambers'!I55</f>
        <v>0</v>
      </c>
      <c r="Q133" s="171">
        <f>'Sterilizer Chambers'!J55</f>
        <v>0</v>
      </c>
      <c r="R133" s="175">
        <f t="shared" si="8"/>
        <v>0</v>
      </c>
      <c r="S133" s="181"/>
      <c r="T133" s="199" t="str">
        <f t="array" ref="T133">IFERROR(INDEX($P$2:$P$381,SMALL(IF(ISTEXT($P$2:$P$381),ROW($P$1:$P$380),""),ROW(P132))),"")</f>
        <v/>
      </c>
      <c r="U133" s="154" t="str">
        <f>IF(T133="","",IF(COUNTIF($T133:T512,T133)=1,T133,""))</f>
        <v/>
      </c>
      <c r="V133" s="203" t="str">
        <f t="array" aca="1" ref="V133" ca="1">IF(ROW()-ROW($U$2:$U$381)+1&gt;ROWS($U$2:$U$381)-COUNTBLANK($U$2:$U$381),"",INDIRECT(ADDRESS(SMALL((IF($U$2:$U$381&lt;&gt;"",ROW($U$2:$U$381),ROW()+ROWS($U$2:$U$381))),ROW()-ROW($U$2:$U$381)+1),COLUMN($U$2:$U$381),4)))</f>
        <v/>
      </c>
      <c r="W133" s="224" t="str">
        <f t="shared" ca="1" si="6"/>
        <v/>
      </c>
      <c r="X133" s="225" t="str">
        <f t="shared" ca="1" si="7"/>
        <v/>
      </c>
    </row>
    <row r="134" spans="16:24" x14ac:dyDescent="0.25">
      <c r="P134" s="184">
        <f>'Sterilizer Chambers'!I56</f>
        <v>0</v>
      </c>
      <c r="Q134" s="171">
        <f>'Sterilizer Chambers'!J56</f>
        <v>0</v>
      </c>
      <c r="R134" s="175">
        <f t="shared" si="8"/>
        <v>0</v>
      </c>
      <c r="S134" s="181"/>
      <c r="T134" s="199" t="str">
        <f t="array" ref="T134">IFERROR(INDEX($P$2:$P$381,SMALL(IF(ISTEXT($P$2:$P$381),ROW($P$1:$P$380),""),ROW(P133))),"")</f>
        <v/>
      </c>
      <c r="U134" s="154" t="str">
        <f>IF(T134="","",IF(COUNTIF($T134:T513,T134)=1,T134,""))</f>
        <v/>
      </c>
      <c r="V134" s="203" t="str">
        <f t="array" aca="1" ref="V134" ca="1">IF(ROW()-ROW($U$2:$U$381)+1&gt;ROWS($U$2:$U$381)-COUNTBLANK($U$2:$U$381),"",INDIRECT(ADDRESS(SMALL((IF($U$2:$U$381&lt;&gt;"",ROW($U$2:$U$381),ROW()+ROWS($U$2:$U$381))),ROW()-ROW($U$2:$U$381)+1),COLUMN($U$2:$U$381),4)))</f>
        <v/>
      </c>
      <c r="W134" s="224" t="str">
        <f t="shared" ca="1" si="6"/>
        <v/>
      </c>
      <c r="X134" s="225" t="str">
        <f t="shared" ca="1" si="7"/>
        <v/>
      </c>
    </row>
    <row r="135" spans="16:24" x14ac:dyDescent="0.25">
      <c r="P135" s="184">
        <f>'Sterilizer Chambers'!I57</f>
        <v>0</v>
      </c>
      <c r="Q135" s="171">
        <f>'Sterilizer Chambers'!J57</f>
        <v>0</v>
      </c>
      <c r="R135" s="175">
        <f t="shared" si="8"/>
        <v>0</v>
      </c>
      <c r="S135" s="181"/>
      <c r="T135" s="199" t="str">
        <f t="array" ref="T135">IFERROR(INDEX($P$2:$P$381,SMALL(IF(ISTEXT($P$2:$P$381),ROW($P$1:$P$380),""),ROW(P134))),"")</f>
        <v/>
      </c>
      <c r="U135" s="154" t="str">
        <f>IF(T135="","",IF(COUNTIF($T135:T514,T135)=1,T135,""))</f>
        <v/>
      </c>
      <c r="V135" s="203" t="str">
        <f t="array" aca="1" ref="V135" ca="1">IF(ROW()-ROW($U$2:$U$381)+1&gt;ROWS($U$2:$U$381)-COUNTBLANK($U$2:$U$381),"",INDIRECT(ADDRESS(SMALL((IF($U$2:$U$381&lt;&gt;"",ROW($U$2:$U$381),ROW()+ROWS($U$2:$U$381))),ROW()-ROW($U$2:$U$381)+1),COLUMN($U$2:$U$381),4)))</f>
        <v/>
      </c>
      <c r="W135" s="224" t="str">
        <f t="shared" ca="1" si="6"/>
        <v/>
      </c>
      <c r="X135" s="225" t="str">
        <f t="shared" ca="1" si="7"/>
        <v/>
      </c>
    </row>
    <row r="136" spans="16:24" x14ac:dyDescent="0.25">
      <c r="P136" s="184">
        <f>'Sterilizer Chambers'!I58</f>
        <v>0</v>
      </c>
      <c r="Q136" s="171">
        <f>'Sterilizer Chambers'!J58</f>
        <v>0</v>
      </c>
      <c r="R136" s="175">
        <f t="shared" si="8"/>
        <v>0</v>
      </c>
      <c r="S136" s="181"/>
      <c r="T136" s="199" t="str">
        <f t="array" ref="T136">IFERROR(INDEX($P$2:$P$381,SMALL(IF(ISTEXT($P$2:$P$381),ROW($P$1:$P$380),""),ROW(P135))),"")</f>
        <v/>
      </c>
      <c r="U136" s="154" t="str">
        <f>IF(T136="","",IF(COUNTIF($T136:T515,T136)=1,T136,""))</f>
        <v/>
      </c>
      <c r="V136" s="203" t="str">
        <f t="array" aca="1" ref="V136" ca="1">IF(ROW()-ROW($U$2:$U$381)+1&gt;ROWS($U$2:$U$381)-COUNTBLANK($U$2:$U$381),"",INDIRECT(ADDRESS(SMALL((IF($U$2:$U$381&lt;&gt;"",ROW($U$2:$U$381),ROW()+ROWS($U$2:$U$381))),ROW()-ROW($U$2:$U$381)+1),COLUMN($U$2:$U$381),4)))</f>
        <v/>
      </c>
      <c r="W136" s="224" t="str">
        <f t="shared" ca="1" si="6"/>
        <v/>
      </c>
      <c r="X136" s="225" t="str">
        <f t="shared" ca="1" si="7"/>
        <v/>
      </c>
    </row>
    <row r="137" spans="16:24" x14ac:dyDescent="0.25">
      <c r="P137" s="184">
        <f>'Sterilizer Chambers'!I59</f>
        <v>0</v>
      </c>
      <c r="Q137" s="171">
        <f>'Sterilizer Chambers'!J59</f>
        <v>0</v>
      </c>
      <c r="R137" s="175">
        <f t="shared" si="8"/>
        <v>0</v>
      </c>
      <c r="S137" s="181"/>
      <c r="T137" s="199" t="str">
        <f t="array" ref="T137">IFERROR(INDEX($P$2:$P$381,SMALL(IF(ISTEXT($P$2:$P$381),ROW($P$1:$P$380),""),ROW(P136))),"")</f>
        <v/>
      </c>
      <c r="U137" s="154" t="str">
        <f>IF(T137="","",IF(COUNTIF($T137:T516,T137)=1,T137,""))</f>
        <v/>
      </c>
      <c r="V137" s="203" t="str">
        <f t="array" aca="1" ref="V137" ca="1">IF(ROW()-ROW($U$2:$U$381)+1&gt;ROWS($U$2:$U$381)-COUNTBLANK($U$2:$U$381),"",INDIRECT(ADDRESS(SMALL((IF($U$2:$U$381&lt;&gt;"",ROW($U$2:$U$381),ROW()+ROWS($U$2:$U$381))),ROW()-ROW($U$2:$U$381)+1),COLUMN($U$2:$U$381),4)))</f>
        <v/>
      </c>
      <c r="W137" s="224" t="str">
        <f t="shared" ca="1" si="6"/>
        <v/>
      </c>
      <c r="X137" s="225" t="str">
        <f t="shared" ca="1" si="7"/>
        <v/>
      </c>
    </row>
    <row r="138" spans="16:24" x14ac:dyDescent="0.25">
      <c r="P138" s="184">
        <f>'Sterilizer Chambers'!I60</f>
        <v>0</v>
      </c>
      <c r="Q138" s="171">
        <f>'Sterilizer Chambers'!J60</f>
        <v>0</v>
      </c>
      <c r="R138" s="175">
        <f t="shared" si="8"/>
        <v>0</v>
      </c>
      <c r="S138" s="181"/>
      <c r="T138" s="199" t="str">
        <f t="array" ref="T138">IFERROR(INDEX($P$2:$P$381,SMALL(IF(ISTEXT($P$2:$P$381),ROW($P$1:$P$380),""),ROW(P137))),"")</f>
        <v/>
      </c>
      <c r="U138" s="154" t="str">
        <f>IF(T138="","",IF(COUNTIF($T138:T517,T138)=1,T138,""))</f>
        <v/>
      </c>
      <c r="V138" s="203" t="str">
        <f t="array" aca="1" ref="V138" ca="1">IF(ROW()-ROW($U$2:$U$381)+1&gt;ROWS($U$2:$U$381)-COUNTBLANK($U$2:$U$381),"",INDIRECT(ADDRESS(SMALL((IF($U$2:$U$381&lt;&gt;"",ROW($U$2:$U$381),ROW()+ROWS($U$2:$U$381))),ROW()-ROW($U$2:$U$381)+1),COLUMN($U$2:$U$381),4)))</f>
        <v/>
      </c>
      <c r="W138" s="224" t="str">
        <f t="shared" ca="1" si="6"/>
        <v/>
      </c>
      <c r="X138" s="225" t="str">
        <f t="shared" ca="1" si="7"/>
        <v/>
      </c>
    </row>
    <row r="139" spans="16:24" x14ac:dyDescent="0.25">
      <c r="P139" s="184">
        <f>'Sterilizer Chambers'!I61</f>
        <v>0</v>
      </c>
      <c r="Q139" s="171">
        <f>'Sterilizer Chambers'!J61</f>
        <v>0</v>
      </c>
      <c r="R139" s="175">
        <f t="shared" si="8"/>
        <v>0</v>
      </c>
      <c r="S139" s="181"/>
      <c r="T139" s="199" t="str">
        <f t="array" ref="T139">IFERROR(INDEX($P$2:$P$381,SMALL(IF(ISTEXT($P$2:$P$381),ROW($P$1:$P$380),""),ROW(P138))),"")</f>
        <v/>
      </c>
      <c r="U139" s="154" t="str">
        <f>IF(T139="","",IF(COUNTIF($T139:T518,T139)=1,T139,""))</f>
        <v/>
      </c>
      <c r="V139" s="203" t="str">
        <f t="array" aca="1" ref="V139" ca="1">IF(ROW()-ROW($U$2:$U$381)+1&gt;ROWS($U$2:$U$381)-COUNTBLANK($U$2:$U$381),"",INDIRECT(ADDRESS(SMALL((IF($U$2:$U$381&lt;&gt;"",ROW($U$2:$U$381),ROW()+ROWS($U$2:$U$381))),ROW()-ROW($U$2:$U$381)+1),COLUMN($U$2:$U$381),4)))</f>
        <v/>
      </c>
      <c r="W139" s="224" t="str">
        <f t="shared" ca="1" si="6"/>
        <v/>
      </c>
      <c r="X139" s="225" t="str">
        <f t="shared" ca="1" si="7"/>
        <v/>
      </c>
    </row>
    <row r="140" spans="16:24" x14ac:dyDescent="0.25">
      <c r="P140" s="184">
        <f>'Sterilizer Chambers'!I62</f>
        <v>0</v>
      </c>
      <c r="Q140" s="171">
        <f>'Sterilizer Chambers'!J62</f>
        <v>0</v>
      </c>
      <c r="R140" s="175">
        <f t="shared" si="8"/>
        <v>0</v>
      </c>
      <c r="S140" s="181"/>
      <c r="T140" s="199" t="str">
        <f t="array" ref="T140">IFERROR(INDEX($P$2:$P$381,SMALL(IF(ISTEXT($P$2:$P$381),ROW($P$1:$P$380),""),ROW(P139))),"")</f>
        <v/>
      </c>
      <c r="U140" s="154" t="str">
        <f>IF(T140="","",IF(COUNTIF($T140:T519,T140)=1,T140,""))</f>
        <v/>
      </c>
      <c r="V140" s="203" t="str">
        <f t="array" aca="1" ref="V140" ca="1">IF(ROW()-ROW($U$2:$U$381)+1&gt;ROWS($U$2:$U$381)-COUNTBLANK($U$2:$U$381),"",INDIRECT(ADDRESS(SMALL((IF($U$2:$U$381&lt;&gt;"",ROW($U$2:$U$381),ROW()+ROWS($U$2:$U$381))),ROW()-ROW($U$2:$U$381)+1),COLUMN($U$2:$U$381),4)))</f>
        <v/>
      </c>
      <c r="W140" s="224" t="str">
        <f t="shared" ca="1" si="6"/>
        <v/>
      </c>
      <c r="X140" s="225" t="str">
        <f t="shared" ca="1" si="7"/>
        <v/>
      </c>
    </row>
    <row r="141" spans="16:24" x14ac:dyDescent="0.25">
      <c r="P141" s="184">
        <f>'Sterilizer Chambers'!I63</f>
        <v>0</v>
      </c>
      <c r="Q141" s="171">
        <f>'Sterilizer Chambers'!J63</f>
        <v>0</v>
      </c>
      <c r="R141" s="175">
        <f t="shared" si="8"/>
        <v>0</v>
      </c>
      <c r="S141" s="181"/>
      <c r="T141" s="199" t="str">
        <f t="array" ref="T141">IFERROR(INDEX($P$2:$P$381,SMALL(IF(ISTEXT($P$2:$P$381),ROW($P$1:$P$380),""),ROW(P140))),"")</f>
        <v/>
      </c>
      <c r="U141" s="154" t="str">
        <f>IF(T141="","",IF(COUNTIF($T141:T520,T141)=1,T141,""))</f>
        <v/>
      </c>
      <c r="V141" s="203" t="str">
        <f t="array" aca="1" ref="V141" ca="1">IF(ROW()-ROW($U$2:$U$381)+1&gt;ROWS($U$2:$U$381)-COUNTBLANK($U$2:$U$381),"",INDIRECT(ADDRESS(SMALL((IF($U$2:$U$381&lt;&gt;"",ROW($U$2:$U$381),ROW()+ROWS($U$2:$U$381))),ROW()-ROW($U$2:$U$381)+1),COLUMN($U$2:$U$381),4)))</f>
        <v/>
      </c>
      <c r="W141" s="224" t="str">
        <f t="shared" ca="1" si="6"/>
        <v/>
      </c>
      <c r="X141" s="225" t="str">
        <f t="shared" ca="1" si="7"/>
        <v/>
      </c>
    </row>
    <row r="142" spans="16:24" x14ac:dyDescent="0.25">
      <c r="P142" s="184">
        <f>'Sterilizer Chambers'!I64</f>
        <v>0</v>
      </c>
      <c r="Q142" s="171">
        <f>'Sterilizer Chambers'!J64</f>
        <v>0</v>
      </c>
      <c r="R142" s="175">
        <f t="shared" si="8"/>
        <v>0</v>
      </c>
      <c r="S142" s="181"/>
      <c r="T142" s="199" t="str">
        <f t="array" ref="T142">IFERROR(INDEX($P$2:$P$381,SMALL(IF(ISTEXT($P$2:$P$381),ROW($P$1:$P$380),""),ROW(P141))),"")</f>
        <v/>
      </c>
      <c r="U142" s="154" t="str">
        <f>IF(T142="","",IF(COUNTIF($T142:T521,T142)=1,T142,""))</f>
        <v/>
      </c>
      <c r="V142" s="203" t="str">
        <f t="array" aca="1" ref="V142" ca="1">IF(ROW()-ROW($U$2:$U$381)+1&gt;ROWS($U$2:$U$381)-COUNTBLANK($U$2:$U$381),"",INDIRECT(ADDRESS(SMALL((IF($U$2:$U$381&lt;&gt;"",ROW($U$2:$U$381),ROW()+ROWS($U$2:$U$381))),ROW()-ROW($U$2:$U$381)+1),COLUMN($U$2:$U$381),4)))</f>
        <v/>
      </c>
      <c r="W142" s="224" t="str">
        <f t="shared" ca="1" si="6"/>
        <v/>
      </c>
      <c r="X142" s="225" t="str">
        <f t="shared" ca="1" si="7"/>
        <v/>
      </c>
    </row>
    <row r="143" spans="16:24" x14ac:dyDescent="0.25">
      <c r="P143" s="184">
        <f>'Sterilizer Chambers'!I65</f>
        <v>0</v>
      </c>
      <c r="Q143" s="171">
        <f>'Sterilizer Chambers'!J65</f>
        <v>0</v>
      </c>
      <c r="R143" s="175">
        <f t="shared" si="8"/>
        <v>0</v>
      </c>
      <c r="S143" s="181"/>
      <c r="T143" s="199" t="str">
        <f t="array" ref="T143">IFERROR(INDEX($P$2:$P$381,SMALL(IF(ISTEXT($P$2:$P$381),ROW($P$1:$P$380),""),ROW(P142))),"")</f>
        <v/>
      </c>
      <c r="U143" s="154" t="str">
        <f>IF(T143="","",IF(COUNTIF($T143:T522,T143)=1,T143,""))</f>
        <v/>
      </c>
      <c r="V143" s="203" t="str">
        <f t="array" aca="1" ref="V143" ca="1">IF(ROW()-ROW($U$2:$U$381)+1&gt;ROWS($U$2:$U$381)-COUNTBLANK($U$2:$U$381),"",INDIRECT(ADDRESS(SMALL((IF($U$2:$U$381&lt;&gt;"",ROW($U$2:$U$381),ROW()+ROWS($U$2:$U$381))),ROW()-ROW($U$2:$U$381)+1),COLUMN($U$2:$U$381),4)))</f>
        <v/>
      </c>
      <c r="W143" s="224" t="str">
        <f t="shared" ca="1" si="6"/>
        <v/>
      </c>
      <c r="X143" s="225" t="str">
        <f t="shared" ca="1" si="7"/>
        <v/>
      </c>
    </row>
    <row r="144" spans="16:24" x14ac:dyDescent="0.25">
      <c r="P144" s="184">
        <f>'Sterilizer Chambers'!I66</f>
        <v>0</v>
      </c>
      <c r="Q144" s="171">
        <f>'Sterilizer Chambers'!J66</f>
        <v>0</v>
      </c>
      <c r="R144" s="175">
        <f t="shared" si="8"/>
        <v>0</v>
      </c>
      <c r="S144" s="181"/>
      <c r="T144" s="199" t="str">
        <f t="array" ref="T144">IFERROR(INDEX($P$2:$P$381,SMALL(IF(ISTEXT($P$2:$P$381),ROW($P$1:$P$380),""),ROW(P143))),"")</f>
        <v/>
      </c>
      <c r="U144" s="154" t="str">
        <f>IF(T144="","",IF(COUNTIF($T144:T523,T144)=1,T144,""))</f>
        <v/>
      </c>
      <c r="V144" s="203" t="str">
        <f t="array" aca="1" ref="V144" ca="1">IF(ROW()-ROW($U$2:$U$381)+1&gt;ROWS($U$2:$U$381)-COUNTBLANK($U$2:$U$381),"",INDIRECT(ADDRESS(SMALL((IF($U$2:$U$381&lt;&gt;"",ROW($U$2:$U$381),ROW()+ROWS($U$2:$U$381))),ROW()-ROW($U$2:$U$381)+1),COLUMN($U$2:$U$381),4)))</f>
        <v/>
      </c>
      <c r="W144" s="224" t="str">
        <f t="shared" ca="1" si="6"/>
        <v/>
      </c>
      <c r="X144" s="225" t="str">
        <f t="shared" ca="1" si="7"/>
        <v/>
      </c>
    </row>
    <row r="145" spans="16:24" x14ac:dyDescent="0.25">
      <c r="P145" s="184">
        <f>'Sterilizer Chambers'!I67</f>
        <v>0</v>
      </c>
      <c r="Q145" s="171">
        <f>'Sterilizer Chambers'!J67</f>
        <v>0</v>
      </c>
      <c r="R145" s="175">
        <f t="shared" si="8"/>
        <v>0</v>
      </c>
      <c r="S145" s="181"/>
      <c r="T145" s="199" t="str">
        <f t="array" ref="T145">IFERROR(INDEX($P$2:$P$381,SMALL(IF(ISTEXT($P$2:$P$381),ROW($P$1:$P$380),""),ROW(P144))),"")</f>
        <v/>
      </c>
      <c r="U145" s="154" t="str">
        <f>IF(T145="","",IF(COUNTIF($T145:T524,T145)=1,T145,""))</f>
        <v/>
      </c>
      <c r="V145" s="203" t="str">
        <f t="array" aca="1" ref="V145" ca="1">IF(ROW()-ROW($U$2:$U$381)+1&gt;ROWS($U$2:$U$381)-COUNTBLANK($U$2:$U$381),"",INDIRECT(ADDRESS(SMALL((IF($U$2:$U$381&lt;&gt;"",ROW($U$2:$U$381),ROW()+ROWS($U$2:$U$381))),ROW()-ROW($U$2:$U$381)+1),COLUMN($U$2:$U$381),4)))</f>
        <v/>
      </c>
      <c r="W145" s="224" t="str">
        <f t="shared" ca="1" si="6"/>
        <v/>
      </c>
      <c r="X145" s="225" t="str">
        <f t="shared" ca="1" si="7"/>
        <v/>
      </c>
    </row>
    <row r="146" spans="16:24" x14ac:dyDescent="0.25">
      <c r="P146" s="184">
        <f>'Sterilizer Chambers'!I68</f>
        <v>0</v>
      </c>
      <c r="Q146" s="171">
        <f>'Sterilizer Chambers'!J68</f>
        <v>0</v>
      </c>
      <c r="R146" s="175">
        <f t="shared" si="8"/>
        <v>0</v>
      </c>
      <c r="S146" s="181"/>
      <c r="T146" s="199" t="str">
        <f t="array" ref="T146">IFERROR(INDEX($P$2:$P$381,SMALL(IF(ISTEXT($P$2:$P$381),ROW($P$1:$P$380),""),ROW(P145))),"")</f>
        <v/>
      </c>
      <c r="U146" s="154" t="str">
        <f>IF(T146="","",IF(COUNTIF($T146:T525,T146)=1,T146,""))</f>
        <v/>
      </c>
      <c r="V146" s="203" t="str">
        <f t="array" aca="1" ref="V146" ca="1">IF(ROW()-ROW($U$2:$U$381)+1&gt;ROWS($U$2:$U$381)-COUNTBLANK($U$2:$U$381),"",INDIRECT(ADDRESS(SMALL((IF($U$2:$U$381&lt;&gt;"",ROW($U$2:$U$381),ROW()+ROWS($U$2:$U$381))),ROW()-ROW($U$2:$U$381)+1),COLUMN($U$2:$U$381),4)))</f>
        <v/>
      </c>
      <c r="W146" s="224" t="str">
        <f t="shared" ca="1" si="6"/>
        <v/>
      </c>
      <c r="X146" s="225" t="str">
        <f t="shared" ca="1" si="7"/>
        <v/>
      </c>
    </row>
    <row r="147" spans="16:24" x14ac:dyDescent="0.25">
      <c r="P147" s="184">
        <f>'Sterilizer Chambers'!I69</f>
        <v>0</v>
      </c>
      <c r="Q147" s="171">
        <f>'Sterilizer Chambers'!J69</f>
        <v>0</v>
      </c>
      <c r="R147" s="175">
        <f t="shared" si="8"/>
        <v>0</v>
      </c>
      <c r="S147" s="181"/>
      <c r="T147" s="199" t="str">
        <f t="array" ref="T147">IFERROR(INDEX($P$2:$P$381,SMALL(IF(ISTEXT($P$2:$P$381),ROW($P$1:$P$380),""),ROW(P146))),"")</f>
        <v/>
      </c>
      <c r="U147" s="154" t="str">
        <f>IF(T147="","",IF(COUNTIF($T147:T526,T147)=1,T147,""))</f>
        <v/>
      </c>
      <c r="V147" s="203" t="str">
        <f t="array" aca="1" ref="V147" ca="1">IF(ROW()-ROW($U$2:$U$381)+1&gt;ROWS($U$2:$U$381)-COUNTBLANK($U$2:$U$381),"",INDIRECT(ADDRESS(SMALL((IF($U$2:$U$381&lt;&gt;"",ROW($U$2:$U$381),ROW()+ROWS($U$2:$U$381))),ROW()-ROW($U$2:$U$381)+1),COLUMN($U$2:$U$381),4)))</f>
        <v/>
      </c>
      <c r="W147" s="224" t="str">
        <f t="shared" ca="1" si="6"/>
        <v/>
      </c>
      <c r="X147" s="225" t="str">
        <f t="shared" ca="1" si="7"/>
        <v/>
      </c>
    </row>
    <row r="148" spans="16:24" x14ac:dyDescent="0.25">
      <c r="P148" s="184">
        <f>'Sterilizer Chambers'!I70</f>
        <v>0</v>
      </c>
      <c r="Q148" s="171">
        <f>'Sterilizer Chambers'!J70</f>
        <v>0</v>
      </c>
      <c r="R148" s="175">
        <f t="shared" si="8"/>
        <v>0</v>
      </c>
      <c r="S148" s="181"/>
      <c r="T148" s="199" t="str">
        <f t="array" ref="T148">IFERROR(INDEX($P$2:$P$381,SMALL(IF(ISTEXT($P$2:$P$381),ROW($P$1:$P$380),""),ROW(P147))),"")</f>
        <v/>
      </c>
      <c r="U148" s="154" t="str">
        <f>IF(T148="","",IF(COUNTIF($T148:T527,T148)=1,T148,""))</f>
        <v/>
      </c>
      <c r="V148" s="203" t="str">
        <f t="array" aca="1" ref="V148" ca="1">IF(ROW()-ROW($U$2:$U$381)+1&gt;ROWS($U$2:$U$381)-COUNTBLANK($U$2:$U$381),"",INDIRECT(ADDRESS(SMALL((IF($U$2:$U$381&lt;&gt;"",ROW($U$2:$U$381),ROW()+ROWS($U$2:$U$381))),ROW()-ROW($U$2:$U$381)+1),COLUMN($U$2:$U$381),4)))</f>
        <v/>
      </c>
      <c r="W148" s="224" t="str">
        <f t="shared" ca="1" si="6"/>
        <v/>
      </c>
      <c r="X148" s="225" t="str">
        <f t="shared" ca="1" si="7"/>
        <v/>
      </c>
    </row>
    <row r="149" spans="16:24" x14ac:dyDescent="0.25">
      <c r="P149" s="184">
        <f>'Sterilizer Chambers'!I71</f>
        <v>0</v>
      </c>
      <c r="Q149" s="171">
        <f>'Sterilizer Chambers'!J71</f>
        <v>0</v>
      </c>
      <c r="R149" s="175">
        <f t="shared" si="8"/>
        <v>0</v>
      </c>
      <c r="S149" s="181"/>
      <c r="T149" s="199" t="str">
        <f t="array" ref="T149">IFERROR(INDEX($P$2:$P$381,SMALL(IF(ISTEXT($P$2:$P$381),ROW($P$1:$P$380),""),ROW(P148))),"")</f>
        <v/>
      </c>
      <c r="U149" s="154" t="str">
        <f>IF(T149="","",IF(COUNTIF($T149:T528,T149)=1,T149,""))</f>
        <v/>
      </c>
      <c r="V149" s="203" t="str">
        <f t="array" aca="1" ref="V149" ca="1">IF(ROW()-ROW($U$2:$U$381)+1&gt;ROWS($U$2:$U$381)-COUNTBLANK($U$2:$U$381),"",INDIRECT(ADDRESS(SMALL((IF($U$2:$U$381&lt;&gt;"",ROW($U$2:$U$381),ROW()+ROWS($U$2:$U$381))),ROW()-ROW($U$2:$U$381)+1),COLUMN($U$2:$U$381),4)))</f>
        <v/>
      </c>
      <c r="W149" s="224" t="str">
        <f t="shared" ca="1" si="6"/>
        <v/>
      </c>
      <c r="X149" s="225" t="str">
        <f t="shared" ca="1" si="7"/>
        <v/>
      </c>
    </row>
    <row r="150" spans="16:24" x14ac:dyDescent="0.25">
      <c r="P150" s="184">
        <f>'Sterilizer Chambers'!I72</f>
        <v>0</v>
      </c>
      <c r="Q150" s="171">
        <f>'Sterilizer Chambers'!J72</f>
        <v>0</v>
      </c>
      <c r="R150" s="175">
        <f t="shared" si="8"/>
        <v>0</v>
      </c>
      <c r="S150" s="181"/>
      <c r="T150" s="199" t="str">
        <f t="array" ref="T150">IFERROR(INDEX($P$2:$P$381,SMALL(IF(ISTEXT($P$2:$P$381),ROW($P$1:$P$380),""),ROW(P149))),"")</f>
        <v/>
      </c>
      <c r="U150" s="154" t="str">
        <f>IF(T150="","",IF(COUNTIF($T150:T529,T150)=1,T150,""))</f>
        <v/>
      </c>
      <c r="V150" s="203" t="str">
        <f t="array" aca="1" ref="V150" ca="1">IF(ROW()-ROW($U$2:$U$381)+1&gt;ROWS($U$2:$U$381)-COUNTBLANK($U$2:$U$381),"",INDIRECT(ADDRESS(SMALL((IF($U$2:$U$381&lt;&gt;"",ROW($U$2:$U$381),ROW()+ROWS($U$2:$U$381))),ROW()-ROW($U$2:$U$381)+1),COLUMN($U$2:$U$381),4)))</f>
        <v/>
      </c>
      <c r="W150" s="224" t="str">
        <f t="shared" ca="1" si="6"/>
        <v/>
      </c>
      <c r="X150" s="225" t="str">
        <f t="shared" ca="1" si="7"/>
        <v/>
      </c>
    </row>
    <row r="151" spans="16:24" x14ac:dyDescent="0.25">
      <c r="P151" s="184">
        <f>'Sterilizer Chambers'!I73</f>
        <v>0</v>
      </c>
      <c r="Q151" s="171">
        <f>'Sterilizer Chambers'!J73</f>
        <v>0</v>
      </c>
      <c r="R151" s="175">
        <f t="shared" si="8"/>
        <v>0</v>
      </c>
      <c r="S151" s="181"/>
      <c r="T151" s="199" t="str">
        <f t="array" ref="T151">IFERROR(INDEX($P$2:$P$381,SMALL(IF(ISTEXT($P$2:$P$381),ROW($P$1:$P$380),""),ROW(P150))),"")</f>
        <v/>
      </c>
      <c r="U151" s="154" t="str">
        <f>IF(T151="","",IF(COUNTIF($T151:T530,T151)=1,T151,""))</f>
        <v/>
      </c>
      <c r="V151" s="203" t="str">
        <f t="array" aca="1" ref="V151" ca="1">IF(ROW()-ROW($U$2:$U$381)+1&gt;ROWS($U$2:$U$381)-COUNTBLANK($U$2:$U$381),"",INDIRECT(ADDRESS(SMALL((IF($U$2:$U$381&lt;&gt;"",ROW($U$2:$U$381),ROW()+ROWS($U$2:$U$381))),ROW()-ROW($U$2:$U$381)+1),COLUMN($U$2:$U$381),4)))</f>
        <v/>
      </c>
      <c r="W151" s="224" t="str">
        <f t="shared" ca="1" si="6"/>
        <v/>
      </c>
      <c r="X151" s="225" t="str">
        <f t="shared" ca="1" si="7"/>
        <v/>
      </c>
    </row>
    <row r="152" spans="16:24" x14ac:dyDescent="0.25">
      <c r="P152" s="184">
        <f>'Sterilizer Chambers'!I74</f>
        <v>0</v>
      </c>
      <c r="Q152" s="171">
        <f>'Sterilizer Chambers'!J74</f>
        <v>0</v>
      </c>
      <c r="R152" s="175">
        <f t="shared" si="8"/>
        <v>0</v>
      </c>
      <c r="S152" s="181"/>
      <c r="T152" s="199" t="str">
        <f t="array" ref="T152">IFERROR(INDEX($P$2:$P$381,SMALL(IF(ISTEXT($P$2:$P$381),ROW($P$1:$P$380),""),ROW(P151))),"")</f>
        <v/>
      </c>
      <c r="U152" s="154" t="str">
        <f>IF(T152="","",IF(COUNTIF($T152:T531,T152)=1,T152,""))</f>
        <v/>
      </c>
      <c r="V152" s="203" t="str">
        <f t="array" aca="1" ref="V152" ca="1">IF(ROW()-ROW($U$2:$U$381)+1&gt;ROWS($U$2:$U$381)-COUNTBLANK($U$2:$U$381),"",INDIRECT(ADDRESS(SMALL((IF($U$2:$U$381&lt;&gt;"",ROW($U$2:$U$381),ROW()+ROWS($U$2:$U$381))),ROW()-ROW($U$2:$U$381)+1),COLUMN($U$2:$U$381),4)))</f>
        <v/>
      </c>
      <c r="W152" s="224" t="str">
        <f t="shared" ca="1" si="6"/>
        <v/>
      </c>
      <c r="X152" s="225" t="str">
        <f t="shared" ca="1" si="7"/>
        <v/>
      </c>
    </row>
    <row r="153" spans="16:24" x14ac:dyDescent="0.25">
      <c r="P153" s="184">
        <f>'Sterilizer Chambers'!I75</f>
        <v>0</v>
      </c>
      <c r="Q153" s="171">
        <f>'Sterilizer Chambers'!J75</f>
        <v>0</v>
      </c>
      <c r="R153" s="175">
        <f t="shared" si="8"/>
        <v>0</v>
      </c>
      <c r="S153" s="181"/>
      <c r="T153" s="199" t="str">
        <f t="array" ref="T153">IFERROR(INDEX($P$2:$P$381,SMALL(IF(ISTEXT($P$2:$P$381),ROW($P$1:$P$380),""),ROW(P152))),"")</f>
        <v/>
      </c>
      <c r="U153" s="154" t="str">
        <f>IF(T153="","",IF(COUNTIF($T153:T532,T153)=1,T153,""))</f>
        <v/>
      </c>
      <c r="V153" s="203" t="str">
        <f t="array" aca="1" ref="V153" ca="1">IF(ROW()-ROW($U$2:$U$381)+1&gt;ROWS($U$2:$U$381)-COUNTBLANK($U$2:$U$381),"",INDIRECT(ADDRESS(SMALL((IF($U$2:$U$381&lt;&gt;"",ROW($U$2:$U$381),ROW()+ROWS($U$2:$U$381))),ROW()-ROW($U$2:$U$381)+1),COLUMN($U$2:$U$381),4)))</f>
        <v/>
      </c>
      <c r="W153" s="224" t="str">
        <f t="shared" ca="1" si="6"/>
        <v/>
      </c>
      <c r="X153" s="225" t="str">
        <f t="shared" ca="1" si="7"/>
        <v/>
      </c>
    </row>
    <row r="154" spans="16:24" x14ac:dyDescent="0.25">
      <c r="P154" s="184">
        <f>'Sterilizer Chambers'!I76</f>
        <v>0</v>
      </c>
      <c r="Q154" s="171">
        <f>'Sterilizer Chambers'!J76</f>
        <v>0</v>
      </c>
      <c r="R154" s="175">
        <f t="shared" si="8"/>
        <v>0</v>
      </c>
      <c r="S154" s="181"/>
      <c r="T154" s="199" t="str">
        <f t="array" ref="T154">IFERROR(INDEX($P$2:$P$381,SMALL(IF(ISTEXT($P$2:$P$381),ROW($P$1:$P$380),""),ROW(P153))),"")</f>
        <v/>
      </c>
      <c r="U154" s="154" t="str">
        <f>IF(T154="","",IF(COUNTIF($T154:T533,T154)=1,T154,""))</f>
        <v/>
      </c>
      <c r="V154" s="203" t="str">
        <f t="array" aca="1" ref="V154" ca="1">IF(ROW()-ROW($U$2:$U$381)+1&gt;ROWS($U$2:$U$381)-COUNTBLANK($U$2:$U$381),"",INDIRECT(ADDRESS(SMALL((IF($U$2:$U$381&lt;&gt;"",ROW($U$2:$U$381),ROW()+ROWS($U$2:$U$381))),ROW()-ROW($U$2:$U$381)+1),COLUMN($U$2:$U$381),4)))</f>
        <v/>
      </c>
      <c r="W154" s="224" t="str">
        <f t="shared" ca="1" si="6"/>
        <v/>
      </c>
      <c r="X154" s="225" t="str">
        <f t="shared" ca="1" si="7"/>
        <v/>
      </c>
    </row>
    <row r="155" spans="16:24" x14ac:dyDescent="0.25">
      <c r="P155" s="184">
        <f>'Sterilizer Chambers'!I77</f>
        <v>0</v>
      </c>
      <c r="Q155" s="171">
        <f>'Sterilizer Chambers'!J77</f>
        <v>0</v>
      </c>
      <c r="R155" s="175">
        <f t="shared" si="8"/>
        <v>0</v>
      </c>
      <c r="S155" s="181"/>
      <c r="T155" s="199" t="str">
        <f t="array" ref="T155">IFERROR(INDEX($P$2:$P$381,SMALL(IF(ISTEXT($P$2:$P$381),ROW($P$1:$P$380),""),ROW(P154))),"")</f>
        <v/>
      </c>
      <c r="U155" s="154" t="str">
        <f>IF(T155="","",IF(COUNTIF($T155:T534,T155)=1,T155,""))</f>
        <v/>
      </c>
      <c r="V155" s="203" t="str">
        <f t="array" aca="1" ref="V155" ca="1">IF(ROW()-ROW($U$2:$U$381)+1&gt;ROWS($U$2:$U$381)-COUNTBLANK($U$2:$U$381),"",INDIRECT(ADDRESS(SMALL((IF($U$2:$U$381&lt;&gt;"",ROW($U$2:$U$381),ROW()+ROWS($U$2:$U$381))),ROW()-ROW($U$2:$U$381)+1),COLUMN($U$2:$U$381),4)))</f>
        <v/>
      </c>
      <c r="W155" s="224" t="str">
        <f t="shared" ca="1" si="6"/>
        <v/>
      </c>
      <c r="X155" s="225" t="str">
        <f t="shared" ca="1" si="7"/>
        <v/>
      </c>
    </row>
    <row r="156" spans="16:24" x14ac:dyDescent="0.25">
      <c r="P156" s="184">
        <f>'Sterilizer Chambers'!I78</f>
        <v>0</v>
      </c>
      <c r="Q156" s="171">
        <f>'Sterilizer Chambers'!J78</f>
        <v>0</v>
      </c>
      <c r="R156" s="175">
        <f t="shared" si="8"/>
        <v>0</v>
      </c>
      <c r="S156" s="181"/>
      <c r="T156" s="199" t="str">
        <f t="array" ref="T156">IFERROR(INDEX($P$2:$P$381,SMALL(IF(ISTEXT($P$2:$P$381),ROW($P$1:$P$380),""),ROW(P155))),"")</f>
        <v/>
      </c>
      <c r="U156" s="154" t="str">
        <f>IF(T156="","",IF(COUNTIF($T156:T535,T156)=1,T156,""))</f>
        <v/>
      </c>
      <c r="V156" s="203" t="str">
        <f t="array" aca="1" ref="V156" ca="1">IF(ROW()-ROW($U$2:$U$381)+1&gt;ROWS($U$2:$U$381)-COUNTBLANK($U$2:$U$381),"",INDIRECT(ADDRESS(SMALL((IF($U$2:$U$381&lt;&gt;"",ROW($U$2:$U$381),ROW()+ROWS($U$2:$U$381))),ROW()-ROW($U$2:$U$381)+1),COLUMN($U$2:$U$381),4)))</f>
        <v/>
      </c>
      <c r="W156" s="224" t="str">
        <f t="shared" ca="1" si="6"/>
        <v/>
      </c>
      <c r="X156" s="225" t="str">
        <f t="shared" ca="1" si="7"/>
        <v/>
      </c>
    </row>
    <row r="157" spans="16:24" x14ac:dyDescent="0.25">
      <c r="P157" s="184">
        <f>'Sterilizer Chambers'!I79</f>
        <v>0</v>
      </c>
      <c r="Q157" s="171">
        <f>'Sterilizer Chambers'!J79</f>
        <v>0</v>
      </c>
      <c r="R157" s="175">
        <f t="shared" si="8"/>
        <v>0</v>
      </c>
      <c r="S157" s="181"/>
      <c r="T157" s="199" t="str">
        <f t="array" ref="T157">IFERROR(INDEX($P$2:$P$381,SMALL(IF(ISTEXT($P$2:$P$381),ROW($P$1:$P$380),""),ROW(P156))),"")</f>
        <v/>
      </c>
      <c r="U157" s="154" t="str">
        <f>IF(T157="","",IF(COUNTIF($T157:T536,T157)=1,T157,""))</f>
        <v/>
      </c>
      <c r="V157" s="203" t="str">
        <f t="array" aca="1" ref="V157" ca="1">IF(ROW()-ROW($U$2:$U$381)+1&gt;ROWS($U$2:$U$381)-COUNTBLANK($U$2:$U$381),"",INDIRECT(ADDRESS(SMALL((IF($U$2:$U$381&lt;&gt;"",ROW($U$2:$U$381),ROW()+ROWS($U$2:$U$381))),ROW()-ROW($U$2:$U$381)+1),COLUMN($U$2:$U$381),4)))</f>
        <v/>
      </c>
      <c r="W157" s="224" t="str">
        <f t="shared" ca="1" si="6"/>
        <v/>
      </c>
      <c r="X157" s="225" t="str">
        <f t="shared" ca="1" si="7"/>
        <v/>
      </c>
    </row>
    <row r="158" spans="16:24" x14ac:dyDescent="0.25">
      <c r="P158" s="184">
        <f>'Sterilizer Chambers'!I80</f>
        <v>0</v>
      </c>
      <c r="Q158" s="171">
        <f>'Sterilizer Chambers'!J80</f>
        <v>0</v>
      </c>
      <c r="R158" s="175">
        <f t="shared" si="8"/>
        <v>0</v>
      </c>
      <c r="S158" s="181"/>
      <c r="T158" s="199" t="str">
        <f t="array" ref="T158">IFERROR(INDEX($P$2:$P$381,SMALL(IF(ISTEXT($P$2:$P$381),ROW($P$1:$P$380),""),ROW(P157))),"")</f>
        <v/>
      </c>
      <c r="U158" s="154" t="str">
        <f>IF(T158="","",IF(COUNTIF($T158:T537,T158)=1,T158,""))</f>
        <v/>
      </c>
      <c r="V158" s="203" t="str">
        <f t="array" aca="1" ref="V158" ca="1">IF(ROW()-ROW($U$2:$U$381)+1&gt;ROWS($U$2:$U$381)-COUNTBLANK($U$2:$U$381),"",INDIRECT(ADDRESS(SMALL((IF($U$2:$U$381&lt;&gt;"",ROW($U$2:$U$381),ROW()+ROWS($U$2:$U$381))),ROW()-ROW($U$2:$U$381)+1),COLUMN($U$2:$U$381),4)))</f>
        <v/>
      </c>
      <c r="W158" s="224" t="str">
        <f t="shared" ca="1" si="6"/>
        <v/>
      </c>
      <c r="X158" s="225" t="str">
        <f t="shared" ca="1" si="7"/>
        <v/>
      </c>
    </row>
    <row r="159" spans="16:24" x14ac:dyDescent="0.25">
      <c r="P159" s="184">
        <f>'Sterilizer Chambers'!I81</f>
        <v>0</v>
      </c>
      <c r="Q159" s="171">
        <f>'Sterilizer Chambers'!J81</f>
        <v>0</v>
      </c>
      <c r="R159" s="175">
        <f t="shared" si="8"/>
        <v>0</v>
      </c>
      <c r="S159" s="181"/>
      <c r="T159" s="199" t="str">
        <f t="array" ref="T159">IFERROR(INDEX($P$2:$P$381,SMALL(IF(ISTEXT($P$2:$P$381),ROW($P$1:$P$380),""),ROW(P158))),"")</f>
        <v/>
      </c>
      <c r="U159" s="154" t="str">
        <f>IF(T159="","",IF(COUNTIF($T159:T538,T159)=1,T159,""))</f>
        <v/>
      </c>
      <c r="V159" s="203" t="str">
        <f t="array" aca="1" ref="V159" ca="1">IF(ROW()-ROW($U$2:$U$381)+1&gt;ROWS($U$2:$U$381)-COUNTBLANK($U$2:$U$381),"",INDIRECT(ADDRESS(SMALL((IF($U$2:$U$381&lt;&gt;"",ROW($U$2:$U$381),ROW()+ROWS($U$2:$U$381))),ROW()-ROW($U$2:$U$381)+1),COLUMN($U$2:$U$381),4)))</f>
        <v/>
      </c>
      <c r="W159" s="224" t="str">
        <f t="shared" ca="1" si="6"/>
        <v/>
      </c>
      <c r="X159" s="225" t="str">
        <f t="shared" ca="1" si="7"/>
        <v/>
      </c>
    </row>
    <row r="160" spans="16:24" x14ac:dyDescent="0.25">
      <c r="P160" s="184">
        <f>'Sterilizer Chambers'!I82</f>
        <v>0</v>
      </c>
      <c r="Q160" s="171">
        <f>'Sterilizer Chambers'!J82</f>
        <v>0</v>
      </c>
      <c r="R160" s="175">
        <f t="shared" si="8"/>
        <v>0</v>
      </c>
      <c r="S160" s="181"/>
      <c r="T160" s="199" t="str">
        <f t="array" ref="T160">IFERROR(INDEX($P$2:$P$381,SMALL(IF(ISTEXT($P$2:$P$381),ROW($P$1:$P$380),""),ROW(P159))),"")</f>
        <v/>
      </c>
      <c r="U160" s="154" t="str">
        <f>IF(T160="","",IF(COUNTIF($T160:T539,T160)=1,T160,""))</f>
        <v/>
      </c>
      <c r="V160" s="203" t="str">
        <f t="array" aca="1" ref="V160" ca="1">IF(ROW()-ROW($U$2:$U$381)+1&gt;ROWS($U$2:$U$381)-COUNTBLANK($U$2:$U$381),"",INDIRECT(ADDRESS(SMALL((IF($U$2:$U$381&lt;&gt;"",ROW($U$2:$U$381),ROW()+ROWS($U$2:$U$381))),ROW()-ROW($U$2:$U$381)+1),COLUMN($U$2:$U$381),4)))</f>
        <v/>
      </c>
      <c r="W160" s="224" t="str">
        <f t="shared" ca="1" si="6"/>
        <v/>
      </c>
      <c r="X160" s="225" t="str">
        <f t="shared" ca="1" si="7"/>
        <v/>
      </c>
    </row>
    <row r="161" spans="16:24" x14ac:dyDescent="0.25">
      <c r="P161" s="184">
        <f>'Sterilizer Chambers'!I83</f>
        <v>0</v>
      </c>
      <c r="Q161" s="171">
        <f>'Sterilizer Chambers'!J83</f>
        <v>0</v>
      </c>
      <c r="R161" s="175">
        <f t="shared" si="8"/>
        <v>0</v>
      </c>
      <c r="S161" s="181"/>
      <c r="T161" s="199" t="str">
        <f t="array" ref="T161">IFERROR(INDEX($P$2:$P$381,SMALL(IF(ISTEXT($P$2:$P$381),ROW($P$1:$P$380),""),ROW(P160))),"")</f>
        <v/>
      </c>
      <c r="U161" s="154" t="str">
        <f>IF(T161="","",IF(COUNTIF($T161:T540,T161)=1,T161,""))</f>
        <v/>
      </c>
      <c r="V161" s="203" t="str">
        <f t="array" aca="1" ref="V161" ca="1">IF(ROW()-ROW($U$2:$U$381)+1&gt;ROWS($U$2:$U$381)-COUNTBLANK($U$2:$U$381),"",INDIRECT(ADDRESS(SMALL((IF($U$2:$U$381&lt;&gt;"",ROW($U$2:$U$381),ROW()+ROWS($U$2:$U$381))),ROW()-ROW($U$2:$U$381)+1),COLUMN($U$2:$U$381),4)))</f>
        <v/>
      </c>
      <c r="W161" s="224" t="str">
        <f t="shared" ca="1" si="6"/>
        <v/>
      </c>
      <c r="X161" s="225" t="str">
        <f t="shared" ca="1" si="7"/>
        <v/>
      </c>
    </row>
    <row r="162" spans="16:24" x14ac:dyDescent="0.25">
      <c r="P162" s="179">
        <f>'Sterilizer Chambers'!M54</f>
        <v>0</v>
      </c>
      <c r="Q162" s="169">
        <f>'Sterilizer Chambers'!N54</f>
        <v>0</v>
      </c>
      <c r="R162" s="175">
        <f t="shared" si="8"/>
        <v>0</v>
      </c>
      <c r="S162" s="180" t="s">
        <v>1218</v>
      </c>
      <c r="T162" s="199" t="str">
        <f t="array" ref="T162">IFERROR(INDEX($P$2:$P$381,SMALL(IF(ISTEXT($P$2:$P$381),ROW($P$1:$P$380),""),ROW(P161))),"")</f>
        <v/>
      </c>
      <c r="U162" s="154" t="str">
        <f>IF(T162="","",IF(COUNTIF($T162:T541,T162)=1,T162,""))</f>
        <v/>
      </c>
      <c r="V162" s="203" t="str">
        <f t="array" aca="1" ref="V162" ca="1">IF(ROW()-ROW($U$2:$U$381)+1&gt;ROWS($U$2:$U$381)-COUNTBLANK($U$2:$U$381),"",INDIRECT(ADDRESS(SMALL((IF($U$2:$U$381&lt;&gt;"",ROW($U$2:$U$381),ROW()+ROWS($U$2:$U$381))),ROW()-ROW($U$2:$U$381)+1),COLUMN($U$2:$U$381),4)))</f>
        <v/>
      </c>
      <c r="W162" s="224" t="str">
        <f t="shared" ca="1" si="6"/>
        <v/>
      </c>
      <c r="X162" s="225" t="str">
        <f t="shared" ca="1" si="7"/>
        <v/>
      </c>
    </row>
    <row r="163" spans="16:24" x14ac:dyDescent="0.25">
      <c r="P163" s="179">
        <f>'Sterilizer Chambers'!M55</f>
        <v>0</v>
      </c>
      <c r="Q163" s="169">
        <f>'Sterilizer Chambers'!N55</f>
        <v>0</v>
      </c>
      <c r="R163" s="175">
        <f t="shared" si="8"/>
        <v>0</v>
      </c>
      <c r="S163" s="181"/>
      <c r="T163" s="199" t="str">
        <f t="array" ref="T163">IFERROR(INDEX($P$2:$P$381,SMALL(IF(ISTEXT($P$2:$P$381),ROW($P$1:$P$380),""),ROW(P162))),"")</f>
        <v/>
      </c>
      <c r="U163" s="154" t="str">
        <f>IF(T163="","",IF(COUNTIF($T163:T542,T163)=1,T163,""))</f>
        <v/>
      </c>
      <c r="V163" s="203" t="str">
        <f t="array" aca="1" ref="V163" ca="1">IF(ROW()-ROW($U$2:$U$381)+1&gt;ROWS($U$2:$U$381)-COUNTBLANK($U$2:$U$381),"",INDIRECT(ADDRESS(SMALL((IF($U$2:$U$381&lt;&gt;"",ROW($U$2:$U$381),ROW()+ROWS($U$2:$U$381))),ROW()-ROW($U$2:$U$381)+1),COLUMN($U$2:$U$381),4)))</f>
        <v/>
      </c>
      <c r="W163" s="224" t="str">
        <f t="shared" ca="1" si="6"/>
        <v/>
      </c>
      <c r="X163" s="225" t="str">
        <f t="shared" ca="1" si="7"/>
        <v/>
      </c>
    </row>
    <row r="164" spans="16:24" x14ac:dyDescent="0.25">
      <c r="P164" s="179">
        <f>'Sterilizer Chambers'!M56</f>
        <v>0</v>
      </c>
      <c r="Q164" s="169">
        <f>'Sterilizer Chambers'!N56</f>
        <v>0</v>
      </c>
      <c r="R164" s="175">
        <f t="shared" si="8"/>
        <v>0</v>
      </c>
      <c r="S164" s="181"/>
      <c r="T164" s="199" t="str">
        <f t="array" ref="T164">IFERROR(INDEX($P$2:$P$381,SMALL(IF(ISTEXT($P$2:$P$381),ROW($P$1:$P$380),""),ROW(P163))),"")</f>
        <v/>
      </c>
      <c r="U164" s="154" t="str">
        <f>IF(T164="","",IF(COUNTIF($T164:T543,T164)=1,T164,""))</f>
        <v/>
      </c>
      <c r="V164" s="203" t="str">
        <f t="array" aca="1" ref="V164" ca="1">IF(ROW()-ROW($U$2:$U$381)+1&gt;ROWS($U$2:$U$381)-COUNTBLANK($U$2:$U$381),"",INDIRECT(ADDRESS(SMALL((IF($U$2:$U$381&lt;&gt;"",ROW($U$2:$U$381),ROW()+ROWS($U$2:$U$381))),ROW()-ROW($U$2:$U$381)+1),COLUMN($U$2:$U$381),4)))</f>
        <v/>
      </c>
      <c r="W164" s="224" t="str">
        <f t="shared" ca="1" si="6"/>
        <v/>
      </c>
      <c r="X164" s="225" t="str">
        <f t="shared" ca="1" si="7"/>
        <v/>
      </c>
    </row>
    <row r="165" spans="16:24" x14ac:dyDescent="0.25">
      <c r="P165" s="179">
        <f>'Sterilizer Chambers'!M57</f>
        <v>0</v>
      </c>
      <c r="Q165" s="169">
        <f>'Sterilizer Chambers'!N57</f>
        <v>0</v>
      </c>
      <c r="R165" s="175">
        <f t="shared" si="8"/>
        <v>0</v>
      </c>
      <c r="S165" s="181"/>
      <c r="T165" s="199" t="str">
        <f t="array" ref="T165">IFERROR(INDEX($P$2:$P$381,SMALL(IF(ISTEXT($P$2:$P$381),ROW($P$1:$P$380),""),ROW(P164))),"")</f>
        <v/>
      </c>
      <c r="U165" s="154" t="str">
        <f>IF(T165="","",IF(COUNTIF($T165:T544,T165)=1,T165,""))</f>
        <v/>
      </c>
      <c r="V165" s="203" t="str">
        <f t="array" aca="1" ref="V165" ca="1">IF(ROW()-ROW($U$2:$U$381)+1&gt;ROWS($U$2:$U$381)-COUNTBLANK($U$2:$U$381),"",INDIRECT(ADDRESS(SMALL((IF($U$2:$U$381&lt;&gt;"",ROW($U$2:$U$381),ROW()+ROWS($U$2:$U$381))),ROW()-ROW($U$2:$U$381)+1),COLUMN($U$2:$U$381),4)))</f>
        <v/>
      </c>
      <c r="W165" s="224" t="str">
        <f t="shared" ca="1" si="6"/>
        <v/>
      </c>
      <c r="X165" s="225" t="str">
        <f t="shared" ca="1" si="7"/>
        <v/>
      </c>
    </row>
    <row r="166" spans="16:24" x14ac:dyDescent="0.25">
      <c r="P166" s="179">
        <f>'Sterilizer Chambers'!M58</f>
        <v>0</v>
      </c>
      <c r="Q166" s="169">
        <f>'Sterilizer Chambers'!N58</f>
        <v>0</v>
      </c>
      <c r="R166" s="175">
        <f t="shared" si="8"/>
        <v>0</v>
      </c>
      <c r="S166" s="181"/>
      <c r="T166" s="199" t="str">
        <f t="array" ref="T166">IFERROR(INDEX($P$2:$P$381,SMALL(IF(ISTEXT($P$2:$P$381),ROW($P$1:$P$380),""),ROW(P165))),"")</f>
        <v/>
      </c>
      <c r="U166" s="154" t="str">
        <f>IF(T166="","",IF(COUNTIF($T166:T545,T166)=1,T166,""))</f>
        <v/>
      </c>
      <c r="V166" s="203" t="str">
        <f t="array" aca="1" ref="V166" ca="1">IF(ROW()-ROW($U$2:$U$381)+1&gt;ROWS($U$2:$U$381)-COUNTBLANK($U$2:$U$381),"",INDIRECT(ADDRESS(SMALL((IF($U$2:$U$381&lt;&gt;"",ROW($U$2:$U$381),ROW()+ROWS($U$2:$U$381))),ROW()-ROW($U$2:$U$381)+1),COLUMN($U$2:$U$381),4)))</f>
        <v/>
      </c>
      <c r="W166" s="224" t="str">
        <f t="shared" ca="1" si="6"/>
        <v/>
      </c>
      <c r="X166" s="225" t="str">
        <f t="shared" ca="1" si="7"/>
        <v/>
      </c>
    </row>
    <row r="167" spans="16:24" x14ac:dyDescent="0.25">
      <c r="P167" s="179">
        <f>'Sterilizer Chambers'!M59</f>
        <v>0</v>
      </c>
      <c r="Q167" s="169">
        <f>'Sterilizer Chambers'!N59</f>
        <v>0</v>
      </c>
      <c r="R167" s="175">
        <f t="shared" si="8"/>
        <v>0</v>
      </c>
      <c r="S167" s="181"/>
      <c r="T167" s="199" t="str">
        <f t="array" ref="T167">IFERROR(INDEX($P$2:$P$381,SMALL(IF(ISTEXT($P$2:$P$381),ROW($P$1:$P$380),""),ROW(P166))),"")</f>
        <v/>
      </c>
      <c r="U167" s="154" t="str">
        <f>IF(T167="","",IF(COUNTIF($T167:T546,T167)=1,T167,""))</f>
        <v/>
      </c>
      <c r="V167" s="203" t="str">
        <f t="array" aca="1" ref="V167" ca="1">IF(ROW()-ROW($U$2:$U$381)+1&gt;ROWS($U$2:$U$381)-COUNTBLANK($U$2:$U$381),"",INDIRECT(ADDRESS(SMALL((IF($U$2:$U$381&lt;&gt;"",ROW($U$2:$U$381),ROW()+ROWS($U$2:$U$381))),ROW()-ROW($U$2:$U$381)+1),COLUMN($U$2:$U$381),4)))</f>
        <v/>
      </c>
      <c r="W167" s="224" t="str">
        <f t="shared" ca="1" si="6"/>
        <v/>
      </c>
      <c r="X167" s="225" t="str">
        <f t="shared" ca="1" si="7"/>
        <v/>
      </c>
    </row>
    <row r="168" spans="16:24" x14ac:dyDescent="0.25">
      <c r="P168" s="179">
        <f>'Sterilizer Chambers'!M60</f>
        <v>0</v>
      </c>
      <c r="Q168" s="169">
        <f>'Sterilizer Chambers'!N60</f>
        <v>0</v>
      </c>
      <c r="R168" s="175">
        <f t="shared" si="8"/>
        <v>0</v>
      </c>
      <c r="S168" s="181"/>
      <c r="T168" s="199" t="str">
        <f t="array" ref="T168">IFERROR(INDEX($P$2:$P$381,SMALL(IF(ISTEXT($P$2:$P$381),ROW($P$1:$P$380),""),ROW(P167))),"")</f>
        <v/>
      </c>
      <c r="U168" s="154" t="str">
        <f>IF(T168="","",IF(COUNTIF($T168:T547,T168)=1,T168,""))</f>
        <v/>
      </c>
      <c r="V168" s="203" t="str">
        <f t="array" aca="1" ref="V168" ca="1">IF(ROW()-ROW($U$2:$U$381)+1&gt;ROWS($U$2:$U$381)-COUNTBLANK($U$2:$U$381),"",INDIRECT(ADDRESS(SMALL((IF($U$2:$U$381&lt;&gt;"",ROW($U$2:$U$381),ROW()+ROWS($U$2:$U$381))),ROW()-ROW($U$2:$U$381)+1),COLUMN($U$2:$U$381),4)))</f>
        <v/>
      </c>
      <c r="W168" s="224" t="str">
        <f t="shared" ca="1" si="6"/>
        <v/>
      </c>
      <c r="X168" s="225" t="str">
        <f t="shared" ca="1" si="7"/>
        <v/>
      </c>
    </row>
    <row r="169" spans="16:24" x14ac:dyDescent="0.25">
      <c r="P169" s="179">
        <f>'Sterilizer Chambers'!M61</f>
        <v>0</v>
      </c>
      <c r="Q169" s="169">
        <f>'Sterilizer Chambers'!N61</f>
        <v>0</v>
      </c>
      <c r="R169" s="175">
        <f t="shared" si="8"/>
        <v>0</v>
      </c>
      <c r="S169" s="181"/>
      <c r="T169" s="199" t="str">
        <f t="array" ref="T169">IFERROR(INDEX($P$2:$P$381,SMALL(IF(ISTEXT($P$2:$P$381),ROW($P$1:$P$380),""),ROW(P168))),"")</f>
        <v/>
      </c>
      <c r="U169" s="154" t="str">
        <f>IF(T169="","",IF(COUNTIF($T169:T548,T169)=1,T169,""))</f>
        <v/>
      </c>
      <c r="V169" s="203" t="str">
        <f t="array" aca="1" ref="V169" ca="1">IF(ROW()-ROW($U$2:$U$381)+1&gt;ROWS($U$2:$U$381)-COUNTBLANK($U$2:$U$381),"",INDIRECT(ADDRESS(SMALL((IF($U$2:$U$381&lt;&gt;"",ROW($U$2:$U$381),ROW()+ROWS($U$2:$U$381))),ROW()-ROW($U$2:$U$381)+1),COLUMN($U$2:$U$381),4)))</f>
        <v/>
      </c>
      <c r="W169" s="224" t="str">
        <f t="shared" ca="1" si="6"/>
        <v/>
      </c>
      <c r="X169" s="225" t="str">
        <f t="shared" ca="1" si="7"/>
        <v/>
      </c>
    </row>
    <row r="170" spans="16:24" x14ac:dyDescent="0.25">
      <c r="P170" s="179">
        <f>'Sterilizer Chambers'!M62</f>
        <v>0</v>
      </c>
      <c r="Q170" s="169">
        <f>'Sterilizer Chambers'!N62</f>
        <v>0</v>
      </c>
      <c r="R170" s="175">
        <f t="shared" si="8"/>
        <v>0</v>
      </c>
      <c r="S170" s="181"/>
      <c r="T170" s="199" t="str">
        <f t="array" ref="T170">IFERROR(INDEX($P$2:$P$381,SMALL(IF(ISTEXT($P$2:$P$381),ROW($P$1:$P$380),""),ROW(P169))),"")</f>
        <v/>
      </c>
      <c r="U170" s="154" t="str">
        <f>IF(T170="","",IF(COUNTIF($T170:T549,T170)=1,T170,""))</f>
        <v/>
      </c>
      <c r="V170" s="203" t="str">
        <f t="array" aca="1" ref="V170" ca="1">IF(ROW()-ROW($U$2:$U$381)+1&gt;ROWS($U$2:$U$381)-COUNTBLANK($U$2:$U$381),"",INDIRECT(ADDRESS(SMALL((IF($U$2:$U$381&lt;&gt;"",ROW($U$2:$U$381),ROW()+ROWS($U$2:$U$381))),ROW()-ROW($U$2:$U$381)+1),COLUMN($U$2:$U$381),4)))</f>
        <v/>
      </c>
      <c r="W170" s="224" t="str">
        <f t="shared" ca="1" si="6"/>
        <v/>
      </c>
      <c r="X170" s="225" t="str">
        <f t="shared" ca="1" si="7"/>
        <v/>
      </c>
    </row>
    <row r="171" spans="16:24" x14ac:dyDescent="0.25">
      <c r="P171" s="179">
        <f>'Sterilizer Chambers'!M63</f>
        <v>0</v>
      </c>
      <c r="Q171" s="169">
        <f>'Sterilizer Chambers'!N63</f>
        <v>0</v>
      </c>
      <c r="R171" s="175">
        <f t="shared" si="8"/>
        <v>0</v>
      </c>
      <c r="S171" s="181"/>
      <c r="T171" s="199" t="str">
        <f t="array" ref="T171">IFERROR(INDEX($P$2:$P$381,SMALL(IF(ISTEXT($P$2:$P$381),ROW($P$1:$P$380),""),ROW(P170))),"")</f>
        <v/>
      </c>
      <c r="U171" s="154" t="str">
        <f>IF(T171="","",IF(COUNTIF($T171:T550,T171)=1,T171,""))</f>
        <v/>
      </c>
      <c r="V171" s="203" t="str">
        <f t="array" aca="1" ref="V171" ca="1">IF(ROW()-ROW($U$2:$U$381)+1&gt;ROWS($U$2:$U$381)-COUNTBLANK($U$2:$U$381),"",INDIRECT(ADDRESS(SMALL((IF($U$2:$U$381&lt;&gt;"",ROW($U$2:$U$381),ROW()+ROWS($U$2:$U$381))),ROW()-ROW($U$2:$U$381)+1),COLUMN($U$2:$U$381),4)))</f>
        <v/>
      </c>
      <c r="W171" s="224" t="str">
        <f t="shared" ca="1" si="6"/>
        <v/>
      </c>
      <c r="X171" s="225" t="str">
        <f t="shared" ca="1" si="7"/>
        <v/>
      </c>
    </row>
    <row r="172" spans="16:24" x14ac:dyDescent="0.25">
      <c r="P172" s="179">
        <f>'Sterilizer Chambers'!M64</f>
        <v>0</v>
      </c>
      <c r="Q172" s="169">
        <f>'Sterilizer Chambers'!N64</f>
        <v>0</v>
      </c>
      <c r="R172" s="175">
        <f t="shared" si="8"/>
        <v>0</v>
      </c>
      <c r="S172" s="181"/>
      <c r="T172" s="199" t="str">
        <f t="array" ref="T172">IFERROR(INDEX($P$2:$P$381,SMALL(IF(ISTEXT($P$2:$P$381),ROW($P$1:$P$380),""),ROW(P171))),"")</f>
        <v/>
      </c>
      <c r="U172" s="154" t="str">
        <f>IF(T172="","",IF(COUNTIF($T172:T551,T172)=1,T172,""))</f>
        <v/>
      </c>
      <c r="V172" s="203" t="str">
        <f t="array" aca="1" ref="V172" ca="1">IF(ROW()-ROW($U$2:$U$381)+1&gt;ROWS($U$2:$U$381)-COUNTBLANK($U$2:$U$381),"",INDIRECT(ADDRESS(SMALL((IF($U$2:$U$381&lt;&gt;"",ROW($U$2:$U$381),ROW()+ROWS($U$2:$U$381))),ROW()-ROW($U$2:$U$381)+1),COLUMN($U$2:$U$381),4)))</f>
        <v/>
      </c>
      <c r="W172" s="224" t="str">
        <f t="shared" ca="1" si="6"/>
        <v/>
      </c>
      <c r="X172" s="225" t="str">
        <f t="shared" ca="1" si="7"/>
        <v/>
      </c>
    </row>
    <row r="173" spans="16:24" x14ac:dyDescent="0.25">
      <c r="P173" s="179">
        <f>'Sterilizer Chambers'!M65</f>
        <v>0</v>
      </c>
      <c r="Q173" s="169">
        <f>'Sterilizer Chambers'!N65</f>
        <v>0</v>
      </c>
      <c r="R173" s="175">
        <f t="shared" si="8"/>
        <v>0</v>
      </c>
      <c r="S173" s="181"/>
      <c r="T173" s="199" t="str">
        <f t="array" ref="T173">IFERROR(INDEX($P$2:$P$381,SMALL(IF(ISTEXT($P$2:$P$381),ROW($P$1:$P$380),""),ROW(P172))),"")</f>
        <v/>
      </c>
      <c r="U173" s="154" t="str">
        <f>IF(T173="","",IF(COUNTIF($T173:T552,T173)=1,T173,""))</f>
        <v/>
      </c>
      <c r="V173" s="203" t="str">
        <f t="array" aca="1" ref="V173" ca="1">IF(ROW()-ROW($U$2:$U$381)+1&gt;ROWS($U$2:$U$381)-COUNTBLANK($U$2:$U$381),"",INDIRECT(ADDRESS(SMALL((IF($U$2:$U$381&lt;&gt;"",ROW($U$2:$U$381),ROW()+ROWS($U$2:$U$381))),ROW()-ROW($U$2:$U$381)+1),COLUMN($U$2:$U$381),4)))</f>
        <v/>
      </c>
      <c r="W173" s="224" t="str">
        <f t="shared" ca="1" si="6"/>
        <v/>
      </c>
      <c r="X173" s="225" t="str">
        <f t="shared" ca="1" si="7"/>
        <v/>
      </c>
    </row>
    <row r="174" spans="16:24" x14ac:dyDescent="0.25">
      <c r="P174" s="179">
        <f>'Sterilizer Chambers'!M66</f>
        <v>0</v>
      </c>
      <c r="Q174" s="169">
        <f>'Sterilizer Chambers'!N66</f>
        <v>0</v>
      </c>
      <c r="R174" s="175">
        <f t="shared" si="8"/>
        <v>0</v>
      </c>
      <c r="S174" s="181"/>
      <c r="T174" s="199" t="str">
        <f t="array" ref="T174">IFERROR(INDEX($P$2:$P$381,SMALL(IF(ISTEXT($P$2:$P$381),ROW($P$1:$P$380),""),ROW(P173))),"")</f>
        <v/>
      </c>
      <c r="U174" s="154" t="str">
        <f>IF(T174="","",IF(COUNTIF($T174:T553,T174)=1,T174,""))</f>
        <v/>
      </c>
      <c r="V174" s="203" t="str">
        <f t="array" aca="1" ref="V174" ca="1">IF(ROW()-ROW($U$2:$U$381)+1&gt;ROWS($U$2:$U$381)-COUNTBLANK($U$2:$U$381),"",INDIRECT(ADDRESS(SMALL((IF($U$2:$U$381&lt;&gt;"",ROW($U$2:$U$381),ROW()+ROWS($U$2:$U$381))),ROW()-ROW($U$2:$U$381)+1),COLUMN($U$2:$U$381),4)))</f>
        <v/>
      </c>
      <c r="W174" s="224" t="str">
        <f t="shared" ca="1" si="6"/>
        <v/>
      </c>
      <c r="X174" s="225" t="str">
        <f t="shared" ca="1" si="7"/>
        <v/>
      </c>
    </row>
    <row r="175" spans="16:24" x14ac:dyDescent="0.25">
      <c r="P175" s="179">
        <f>'Sterilizer Chambers'!M67</f>
        <v>0</v>
      </c>
      <c r="Q175" s="169">
        <f>'Sterilizer Chambers'!N67</f>
        <v>0</v>
      </c>
      <c r="R175" s="175">
        <f t="shared" si="8"/>
        <v>0</v>
      </c>
      <c r="S175" s="181"/>
      <c r="T175" s="199" t="str">
        <f t="array" ref="T175">IFERROR(INDEX($P$2:$P$381,SMALL(IF(ISTEXT($P$2:$P$381),ROW($P$1:$P$380),""),ROW(P174))),"")</f>
        <v/>
      </c>
      <c r="U175" s="154" t="str">
        <f>IF(T175="","",IF(COUNTIF($T175:T554,T175)=1,T175,""))</f>
        <v/>
      </c>
      <c r="V175" s="203" t="str">
        <f t="array" aca="1" ref="V175" ca="1">IF(ROW()-ROW($U$2:$U$381)+1&gt;ROWS($U$2:$U$381)-COUNTBLANK($U$2:$U$381),"",INDIRECT(ADDRESS(SMALL((IF($U$2:$U$381&lt;&gt;"",ROW($U$2:$U$381),ROW()+ROWS($U$2:$U$381))),ROW()-ROW($U$2:$U$381)+1),COLUMN($U$2:$U$381),4)))</f>
        <v/>
      </c>
      <c r="W175" s="224" t="str">
        <f t="shared" ca="1" si="6"/>
        <v/>
      </c>
      <c r="X175" s="225" t="str">
        <f t="shared" ca="1" si="7"/>
        <v/>
      </c>
    </row>
    <row r="176" spans="16:24" x14ac:dyDescent="0.25">
      <c r="P176" s="179">
        <f>'Sterilizer Chambers'!M68</f>
        <v>0</v>
      </c>
      <c r="Q176" s="169">
        <f>'Sterilizer Chambers'!N68</f>
        <v>0</v>
      </c>
      <c r="R176" s="175">
        <f t="shared" si="8"/>
        <v>0</v>
      </c>
      <c r="S176" s="181"/>
      <c r="T176" s="199" t="str">
        <f t="array" ref="T176">IFERROR(INDEX($P$2:$P$381,SMALL(IF(ISTEXT($P$2:$P$381),ROW($P$1:$P$380),""),ROW(P175))),"")</f>
        <v/>
      </c>
      <c r="U176" s="154" t="str">
        <f>IF(T176="","",IF(COUNTIF($T176:T555,T176)=1,T176,""))</f>
        <v/>
      </c>
      <c r="V176" s="203" t="str">
        <f t="array" aca="1" ref="V176" ca="1">IF(ROW()-ROW($U$2:$U$381)+1&gt;ROWS($U$2:$U$381)-COUNTBLANK($U$2:$U$381),"",INDIRECT(ADDRESS(SMALL((IF($U$2:$U$381&lt;&gt;"",ROW($U$2:$U$381),ROW()+ROWS($U$2:$U$381))),ROW()-ROW($U$2:$U$381)+1),COLUMN($U$2:$U$381),4)))</f>
        <v/>
      </c>
      <c r="W176" s="224" t="str">
        <f t="shared" ca="1" si="6"/>
        <v/>
      </c>
      <c r="X176" s="225" t="str">
        <f t="shared" ca="1" si="7"/>
        <v/>
      </c>
    </row>
    <row r="177" spans="16:24" x14ac:dyDescent="0.25">
      <c r="P177" s="179">
        <f>'Sterilizer Chambers'!M69</f>
        <v>0</v>
      </c>
      <c r="Q177" s="169">
        <f>'Sterilizer Chambers'!N69</f>
        <v>0</v>
      </c>
      <c r="R177" s="175">
        <f t="shared" si="8"/>
        <v>0</v>
      </c>
      <c r="S177" s="181"/>
      <c r="T177" s="199" t="str">
        <f t="array" ref="T177">IFERROR(INDEX($P$2:$P$381,SMALL(IF(ISTEXT($P$2:$P$381),ROW($P$1:$P$380),""),ROW(P176))),"")</f>
        <v/>
      </c>
      <c r="U177" s="154" t="str">
        <f>IF(T177="","",IF(COUNTIF($T177:T556,T177)=1,T177,""))</f>
        <v/>
      </c>
      <c r="V177" s="203" t="str">
        <f t="array" aca="1" ref="V177" ca="1">IF(ROW()-ROW($U$2:$U$381)+1&gt;ROWS($U$2:$U$381)-COUNTBLANK($U$2:$U$381),"",INDIRECT(ADDRESS(SMALL((IF($U$2:$U$381&lt;&gt;"",ROW($U$2:$U$381),ROW()+ROWS($U$2:$U$381))),ROW()-ROW($U$2:$U$381)+1),COLUMN($U$2:$U$381),4)))</f>
        <v/>
      </c>
      <c r="W177" s="224" t="str">
        <f t="shared" ca="1" si="6"/>
        <v/>
      </c>
      <c r="X177" s="225" t="str">
        <f t="shared" ca="1" si="7"/>
        <v/>
      </c>
    </row>
    <row r="178" spans="16:24" x14ac:dyDescent="0.25">
      <c r="P178" s="179">
        <f>'Sterilizer Chambers'!M70</f>
        <v>0</v>
      </c>
      <c r="Q178" s="169">
        <f>'Sterilizer Chambers'!N70</f>
        <v>0</v>
      </c>
      <c r="R178" s="175">
        <f t="shared" si="8"/>
        <v>0</v>
      </c>
      <c r="S178" s="181"/>
      <c r="T178" s="199" t="str">
        <f t="array" ref="T178">IFERROR(INDEX($P$2:$P$381,SMALL(IF(ISTEXT($P$2:$P$381),ROW($P$1:$P$380),""),ROW(P177))),"")</f>
        <v/>
      </c>
      <c r="U178" s="154" t="str">
        <f>IF(T178="","",IF(COUNTIF($T178:T557,T178)=1,T178,""))</f>
        <v/>
      </c>
      <c r="V178" s="203" t="str">
        <f t="array" aca="1" ref="V178" ca="1">IF(ROW()-ROW($U$2:$U$381)+1&gt;ROWS($U$2:$U$381)-COUNTBLANK($U$2:$U$381),"",INDIRECT(ADDRESS(SMALL((IF($U$2:$U$381&lt;&gt;"",ROW($U$2:$U$381),ROW()+ROWS($U$2:$U$381))),ROW()-ROW($U$2:$U$381)+1),COLUMN($U$2:$U$381),4)))</f>
        <v/>
      </c>
      <c r="W178" s="224" t="str">
        <f t="shared" ca="1" si="6"/>
        <v/>
      </c>
      <c r="X178" s="225" t="str">
        <f t="shared" ca="1" si="7"/>
        <v/>
      </c>
    </row>
    <row r="179" spans="16:24" x14ac:dyDescent="0.25">
      <c r="P179" s="179">
        <f>'Sterilizer Chambers'!M71</f>
        <v>0</v>
      </c>
      <c r="Q179" s="169">
        <f>'Sterilizer Chambers'!N71</f>
        <v>0</v>
      </c>
      <c r="R179" s="175">
        <f t="shared" si="8"/>
        <v>0</v>
      </c>
      <c r="S179" s="181"/>
      <c r="T179" s="199" t="str">
        <f t="array" ref="T179">IFERROR(INDEX($P$2:$P$381,SMALL(IF(ISTEXT($P$2:$P$381),ROW($P$1:$P$380),""),ROW(P178))),"")</f>
        <v/>
      </c>
      <c r="U179" s="154" t="str">
        <f>IF(T179="","",IF(COUNTIF($T179:T558,T179)=1,T179,""))</f>
        <v/>
      </c>
      <c r="V179" s="203" t="str">
        <f t="array" aca="1" ref="V179" ca="1">IF(ROW()-ROW($U$2:$U$381)+1&gt;ROWS($U$2:$U$381)-COUNTBLANK($U$2:$U$381),"",INDIRECT(ADDRESS(SMALL((IF($U$2:$U$381&lt;&gt;"",ROW($U$2:$U$381),ROW()+ROWS($U$2:$U$381))),ROW()-ROW($U$2:$U$381)+1),COLUMN($U$2:$U$381),4)))</f>
        <v/>
      </c>
      <c r="W179" s="224" t="str">
        <f t="shared" ca="1" si="6"/>
        <v/>
      </c>
      <c r="X179" s="225" t="str">
        <f t="shared" ca="1" si="7"/>
        <v/>
      </c>
    </row>
    <row r="180" spans="16:24" x14ac:dyDescent="0.25">
      <c r="P180" s="179">
        <f>'Sterilizer Chambers'!M72</f>
        <v>0</v>
      </c>
      <c r="Q180" s="169">
        <f>'Sterilizer Chambers'!N72</f>
        <v>0</v>
      </c>
      <c r="R180" s="175">
        <f t="shared" si="8"/>
        <v>0</v>
      </c>
      <c r="S180" s="181"/>
      <c r="T180" s="199" t="str">
        <f t="array" ref="T180">IFERROR(INDEX($P$2:$P$381,SMALL(IF(ISTEXT($P$2:$P$381),ROW($P$1:$P$380),""),ROW(P179))),"")</f>
        <v/>
      </c>
      <c r="U180" s="154" t="str">
        <f>IF(T180="","",IF(COUNTIF($T180:T559,T180)=1,T180,""))</f>
        <v/>
      </c>
      <c r="V180" s="203" t="str">
        <f t="array" aca="1" ref="V180" ca="1">IF(ROW()-ROW($U$2:$U$381)+1&gt;ROWS($U$2:$U$381)-COUNTBLANK($U$2:$U$381),"",INDIRECT(ADDRESS(SMALL((IF($U$2:$U$381&lt;&gt;"",ROW($U$2:$U$381),ROW()+ROWS($U$2:$U$381))),ROW()-ROW($U$2:$U$381)+1),COLUMN($U$2:$U$381),4)))</f>
        <v/>
      </c>
      <c r="W180" s="224" t="str">
        <f t="shared" ca="1" si="6"/>
        <v/>
      </c>
      <c r="X180" s="225" t="str">
        <f t="shared" ca="1" si="7"/>
        <v/>
      </c>
    </row>
    <row r="181" spans="16:24" x14ac:dyDescent="0.25">
      <c r="P181" s="179">
        <f>'Sterilizer Chambers'!M73</f>
        <v>0</v>
      </c>
      <c r="Q181" s="169">
        <f>'Sterilizer Chambers'!N73</f>
        <v>0</v>
      </c>
      <c r="R181" s="175">
        <f t="shared" si="8"/>
        <v>0</v>
      </c>
      <c r="S181" s="181"/>
      <c r="T181" s="199" t="str">
        <f t="array" ref="T181">IFERROR(INDEX($P$2:$P$381,SMALL(IF(ISTEXT($P$2:$P$381),ROW($P$1:$P$380),""),ROW(P180))),"")</f>
        <v/>
      </c>
      <c r="U181" s="154" t="str">
        <f>IF(T181="","",IF(COUNTIF($T181:T560,T181)=1,T181,""))</f>
        <v/>
      </c>
      <c r="V181" s="203" t="str">
        <f t="array" aca="1" ref="V181" ca="1">IF(ROW()-ROW($U$2:$U$381)+1&gt;ROWS($U$2:$U$381)-COUNTBLANK($U$2:$U$381),"",INDIRECT(ADDRESS(SMALL((IF($U$2:$U$381&lt;&gt;"",ROW($U$2:$U$381),ROW()+ROWS($U$2:$U$381))),ROW()-ROW($U$2:$U$381)+1),COLUMN($U$2:$U$381),4)))</f>
        <v/>
      </c>
      <c r="W181" s="224" t="str">
        <f t="shared" ca="1" si="6"/>
        <v/>
      </c>
      <c r="X181" s="225" t="str">
        <f t="shared" ca="1" si="7"/>
        <v/>
      </c>
    </row>
    <row r="182" spans="16:24" x14ac:dyDescent="0.25">
      <c r="P182" s="179">
        <f>'Sterilizer Chambers'!M74</f>
        <v>0</v>
      </c>
      <c r="Q182" s="169">
        <f>'Sterilizer Chambers'!N74</f>
        <v>0</v>
      </c>
      <c r="R182" s="175">
        <f t="shared" si="8"/>
        <v>0</v>
      </c>
      <c r="S182" s="181"/>
      <c r="T182" s="199" t="str">
        <f t="array" ref="T182">IFERROR(INDEX($P$2:$P$381,SMALL(IF(ISTEXT($P$2:$P$381),ROW($P$1:$P$380),""),ROW(P181))),"")</f>
        <v/>
      </c>
      <c r="U182" s="154" t="str">
        <f>IF(T182="","",IF(COUNTIF($T182:T561,T182)=1,T182,""))</f>
        <v/>
      </c>
      <c r="V182" s="203" t="str">
        <f t="array" aca="1" ref="V182" ca="1">IF(ROW()-ROW($U$2:$U$381)+1&gt;ROWS($U$2:$U$381)-COUNTBLANK($U$2:$U$381),"",INDIRECT(ADDRESS(SMALL((IF($U$2:$U$381&lt;&gt;"",ROW($U$2:$U$381),ROW()+ROWS($U$2:$U$381))),ROW()-ROW($U$2:$U$381)+1),COLUMN($U$2:$U$381),4)))</f>
        <v/>
      </c>
      <c r="W182" s="224" t="str">
        <f t="shared" ca="1" si="6"/>
        <v/>
      </c>
      <c r="X182" s="225" t="str">
        <f t="shared" ca="1" si="7"/>
        <v/>
      </c>
    </row>
    <row r="183" spans="16:24" x14ac:dyDescent="0.25">
      <c r="P183" s="179">
        <f>'Sterilizer Chambers'!M75</f>
        <v>0</v>
      </c>
      <c r="Q183" s="169">
        <f>'Sterilizer Chambers'!N75</f>
        <v>0</v>
      </c>
      <c r="R183" s="175">
        <f t="shared" si="8"/>
        <v>0</v>
      </c>
      <c r="S183" s="181"/>
      <c r="T183" s="199" t="str">
        <f t="array" ref="T183">IFERROR(INDEX($P$2:$P$381,SMALL(IF(ISTEXT($P$2:$P$381),ROW($P$1:$P$380),""),ROW(P182))),"")</f>
        <v/>
      </c>
      <c r="U183" s="154" t="str">
        <f>IF(T183="","",IF(COUNTIF($T183:T562,T183)=1,T183,""))</f>
        <v/>
      </c>
      <c r="V183" s="203" t="str">
        <f t="array" aca="1" ref="V183" ca="1">IF(ROW()-ROW($U$2:$U$381)+1&gt;ROWS($U$2:$U$381)-COUNTBLANK($U$2:$U$381),"",INDIRECT(ADDRESS(SMALL((IF($U$2:$U$381&lt;&gt;"",ROW($U$2:$U$381),ROW()+ROWS($U$2:$U$381))),ROW()-ROW($U$2:$U$381)+1),COLUMN($U$2:$U$381),4)))</f>
        <v/>
      </c>
      <c r="W183" s="224" t="str">
        <f t="shared" ca="1" si="6"/>
        <v/>
      </c>
      <c r="X183" s="225" t="str">
        <f t="shared" ca="1" si="7"/>
        <v/>
      </c>
    </row>
    <row r="184" spans="16:24" x14ac:dyDescent="0.25">
      <c r="P184" s="179">
        <f>'Sterilizer Chambers'!M76</f>
        <v>0</v>
      </c>
      <c r="Q184" s="169">
        <f>'Sterilizer Chambers'!N76</f>
        <v>0</v>
      </c>
      <c r="R184" s="175">
        <f t="shared" si="8"/>
        <v>0</v>
      </c>
      <c r="S184" s="181"/>
      <c r="T184" s="199" t="str">
        <f t="array" ref="T184">IFERROR(INDEX($P$2:$P$381,SMALL(IF(ISTEXT($P$2:$P$381),ROW($P$1:$P$380),""),ROW(P183))),"")</f>
        <v/>
      </c>
      <c r="U184" s="154" t="str">
        <f>IF(T184="","",IF(COUNTIF($T184:T563,T184)=1,T184,""))</f>
        <v/>
      </c>
      <c r="V184" s="203" t="str">
        <f t="array" aca="1" ref="V184" ca="1">IF(ROW()-ROW($U$2:$U$381)+1&gt;ROWS($U$2:$U$381)-COUNTBLANK($U$2:$U$381),"",INDIRECT(ADDRESS(SMALL((IF($U$2:$U$381&lt;&gt;"",ROW($U$2:$U$381),ROW()+ROWS($U$2:$U$381))),ROW()-ROW($U$2:$U$381)+1),COLUMN($U$2:$U$381),4)))</f>
        <v/>
      </c>
      <c r="W184" s="224" t="str">
        <f t="shared" ca="1" si="6"/>
        <v/>
      </c>
      <c r="X184" s="225" t="str">
        <f t="shared" ca="1" si="7"/>
        <v/>
      </c>
    </row>
    <row r="185" spans="16:24" x14ac:dyDescent="0.25">
      <c r="P185" s="179">
        <f>'Sterilizer Chambers'!M77</f>
        <v>0</v>
      </c>
      <c r="Q185" s="169">
        <f>'Sterilizer Chambers'!N77</f>
        <v>0</v>
      </c>
      <c r="R185" s="175">
        <f t="shared" si="8"/>
        <v>0</v>
      </c>
      <c r="S185" s="181"/>
      <c r="T185" s="199" t="str">
        <f t="array" ref="T185">IFERROR(INDEX($P$2:$P$381,SMALL(IF(ISTEXT($P$2:$P$381),ROW($P$1:$P$380),""),ROW(P184))),"")</f>
        <v/>
      </c>
      <c r="U185" s="154" t="str">
        <f>IF(T185="","",IF(COUNTIF($T185:T564,T185)=1,T185,""))</f>
        <v/>
      </c>
      <c r="V185" s="203" t="str">
        <f t="array" aca="1" ref="V185" ca="1">IF(ROW()-ROW($U$2:$U$381)+1&gt;ROWS($U$2:$U$381)-COUNTBLANK($U$2:$U$381),"",INDIRECT(ADDRESS(SMALL((IF($U$2:$U$381&lt;&gt;"",ROW($U$2:$U$381),ROW()+ROWS($U$2:$U$381))),ROW()-ROW($U$2:$U$381)+1),COLUMN($U$2:$U$381),4)))</f>
        <v/>
      </c>
      <c r="W185" s="224" t="str">
        <f t="shared" ca="1" si="6"/>
        <v/>
      </c>
      <c r="X185" s="225" t="str">
        <f t="shared" ca="1" si="7"/>
        <v/>
      </c>
    </row>
    <row r="186" spans="16:24" x14ac:dyDescent="0.25">
      <c r="P186" s="179">
        <f>'Sterilizer Chambers'!M78</f>
        <v>0</v>
      </c>
      <c r="Q186" s="169">
        <f>'Sterilizer Chambers'!N78</f>
        <v>0</v>
      </c>
      <c r="R186" s="175">
        <f t="shared" si="8"/>
        <v>0</v>
      </c>
      <c r="S186" s="181"/>
      <c r="T186" s="199" t="str">
        <f t="array" ref="T186">IFERROR(INDEX($P$2:$P$381,SMALL(IF(ISTEXT($P$2:$P$381),ROW($P$1:$P$380),""),ROW(P185))),"")</f>
        <v/>
      </c>
      <c r="U186" s="154" t="str">
        <f>IF(T186="","",IF(COUNTIF($T186:T565,T186)=1,T186,""))</f>
        <v/>
      </c>
      <c r="V186" s="203" t="str">
        <f t="array" aca="1" ref="V186" ca="1">IF(ROW()-ROW($U$2:$U$381)+1&gt;ROWS($U$2:$U$381)-COUNTBLANK($U$2:$U$381),"",INDIRECT(ADDRESS(SMALL((IF($U$2:$U$381&lt;&gt;"",ROW($U$2:$U$381),ROW()+ROWS($U$2:$U$381))),ROW()-ROW($U$2:$U$381)+1),COLUMN($U$2:$U$381),4)))</f>
        <v/>
      </c>
      <c r="W186" s="224" t="str">
        <f t="shared" ca="1" si="6"/>
        <v/>
      </c>
      <c r="X186" s="225" t="str">
        <f t="shared" ca="1" si="7"/>
        <v/>
      </c>
    </row>
    <row r="187" spans="16:24" x14ac:dyDescent="0.25">
      <c r="P187" s="179">
        <f>'Sterilizer Chambers'!M79</f>
        <v>0</v>
      </c>
      <c r="Q187" s="169">
        <f>'Sterilizer Chambers'!N79</f>
        <v>0</v>
      </c>
      <c r="R187" s="175">
        <f t="shared" si="8"/>
        <v>0</v>
      </c>
      <c r="S187" s="181"/>
      <c r="T187" s="199" t="str">
        <f t="array" ref="T187">IFERROR(INDEX($P$2:$P$381,SMALL(IF(ISTEXT($P$2:$P$381),ROW($P$1:$P$380),""),ROW(P186))),"")</f>
        <v/>
      </c>
      <c r="U187" s="154" t="str">
        <f>IF(T187="","",IF(COUNTIF($T187:T566,T187)=1,T187,""))</f>
        <v/>
      </c>
      <c r="V187" s="203" t="str">
        <f t="array" aca="1" ref="V187" ca="1">IF(ROW()-ROW($U$2:$U$381)+1&gt;ROWS($U$2:$U$381)-COUNTBLANK($U$2:$U$381),"",INDIRECT(ADDRESS(SMALL((IF($U$2:$U$381&lt;&gt;"",ROW($U$2:$U$381),ROW()+ROWS($U$2:$U$381))),ROW()-ROW($U$2:$U$381)+1),COLUMN($U$2:$U$381),4)))</f>
        <v/>
      </c>
      <c r="W187" s="224" t="str">
        <f t="shared" ca="1" si="6"/>
        <v/>
      </c>
      <c r="X187" s="225" t="str">
        <f t="shared" ca="1" si="7"/>
        <v/>
      </c>
    </row>
    <row r="188" spans="16:24" x14ac:dyDescent="0.25">
      <c r="P188" s="179">
        <f>'Sterilizer Chambers'!M80</f>
        <v>0</v>
      </c>
      <c r="Q188" s="169">
        <f>'Sterilizer Chambers'!N80</f>
        <v>0</v>
      </c>
      <c r="R188" s="175">
        <f t="shared" si="8"/>
        <v>0</v>
      </c>
      <c r="S188" s="181"/>
      <c r="T188" s="199" t="str">
        <f t="array" ref="T188">IFERROR(INDEX($P$2:$P$381,SMALL(IF(ISTEXT($P$2:$P$381),ROW($P$1:$P$380),""),ROW(P187))),"")</f>
        <v/>
      </c>
      <c r="U188" s="154" t="str">
        <f>IF(T188="","",IF(COUNTIF($T188:T567,T188)=1,T188,""))</f>
        <v/>
      </c>
      <c r="V188" s="203" t="str">
        <f t="array" aca="1" ref="V188" ca="1">IF(ROW()-ROW($U$2:$U$381)+1&gt;ROWS($U$2:$U$381)-COUNTBLANK($U$2:$U$381),"",INDIRECT(ADDRESS(SMALL((IF($U$2:$U$381&lt;&gt;"",ROW($U$2:$U$381),ROW()+ROWS($U$2:$U$381))),ROW()-ROW($U$2:$U$381)+1),COLUMN($U$2:$U$381),4)))</f>
        <v/>
      </c>
      <c r="W188" s="224" t="str">
        <f t="shared" ca="1" si="6"/>
        <v/>
      </c>
      <c r="X188" s="225" t="str">
        <f t="shared" ca="1" si="7"/>
        <v/>
      </c>
    </row>
    <row r="189" spans="16:24" x14ac:dyDescent="0.25">
      <c r="P189" s="179">
        <f>'Sterilizer Chambers'!M81</f>
        <v>0</v>
      </c>
      <c r="Q189" s="169">
        <f>'Sterilizer Chambers'!N81</f>
        <v>0</v>
      </c>
      <c r="R189" s="175">
        <f t="shared" si="8"/>
        <v>0</v>
      </c>
      <c r="S189" s="181"/>
      <c r="T189" s="199" t="str">
        <f t="array" ref="T189">IFERROR(INDEX($P$2:$P$381,SMALL(IF(ISTEXT($P$2:$P$381),ROW($P$1:$P$380),""),ROW(P188))),"")</f>
        <v/>
      </c>
      <c r="U189" s="154" t="str">
        <f>IF(T189="","",IF(COUNTIF($T189:T568,T189)=1,T189,""))</f>
        <v/>
      </c>
      <c r="V189" s="203" t="str">
        <f t="array" aca="1" ref="V189" ca="1">IF(ROW()-ROW($U$2:$U$381)+1&gt;ROWS($U$2:$U$381)-COUNTBLANK($U$2:$U$381),"",INDIRECT(ADDRESS(SMALL((IF($U$2:$U$381&lt;&gt;"",ROW($U$2:$U$381),ROW()+ROWS($U$2:$U$381))),ROW()-ROW($U$2:$U$381)+1),COLUMN($U$2:$U$381),4)))</f>
        <v/>
      </c>
      <c r="W189" s="224" t="str">
        <f t="shared" ca="1" si="6"/>
        <v/>
      </c>
      <c r="X189" s="225" t="str">
        <f t="shared" ca="1" si="7"/>
        <v/>
      </c>
    </row>
    <row r="190" spans="16:24" x14ac:dyDescent="0.25">
      <c r="P190" s="179">
        <f>'Sterilizer Chambers'!M82</f>
        <v>0</v>
      </c>
      <c r="Q190" s="169">
        <f>'Sterilizer Chambers'!N82</f>
        <v>0</v>
      </c>
      <c r="R190" s="175">
        <f t="shared" si="8"/>
        <v>0</v>
      </c>
      <c r="S190" s="181"/>
      <c r="T190" s="199" t="str">
        <f t="array" ref="T190">IFERROR(INDEX($P$2:$P$381,SMALL(IF(ISTEXT($P$2:$P$381),ROW($P$1:$P$380),""),ROW(P189))),"")</f>
        <v/>
      </c>
      <c r="U190" s="154" t="str">
        <f>IF(T190="","",IF(COUNTIF($T190:T569,T190)=1,T190,""))</f>
        <v/>
      </c>
      <c r="V190" s="203" t="str">
        <f t="array" aca="1" ref="V190" ca="1">IF(ROW()-ROW($U$2:$U$381)+1&gt;ROWS($U$2:$U$381)-COUNTBLANK($U$2:$U$381),"",INDIRECT(ADDRESS(SMALL((IF($U$2:$U$381&lt;&gt;"",ROW($U$2:$U$381),ROW()+ROWS($U$2:$U$381))),ROW()-ROW($U$2:$U$381)+1),COLUMN($U$2:$U$381),4)))</f>
        <v/>
      </c>
      <c r="W190" s="224" t="str">
        <f t="shared" ca="1" si="6"/>
        <v/>
      </c>
      <c r="X190" s="225" t="str">
        <f t="shared" ca="1" si="7"/>
        <v/>
      </c>
    </row>
    <row r="191" spans="16:24" x14ac:dyDescent="0.25">
      <c r="P191" s="179">
        <f>'Sterilizer Chambers'!M83</f>
        <v>0</v>
      </c>
      <c r="Q191" s="169">
        <f>'Sterilizer Chambers'!N83</f>
        <v>0</v>
      </c>
      <c r="R191" s="175">
        <f t="shared" si="8"/>
        <v>0</v>
      </c>
      <c r="S191" s="181"/>
      <c r="T191" s="199" t="str">
        <f t="array" ref="T191">IFERROR(INDEX($P$2:$P$381,SMALL(IF(ISTEXT($P$2:$P$381),ROW($P$1:$P$380),""),ROW(P190))),"")</f>
        <v/>
      </c>
      <c r="U191" s="154" t="str">
        <f>IF(T191="","",IF(COUNTIF($T191:T570,T191)=1,T191,""))</f>
        <v/>
      </c>
      <c r="V191" s="203" t="str">
        <f t="array" aca="1" ref="V191" ca="1">IF(ROW()-ROW($U$2:$U$381)+1&gt;ROWS($U$2:$U$381)-COUNTBLANK($U$2:$U$381),"",INDIRECT(ADDRESS(SMALL((IF($U$2:$U$381&lt;&gt;"",ROW($U$2:$U$381),ROW()+ROWS($U$2:$U$381))),ROW()-ROW($U$2:$U$381)+1),COLUMN($U$2:$U$381),4)))</f>
        <v/>
      </c>
      <c r="W191" s="224" t="str">
        <f t="shared" ca="1" si="6"/>
        <v/>
      </c>
      <c r="X191" s="225" t="str">
        <f t="shared" ca="1" si="7"/>
        <v/>
      </c>
    </row>
    <row r="192" spans="16:24" x14ac:dyDescent="0.25">
      <c r="P192" s="189">
        <f>'Sterilizer Chambers'!BI54</f>
        <v>0</v>
      </c>
      <c r="Q192" s="173">
        <f>'Sterilizer Chambers'!BJ54</f>
        <v>0</v>
      </c>
      <c r="R192" s="175">
        <f t="shared" si="8"/>
        <v>0</v>
      </c>
      <c r="S192" s="190" t="s">
        <v>1246</v>
      </c>
      <c r="T192" s="199" t="str">
        <f t="array" ref="T192">IFERROR(INDEX($P$2:$P$381,SMALL(IF(ISTEXT($P$2:$P$381),ROW($P$1:$P$380),""),ROW(P191))),"")</f>
        <v/>
      </c>
      <c r="U192" s="154" t="str">
        <f>IF(T192="","",IF(COUNTIF($T192:T571,T192)=1,T192,""))</f>
        <v/>
      </c>
      <c r="V192" s="203" t="str">
        <f t="array" aca="1" ref="V192" ca="1">IF(ROW()-ROW($U$2:$U$381)+1&gt;ROWS($U$2:$U$381)-COUNTBLANK($U$2:$U$381),"",INDIRECT(ADDRESS(SMALL((IF($U$2:$U$381&lt;&gt;"",ROW($U$2:$U$381),ROW()+ROWS($U$2:$U$381))),ROW()-ROW($U$2:$U$381)+1),COLUMN($U$2:$U$381),4)))</f>
        <v/>
      </c>
      <c r="W192" s="224" t="str">
        <f t="shared" ca="1" si="6"/>
        <v/>
      </c>
      <c r="X192" s="225" t="str">
        <f t="shared" ca="1" si="7"/>
        <v/>
      </c>
    </row>
    <row r="193" spans="16:24" x14ac:dyDescent="0.25">
      <c r="P193" s="189">
        <f>'Sterilizer Chambers'!BI55</f>
        <v>0</v>
      </c>
      <c r="Q193" s="173">
        <f>'Sterilizer Chambers'!BJ55</f>
        <v>0</v>
      </c>
      <c r="R193" s="175">
        <f t="shared" si="8"/>
        <v>0</v>
      </c>
      <c r="S193" s="181"/>
      <c r="T193" s="199" t="str">
        <f t="array" ref="T193">IFERROR(INDEX($P$2:$P$381,SMALL(IF(ISTEXT($P$2:$P$381),ROW($P$1:$P$380),""),ROW(P192))),"")</f>
        <v/>
      </c>
      <c r="U193" s="154" t="str">
        <f>IF(T193="","",IF(COUNTIF($T193:T572,T193)=1,T193,""))</f>
        <v/>
      </c>
      <c r="V193" s="203" t="str">
        <f t="array" aca="1" ref="V193" ca="1">IF(ROW()-ROW($U$2:$U$381)+1&gt;ROWS($U$2:$U$381)-COUNTBLANK($U$2:$U$381),"",INDIRECT(ADDRESS(SMALL((IF($U$2:$U$381&lt;&gt;"",ROW($U$2:$U$381),ROW()+ROWS($U$2:$U$381))),ROW()-ROW($U$2:$U$381)+1),COLUMN($U$2:$U$381),4)))</f>
        <v/>
      </c>
      <c r="W193" s="224" t="str">
        <f t="shared" ca="1" si="6"/>
        <v/>
      </c>
      <c r="X193" s="225" t="str">
        <f t="shared" ca="1" si="7"/>
        <v/>
      </c>
    </row>
    <row r="194" spans="16:24" x14ac:dyDescent="0.25">
      <c r="P194" s="189">
        <f>'Sterilizer Chambers'!BI56</f>
        <v>0</v>
      </c>
      <c r="Q194" s="173">
        <f>'Sterilizer Chambers'!BJ56</f>
        <v>0</v>
      </c>
      <c r="R194" s="175">
        <f t="shared" si="8"/>
        <v>0</v>
      </c>
      <c r="S194" s="181"/>
      <c r="T194" s="199" t="str">
        <f t="array" ref="T194">IFERROR(INDEX($P$2:$P$381,SMALL(IF(ISTEXT($P$2:$P$381),ROW($P$1:$P$380),""),ROW(P193))),"")</f>
        <v/>
      </c>
      <c r="U194" s="154" t="str">
        <f>IF(T194="","",IF(COUNTIF($T194:T573,T194)=1,T194,""))</f>
        <v/>
      </c>
      <c r="V194" s="203" t="str">
        <f t="array" aca="1" ref="V194" ca="1">IF(ROW()-ROW($U$2:$U$381)+1&gt;ROWS($U$2:$U$381)-COUNTBLANK($U$2:$U$381),"",INDIRECT(ADDRESS(SMALL((IF($U$2:$U$381&lt;&gt;"",ROW($U$2:$U$381),ROW()+ROWS($U$2:$U$381))),ROW()-ROW($U$2:$U$381)+1),COLUMN($U$2:$U$381),4)))</f>
        <v/>
      </c>
      <c r="W194" s="224" t="str">
        <f t="shared" ref="W194:W257" ca="1" si="9">IF(COUNTBLANK(V194),"",VLOOKUP(V194,$P$1:$Q$381,2,FALSE))</f>
        <v/>
      </c>
      <c r="X194" s="225" t="str">
        <f t="shared" ref="X194:X257" ca="1" si="10">V194</f>
        <v/>
      </c>
    </row>
    <row r="195" spans="16:24" x14ac:dyDescent="0.25">
      <c r="P195" s="189">
        <f>'Sterilizer Chambers'!BI57</f>
        <v>0</v>
      </c>
      <c r="Q195" s="173">
        <f>'Sterilizer Chambers'!BJ57</f>
        <v>0</v>
      </c>
      <c r="R195" s="175">
        <f t="shared" ref="R195:R258" si="11">P195</f>
        <v>0</v>
      </c>
      <c r="S195" s="181"/>
      <c r="T195" s="199" t="str">
        <f t="array" ref="T195">IFERROR(INDEX($P$2:$P$381,SMALL(IF(ISTEXT($P$2:$P$381),ROW($P$1:$P$380),""),ROW(P194))),"")</f>
        <v/>
      </c>
      <c r="U195" s="154" t="str">
        <f>IF(T195="","",IF(COUNTIF($T195:T574,T195)=1,T195,""))</f>
        <v/>
      </c>
      <c r="V195" s="203" t="str">
        <f t="array" aca="1" ref="V195" ca="1">IF(ROW()-ROW($U$2:$U$381)+1&gt;ROWS($U$2:$U$381)-COUNTBLANK($U$2:$U$381),"",INDIRECT(ADDRESS(SMALL((IF($U$2:$U$381&lt;&gt;"",ROW($U$2:$U$381),ROW()+ROWS($U$2:$U$381))),ROW()-ROW($U$2:$U$381)+1),COLUMN($U$2:$U$381),4)))</f>
        <v/>
      </c>
      <c r="W195" s="224" t="str">
        <f t="shared" ca="1" si="9"/>
        <v/>
      </c>
      <c r="X195" s="225" t="str">
        <f t="shared" ca="1" si="10"/>
        <v/>
      </c>
    </row>
    <row r="196" spans="16:24" x14ac:dyDescent="0.25">
      <c r="P196" s="189">
        <f>'Sterilizer Chambers'!BI58</f>
        <v>0</v>
      </c>
      <c r="Q196" s="173">
        <f>'Sterilizer Chambers'!BJ58</f>
        <v>0</v>
      </c>
      <c r="R196" s="175">
        <f t="shared" si="11"/>
        <v>0</v>
      </c>
      <c r="S196" s="181"/>
      <c r="T196" s="199" t="str">
        <f t="array" ref="T196">IFERROR(INDEX($P$2:$P$381,SMALL(IF(ISTEXT($P$2:$P$381),ROW($P$1:$P$380),""),ROW(P195))),"")</f>
        <v/>
      </c>
      <c r="U196" s="154" t="str">
        <f>IF(T196="","",IF(COUNTIF($T196:T575,T196)=1,T196,""))</f>
        <v/>
      </c>
      <c r="V196" s="203" t="str">
        <f t="array" aca="1" ref="V196" ca="1">IF(ROW()-ROW($U$2:$U$381)+1&gt;ROWS($U$2:$U$381)-COUNTBLANK($U$2:$U$381),"",INDIRECT(ADDRESS(SMALL((IF($U$2:$U$381&lt;&gt;"",ROW($U$2:$U$381),ROW()+ROWS($U$2:$U$381))),ROW()-ROW($U$2:$U$381)+1),COLUMN($U$2:$U$381),4)))</f>
        <v/>
      </c>
      <c r="W196" s="224" t="str">
        <f t="shared" ca="1" si="9"/>
        <v/>
      </c>
      <c r="X196" s="225" t="str">
        <f t="shared" ca="1" si="10"/>
        <v/>
      </c>
    </row>
    <row r="197" spans="16:24" x14ac:dyDescent="0.25">
      <c r="P197" s="189">
        <f>'Sterilizer Chambers'!BI59</f>
        <v>0</v>
      </c>
      <c r="Q197" s="173">
        <f>'Sterilizer Chambers'!BJ59</f>
        <v>0</v>
      </c>
      <c r="R197" s="175">
        <f t="shared" si="11"/>
        <v>0</v>
      </c>
      <c r="S197" s="181"/>
      <c r="T197" s="199" t="str">
        <f t="array" ref="T197">IFERROR(INDEX($P$2:$P$381,SMALL(IF(ISTEXT($P$2:$P$381),ROW($P$1:$P$380),""),ROW(P196))),"")</f>
        <v/>
      </c>
      <c r="U197" s="154" t="str">
        <f>IF(T197="","",IF(COUNTIF($T197:T576,T197)=1,T197,""))</f>
        <v/>
      </c>
      <c r="V197" s="203" t="str">
        <f t="array" aca="1" ref="V197" ca="1">IF(ROW()-ROW($U$2:$U$381)+1&gt;ROWS($U$2:$U$381)-COUNTBLANK($U$2:$U$381),"",INDIRECT(ADDRESS(SMALL((IF($U$2:$U$381&lt;&gt;"",ROW($U$2:$U$381),ROW()+ROWS($U$2:$U$381))),ROW()-ROW($U$2:$U$381)+1),COLUMN($U$2:$U$381),4)))</f>
        <v/>
      </c>
      <c r="W197" s="224" t="str">
        <f t="shared" ca="1" si="9"/>
        <v/>
      </c>
      <c r="X197" s="225" t="str">
        <f t="shared" ca="1" si="10"/>
        <v/>
      </c>
    </row>
    <row r="198" spans="16:24" x14ac:dyDescent="0.25">
      <c r="P198" s="189">
        <f>'Sterilizer Chambers'!BI60</f>
        <v>0</v>
      </c>
      <c r="Q198" s="173">
        <f>'Sterilizer Chambers'!BJ60</f>
        <v>0</v>
      </c>
      <c r="R198" s="175">
        <f t="shared" si="11"/>
        <v>0</v>
      </c>
      <c r="S198" s="181"/>
      <c r="T198" s="199" t="str">
        <f t="array" ref="T198">IFERROR(INDEX($P$2:$P$381,SMALL(IF(ISTEXT($P$2:$P$381),ROW($P$1:$P$380),""),ROW(P197))),"")</f>
        <v/>
      </c>
      <c r="U198" s="154" t="str">
        <f>IF(T198="","",IF(COUNTIF($T198:T577,T198)=1,T198,""))</f>
        <v/>
      </c>
      <c r="V198" s="203" t="str">
        <f t="array" aca="1" ref="V198" ca="1">IF(ROW()-ROW($U$2:$U$381)+1&gt;ROWS($U$2:$U$381)-COUNTBLANK($U$2:$U$381),"",INDIRECT(ADDRESS(SMALL((IF($U$2:$U$381&lt;&gt;"",ROW($U$2:$U$381),ROW()+ROWS($U$2:$U$381))),ROW()-ROW($U$2:$U$381)+1),COLUMN($U$2:$U$381),4)))</f>
        <v/>
      </c>
      <c r="W198" s="224" t="str">
        <f t="shared" ca="1" si="9"/>
        <v/>
      </c>
      <c r="X198" s="225" t="str">
        <f t="shared" ca="1" si="10"/>
        <v/>
      </c>
    </row>
    <row r="199" spans="16:24" x14ac:dyDescent="0.25">
      <c r="P199" s="189">
        <f>'Sterilizer Chambers'!BI61</f>
        <v>0</v>
      </c>
      <c r="Q199" s="173">
        <f>'Sterilizer Chambers'!BJ61</f>
        <v>0</v>
      </c>
      <c r="R199" s="175">
        <f t="shared" si="11"/>
        <v>0</v>
      </c>
      <c r="S199" s="181"/>
      <c r="T199" s="199" t="str">
        <f t="array" ref="T199">IFERROR(INDEX($P$2:$P$381,SMALL(IF(ISTEXT($P$2:$P$381),ROW($P$1:$P$380),""),ROW(P198))),"")</f>
        <v/>
      </c>
      <c r="U199" s="154" t="str">
        <f>IF(T199="","",IF(COUNTIF($T199:T578,T199)=1,T199,""))</f>
        <v/>
      </c>
      <c r="V199" s="203" t="str">
        <f t="array" aca="1" ref="V199" ca="1">IF(ROW()-ROW($U$2:$U$381)+1&gt;ROWS($U$2:$U$381)-COUNTBLANK($U$2:$U$381),"",INDIRECT(ADDRESS(SMALL((IF($U$2:$U$381&lt;&gt;"",ROW($U$2:$U$381),ROW()+ROWS($U$2:$U$381))),ROW()-ROW($U$2:$U$381)+1),COLUMN($U$2:$U$381),4)))</f>
        <v/>
      </c>
      <c r="W199" s="224" t="str">
        <f t="shared" ca="1" si="9"/>
        <v/>
      </c>
      <c r="X199" s="225" t="str">
        <f t="shared" ca="1" si="10"/>
        <v/>
      </c>
    </row>
    <row r="200" spans="16:24" x14ac:dyDescent="0.25">
      <c r="P200" s="189">
        <f>'Sterilizer Chambers'!BI62</f>
        <v>0</v>
      </c>
      <c r="Q200" s="173">
        <f>'Sterilizer Chambers'!BJ62</f>
        <v>0</v>
      </c>
      <c r="R200" s="175">
        <f t="shared" si="11"/>
        <v>0</v>
      </c>
      <c r="S200" s="181"/>
      <c r="T200" s="199" t="str">
        <f t="array" ref="T200">IFERROR(INDEX($P$2:$P$381,SMALL(IF(ISTEXT($P$2:$P$381),ROW($P$1:$P$380),""),ROW(P199))),"")</f>
        <v/>
      </c>
      <c r="U200" s="154" t="str">
        <f>IF(T200="","",IF(COUNTIF($T200:T579,T200)=1,T200,""))</f>
        <v/>
      </c>
      <c r="V200" s="203" t="str">
        <f t="array" aca="1" ref="V200" ca="1">IF(ROW()-ROW($U$2:$U$381)+1&gt;ROWS($U$2:$U$381)-COUNTBLANK($U$2:$U$381),"",INDIRECT(ADDRESS(SMALL((IF($U$2:$U$381&lt;&gt;"",ROW($U$2:$U$381),ROW()+ROWS($U$2:$U$381))),ROW()-ROW($U$2:$U$381)+1),COLUMN($U$2:$U$381),4)))</f>
        <v/>
      </c>
      <c r="W200" s="224" t="str">
        <f t="shared" ca="1" si="9"/>
        <v/>
      </c>
      <c r="X200" s="225" t="str">
        <f t="shared" ca="1" si="10"/>
        <v/>
      </c>
    </row>
    <row r="201" spans="16:24" x14ac:dyDescent="0.25">
      <c r="P201" s="189">
        <f>'Sterilizer Chambers'!BI63</f>
        <v>0</v>
      </c>
      <c r="Q201" s="173">
        <f>'Sterilizer Chambers'!BJ63</f>
        <v>0</v>
      </c>
      <c r="R201" s="175">
        <f t="shared" si="11"/>
        <v>0</v>
      </c>
      <c r="S201" s="181"/>
      <c r="T201" s="199" t="str">
        <f t="array" ref="T201">IFERROR(INDEX($P$2:$P$381,SMALL(IF(ISTEXT($P$2:$P$381),ROW($P$1:$P$380),""),ROW(P200))),"")</f>
        <v/>
      </c>
      <c r="U201" s="154" t="str">
        <f>IF(T201="","",IF(COUNTIF($T201:T580,T201)=1,T201,""))</f>
        <v/>
      </c>
      <c r="V201" s="203" t="str">
        <f t="array" aca="1" ref="V201" ca="1">IF(ROW()-ROW($U$2:$U$381)+1&gt;ROWS($U$2:$U$381)-COUNTBLANK($U$2:$U$381),"",INDIRECT(ADDRESS(SMALL((IF($U$2:$U$381&lt;&gt;"",ROW($U$2:$U$381),ROW()+ROWS($U$2:$U$381))),ROW()-ROW($U$2:$U$381)+1),COLUMN($U$2:$U$381),4)))</f>
        <v/>
      </c>
      <c r="W201" s="224" t="str">
        <f t="shared" ca="1" si="9"/>
        <v/>
      </c>
      <c r="X201" s="225" t="str">
        <f t="shared" ca="1" si="10"/>
        <v/>
      </c>
    </row>
    <row r="202" spans="16:24" x14ac:dyDescent="0.25">
      <c r="P202" s="189">
        <f>'Sterilizer Chambers'!BI64</f>
        <v>0</v>
      </c>
      <c r="Q202" s="173">
        <f>'Sterilizer Chambers'!BJ64</f>
        <v>0</v>
      </c>
      <c r="R202" s="175">
        <f t="shared" si="11"/>
        <v>0</v>
      </c>
      <c r="S202" s="181"/>
      <c r="T202" s="199" t="str">
        <f t="array" ref="T202">IFERROR(INDEX($P$2:$P$381,SMALL(IF(ISTEXT($P$2:$P$381),ROW($P$1:$P$380),""),ROW(P201))),"")</f>
        <v/>
      </c>
      <c r="U202" s="154" t="str">
        <f>IF(T202="","",IF(COUNTIF($T202:T581,T202)=1,T202,""))</f>
        <v/>
      </c>
      <c r="V202" s="203" t="str">
        <f t="array" aca="1" ref="V202" ca="1">IF(ROW()-ROW($U$2:$U$381)+1&gt;ROWS($U$2:$U$381)-COUNTBLANK($U$2:$U$381),"",INDIRECT(ADDRESS(SMALL((IF($U$2:$U$381&lt;&gt;"",ROW($U$2:$U$381),ROW()+ROWS($U$2:$U$381))),ROW()-ROW($U$2:$U$381)+1),COLUMN($U$2:$U$381),4)))</f>
        <v/>
      </c>
      <c r="W202" s="224" t="str">
        <f t="shared" ca="1" si="9"/>
        <v/>
      </c>
      <c r="X202" s="225" t="str">
        <f t="shared" ca="1" si="10"/>
        <v/>
      </c>
    </row>
    <row r="203" spans="16:24" x14ac:dyDescent="0.25">
      <c r="P203" s="189">
        <f>'Sterilizer Chambers'!BI65</f>
        <v>0</v>
      </c>
      <c r="Q203" s="173">
        <f>'Sterilizer Chambers'!BJ65</f>
        <v>0</v>
      </c>
      <c r="R203" s="175">
        <f t="shared" si="11"/>
        <v>0</v>
      </c>
      <c r="S203" s="181"/>
      <c r="T203" s="199" t="str">
        <f t="array" ref="T203">IFERROR(INDEX($P$2:$P$381,SMALL(IF(ISTEXT($P$2:$P$381),ROW($P$1:$P$380),""),ROW(P202))),"")</f>
        <v/>
      </c>
      <c r="U203" s="154" t="str">
        <f>IF(T203="","",IF(COUNTIF($T203:T582,T203)=1,T203,""))</f>
        <v/>
      </c>
      <c r="V203" s="203" t="str">
        <f t="array" aca="1" ref="V203" ca="1">IF(ROW()-ROW($U$2:$U$381)+1&gt;ROWS($U$2:$U$381)-COUNTBLANK($U$2:$U$381),"",INDIRECT(ADDRESS(SMALL((IF($U$2:$U$381&lt;&gt;"",ROW($U$2:$U$381),ROW()+ROWS($U$2:$U$381))),ROW()-ROW($U$2:$U$381)+1),COLUMN($U$2:$U$381),4)))</f>
        <v/>
      </c>
      <c r="W203" s="224" t="str">
        <f t="shared" ca="1" si="9"/>
        <v/>
      </c>
      <c r="X203" s="225" t="str">
        <f t="shared" ca="1" si="10"/>
        <v/>
      </c>
    </row>
    <row r="204" spans="16:24" x14ac:dyDescent="0.25">
      <c r="P204" s="189">
        <f>'Sterilizer Chambers'!BI66</f>
        <v>0</v>
      </c>
      <c r="Q204" s="173">
        <f>'Sterilizer Chambers'!BJ66</f>
        <v>0</v>
      </c>
      <c r="R204" s="175">
        <f t="shared" si="11"/>
        <v>0</v>
      </c>
      <c r="S204" s="181"/>
      <c r="T204" s="199" t="str">
        <f t="array" ref="T204">IFERROR(INDEX($P$2:$P$381,SMALL(IF(ISTEXT($P$2:$P$381),ROW($P$1:$P$380),""),ROW(P203))),"")</f>
        <v/>
      </c>
      <c r="U204" s="154" t="str">
        <f>IF(T204="","",IF(COUNTIF($T204:T583,T204)=1,T204,""))</f>
        <v/>
      </c>
      <c r="V204" s="203" t="str">
        <f t="array" aca="1" ref="V204" ca="1">IF(ROW()-ROW($U$2:$U$381)+1&gt;ROWS($U$2:$U$381)-COUNTBLANK($U$2:$U$381),"",INDIRECT(ADDRESS(SMALL((IF($U$2:$U$381&lt;&gt;"",ROW($U$2:$U$381),ROW()+ROWS($U$2:$U$381))),ROW()-ROW($U$2:$U$381)+1),COLUMN($U$2:$U$381),4)))</f>
        <v/>
      </c>
      <c r="W204" s="224" t="str">
        <f t="shared" ca="1" si="9"/>
        <v/>
      </c>
      <c r="X204" s="225" t="str">
        <f t="shared" ca="1" si="10"/>
        <v/>
      </c>
    </row>
    <row r="205" spans="16:24" x14ac:dyDescent="0.25">
      <c r="P205" s="189">
        <f>'Sterilizer Chambers'!BI67</f>
        <v>0</v>
      </c>
      <c r="Q205" s="173">
        <f>'Sterilizer Chambers'!BJ67</f>
        <v>0</v>
      </c>
      <c r="R205" s="175">
        <f t="shared" si="11"/>
        <v>0</v>
      </c>
      <c r="S205" s="181"/>
      <c r="T205" s="199" t="str">
        <f t="array" ref="T205">IFERROR(INDEX($P$2:$P$381,SMALL(IF(ISTEXT($P$2:$P$381),ROW($P$1:$P$380),""),ROW(P204))),"")</f>
        <v/>
      </c>
      <c r="U205" s="154" t="str">
        <f>IF(T205="","",IF(COUNTIF($T205:T584,T205)=1,T205,""))</f>
        <v/>
      </c>
      <c r="V205" s="203" t="str">
        <f t="array" aca="1" ref="V205" ca="1">IF(ROW()-ROW($U$2:$U$381)+1&gt;ROWS($U$2:$U$381)-COUNTBLANK($U$2:$U$381),"",INDIRECT(ADDRESS(SMALL((IF($U$2:$U$381&lt;&gt;"",ROW($U$2:$U$381),ROW()+ROWS($U$2:$U$381))),ROW()-ROW($U$2:$U$381)+1),COLUMN($U$2:$U$381),4)))</f>
        <v/>
      </c>
      <c r="W205" s="224" t="str">
        <f t="shared" ca="1" si="9"/>
        <v/>
      </c>
      <c r="X205" s="225" t="str">
        <f t="shared" ca="1" si="10"/>
        <v/>
      </c>
    </row>
    <row r="206" spans="16:24" x14ac:dyDescent="0.25">
      <c r="P206" s="189">
        <f>'Sterilizer Chambers'!BI68</f>
        <v>0</v>
      </c>
      <c r="Q206" s="173">
        <f>'Sterilizer Chambers'!BJ68</f>
        <v>0</v>
      </c>
      <c r="R206" s="175">
        <f t="shared" si="11"/>
        <v>0</v>
      </c>
      <c r="S206" s="181"/>
      <c r="T206" s="199" t="str">
        <f t="array" ref="T206">IFERROR(INDEX($P$2:$P$381,SMALL(IF(ISTEXT($P$2:$P$381),ROW($P$1:$P$380),""),ROW(P205))),"")</f>
        <v/>
      </c>
      <c r="U206" s="154" t="str">
        <f>IF(T206="","",IF(COUNTIF($T206:T585,T206)=1,T206,""))</f>
        <v/>
      </c>
      <c r="V206" s="203" t="str">
        <f t="array" aca="1" ref="V206" ca="1">IF(ROW()-ROW($U$2:$U$381)+1&gt;ROWS($U$2:$U$381)-COUNTBLANK($U$2:$U$381),"",INDIRECT(ADDRESS(SMALL((IF($U$2:$U$381&lt;&gt;"",ROW($U$2:$U$381),ROW()+ROWS($U$2:$U$381))),ROW()-ROW($U$2:$U$381)+1),COLUMN($U$2:$U$381),4)))</f>
        <v/>
      </c>
      <c r="W206" s="224" t="str">
        <f t="shared" ca="1" si="9"/>
        <v/>
      </c>
      <c r="X206" s="225" t="str">
        <f t="shared" ca="1" si="10"/>
        <v/>
      </c>
    </row>
    <row r="207" spans="16:24" x14ac:dyDescent="0.25">
      <c r="P207" s="189">
        <f>'Sterilizer Chambers'!BI69</f>
        <v>0</v>
      </c>
      <c r="Q207" s="173">
        <f>'Sterilizer Chambers'!BJ69</f>
        <v>0</v>
      </c>
      <c r="R207" s="175">
        <f t="shared" si="11"/>
        <v>0</v>
      </c>
      <c r="S207" s="181"/>
      <c r="T207" s="199" t="str">
        <f t="array" ref="T207">IFERROR(INDEX($P$2:$P$381,SMALL(IF(ISTEXT($P$2:$P$381),ROW($P$1:$P$380),""),ROW(P206))),"")</f>
        <v/>
      </c>
      <c r="U207" s="154" t="str">
        <f>IF(T207="","",IF(COUNTIF($T207:T586,T207)=1,T207,""))</f>
        <v/>
      </c>
      <c r="V207" s="203" t="str">
        <f t="array" aca="1" ref="V207" ca="1">IF(ROW()-ROW($U$2:$U$381)+1&gt;ROWS($U$2:$U$381)-COUNTBLANK($U$2:$U$381),"",INDIRECT(ADDRESS(SMALL((IF($U$2:$U$381&lt;&gt;"",ROW($U$2:$U$381),ROW()+ROWS($U$2:$U$381))),ROW()-ROW($U$2:$U$381)+1),COLUMN($U$2:$U$381),4)))</f>
        <v/>
      </c>
      <c r="W207" s="224" t="str">
        <f t="shared" ca="1" si="9"/>
        <v/>
      </c>
      <c r="X207" s="225" t="str">
        <f t="shared" ca="1" si="10"/>
        <v/>
      </c>
    </row>
    <row r="208" spans="16:24" x14ac:dyDescent="0.25">
      <c r="P208" s="189">
        <f>'Sterilizer Chambers'!BI70</f>
        <v>0</v>
      </c>
      <c r="Q208" s="173">
        <f>'Sterilizer Chambers'!BJ70</f>
        <v>0</v>
      </c>
      <c r="R208" s="175">
        <f t="shared" si="11"/>
        <v>0</v>
      </c>
      <c r="S208" s="181"/>
      <c r="T208" s="199" t="str">
        <f t="array" ref="T208">IFERROR(INDEX($P$2:$P$381,SMALL(IF(ISTEXT($P$2:$P$381),ROW($P$1:$P$380),""),ROW(P207))),"")</f>
        <v/>
      </c>
      <c r="U208" s="154" t="str">
        <f>IF(T208="","",IF(COUNTIF($T208:T587,T208)=1,T208,""))</f>
        <v/>
      </c>
      <c r="V208" s="203" t="str">
        <f t="array" aca="1" ref="V208" ca="1">IF(ROW()-ROW($U$2:$U$381)+1&gt;ROWS($U$2:$U$381)-COUNTBLANK($U$2:$U$381),"",INDIRECT(ADDRESS(SMALL((IF($U$2:$U$381&lt;&gt;"",ROW($U$2:$U$381),ROW()+ROWS($U$2:$U$381))),ROW()-ROW($U$2:$U$381)+1),COLUMN($U$2:$U$381),4)))</f>
        <v/>
      </c>
      <c r="W208" s="224" t="str">
        <f t="shared" ca="1" si="9"/>
        <v/>
      </c>
      <c r="X208" s="225" t="str">
        <f t="shared" ca="1" si="10"/>
        <v/>
      </c>
    </row>
    <row r="209" spans="16:24" x14ac:dyDescent="0.25">
      <c r="P209" s="189">
        <f>'Sterilizer Chambers'!BI71</f>
        <v>0</v>
      </c>
      <c r="Q209" s="173">
        <f>'Sterilizer Chambers'!BJ71</f>
        <v>0</v>
      </c>
      <c r="R209" s="175">
        <f t="shared" si="11"/>
        <v>0</v>
      </c>
      <c r="S209" s="181"/>
      <c r="T209" s="199" t="str">
        <f t="array" ref="T209">IFERROR(INDEX($P$2:$P$381,SMALL(IF(ISTEXT($P$2:$P$381),ROW($P$1:$P$380),""),ROW(P208))),"")</f>
        <v/>
      </c>
      <c r="U209" s="154" t="str">
        <f>IF(T209="","",IF(COUNTIF($T209:T588,T209)=1,T209,""))</f>
        <v/>
      </c>
      <c r="V209" s="203" t="str">
        <f t="array" aca="1" ref="V209" ca="1">IF(ROW()-ROW($U$2:$U$381)+1&gt;ROWS($U$2:$U$381)-COUNTBLANK($U$2:$U$381),"",INDIRECT(ADDRESS(SMALL((IF($U$2:$U$381&lt;&gt;"",ROW($U$2:$U$381),ROW()+ROWS($U$2:$U$381))),ROW()-ROW($U$2:$U$381)+1),COLUMN($U$2:$U$381),4)))</f>
        <v/>
      </c>
      <c r="W209" s="224" t="str">
        <f t="shared" ca="1" si="9"/>
        <v/>
      </c>
      <c r="X209" s="225" t="str">
        <f t="shared" ca="1" si="10"/>
        <v/>
      </c>
    </row>
    <row r="210" spans="16:24" x14ac:dyDescent="0.25">
      <c r="P210" s="189">
        <f>'Sterilizer Chambers'!BI72</f>
        <v>0</v>
      </c>
      <c r="Q210" s="173">
        <f>'Sterilizer Chambers'!BJ72</f>
        <v>0</v>
      </c>
      <c r="R210" s="175">
        <f t="shared" si="11"/>
        <v>0</v>
      </c>
      <c r="S210" s="181"/>
      <c r="T210" s="199" t="str">
        <f t="array" ref="T210">IFERROR(INDEX($P$2:$P$381,SMALL(IF(ISTEXT($P$2:$P$381),ROW($P$1:$P$380),""),ROW(P209))),"")</f>
        <v/>
      </c>
      <c r="U210" s="154" t="str">
        <f>IF(T210="","",IF(COUNTIF($T210:T589,T210)=1,T210,""))</f>
        <v/>
      </c>
      <c r="V210" s="203" t="str">
        <f t="array" aca="1" ref="V210" ca="1">IF(ROW()-ROW($U$2:$U$381)+1&gt;ROWS($U$2:$U$381)-COUNTBLANK($U$2:$U$381),"",INDIRECT(ADDRESS(SMALL((IF($U$2:$U$381&lt;&gt;"",ROW($U$2:$U$381),ROW()+ROWS($U$2:$U$381))),ROW()-ROW($U$2:$U$381)+1),COLUMN($U$2:$U$381),4)))</f>
        <v/>
      </c>
      <c r="W210" s="224" t="str">
        <f t="shared" ca="1" si="9"/>
        <v/>
      </c>
      <c r="X210" s="225" t="str">
        <f t="shared" ca="1" si="10"/>
        <v/>
      </c>
    </row>
    <row r="211" spans="16:24" x14ac:dyDescent="0.25">
      <c r="P211" s="189">
        <f>'Sterilizer Chambers'!BI73</f>
        <v>0</v>
      </c>
      <c r="Q211" s="173">
        <f>'Sterilizer Chambers'!BJ73</f>
        <v>0</v>
      </c>
      <c r="R211" s="175">
        <f t="shared" si="11"/>
        <v>0</v>
      </c>
      <c r="S211" s="181"/>
      <c r="T211" s="199" t="str">
        <f t="array" ref="T211">IFERROR(INDEX($P$2:$P$381,SMALL(IF(ISTEXT($P$2:$P$381),ROW($P$1:$P$380),""),ROW(P210))),"")</f>
        <v/>
      </c>
      <c r="U211" s="154" t="str">
        <f>IF(T211="","",IF(COUNTIF($T211:T590,T211)=1,T211,""))</f>
        <v/>
      </c>
      <c r="V211" s="203" t="str">
        <f t="array" aca="1" ref="V211" ca="1">IF(ROW()-ROW($U$2:$U$381)+1&gt;ROWS($U$2:$U$381)-COUNTBLANK($U$2:$U$381),"",INDIRECT(ADDRESS(SMALL((IF($U$2:$U$381&lt;&gt;"",ROW($U$2:$U$381),ROW()+ROWS($U$2:$U$381))),ROW()-ROW($U$2:$U$381)+1),COLUMN($U$2:$U$381),4)))</f>
        <v/>
      </c>
      <c r="W211" s="224" t="str">
        <f t="shared" ca="1" si="9"/>
        <v/>
      </c>
      <c r="X211" s="225" t="str">
        <f t="shared" ca="1" si="10"/>
        <v/>
      </c>
    </row>
    <row r="212" spans="16:24" x14ac:dyDescent="0.25">
      <c r="P212" s="189">
        <f>'Sterilizer Chambers'!BI74</f>
        <v>0</v>
      </c>
      <c r="Q212" s="173">
        <f>'Sterilizer Chambers'!BJ74</f>
        <v>0</v>
      </c>
      <c r="R212" s="175">
        <f t="shared" si="11"/>
        <v>0</v>
      </c>
      <c r="S212" s="181"/>
      <c r="T212" s="199" t="str">
        <f t="array" ref="T212">IFERROR(INDEX($P$2:$P$381,SMALL(IF(ISTEXT($P$2:$P$381),ROW($P$1:$P$380),""),ROW(P211))),"")</f>
        <v/>
      </c>
      <c r="U212" s="154" t="str">
        <f>IF(T212="","",IF(COUNTIF($T212:T591,T212)=1,T212,""))</f>
        <v/>
      </c>
      <c r="V212" s="203" t="str">
        <f t="array" aca="1" ref="V212" ca="1">IF(ROW()-ROW($U$2:$U$381)+1&gt;ROWS($U$2:$U$381)-COUNTBLANK($U$2:$U$381),"",INDIRECT(ADDRESS(SMALL((IF($U$2:$U$381&lt;&gt;"",ROW($U$2:$U$381),ROW()+ROWS($U$2:$U$381))),ROW()-ROW($U$2:$U$381)+1),COLUMN($U$2:$U$381),4)))</f>
        <v/>
      </c>
      <c r="W212" s="224" t="str">
        <f t="shared" ca="1" si="9"/>
        <v/>
      </c>
      <c r="X212" s="225" t="str">
        <f t="shared" ca="1" si="10"/>
        <v/>
      </c>
    </row>
    <row r="213" spans="16:24" x14ac:dyDescent="0.25">
      <c r="P213" s="189">
        <f>'Sterilizer Chambers'!BI75</f>
        <v>0</v>
      </c>
      <c r="Q213" s="173">
        <f>'Sterilizer Chambers'!BJ75</f>
        <v>0</v>
      </c>
      <c r="R213" s="175">
        <f t="shared" si="11"/>
        <v>0</v>
      </c>
      <c r="S213" s="181"/>
      <c r="T213" s="199" t="str">
        <f t="array" ref="T213">IFERROR(INDEX($P$2:$P$381,SMALL(IF(ISTEXT($P$2:$P$381),ROW($P$1:$P$380),""),ROW(P212))),"")</f>
        <v/>
      </c>
      <c r="U213" s="154" t="str">
        <f>IF(T213="","",IF(COUNTIF($T213:T592,T213)=1,T213,""))</f>
        <v/>
      </c>
      <c r="V213" s="203" t="str">
        <f t="array" aca="1" ref="V213" ca="1">IF(ROW()-ROW($U$2:$U$381)+1&gt;ROWS($U$2:$U$381)-COUNTBLANK($U$2:$U$381),"",INDIRECT(ADDRESS(SMALL((IF($U$2:$U$381&lt;&gt;"",ROW($U$2:$U$381),ROW()+ROWS($U$2:$U$381))),ROW()-ROW($U$2:$U$381)+1),COLUMN($U$2:$U$381),4)))</f>
        <v/>
      </c>
      <c r="W213" s="224" t="str">
        <f t="shared" ca="1" si="9"/>
        <v/>
      </c>
      <c r="X213" s="225" t="str">
        <f t="shared" ca="1" si="10"/>
        <v/>
      </c>
    </row>
    <row r="214" spans="16:24" x14ac:dyDescent="0.25">
      <c r="P214" s="189">
        <f>'Sterilizer Chambers'!BI76</f>
        <v>0</v>
      </c>
      <c r="Q214" s="173">
        <f>'Sterilizer Chambers'!BJ76</f>
        <v>0</v>
      </c>
      <c r="R214" s="175">
        <f t="shared" si="11"/>
        <v>0</v>
      </c>
      <c r="S214" s="181"/>
      <c r="T214" s="199" t="str">
        <f t="array" ref="T214">IFERROR(INDEX($P$2:$P$381,SMALL(IF(ISTEXT($P$2:$P$381),ROW($P$1:$P$380),""),ROW(P213))),"")</f>
        <v/>
      </c>
      <c r="U214" s="154" t="str">
        <f>IF(T214="","",IF(COUNTIF($T214:T593,T214)=1,T214,""))</f>
        <v/>
      </c>
      <c r="V214" s="203" t="str">
        <f t="array" aca="1" ref="V214" ca="1">IF(ROW()-ROW($U$2:$U$381)+1&gt;ROWS($U$2:$U$381)-COUNTBLANK($U$2:$U$381),"",INDIRECT(ADDRESS(SMALL((IF($U$2:$U$381&lt;&gt;"",ROW($U$2:$U$381),ROW()+ROWS($U$2:$U$381))),ROW()-ROW($U$2:$U$381)+1),COLUMN($U$2:$U$381),4)))</f>
        <v/>
      </c>
      <c r="W214" s="224" t="str">
        <f t="shared" ca="1" si="9"/>
        <v/>
      </c>
      <c r="X214" s="225" t="str">
        <f t="shared" ca="1" si="10"/>
        <v/>
      </c>
    </row>
    <row r="215" spans="16:24" x14ac:dyDescent="0.25">
      <c r="P215" s="189">
        <f>'Sterilizer Chambers'!BI77</f>
        <v>0</v>
      </c>
      <c r="Q215" s="173">
        <f>'Sterilizer Chambers'!BJ77</f>
        <v>0</v>
      </c>
      <c r="R215" s="175">
        <f t="shared" si="11"/>
        <v>0</v>
      </c>
      <c r="S215" s="181"/>
      <c r="T215" s="199" t="str">
        <f t="array" ref="T215">IFERROR(INDEX($P$2:$P$381,SMALL(IF(ISTEXT($P$2:$P$381),ROW($P$1:$P$380),""),ROW(P214))),"")</f>
        <v/>
      </c>
      <c r="U215" s="154" t="str">
        <f>IF(T215="","",IF(COUNTIF($T215:T594,T215)=1,T215,""))</f>
        <v/>
      </c>
      <c r="V215" s="203" t="str">
        <f t="array" aca="1" ref="V215" ca="1">IF(ROW()-ROW($U$2:$U$381)+1&gt;ROWS($U$2:$U$381)-COUNTBLANK($U$2:$U$381),"",INDIRECT(ADDRESS(SMALL((IF($U$2:$U$381&lt;&gt;"",ROW($U$2:$U$381),ROW()+ROWS($U$2:$U$381))),ROW()-ROW($U$2:$U$381)+1),COLUMN($U$2:$U$381),4)))</f>
        <v/>
      </c>
      <c r="W215" s="224" t="str">
        <f t="shared" ca="1" si="9"/>
        <v/>
      </c>
      <c r="X215" s="225" t="str">
        <f t="shared" ca="1" si="10"/>
        <v/>
      </c>
    </row>
    <row r="216" spans="16:24" x14ac:dyDescent="0.25">
      <c r="P216" s="189">
        <f>'Sterilizer Chambers'!BI78</f>
        <v>0</v>
      </c>
      <c r="Q216" s="173">
        <f>'Sterilizer Chambers'!BJ78</f>
        <v>0</v>
      </c>
      <c r="R216" s="175">
        <f t="shared" si="11"/>
        <v>0</v>
      </c>
      <c r="S216" s="181"/>
      <c r="T216" s="199" t="str">
        <f t="array" ref="T216">IFERROR(INDEX($P$2:$P$381,SMALL(IF(ISTEXT($P$2:$P$381),ROW($P$1:$P$380),""),ROW(P215))),"")</f>
        <v/>
      </c>
      <c r="U216" s="154" t="str">
        <f>IF(T216="","",IF(COUNTIF($T216:T595,T216)=1,T216,""))</f>
        <v/>
      </c>
      <c r="V216" s="203" t="str">
        <f t="array" aca="1" ref="V216" ca="1">IF(ROW()-ROW($U$2:$U$381)+1&gt;ROWS($U$2:$U$381)-COUNTBLANK($U$2:$U$381),"",INDIRECT(ADDRESS(SMALL((IF($U$2:$U$381&lt;&gt;"",ROW($U$2:$U$381),ROW()+ROWS($U$2:$U$381))),ROW()-ROW($U$2:$U$381)+1),COLUMN($U$2:$U$381),4)))</f>
        <v/>
      </c>
      <c r="W216" s="224" t="str">
        <f t="shared" ca="1" si="9"/>
        <v/>
      </c>
      <c r="X216" s="225" t="str">
        <f t="shared" ca="1" si="10"/>
        <v/>
      </c>
    </row>
    <row r="217" spans="16:24" x14ac:dyDescent="0.25">
      <c r="P217" s="189">
        <f>'Sterilizer Chambers'!BI79</f>
        <v>0</v>
      </c>
      <c r="Q217" s="173">
        <f>'Sterilizer Chambers'!BJ79</f>
        <v>0</v>
      </c>
      <c r="R217" s="175">
        <f t="shared" si="11"/>
        <v>0</v>
      </c>
      <c r="S217" s="181"/>
      <c r="T217" s="199" t="str">
        <f t="array" ref="T217">IFERROR(INDEX($P$2:$P$381,SMALL(IF(ISTEXT($P$2:$P$381),ROW($P$1:$P$380),""),ROW(P216))),"")</f>
        <v/>
      </c>
      <c r="U217" s="154" t="str">
        <f>IF(T217="","",IF(COUNTIF($T217:T596,T217)=1,T217,""))</f>
        <v/>
      </c>
      <c r="V217" s="203" t="str">
        <f t="array" aca="1" ref="V217" ca="1">IF(ROW()-ROW($U$2:$U$381)+1&gt;ROWS($U$2:$U$381)-COUNTBLANK($U$2:$U$381),"",INDIRECT(ADDRESS(SMALL((IF($U$2:$U$381&lt;&gt;"",ROW($U$2:$U$381),ROW()+ROWS($U$2:$U$381))),ROW()-ROW($U$2:$U$381)+1),COLUMN($U$2:$U$381),4)))</f>
        <v/>
      </c>
      <c r="W217" s="224" t="str">
        <f t="shared" ca="1" si="9"/>
        <v/>
      </c>
      <c r="X217" s="225" t="str">
        <f t="shared" ca="1" si="10"/>
        <v/>
      </c>
    </row>
    <row r="218" spans="16:24" x14ac:dyDescent="0.25">
      <c r="P218" s="189">
        <f>'Sterilizer Chambers'!BI80</f>
        <v>0</v>
      </c>
      <c r="Q218" s="173">
        <f>'Sterilizer Chambers'!BJ80</f>
        <v>0</v>
      </c>
      <c r="R218" s="175">
        <f t="shared" si="11"/>
        <v>0</v>
      </c>
      <c r="S218" s="181"/>
      <c r="T218" s="199" t="str">
        <f t="array" ref="T218">IFERROR(INDEX($P$2:$P$381,SMALL(IF(ISTEXT($P$2:$P$381),ROW($P$1:$P$380),""),ROW(P217))),"")</f>
        <v/>
      </c>
      <c r="U218" s="154" t="str">
        <f>IF(T218="","",IF(COUNTIF($T218:T597,T218)=1,T218,""))</f>
        <v/>
      </c>
      <c r="V218" s="203" t="str">
        <f t="array" aca="1" ref="V218" ca="1">IF(ROW()-ROW($U$2:$U$381)+1&gt;ROWS($U$2:$U$381)-COUNTBLANK($U$2:$U$381),"",INDIRECT(ADDRESS(SMALL((IF($U$2:$U$381&lt;&gt;"",ROW($U$2:$U$381),ROW()+ROWS($U$2:$U$381))),ROW()-ROW($U$2:$U$381)+1),COLUMN($U$2:$U$381),4)))</f>
        <v/>
      </c>
      <c r="W218" s="224" t="str">
        <f t="shared" ca="1" si="9"/>
        <v/>
      </c>
      <c r="X218" s="225" t="str">
        <f t="shared" ca="1" si="10"/>
        <v/>
      </c>
    </row>
    <row r="219" spans="16:24" x14ac:dyDescent="0.25">
      <c r="P219" s="189">
        <f>'Sterilizer Chambers'!BI81</f>
        <v>0</v>
      </c>
      <c r="Q219" s="173">
        <f>'Sterilizer Chambers'!BJ81</f>
        <v>0</v>
      </c>
      <c r="R219" s="175">
        <f t="shared" si="11"/>
        <v>0</v>
      </c>
      <c r="S219" s="181"/>
      <c r="T219" s="199" t="str">
        <f t="array" ref="T219">IFERROR(INDEX($P$2:$P$381,SMALL(IF(ISTEXT($P$2:$P$381),ROW($P$1:$P$380),""),ROW(P218))),"")</f>
        <v/>
      </c>
      <c r="U219" s="154" t="str">
        <f>IF(T219="","",IF(COUNTIF($T219:T598,T219)=1,T219,""))</f>
        <v/>
      </c>
      <c r="V219" s="203" t="str">
        <f t="array" aca="1" ref="V219" ca="1">IF(ROW()-ROW($U$2:$U$381)+1&gt;ROWS($U$2:$U$381)-COUNTBLANK($U$2:$U$381),"",INDIRECT(ADDRESS(SMALL((IF($U$2:$U$381&lt;&gt;"",ROW($U$2:$U$381),ROW()+ROWS($U$2:$U$381))),ROW()-ROW($U$2:$U$381)+1),COLUMN($U$2:$U$381),4)))</f>
        <v/>
      </c>
      <c r="W219" s="224" t="str">
        <f t="shared" ca="1" si="9"/>
        <v/>
      </c>
      <c r="X219" s="225" t="str">
        <f t="shared" ca="1" si="10"/>
        <v/>
      </c>
    </row>
    <row r="220" spans="16:24" x14ac:dyDescent="0.25">
      <c r="P220" s="189">
        <f>'Sterilizer Chambers'!BI82</f>
        <v>0</v>
      </c>
      <c r="Q220" s="173">
        <f>'Sterilizer Chambers'!BJ82</f>
        <v>0</v>
      </c>
      <c r="R220" s="175">
        <f t="shared" si="11"/>
        <v>0</v>
      </c>
      <c r="S220" s="181"/>
      <c r="T220" s="199" t="str">
        <f t="array" ref="T220">IFERROR(INDEX($P$2:$P$381,SMALL(IF(ISTEXT($P$2:$P$381),ROW($P$1:$P$380),""),ROW(P219))),"")</f>
        <v/>
      </c>
      <c r="U220" s="154" t="str">
        <f>IF(T220="","",IF(COUNTIF($T220:T599,T220)=1,T220,""))</f>
        <v/>
      </c>
      <c r="V220" s="203" t="str">
        <f t="array" aca="1" ref="V220" ca="1">IF(ROW()-ROW($U$2:$U$381)+1&gt;ROWS($U$2:$U$381)-COUNTBLANK($U$2:$U$381),"",INDIRECT(ADDRESS(SMALL((IF($U$2:$U$381&lt;&gt;"",ROW($U$2:$U$381),ROW()+ROWS($U$2:$U$381))),ROW()-ROW($U$2:$U$381)+1),COLUMN($U$2:$U$381),4)))</f>
        <v/>
      </c>
      <c r="W220" s="224" t="str">
        <f t="shared" ca="1" si="9"/>
        <v/>
      </c>
      <c r="X220" s="225" t="str">
        <f t="shared" ca="1" si="10"/>
        <v/>
      </c>
    </row>
    <row r="221" spans="16:24" x14ac:dyDescent="0.25">
      <c r="P221" s="189">
        <f>'Sterilizer Chambers'!BI83</f>
        <v>0</v>
      </c>
      <c r="Q221" s="173">
        <f>'Sterilizer Chambers'!BJ83</f>
        <v>0</v>
      </c>
      <c r="R221" s="175">
        <f t="shared" si="11"/>
        <v>0</v>
      </c>
      <c r="S221" s="181"/>
      <c r="T221" s="199" t="str">
        <f t="array" ref="T221">IFERROR(INDEX($P$2:$P$381,SMALL(IF(ISTEXT($P$2:$P$381),ROW($P$1:$P$380),""),ROW(P220))),"")</f>
        <v/>
      </c>
      <c r="U221" s="154" t="str">
        <f>IF(T221="","",IF(COUNTIF($T221:T600,T221)=1,T221,""))</f>
        <v/>
      </c>
      <c r="V221" s="203" t="str">
        <f t="array" aca="1" ref="V221" ca="1">IF(ROW()-ROW($U$2:$U$381)+1&gt;ROWS($U$2:$U$381)-COUNTBLANK($U$2:$U$381),"",INDIRECT(ADDRESS(SMALL((IF($U$2:$U$381&lt;&gt;"",ROW($U$2:$U$381),ROW()+ROWS($U$2:$U$381))),ROW()-ROW($U$2:$U$381)+1),COLUMN($U$2:$U$381),4)))</f>
        <v/>
      </c>
      <c r="W221" s="224" t="str">
        <f t="shared" ca="1" si="9"/>
        <v/>
      </c>
      <c r="X221" s="225" t="str">
        <f t="shared" ca="1" si="10"/>
        <v/>
      </c>
    </row>
    <row r="222" spans="16:24" x14ac:dyDescent="0.25">
      <c r="P222" s="182">
        <f>'Sterilizer Chambers'!BM54</f>
        <v>0</v>
      </c>
      <c r="Q222" s="170">
        <f>'Sterilizer Chambers'!BN54</f>
        <v>0</v>
      </c>
      <c r="R222" s="175">
        <f t="shared" si="11"/>
        <v>0</v>
      </c>
      <c r="S222" s="183" t="s">
        <v>1247</v>
      </c>
      <c r="T222" s="199" t="str">
        <f t="array" ref="T222">IFERROR(INDEX($P$2:$P$381,SMALL(IF(ISTEXT($P$2:$P$381),ROW($P$1:$P$380),""),ROW(P221))),"")</f>
        <v/>
      </c>
      <c r="U222" s="154" t="str">
        <f>IF(T222="","",IF(COUNTIF($T222:T601,T222)=1,T222,""))</f>
        <v/>
      </c>
      <c r="V222" s="203" t="str">
        <f t="array" aca="1" ref="V222" ca="1">IF(ROW()-ROW($U$2:$U$381)+1&gt;ROWS($U$2:$U$381)-COUNTBLANK($U$2:$U$381),"",INDIRECT(ADDRESS(SMALL((IF($U$2:$U$381&lt;&gt;"",ROW($U$2:$U$381),ROW()+ROWS($U$2:$U$381))),ROW()-ROW($U$2:$U$381)+1),COLUMN($U$2:$U$381),4)))</f>
        <v/>
      </c>
      <c r="W222" s="224" t="str">
        <f t="shared" ca="1" si="9"/>
        <v/>
      </c>
      <c r="X222" s="225" t="str">
        <f t="shared" ca="1" si="10"/>
        <v/>
      </c>
    </row>
    <row r="223" spans="16:24" x14ac:dyDescent="0.25">
      <c r="P223" s="182">
        <f>'Sterilizer Chambers'!BM55</f>
        <v>0</v>
      </c>
      <c r="Q223" s="170">
        <f>'Sterilizer Chambers'!BN55</f>
        <v>0</v>
      </c>
      <c r="R223" s="175">
        <f t="shared" si="11"/>
        <v>0</v>
      </c>
      <c r="S223" s="181"/>
      <c r="T223" s="199" t="str">
        <f t="array" ref="T223">IFERROR(INDEX($P$2:$P$381,SMALL(IF(ISTEXT($P$2:$P$381),ROW($P$1:$P$380),""),ROW(P222))),"")</f>
        <v/>
      </c>
      <c r="U223" s="154" t="str">
        <f>IF(T223="","",IF(COUNTIF($T223:T602,T223)=1,T223,""))</f>
        <v/>
      </c>
      <c r="V223" s="203" t="str">
        <f t="array" aca="1" ref="V223" ca="1">IF(ROW()-ROW($U$2:$U$381)+1&gt;ROWS($U$2:$U$381)-COUNTBLANK($U$2:$U$381),"",INDIRECT(ADDRESS(SMALL((IF($U$2:$U$381&lt;&gt;"",ROW($U$2:$U$381),ROW()+ROWS($U$2:$U$381))),ROW()-ROW($U$2:$U$381)+1),COLUMN($U$2:$U$381),4)))</f>
        <v/>
      </c>
      <c r="W223" s="224" t="str">
        <f t="shared" ca="1" si="9"/>
        <v/>
      </c>
      <c r="X223" s="225" t="str">
        <f t="shared" ca="1" si="10"/>
        <v/>
      </c>
    </row>
    <row r="224" spans="16:24" x14ac:dyDescent="0.25">
      <c r="P224" s="182">
        <f>'Sterilizer Chambers'!BM56</f>
        <v>0</v>
      </c>
      <c r="Q224" s="170">
        <f>'Sterilizer Chambers'!BN56</f>
        <v>0</v>
      </c>
      <c r="R224" s="175">
        <f t="shared" si="11"/>
        <v>0</v>
      </c>
      <c r="S224" s="181"/>
      <c r="T224" s="199" t="str">
        <f t="array" ref="T224">IFERROR(INDEX($P$2:$P$381,SMALL(IF(ISTEXT($P$2:$P$381),ROW($P$1:$P$380),""),ROW(P223))),"")</f>
        <v/>
      </c>
      <c r="U224" s="154" t="str">
        <f>IF(T224="","",IF(COUNTIF($T224:T603,T224)=1,T224,""))</f>
        <v/>
      </c>
      <c r="V224" s="203" t="str">
        <f t="array" aca="1" ref="V224" ca="1">IF(ROW()-ROW($U$2:$U$381)+1&gt;ROWS($U$2:$U$381)-COUNTBLANK($U$2:$U$381),"",INDIRECT(ADDRESS(SMALL((IF($U$2:$U$381&lt;&gt;"",ROW($U$2:$U$381),ROW()+ROWS($U$2:$U$381))),ROW()-ROW($U$2:$U$381)+1),COLUMN($U$2:$U$381),4)))</f>
        <v/>
      </c>
      <c r="W224" s="224" t="str">
        <f t="shared" ca="1" si="9"/>
        <v/>
      </c>
      <c r="X224" s="225" t="str">
        <f t="shared" ca="1" si="10"/>
        <v/>
      </c>
    </row>
    <row r="225" spans="16:24" x14ac:dyDescent="0.25">
      <c r="P225" s="182">
        <f>'Sterilizer Chambers'!BM57</f>
        <v>0</v>
      </c>
      <c r="Q225" s="170">
        <f>'Sterilizer Chambers'!BN57</f>
        <v>0</v>
      </c>
      <c r="R225" s="175">
        <f t="shared" si="11"/>
        <v>0</v>
      </c>
      <c r="S225" s="181"/>
      <c r="T225" s="199" t="str">
        <f t="array" ref="T225">IFERROR(INDEX($P$2:$P$381,SMALL(IF(ISTEXT($P$2:$P$381),ROW($P$1:$P$380),""),ROW(P224))),"")</f>
        <v/>
      </c>
      <c r="U225" s="154" t="str">
        <f>IF(T225="","",IF(COUNTIF($T225:T604,T225)=1,T225,""))</f>
        <v/>
      </c>
      <c r="V225" s="203" t="str">
        <f t="array" aca="1" ref="V225" ca="1">IF(ROW()-ROW($U$2:$U$381)+1&gt;ROWS($U$2:$U$381)-COUNTBLANK($U$2:$U$381),"",INDIRECT(ADDRESS(SMALL((IF($U$2:$U$381&lt;&gt;"",ROW($U$2:$U$381),ROW()+ROWS($U$2:$U$381))),ROW()-ROW($U$2:$U$381)+1),COLUMN($U$2:$U$381),4)))</f>
        <v/>
      </c>
      <c r="W225" s="224" t="str">
        <f t="shared" ca="1" si="9"/>
        <v/>
      </c>
      <c r="X225" s="225" t="str">
        <f t="shared" ca="1" si="10"/>
        <v/>
      </c>
    </row>
    <row r="226" spans="16:24" x14ac:dyDescent="0.25">
      <c r="P226" s="182">
        <f>'Sterilizer Chambers'!BM58</f>
        <v>0</v>
      </c>
      <c r="Q226" s="170">
        <f>'Sterilizer Chambers'!BN58</f>
        <v>0</v>
      </c>
      <c r="R226" s="175">
        <f t="shared" si="11"/>
        <v>0</v>
      </c>
      <c r="S226" s="181"/>
      <c r="T226" s="199" t="str">
        <f t="array" ref="T226">IFERROR(INDEX($P$2:$P$381,SMALL(IF(ISTEXT($P$2:$P$381),ROW($P$1:$P$380),""),ROW(P225))),"")</f>
        <v/>
      </c>
      <c r="U226" s="154" t="str">
        <f>IF(T226="","",IF(COUNTIF($T226:T605,T226)=1,T226,""))</f>
        <v/>
      </c>
      <c r="V226" s="203" t="str">
        <f t="array" aca="1" ref="V226" ca="1">IF(ROW()-ROW($U$2:$U$381)+1&gt;ROWS($U$2:$U$381)-COUNTBLANK($U$2:$U$381),"",INDIRECT(ADDRESS(SMALL((IF($U$2:$U$381&lt;&gt;"",ROW($U$2:$U$381),ROW()+ROWS($U$2:$U$381))),ROW()-ROW($U$2:$U$381)+1),COLUMN($U$2:$U$381),4)))</f>
        <v/>
      </c>
      <c r="W226" s="224" t="str">
        <f t="shared" ca="1" si="9"/>
        <v/>
      </c>
      <c r="X226" s="225" t="str">
        <f t="shared" ca="1" si="10"/>
        <v/>
      </c>
    </row>
    <row r="227" spans="16:24" x14ac:dyDescent="0.25">
      <c r="P227" s="182">
        <f>'Sterilizer Chambers'!BM59</f>
        <v>0</v>
      </c>
      <c r="Q227" s="170">
        <f>'Sterilizer Chambers'!BN59</f>
        <v>0</v>
      </c>
      <c r="R227" s="175">
        <f t="shared" si="11"/>
        <v>0</v>
      </c>
      <c r="S227" s="181"/>
      <c r="T227" s="199" t="str">
        <f t="array" ref="T227">IFERROR(INDEX($P$2:$P$381,SMALL(IF(ISTEXT($P$2:$P$381),ROW($P$1:$P$380),""),ROW(P226))),"")</f>
        <v/>
      </c>
      <c r="U227" s="154" t="str">
        <f>IF(T227="","",IF(COUNTIF($T227:T606,T227)=1,T227,""))</f>
        <v/>
      </c>
      <c r="V227" s="203" t="str">
        <f t="array" aca="1" ref="V227" ca="1">IF(ROW()-ROW($U$2:$U$381)+1&gt;ROWS($U$2:$U$381)-COUNTBLANK($U$2:$U$381),"",INDIRECT(ADDRESS(SMALL((IF($U$2:$U$381&lt;&gt;"",ROW($U$2:$U$381),ROW()+ROWS($U$2:$U$381))),ROW()-ROW($U$2:$U$381)+1),COLUMN($U$2:$U$381),4)))</f>
        <v/>
      </c>
      <c r="W227" s="224" t="str">
        <f t="shared" ca="1" si="9"/>
        <v/>
      </c>
      <c r="X227" s="225" t="str">
        <f t="shared" ca="1" si="10"/>
        <v/>
      </c>
    </row>
    <row r="228" spans="16:24" x14ac:dyDescent="0.25">
      <c r="P228" s="182">
        <f>'Sterilizer Chambers'!BM60</f>
        <v>0</v>
      </c>
      <c r="Q228" s="170">
        <f>'Sterilizer Chambers'!BN60</f>
        <v>0</v>
      </c>
      <c r="R228" s="175">
        <f t="shared" si="11"/>
        <v>0</v>
      </c>
      <c r="S228" s="181"/>
      <c r="T228" s="199" t="str">
        <f t="array" ref="T228">IFERROR(INDEX($P$2:$P$381,SMALL(IF(ISTEXT($P$2:$P$381),ROW($P$1:$P$380),""),ROW(P227))),"")</f>
        <v/>
      </c>
      <c r="U228" s="154" t="str">
        <f>IF(T228="","",IF(COUNTIF($T228:T607,T228)=1,T228,""))</f>
        <v/>
      </c>
      <c r="V228" s="203" t="str">
        <f t="array" aca="1" ref="V228" ca="1">IF(ROW()-ROW($U$2:$U$381)+1&gt;ROWS($U$2:$U$381)-COUNTBLANK($U$2:$U$381),"",INDIRECT(ADDRESS(SMALL((IF($U$2:$U$381&lt;&gt;"",ROW($U$2:$U$381),ROW()+ROWS($U$2:$U$381))),ROW()-ROW($U$2:$U$381)+1),COLUMN($U$2:$U$381),4)))</f>
        <v/>
      </c>
      <c r="W228" s="224" t="str">
        <f t="shared" ca="1" si="9"/>
        <v/>
      </c>
      <c r="X228" s="225" t="str">
        <f t="shared" ca="1" si="10"/>
        <v/>
      </c>
    </row>
    <row r="229" spans="16:24" x14ac:dyDescent="0.25">
      <c r="P229" s="182">
        <f>'Sterilizer Chambers'!BM61</f>
        <v>0</v>
      </c>
      <c r="Q229" s="170">
        <f>'Sterilizer Chambers'!BN61</f>
        <v>0</v>
      </c>
      <c r="R229" s="175">
        <f t="shared" si="11"/>
        <v>0</v>
      </c>
      <c r="S229" s="181"/>
      <c r="T229" s="199" t="str">
        <f t="array" ref="T229">IFERROR(INDEX($P$2:$P$381,SMALL(IF(ISTEXT($P$2:$P$381),ROW($P$1:$P$380),""),ROW(P228))),"")</f>
        <v/>
      </c>
      <c r="U229" s="154" t="str">
        <f>IF(T229="","",IF(COUNTIF($T229:T608,T229)=1,T229,""))</f>
        <v/>
      </c>
      <c r="V229" s="203" t="str">
        <f t="array" aca="1" ref="V229" ca="1">IF(ROW()-ROW($U$2:$U$381)+1&gt;ROWS($U$2:$U$381)-COUNTBLANK($U$2:$U$381),"",INDIRECT(ADDRESS(SMALL((IF($U$2:$U$381&lt;&gt;"",ROW($U$2:$U$381),ROW()+ROWS($U$2:$U$381))),ROW()-ROW($U$2:$U$381)+1),COLUMN($U$2:$U$381),4)))</f>
        <v/>
      </c>
      <c r="W229" s="224" t="str">
        <f t="shared" ca="1" si="9"/>
        <v/>
      </c>
      <c r="X229" s="225" t="str">
        <f t="shared" ca="1" si="10"/>
        <v/>
      </c>
    </row>
    <row r="230" spans="16:24" x14ac:dyDescent="0.25">
      <c r="P230" s="182">
        <f>'Sterilizer Chambers'!BM62</f>
        <v>0</v>
      </c>
      <c r="Q230" s="170">
        <f>'Sterilizer Chambers'!BN62</f>
        <v>0</v>
      </c>
      <c r="R230" s="175">
        <f t="shared" si="11"/>
        <v>0</v>
      </c>
      <c r="S230" s="181"/>
      <c r="T230" s="199" t="str">
        <f t="array" ref="T230">IFERROR(INDEX($P$2:$P$381,SMALL(IF(ISTEXT($P$2:$P$381),ROW($P$1:$P$380),""),ROW(P229))),"")</f>
        <v/>
      </c>
      <c r="U230" s="154" t="str">
        <f>IF(T230="","",IF(COUNTIF($T230:T609,T230)=1,T230,""))</f>
        <v/>
      </c>
      <c r="V230" s="203" t="str">
        <f t="array" aca="1" ref="V230" ca="1">IF(ROW()-ROW($U$2:$U$381)+1&gt;ROWS($U$2:$U$381)-COUNTBLANK($U$2:$U$381),"",INDIRECT(ADDRESS(SMALL((IF($U$2:$U$381&lt;&gt;"",ROW($U$2:$U$381),ROW()+ROWS($U$2:$U$381))),ROW()-ROW($U$2:$U$381)+1),COLUMN($U$2:$U$381),4)))</f>
        <v/>
      </c>
      <c r="W230" s="224" t="str">
        <f t="shared" ca="1" si="9"/>
        <v/>
      </c>
      <c r="X230" s="225" t="str">
        <f t="shared" ca="1" si="10"/>
        <v/>
      </c>
    </row>
    <row r="231" spans="16:24" x14ac:dyDescent="0.25">
      <c r="P231" s="182">
        <f>'Sterilizer Chambers'!BM63</f>
        <v>0</v>
      </c>
      <c r="Q231" s="170">
        <f>'Sterilizer Chambers'!BN63</f>
        <v>0</v>
      </c>
      <c r="R231" s="175">
        <f t="shared" si="11"/>
        <v>0</v>
      </c>
      <c r="S231" s="181"/>
      <c r="T231" s="199" t="str">
        <f t="array" ref="T231">IFERROR(INDEX($P$2:$P$381,SMALL(IF(ISTEXT($P$2:$P$381),ROW($P$1:$P$380),""),ROW(P230))),"")</f>
        <v/>
      </c>
      <c r="U231" s="154" t="str">
        <f>IF(T231="","",IF(COUNTIF($T231:T610,T231)=1,T231,""))</f>
        <v/>
      </c>
      <c r="V231" s="203" t="str">
        <f t="array" aca="1" ref="V231" ca="1">IF(ROW()-ROW($U$2:$U$381)+1&gt;ROWS($U$2:$U$381)-COUNTBLANK($U$2:$U$381),"",INDIRECT(ADDRESS(SMALL((IF($U$2:$U$381&lt;&gt;"",ROW($U$2:$U$381),ROW()+ROWS($U$2:$U$381))),ROW()-ROW($U$2:$U$381)+1),COLUMN($U$2:$U$381),4)))</f>
        <v/>
      </c>
      <c r="W231" s="224" t="str">
        <f t="shared" ca="1" si="9"/>
        <v/>
      </c>
      <c r="X231" s="225" t="str">
        <f t="shared" ca="1" si="10"/>
        <v/>
      </c>
    </row>
    <row r="232" spans="16:24" x14ac:dyDescent="0.25">
      <c r="P232" s="182">
        <f>'Sterilizer Chambers'!BM64</f>
        <v>0</v>
      </c>
      <c r="Q232" s="170">
        <f>'Sterilizer Chambers'!BN64</f>
        <v>0</v>
      </c>
      <c r="R232" s="175">
        <f t="shared" si="11"/>
        <v>0</v>
      </c>
      <c r="S232" s="181"/>
      <c r="T232" s="199" t="str">
        <f t="array" ref="T232">IFERROR(INDEX($P$2:$P$381,SMALL(IF(ISTEXT($P$2:$P$381),ROW($P$1:$P$380),""),ROW(P231))),"")</f>
        <v/>
      </c>
      <c r="U232" s="154" t="str">
        <f>IF(T232="","",IF(COUNTIF($T232:T611,T232)=1,T232,""))</f>
        <v/>
      </c>
      <c r="V232" s="203" t="str">
        <f t="array" aca="1" ref="V232" ca="1">IF(ROW()-ROW($U$2:$U$381)+1&gt;ROWS($U$2:$U$381)-COUNTBLANK($U$2:$U$381),"",INDIRECT(ADDRESS(SMALL((IF($U$2:$U$381&lt;&gt;"",ROW($U$2:$U$381),ROW()+ROWS($U$2:$U$381))),ROW()-ROW($U$2:$U$381)+1),COLUMN($U$2:$U$381),4)))</f>
        <v/>
      </c>
      <c r="W232" s="224" t="str">
        <f t="shared" ca="1" si="9"/>
        <v/>
      </c>
      <c r="X232" s="225" t="str">
        <f t="shared" ca="1" si="10"/>
        <v/>
      </c>
    </row>
    <row r="233" spans="16:24" x14ac:dyDescent="0.25">
      <c r="P233" s="182">
        <f>'Sterilizer Chambers'!BM65</f>
        <v>0</v>
      </c>
      <c r="Q233" s="170">
        <f>'Sterilizer Chambers'!BN65</f>
        <v>0</v>
      </c>
      <c r="R233" s="175">
        <f t="shared" si="11"/>
        <v>0</v>
      </c>
      <c r="S233" s="181"/>
      <c r="T233" s="199" t="str">
        <f t="array" ref="T233">IFERROR(INDEX($P$2:$P$381,SMALL(IF(ISTEXT($P$2:$P$381),ROW($P$1:$P$380),""),ROW(P232))),"")</f>
        <v/>
      </c>
      <c r="U233" s="154" t="str">
        <f>IF(T233="","",IF(COUNTIF($T233:T612,T233)=1,T233,""))</f>
        <v/>
      </c>
      <c r="V233" s="203" t="str">
        <f t="array" aca="1" ref="V233" ca="1">IF(ROW()-ROW($U$2:$U$381)+1&gt;ROWS($U$2:$U$381)-COUNTBLANK($U$2:$U$381),"",INDIRECT(ADDRESS(SMALL((IF($U$2:$U$381&lt;&gt;"",ROW($U$2:$U$381),ROW()+ROWS($U$2:$U$381))),ROW()-ROW($U$2:$U$381)+1),COLUMN($U$2:$U$381),4)))</f>
        <v/>
      </c>
      <c r="W233" s="224" t="str">
        <f t="shared" ca="1" si="9"/>
        <v/>
      </c>
      <c r="X233" s="225" t="str">
        <f t="shared" ca="1" si="10"/>
        <v/>
      </c>
    </row>
    <row r="234" spans="16:24" x14ac:dyDescent="0.25">
      <c r="P234" s="182">
        <f>'Sterilizer Chambers'!BM66</f>
        <v>0</v>
      </c>
      <c r="Q234" s="170">
        <f>'Sterilizer Chambers'!BN66</f>
        <v>0</v>
      </c>
      <c r="R234" s="175">
        <f t="shared" si="11"/>
        <v>0</v>
      </c>
      <c r="S234" s="181"/>
      <c r="T234" s="199" t="str">
        <f t="array" ref="T234">IFERROR(INDEX($P$2:$P$381,SMALL(IF(ISTEXT($P$2:$P$381),ROW($P$1:$P$380),""),ROW(P233))),"")</f>
        <v/>
      </c>
      <c r="U234" s="154" t="str">
        <f>IF(T234="","",IF(COUNTIF($T234:T613,T234)=1,T234,""))</f>
        <v/>
      </c>
      <c r="V234" s="203" t="str">
        <f t="array" aca="1" ref="V234" ca="1">IF(ROW()-ROW($U$2:$U$381)+1&gt;ROWS($U$2:$U$381)-COUNTBLANK($U$2:$U$381),"",INDIRECT(ADDRESS(SMALL((IF($U$2:$U$381&lt;&gt;"",ROW($U$2:$U$381),ROW()+ROWS($U$2:$U$381))),ROW()-ROW($U$2:$U$381)+1),COLUMN($U$2:$U$381),4)))</f>
        <v/>
      </c>
      <c r="W234" s="224" t="str">
        <f t="shared" ca="1" si="9"/>
        <v/>
      </c>
      <c r="X234" s="225" t="str">
        <f t="shared" ca="1" si="10"/>
        <v/>
      </c>
    </row>
    <row r="235" spans="16:24" x14ac:dyDescent="0.25">
      <c r="P235" s="182">
        <f>'Sterilizer Chambers'!BM67</f>
        <v>0</v>
      </c>
      <c r="Q235" s="170">
        <f>'Sterilizer Chambers'!BN67</f>
        <v>0</v>
      </c>
      <c r="R235" s="175">
        <f t="shared" si="11"/>
        <v>0</v>
      </c>
      <c r="S235" s="181"/>
      <c r="T235" s="199" t="str">
        <f t="array" ref="T235">IFERROR(INDEX($P$2:$P$381,SMALL(IF(ISTEXT($P$2:$P$381),ROW($P$1:$P$380),""),ROW(P234))),"")</f>
        <v/>
      </c>
      <c r="U235" s="154" t="str">
        <f>IF(T235="","",IF(COUNTIF($T235:T614,T235)=1,T235,""))</f>
        <v/>
      </c>
      <c r="V235" s="203" t="str">
        <f t="array" aca="1" ref="V235" ca="1">IF(ROW()-ROW($U$2:$U$381)+1&gt;ROWS($U$2:$U$381)-COUNTBLANK($U$2:$U$381),"",INDIRECT(ADDRESS(SMALL((IF($U$2:$U$381&lt;&gt;"",ROW($U$2:$U$381),ROW()+ROWS($U$2:$U$381))),ROW()-ROW($U$2:$U$381)+1),COLUMN($U$2:$U$381),4)))</f>
        <v/>
      </c>
      <c r="W235" s="224" t="str">
        <f t="shared" ca="1" si="9"/>
        <v/>
      </c>
      <c r="X235" s="225" t="str">
        <f t="shared" ca="1" si="10"/>
        <v/>
      </c>
    </row>
    <row r="236" spans="16:24" x14ac:dyDescent="0.25">
      <c r="P236" s="182">
        <f>'Sterilizer Chambers'!BM68</f>
        <v>0</v>
      </c>
      <c r="Q236" s="170">
        <f>'Sterilizer Chambers'!BN68</f>
        <v>0</v>
      </c>
      <c r="R236" s="175">
        <f t="shared" si="11"/>
        <v>0</v>
      </c>
      <c r="S236" s="181"/>
      <c r="T236" s="199" t="str">
        <f t="array" ref="T236">IFERROR(INDEX($P$2:$P$381,SMALL(IF(ISTEXT($P$2:$P$381),ROW($P$1:$P$380),""),ROW(P235))),"")</f>
        <v/>
      </c>
      <c r="U236" s="154" t="str">
        <f>IF(T236="","",IF(COUNTIF($T236:T615,T236)=1,T236,""))</f>
        <v/>
      </c>
      <c r="V236" s="203" t="str">
        <f t="array" aca="1" ref="V236" ca="1">IF(ROW()-ROW($U$2:$U$381)+1&gt;ROWS($U$2:$U$381)-COUNTBLANK($U$2:$U$381),"",INDIRECT(ADDRESS(SMALL((IF($U$2:$U$381&lt;&gt;"",ROW($U$2:$U$381),ROW()+ROWS($U$2:$U$381))),ROW()-ROW($U$2:$U$381)+1),COLUMN($U$2:$U$381),4)))</f>
        <v/>
      </c>
      <c r="W236" s="224" t="str">
        <f t="shared" ca="1" si="9"/>
        <v/>
      </c>
      <c r="X236" s="225" t="str">
        <f t="shared" ca="1" si="10"/>
        <v/>
      </c>
    </row>
    <row r="237" spans="16:24" x14ac:dyDescent="0.25">
      <c r="P237" s="182">
        <f>'Sterilizer Chambers'!BM69</f>
        <v>0</v>
      </c>
      <c r="Q237" s="170">
        <f>'Sterilizer Chambers'!BN69</f>
        <v>0</v>
      </c>
      <c r="R237" s="175">
        <f t="shared" si="11"/>
        <v>0</v>
      </c>
      <c r="S237" s="181"/>
      <c r="T237" s="199" t="str">
        <f t="array" ref="T237">IFERROR(INDEX($P$2:$P$381,SMALL(IF(ISTEXT($P$2:$P$381),ROW($P$1:$P$380),""),ROW(P236))),"")</f>
        <v/>
      </c>
      <c r="U237" s="154" t="str">
        <f>IF(T237="","",IF(COUNTIF($T237:T616,T237)=1,T237,""))</f>
        <v/>
      </c>
      <c r="V237" s="203" t="str">
        <f t="array" aca="1" ref="V237" ca="1">IF(ROW()-ROW($U$2:$U$381)+1&gt;ROWS($U$2:$U$381)-COUNTBLANK($U$2:$U$381),"",INDIRECT(ADDRESS(SMALL((IF($U$2:$U$381&lt;&gt;"",ROW($U$2:$U$381),ROW()+ROWS($U$2:$U$381))),ROW()-ROW($U$2:$U$381)+1),COLUMN($U$2:$U$381),4)))</f>
        <v/>
      </c>
      <c r="W237" s="224" t="str">
        <f t="shared" ca="1" si="9"/>
        <v/>
      </c>
      <c r="X237" s="225" t="str">
        <f t="shared" ca="1" si="10"/>
        <v/>
      </c>
    </row>
    <row r="238" spans="16:24" x14ac:dyDescent="0.25">
      <c r="P238" s="182">
        <f>'Sterilizer Chambers'!BM70</f>
        <v>0</v>
      </c>
      <c r="Q238" s="170">
        <f>'Sterilizer Chambers'!BN70</f>
        <v>0</v>
      </c>
      <c r="R238" s="175">
        <f t="shared" si="11"/>
        <v>0</v>
      </c>
      <c r="S238" s="181"/>
      <c r="T238" s="199" t="str">
        <f t="array" ref="T238">IFERROR(INDEX($P$2:$P$381,SMALL(IF(ISTEXT($P$2:$P$381),ROW($P$1:$P$380),""),ROW(P237))),"")</f>
        <v/>
      </c>
      <c r="U238" s="154" t="str">
        <f>IF(T238="","",IF(COUNTIF($T238:T617,T238)=1,T238,""))</f>
        <v/>
      </c>
      <c r="V238" s="203" t="str">
        <f t="array" aca="1" ref="V238" ca="1">IF(ROW()-ROW($U$2:$U$381)+1&gt;ROWS($U$2:$U$381)-COUNTBLANK($U$2:$U$381),"",INDIRECT(ADDRESS(SMALL((IF($U$2:$U$381&lt;&gt;"",ROW($U$2:$U$381),ROW()+ROWS($U$2:$U$381))),ROW()-ROW($U$2:$U$381)+1),COLUMN($U$2:$U$381),4)))</f>
        <v/>
      </c>
      <c r="W238" s="224" t="str">
        <f t="shared" ca="1" si="9"/>
        <v/>
      </c>
      <c r="X238" s="225" t="str">
        <f t="shared" ca="1" si="10"/>
        <v/>
      </c>
    </row>
    <row r="239" spans="16:24" x14ac:dyDescent="0.25">
      <c r="P239" s="182">
        <f>'Sterilizer Chambers'!BM71</f>
        <v>0</v>
      </c>
      <c r="Q239" s="170">
        <f>'Sterilizer Chambers'!BN71</f>
        <v>0</v>
      </c>
      <c r="R239" s="175">
        <f t="shared" si="11"/>
        <v>0</v>
      </c>
      <c r="S239" s="181"/>
      <c r="T239" s="199" t="str">
        <f t="array" ref="T239">IFERROR(INDEX($P$2:$P$381,SMALL(IF(ISTEXT($P$2:$P$381),ROW($P$1:$P$380),""),ROW(P238))),"")</f>
        <v/>
      </c>
      <c r="U239" s="154" t="str">
        <f>IF(T239="","",IF(COUNTIF($T239:T618,T239)=1,T239,""))</f>
        <v/>
      </c>
      <c r="V239" s="203" t="str">
        <f t="array" aca="1" ref="V239" ca="1">IF(ROW()-ROW($U$2:$U$381)+1&gt;ROWS($U$2:$U$381)-COUNTBLANK($U$2:$U$381),"",INDIRECT(ADDRESS(SMALL((IF($U$2:$U$381&lt;&gt;"",ROW($U$2:$U$381),ROW()+ROWS($U$2:$U$381))),ROW()-ROW($U$2:$U$381)+1),COLUMN($U$2:$U$381),4)))</f>
        <v/>
      </c>
      <c r="W239" s="224" t="str">
        <f t="shared" ca="1" si="9"/>
        <v/>
      </c>
      <c r="X239" s="225" t="str">
        <f t="shared" ca="1" si="10"/>
        <v/>
      </c>
    </row>
    <row r="240" spans="16:24" x14ac:dyDescent="0.25">
      <c r="P240" s="182">
        <f>'Sterilizer Chambers'!BM72</f>
        <v>0</v>
      </c>
      <c r="Q240" s="170">
        <f>'Sterilizer Chambers'!BN72</f>
        <v>0</v>
      </c>
      <c r="R240" s="175">
        <f t="shared" si="11"/>
        <v>0</v>
      </c>
      <c r="S240" s="181"/>
      <c r="T240" s="199" t="str">
        <f t="array" ref="T240">IFERROR(INDEX($P$2:$P$381,SMALL(IF(ISTEXT($P$2:$P$381),ROW($P$1:$P$380),""),ROW(P239))),"")</f>
        <v/>
      </c>
      <c r="U240" s="154" t="str">
        <f>IF(T240="","",IF(COUNTIF($T240:T619,T240)=1,T240,""))</f>
        <v/>
      </c>
      <c r="V240" s="203" t="str">
        <f t="array" aca="1" ref="V240" ca="1">IF(ROW()-ROW($U$2:$U$381)+1&gt;ROWS($U$2:$U$381)-COUNTBLANK($U$2:$U$381),"",INDIRECT(ADDRESS(SMALL((IF($U$2:$U$381&lt;&gt;"",ROW($U$2:$U$381),ROW()+ROWS($U$2:$U$381))),ROW()-ROW($U$2:$U$381)+1),COLUMN($U$2:$U$381),4)))</f>
        <v/>
      </c>
      <c r="W240" s="224" t="str">
        <f t="shared" ca="1" si="9"/>
        <v/>
      </c>
      <c r="X240" s="225" t="str">
        <f t="shared" ca="1" si="10"/>
        <v/>
      </c>
    </row>
    <row r="241" spans="16:24" x14ac:dyDescent="0.25">
      <c r="P241" s="182">
        <f>'Sterilizer Chambers'!BM73</f>
        <v>0</v>
      </c>
      <c r="Q241" s="170">
        <f>'Sterilizer Chambers'!BN73</f>
        <v>0</v>
      </c>
      <c r="R241" s="175">
        <f t="shared" si="11"/>
        <v>0</v>
      </c>
      <c r="S241" s="181"/>
      <c r="T241" s="199" t="str">
        <f t="array" ref="T241">IFERROR(INDEX($P$2:$P$381,SMALL(IF(ISTEXT($P$2:$P$381),ROW($P$1:$P$380),""),ROW(P240))),"")</f>
        <v/>
      </c>
      <c r="U241" s="154" t="str">
        <f>IF(T241="","",IF(COUNTIF($T241:T620,T241)=1,T241,""))</f>
        <v/>
      </c>
      <c r="V241" s="203" t="str">
        <f t="array" aca="1" ref="V241" ca="1">IF(ROW()-ROW($U$2:$U$381)+1&gt;ROWS($U$2:$U$381)-COUNTBLANK($U$2:$U$381),"",INDIRECT(ADDRESS(SMALL((IF($U$2:$U$381&lt;&gt;"",ROW($U$2:$U$381),ROW()+ROWS($U$2:$U$381))),ROW()-ROW($U$2:$U$381)+1),COLUMN($U$2:$U$381),4)))</f>
        <v/>
      </c>
      <c r="W241" s="224" t="str">
        <f t="shared" ca="1" si="9"/>
        <v/>
      </c>
      <c r="X241" s="225" t="str">
        <f t="shared" ca="1" si="10"/>
        <v/>
      </c>
    </row>
    <row r="242" spans="16:24" x14ac:dyDescent="0.25">
      <c r="P242" s="182">
        <f>'Sterilizer Chambers'!BM74</f>
        <v>0</v>
      </c>
      <c r="Q242" s="170">
        <f>'Sterilizer Chambers'!BN74</f>
        <v>0</v>
      </c>
      <c r="R242" s="175">
        <f t="shared" si="11"/>
        <v>0</v>
      </c>
      <c r="S242" s="181"/>
      <c r="T242" s="199" t="str">
        <f t="array" ref="T242">IFERROR(INDEX($P$2:$P$381,SMALL(IF(ISTEXT($P$2:$P$381),ROW($P$1:$P$380),""),ROW(P241))),"")</f>
        <v/>
      </c>
      <c r="U242" s="154" t="str">
        <f>IF(T242="","",IF(COUNTIF($T242:T621,T242)=1,T242,""))</f>
        <v/>
      </c>
      <c r="V242" s="203" t="str">
        <f t="array" aca="1" ref="V242" ca="1">IF(ROW()-ROW($U$2:$U$381)+1&gt;ROWS($U$2:$U$381)-COUNTBLANK($U$2:$U$381),"",INDIRECT(ADDRESS(SMALL((IF($U$2:$U$381&lt;&gt;"",ROW($U$2:$U$381),ROW()+ROWS($U$2:$U$381))),ROW()-ROW($U$2:$U$381)+1),COLUMN($U$2:$U$381),4)))</f>
        <v/>
      </c>
      <c r="W242" s="224" t="str">
        <f t="shared" ca="1" si="9"/>
        <v/>
      </c>
      <c r="X242" s="225" t="str">
        <f t="shared" ca="1" si="10"/>
        <v/>
      </c>
    </row>
    <row r="243" spans="16:24" x14ac:dyDescent="0.25">
      <c r="P243" s="182">
        <f>'Sterilizer Chambers'!BM75</f>
        <v>0</v>
      </c>
      <c r="Q243" s="170">
        <f>'Sterilizer Chambers'!BN75</f>
        <v>0</v>
      </c>
      <c r="R243" s="175">
        <f t="shared" si="11"/>
        <v>0</v>
      </c>
      <c r="S243" s="181"/>
      <c r="T243" s="199" t="str">
        <f t="array" ref="T243">IFERROR(INDEX($P$2:$P$381,SMALL(IF(ISTEXT($P$2:$P$381),ROW($P$1:$P$380),""),ROW(P242))),"")</f>
        <v/>
      </c>
      <c r="U243" s="154" t="str">
        <f>IF(T243="","",IF(COUNTIF($T243:T622,T243)=1,T243,""))</f>
        <v/>
      </c>
      <c r="V243" s="203" t="str">
        <f t="array" aca="1" ref="V243" ca="1">IF(ROW()-ROW($U$2:$U$381)+1&gt;ROWS($U$2:$U$381)-COUNTBLANK($U$2:$U$381),"",INDIRECT(ADDRESS(SMALL((IF($U$2:$U$381&lt;&gt;"",ROW($U$2:$U$381),ROW()+ROWS($U$2:$U$381))),ROW()-ROW($U$2:$U$381)+1),COLUMN($U$2:$U$381),4)))</f>
        <v/>
      </c>
      <c r="W243" s="224" t="str">
        <f t="shared" ca="1" si="9"/>
        <v/>
      </c>
      <c r="X243" s="225" t="str">
        <f t="shared" ca="1" si="10"/>
        <v/>
      </c>
    </row>
    <row r="244" spans="16:24" x14ac:dyDescent="0.25">
      <c r="P244" s="182">
        <f>'Sterilizer Chambers'!BM76</f>
        <v>0</v>
      </c>
      <c r="Q244" s="170">
        <f>'Sterilizer Chambers'!BN76</f>
        <v>0</v>
      </c>
      <c r="R244" s="175">
        <f t="shared" si="11"/>
        <v>0</v>
      </c>
      <c r="S244" s="181"/>
      <c r="T244" s="199" t="str">
        <f t="array" ref="T244">IFERROR(INDEX($P$2:$P$381,SMALL(IF(ISTEXT($P$2:$P$381),ROW($P$1:$P$380),""),ROW(P243))),"")</f>
        <v/>
      </c>
      <c r="U244" s="154" t="str">
        <f>IF(T244="","",IF(COUNTIF($T244:T623,T244)=1,T244,""))</f>
        <v/>
      </c>
      <c r="V244" s="203" t="str">
        <f t="array" aca="1" ref="V244" ca="1">IF(ROW()-ROW($U$2:$U$381)+1&gt;ROWS($U$2:$U$381)-COUNTBLANK($U$2:$U$381),"",INDIRECT(ADDRESS(SMALL((IF($U$2:$U$381&lt;&gt;"",ROW($U$2:$U$381),ROW()+ROWS($U$2:$U$381))),ROW()-ROW($U$2:$U$381)+1),COLUMN($U$2:$U$381),4)))</f>
        <v/>
      </c>
      <c r="W244" s="224" t="str">
        <f t="shared" ca="1" si="9"/>
        <v/>
      </c>
      <c r="X244" s="225" t="str">
        <f t="shared" ca="1" si="10"/>
        <v/>
      </c>
    </row>
    <row r="245" spans="16:24" x14ac:dyDescent="0.25">
      <c r="P245" s="182">
        <f>'Sterilizer Chambers'!BM77</f>
        <v>0</v>
      </c>
      <c r="Q245" s="170">
        <f>'Sterilizer Chambers'!BN77</f>
        <v>0</v>
      </c>
      <c r="R245" s="175">
        <f t="shared" si="11"/>
        <v>0</v>
      </c>
      <c r="S245" s="181"/>
      <c r="T245" s="199" t="str">
        <f t="array" ref="T245">IFERROR(INDEX($P$2:$P$381,SMALL(IF(ISTEXT($P$2:$P$381),ROW($P$1:$P$380),""),ROW(P244))),"")</f>
        <v/>
      </c>
      <c r="U245" s="154" t="str">
        <f>IF(T245="","",IF(COUNTIF($T245:T624,T245)=1,T245,""))</f>
        <v/>
      </c>
      <c r="V245" s="203" t="str">
        <f t="array" aca="1" ref="V245" ca="1">IF(ROW()-ROW($U$2:$U$381)+1&gt;ROWS($U$2:$U$381)-COUNTBLANK($U$2:$U$381),"",INDIRECT(ADDRESS(SMALL((IF($U$2:$U$381&lt;&gt;"",ROW($U$2:$U$381),ROW()+ROWS($U$2:$U$381))),ROW()-ROW($U$2:$U$381)+1),COLUMN($U$2:$U$381),4)))</f>
        <v/>
      </c>
      <c r="W245" s="224" t="str">
        <f t="shared" ca="1" si="9"/>
        <v/>
      </c>
      <c r="X245" s="225" t="str">
        <f t="shared" ca="1" si="10"/>
        <v/>
      </c>
    </row>
    <row r="246" spans="16:24" x14ac:dyDescent="0.25">
      <c r="P246" s="182">
        <f>'Sterilizer Chambers'!BM78</f>
        <v>0</v>
      </c>
      <c r="Q246" s="170">
        <f>'Sterilizer Chambers'!BN78</f>
        <v>0</v>
      </c>
      <c r="R246" s="175">
        <f t="shared" si="11"/>
        <v>0</v>
      </c>
      <c r="S246" s="181"/>
      <c r="T246" s="199" t="str">
        <f t="array" ref="T246">IFERROR(INDEX($P$2:$P$381,SMALL(IF(ISTEXT($P$2:$P$381),ROW($P$1:$P$380),""),ROW(P245))),"")</f>
        <v/>
      </c>
      <c r="U246" s="154" t="str">
        <f>IF(T246="","",IF(COUNTIF($T246:T625,T246)=1,T246,""))</f>
        <v/>
      </c>
      <c r="V246" s="203" t="str">
        <f t="array" aca="1" ref="V246" ca="1">IF(ROW()-ROW($U$2:$U$381)+1&gt;ROWS($U$2:$U$381)-COUNTBLANK($U$2:$U$381),"",INDIRECT(ADDRESS(SMALL((IF($U$2:$U$381&lt;&gt;"",ROW($U$2:$U$381),ROW()+ROWS($U$2:$U$381))),ROW()-ROW($U$2:$U$381)+1),COLUMN($U$2:$U$381),4)))</f>
        <v/>
      </c>
      <c r="W246" s="224" t="str">
        <f t="shared" ca="1" si="9"/>
        <v/>
      </c>
      <c r="X246" s="225" t="str">
        <f t="shared" ca="1" si="10"/>
        <v/>
      </c>
    </row>
    <row r="247" spans="16:24" x14ac:dyDescent="0.25">
      <c r="P247" s="182">
        <f>'Sterilizer Chambers'!BM79</f>
        <v>0</v>
      </c>
      <c r="Q247" s="170">
        <f>'Sterilizer Chambers'!BN79</f>
        <v>0</v>
      </c>
      <c r="R247" s="175">
        <f t="shared" si="11"/>
        <v>0</v>
      </c>
      <c r="S247" s="181"/>
      <c r="T247" s="199" t="str">
        <f t="array" ref="T247">IFERROR(INDEX($P$2:$P$381,SMALL(IF(ISTEXT($P$2:$P$381),ROW($P$1:$P$380),""),ROW(P246))),"")</f>
        <v/>
      </c>
      <c r="U247" s="154" t="str">
        <f>IF(T247="","",IF(COUNTIF($T247:T626,T247)=1,T247,""))</f>
        <v/>
      </c>
      <c r="V247" s="203" t="str">
        <f t="array" aca="1" ref="V247" ca="1">IF(ROW()-ROW($U$2:$U$381)+1&gt;ROWS($U$2:$U$381)-COUNTBLANK($U$2:$U$381),"",INDIRECT(ADDRESS(SMALL((IF($U$2:$U$381&lt;&gt;"",ROW($U$2:$U$381),ROW()+ROWS($U$2:$U$381))),ROW()-ROW($U$2:$U$381)+1),COLUMN($U$2:$U$381),4)))</f>
        <v/>
      </c>
      <c r="W247" s="224" t="str">
        <f t="shared" ca="1" si="9"/>
        <v/>
      </c>
      <c r="X247" s="225" t="str">
        <f t="shared" ca="1" si="10"/>
        <v/>
      </c>
    </row>
    <row r="248" spans="16:24" x14ac:dyDescent="0.25">
      <c r="P248" s="182">
        <f>'Sterilizer Chambers'!BM80</f>
        <v>0</v>
      </c>
      <c r="Q248" s="170">
        <f>'Sterilizer Chambers'!BN80</f>
        <v>0</v>
      </c>
      <c r="R248" s="175">
        <f t="shared" si="11"/>
        <v>0</v>
      </c>
      <c r="S248" s="181"/>
      <c r="T248" s="199" t="str">
        <f t="array" ref="T248">IFERROR(INDEX($P$2:$P$381,SMALL(IF(ISTEXT($P$2:$P$381),ROW($P$1:$P$380),""),ROW(P247))),"")</f>
        <v/>
      </c>
      <c r="U248" s="154" t="str">
        <f>IF(T248="","",IF(COUNTIF($T248:T627,T248)=1,T248,""))</f>
        <v/>
      </c>
      <c r="V248" s="203" t="str">
        <f t="array" aca="1" ref="V248" ca="1">IF(ROW()-ROW($U$2:$U$381)+1&gt;ROWS($U$2:$U$381)-COUNTBLANK($U$2:$U$381),"",INDIRECT(ADDRESS(SMALL((IF($U$2:$U$381&lt;&gt;"",ROW($U$2:$U$381),ROW()+ROWS($U$2:$U$381))),ROW()-ROW($U$2:$U$381)+1),COLUMN($U$2:$U$381),4)))</f>
        <v/>
      </c>
      <c r="W248" s="224" t="str">
        <f t="shared" ca="1" si="9"/>
        <v/>
      </c>
      <c r="X248" s="225" t="str">
        <f t="shared" ca="1" si="10"/>
        <v/>
      </c>
    </row>
    <row r="249" spans="16:24" x14ac:dyDescent="0.25">
      <c r="P249" s="182">
        <f>'Sterilizer Chambers'!BM81</f>
        <v>0</v>
      </c>
      <c r="Q249" s="170">
        <f>'Sterilizer Chambers'!BN81</f>
        <v>0</v>
      </c>
      <c r="R249" s="175">
        <f t="shared" si="11"/>
        <v>0</v>
      </c>
      <c r="S249" s="181"/>
      <c r="T249" s="199" t="str">
        <f t="array" ref="T249">IFERROR(INDEX($P$2:$P$381,SMALL(IF(ISTEXT($P$2:$P$381),ROW($P$1:$P$380),""),ROW(P248))),"")</f>
        <v/>
      </c>
      <c r="U249" s="154" t="str">
        <f>IF(T249="","",IF(COUNTIF($T249:T628,T249)=1,T249,""))</f>
        <v/>
      </c>
      <c r="V249" s="203" t="str">
        <f t="array" aca="1" ref="V249" ca="1">IF(ROW()-ROW($U$2:$U$381)+1&gt;ROWS($U$2:$U$381)-COUNTBLANK($U$2:$U$381),"",INDIRECT(ADDRESS(SMALL((IF($U$2:$U$381&lt;&gt;"",ROW($U$2:$U$381),ROW()+ROWS($U$2:$U$381))),ROW()-ROW($U$2:$U$381)+1),COLUMN($U$2:$U$381),4)))</f>
        <v/>
      </c>
      <c r="W249" s="224" t="str">
        <f t="shared" ca="1" si="9"/>
        <v/>
      </c>
      <c r="X249" s="225" t="str">
        <f t="shared" ca="1" si="10"/>
        <v/>
      </c>
    </row>
    <row r="250" spans="16:24" x14ac:dyDescent="0.25">
      <c r="P250" s="182">
        <f>'Sterilizer Chambers'!BM82</f>
        <v>0</v>
      </c>
      <c r="Q250" s="170">
        <f>'Sterilizer Chambers'!BN82</f>
        <v>0</v>
      </c>
      <c r="R250" s="175">
        <f t="shared" si="11"/>
        <v>0</v>
      </c>
      <c r="S250" s="181"/>
      <c r="T250" s="199" t="str">
        <f t="array" ref="T250">IFERROR(INDEX($P$2:$P$381,SMALL(IF(ISTEXT($P$2:$P$381),ROW($P$1:$P$380),""),ROW(P249))),"")</f>
        <v/>
      </c>
      <c r="U250" s="154" t="str">
        <f>IF(T250="","",IF(COUNTIF($T250:T629,T250)=1,T250,""))</f>
        <v/>
      </c>
      <c r="V250" s="203" t="str">
        <f t="array" aca="1" ref="V250" ca="1">IF(ROW()-ROW($U$2:$U$381)+1&gt;ROWS($U$2:$U$381)-COUNTBLANK($U$2:$U$381),"",INDIRECT(ADDRESS(SMALL((IF($U$2:$U$381&lt;&gt;"",ROW($U$2:$U$381),ROW()+ROWS($U$2:$U$381))),ROW()-ROW($U$2:$U$381)+1),COLUMN($U$2:$U$381),4)))</f>
        <v/>
      </c>
      <c r="W250" s="224" t="str">
        <f t="shared" ca="1" si="9"/>
        <v/>
      </c>
      <c r="X250" s="225" t="str">
        <f t="shared" ca="1" si="10"/>
        <v/>
      </c>
    </row>
    <row r="251" spans="16:24" x14ac:dyDescent="0.25">
      <c r="P251" s="182">
        <f>'Sterilizer Chambers'!BM83</f>
        <v>0</v>
      </c>
      <c r="Q251" s="170">
        <f>'Sterilizer Chambers'!BN83</f>
        <v>0</v>
      </c>
      <c r="R251" s="175">
        <f t="shared" si="11"/>
        <v>0</v>
      </c>
      <c r="S251" s="181"/>
      <c r="T251" s="199" t="str">
        <f t="array" ref="T251">IFERROR(INDEX($P$2:$P$381,SMALL(IF(ISTEXT($P$2:$P$381),ROW($P$1:$P$380),""),ROW(P250))),"")</f>
        <v/>
      </c>
      <c r="U251" s="154" t="str">
        <f>IF(T251="","",IF(COUNTIF($T251:T630,T251)=1,T251,""))</f>
        <v/>
      </c>
      <c r="V251" s="203" t="str">
        <f t="array" aca="1" ref="V251" ca="1">IF(ROW()-ROW($U$2:$U$381)+1&gt;ROWS($U$2:$U$381)-COUNTBLANK($U$2:$U$381),"",INDIRECT(ADDRESS(SMALL((IF($U$2:$U$381&lt;&gt;"",ROW($U$2:$U$381),ROW()+ROWS($U$2:$U$381))),ROW()-ROW($U$2:$U$381)+1),COLUMN($U$2:$U$381),4)))</f>
        <v/>
      </c>
      <c r="W251" s="224" t="str">
        <f t="shared" ca="1" si="9"/>
        <v/>
      </c>
      <c r="X251" s="225" t="str">
        <f t="shared" ca="1" si="10"/>
        <v/>
      </c>
    </row>
    <row r="252" spans="16:24" x14ac:dyDescent="0.25">
      <c r="P252" s="191">
        <f>'Sterilizer Chambers'!BQ54</f>
        <v>0</v>
      </c>
      <c r="Q252" s="174">
        <f>'Sterilizer Chambers'!BR54</f>
        <v>0</v>
      </c>
      <c r="R252" s="175">
        <f t="shared" si="11"/>
        <v>0</v>
      </c>
      <c r="S252" s="192" t="s">
        <v>1248</v>
      </c>
      <c r="T252" s="199" t="str">
        <f t="array" ref="T252">IFERROR(INDEX($P$2:$P$381,SMALL(IF(ISTEXT($P$2:$P$381),ROW($P$1:$P$380),""),ROW(P251))),"")</f>
        <v/>
      </c>
      <c r="U252" s="154" t="str">
        <f>IF(T252="","",IF(COUNTIF($T252:T631,T252)=1,T252,""))</f>
        <v/>
      </c>
      <c r="V252" s="203" t="str">
        <f t="array" aca="1" ref="V252" ca="1">IF(ROW()-ROW($U$2:$U$381)+1&gt;ROWS($U$2:$U$381)-COUNTBLANK($U$2:$U$381),"",INDIRECT(ADDRESS(SMALL((IF($U$2:$U$381&lt;&gt;"",ROW($U$2:$U$381),ROW()+ROWS($U$2:$U$381))),ROW()-ROW($U$2:$U$381)+1),COLUMN($U$2:$U$381),4)))</f>
        <v/>
      </c>
      <c r="W252" s="224" t="str">
        <f t="shared" ca="1" si="9"/>
        <v/>
      </c>
      <c r="X252" s="225" t="str">
        <f t="shared" ca="1" si="10"/>
        <v/>
      </c>
    </row>
    <row r="253" spans="16:24" x14ac:dyDescent="0.25">
      <c r="P253" s="191">
        <f>'Sterilizer Chambers'!BQ55</f>
        <v>0</v>
      </c>
      <c r="Q253" s="174">
        <f>'Sterilizer Chambers'!BR55</f>
        <v>0</v>
      </c>
      <c r="R253" s="175">
        <f t="shared" si="11"/>
        <v>0</v>
      </c>
      <c r="S253" s="181"/>
      <c r="T253" s="199" t="str">
        <f t="array" ref="T253">IFERROR(INDEX($P$2:$P$381,SMALL(IF(ISTEXT($P$2:$P$381),ROW($P$1:$P$380),""),ROW(P252))),"")</f>
        <v/>
      </c>
      <c r="U253" s="154" t="str">
        <f>IF(T253="","",IF(COUNTIF($T253:T632,T253)=1,T253,""))</f>
        <v/>
      </c>
      <c r="V253" s="203" t="str">
        <f t="array" aca="1" ref="V253" ca="1">IF(ROW()-ROW($U$2:$U$381)+1&gt;ROWS($U$2:$U$381)-COUNTBLANK($U$2:$U$381),"",INDIRECT(ADDRESS(SMALL((IF($U$2:$U$381&lt;&gt;"",ROW($U$2:$U$381),ROW()+ROWS($U$2:$U$381))),ROW()-ROW($U$2:$U$381)+1),COLUMN($U$2:$U$381),4)))</f>
        <v/>
      </c>
      <c r="W253" s="224" t="str">
        <f t="shared" ca="1" si="9"/>
        <v/>
      </c>
      <c r="X253" s="225" t="str">
        <f t="shared" ca="1" si="10"/>
        <v/>
      </c>
    </row>
    <row r="254" spans="16:24" x14ac:dyDescent="0.25">
      <c r="P254" s="191">
        <f>'Sterilizer Chambers'!BQ56</f>
        <v>0</v>
      </c>
      <c r="Q254" s="174">
        <f>'Sterilizer Chambers'!BR56</f>
        <v>0</v>
      </c>
      <c r="R254" s="175">
        <f t="shared" si="11"/>
        <v>0</v>
      </c>
      <c r="S254" s="181"/>
      <c r="T254" s="199" t="str">
        <f t="array" ref="T254">IFERROR(INDEX($P$2:$P$381,SMALL(IF(ISTEXT($P$2:$P$381),ROW($P$1:$P$380),""),ROW(P253))),"")</f>
        <v/>
      </c>
      <c r="U254" s="154" t="str">
        <f>IF(T254="","",IF(COUNTIF($T254:T633,T254)=1,T254,""))</f>
        <v/>
      </c>
      <c r="V254" s="203" t="str">
        <f t="array" aca="1" ref="V254" ca="1">IF(ROW()-ROW($U$2:$U$381)+1&gt;ROWS($U$2:$U$381)-COUNTBLANK($U$2:$U$381),"",INDIRECT(ADDRESS(SMALL((IF($U$2:$U$381&lt;&gt;"",ROW($U$2:$U$381),ROW()+ROWS($U$2:$U$381))),ROW()-ROW($U$2:$U$381)+1),COLUMN($U$2:$U$381),4)))</f>
        <v/>
      </c>
      <c r="W254" s="224" t="str">
        <f t="shared" ca="1" si="9"/>
        <v/>
      </c>
      <c r="X254" s="225" t="str">
        <f t="shared" ca="1" si="10"/>
        <v/>
      </c>
    </row>
    <row r="255" spans="16:24" x14ac:dyDescent="0.25">
      <c r="P255" s="191">
        <f>'Sterilizer Chambers'!BQ57</f>
        <v>0</v>
      </c>
      <c r="Q255" s="174">
        <f>'Sterilizer Chambers'!BR57</f>
        <v>0</v>
      </c>
      <c r="R255" s="175">
        <f t="shared" si="11"/>
        <v>0</v>
      </c>
      <c r="S255" s="181"/>
      <c r="T255" s="199" t="str">
        <f t="array" ref="T255">IFERROR(INDEX($P$2:$P$381,SMALL(IF(ISTEXT($P$2:$P$381),ROW($P$1:$P$380),""),ROW(P254))),"")</f>
        <v/>
      </c>
      <c r="U255" s="154" t="str">
        <f>IF(T255="","",IF(COUNTIF($T255:T634,T255)=1,T255,""))</f>
        <v/>
      </c>
      <c r="V255" s="203" t="str">
        <f t="array" aca="1" ref="V255" ca="1">IF(ROW()-ROW($U$2:$U$381)+1&gt;ROWS($U$2:$U$381)-COUNTBLANK($U$2:$U$381),"",INDIRECT(ADDRESS(SMALL((IF($U$2:$U$381&lt;&gt;"",ROW($U$2:$U$381),ROW()+ROWS($U$2:$U$381))),ROW()-ROW($U$2:$U$381)+1),COLUMN($U$2:$U$381),4)))</f>
        <v/>
      </c>
      <c r="W255" s="224" t="str">
        <f t="shared" ca="1" si="9"/>
        <v/>
      </c>
      <c r="X255" s="225" t="str">
        <f t="shared" ca="1" si="10"/>
        <v/>
      </c>
    </row>
    <row r="256" spans="16:24" x14ac:dyDescent="0.25">
      <c r="P256" s="191">
        <f>'Sterilizer Chambers'!BQ58</f>
        <v>0</v>
      </c>
      <c r="Q256" s="174">
        <f>'Sterilizer Chambers'!BR58</f>
        <v>0</v>
      </c>
      <c r="R256" s="175">
        <f t="shared" si="11"/>
        <v>0</v>
      </c>
      <c r="S256" s="181"/>
      <c r="T256" s="199" t="str">
        <f t="array" ref="T256">IFERROR(INDEX($P$2:$P$381,SMALL(IF(ISTEXT($P$2:$P$381),ROW($P$1:$P$380),""),ROW(P255))),"")</f>
        <v/>
      </c>
      <c r="U256" s="154" t="str">
        <f>IF(T256="","",IF(COUNTIF($T256:T635,T256)=1,T256,""))</f>
        <v/>
      </c>
      <c r="V256" s="203" t="str">
        <f t="array" aca="1" ref="V256" ca="1">IF(ROW()-ROW($U$2:$U$381)+1&gt;ROWS($U$2:$U$381)-COUNTBLANK($U$2:$U$381),"",INDIRECT(ADDRESS(SMALL((IF($U$2:$U$381&lt;&gt;"",ROW($U$2:$U$381),ROW()+ROWS($U$2:$U$381))),ROW()-ROW($U$2:$U$381)+1),COLUMN($U$2:$U$381),4)))</f>
        <v/>
      </c>
      <c r="W256" s="224" t="str">
        <f t="shared" ca="1" si="9"/>
        <v/>
      </c>
      <c r="X256" s="225" t="str">
        <f t="shared" ca="1" si="10"/>
        <v/>
      </c>
    </row>
    <row r="257" spans="16:24" x14ac:dyDescent="0.25">
      <c r="P257" s="191">
        <f>'Sterilizer Chambers'!BQ59</f>
        <v>0</v>
      </c>
      <c r="Q257" s="174">
        <f>'Sterilizer Chambers'!BR59</f>
        <v>0</v>
      </c>
      <c r="R257" s="175">
        <f t="shared" si="11"/>
        <v>0</v>
      </c>
      <c r="S257" s="181"/>
      <c r="T257" s="199" t="str">
        <f t="array" ref="T257">IFERROR(INDEX($P$2:$P$381,SMALL(IF(ISTEXT($P$2:$P$381),ROW($P$1:$P$380),""),ROW(P256))),"")</f>
        <v/>
      </c>
      <c r="U257" s="154" t="str">
        <f>IF(T257="","",IF(COUNTIF($T257:T636,T257)=1,T257,""))</f>
        <v/>
      </c>
      <c r="V257" s="203" t="str">
        <f t="array" aca="1" ref="V257" ca="1">IF(ROW()-ROW($U$2:$U$381)+1&gt;ROWS($U$2:$U$381)-COUNTBLANK($U$2:$U$381),"",INDIRECT(ADDRESS(SMALL((IF($U$2:$U$381&lt;&gt;"",ROW($U$2:$U$381),ROW()+ROWS($U$2:$U$381))),ROW()-ROW($U$2:$U$381)+1),COLUMN($U$2:$U$381),4)))</f>
        <v/>
      </c>
      <c r="W257" s="224" t="str">
        <f t="shared" ca="1" si="9"/>
        <v/>
      </c>
      <c r="X257" s="225" t="str">
        <f t="shared" ca="1" si="10"/>
        <v/>
      </c>
    </row>
    <row r="258" spans="16:24" x14ac:dyDescent="0.25">
      <c r="P258" s="191">
        <f>'Sterilizer Chambers'!BQ60</f>
        <v>0</v>
      </c>
      <c r="Q258" s="174">
        <f>'Sterilizer Chambers'!BR60</f>
        <v>0</v>
      </c>
      <c r="R258" s="175">
        <f t="shared" si="11"/>
        <v>0</v>
      </c>
      <c r="S258" s="181"/>
      <c r="T258" s="199" t="str">
        <f t="array" ref="T258">IFERROR(INDEX($P$2:$P$381,SMALL(IF(ISTEXT($P$2:$P$381),ROW($P$1:$P$380),""),ROW(P257))),"")</f>
        <v/>
      </c>
      <c r="U258" s="154" t="str">
        <f>IF(T258="","",IF(COUNTIF($T258:T637,T258)=1,T258,""))</f>
        <v/>
      </c>
      <c r="V258" s="203" t="str">
        <f t="array" aca="1" ref="V258" ca="1">IF(ROW()-ROW($U$2:$U$381)+1&gt;ROWS($U$2:$U$381)-COUNTBLANK($U$2:$U$381),"",INDIRECT(ADDRESS(SMALL((IF($U$2:$U$381&lt;&gt;"",ROW($U$2:$U$381),ROW()+ROWS($U$2:$U$381))),ROW()-ROW($U$2:$U$381)+1),COLUMN($U$2:$U$381),4)))</f>
        <v/>
      </c>
      <c r="W258" s="224" t="str">
        <f t="shared" ref="W258:W321" ca="1" si="12">IF(COUNTBLANK(V258),"",VLOOKUP(V258,$P$1:$Q$381,2,FALSE))</f>
        <v/>
      </c>
      <c r="X258" s="225" t="str">
        <f t="shared" ref="X258:X291" ca="1" si="13">V258</f>
        <v/>
      </c>
    </row>
    <row r="259" spans="16:24" x14ac:dyDescent="0.25">
      <c r="P259" s="191">
        <f>'Sterilizer Chambers'!BQ61</f>
        <v>0</v>
      </c>
      <c r="Q259" s="174">
        <f>'Sterilizer Chambers'!BR61</f>
        <v>0</v>
      </c>
      <c r="R259" s="175">
        <f t="shared" ref="R259:R292" si="14">P259</f>
        <v>0</v>
      </c>
      <c r="S259" s="181"/>
      <c r="T259" s="199" t="str">
        <f t="array" ref="T259">IFERROR(INDEX($P$2:$P$381,SMALL(IF(ISTEXT($P$2:$P$381),ROW($P$1:$P$380),""),ROW(P258))),"")</f>
        <v/>
      </c>
      <c r="U259" s="154" t="str">
        <f>IF(T259="","",IF(COUNTIF($T259:T638,T259)=1,T259,""))</f>
        <v/>
      </c>
      <c r="V259" s="203" t="str">
        <f t="array" aca="1" ref="V259" ca="1">IF(ROW()-ROW($U$2:$U$381)+1&gt;ROWS($U$2:$U$381)-COUNTBLANK($U$2:$U$381),"",INDIRECT(ADDRESS(SMALL((IF($U$2:$U$381&lt;&gt;"",ROW($U$2:$U$381),ROW()+ROWS($U$2:$U$381))),ROW()-ROW($U$2:$U$381)+1),COLUMN($U$2:$U$381),4)))</f>
        <v/>
      </c>
      <c r="W259" s="224" t="str">
        <f t="shared" ca="1" si="12"/>
        <v/>
      </c>
      <c r="X259" s="225" t="str">
        <f t="shared" ca="1" si="13"/>
        <v/>
      </c>
    </row>
    <row r="260" spans="16:24" x14ac:dyDescent="0.25">
      <c r="P260" s="191">
        <f>'Sterilizer Chambers'!BQ62</f>
        <v>0</v>
      </c>
      <c r="Q260" s="174">
        <f>'Sterilizer Chambers'!BR62</f>
        <v>0</v>
      </c>
      <c r="R260" s="175">
        <f t="shared" si="14"/>
        <v>0</v>
      </c>
      <c r="S260" s="181"/>
      <c r="T260" s="199" t="str">
        <f t="array" ref="T260">IFERROR(INDEX($P$2:$P$381,SMALL(IF(ISTEXT($P$2:$P$381),ROW($P$1:$P$380),""),ROW(P259))),"")</f>
        <v/>
      </c>
      <c r="U260" s="154" t="str">
        <f>IF(T260="","",IF(COUNTIF($T260:T639,T260)=1,T260,""))</f>
        <v/>
      </c>
      <c r="V260" s="203" t="str">
        <f t="array" aca="1" ref="V260" ca="1">IF(ROW()-ROW($U$2:$U$381)+1&gt;ROWS($U$2:$U$381)-COUNTBLANK($U$2:$U$381),"",INDIRECT(ADDRESS(SMALL((IF($U$2:$U$381&lt;&gt;"",ROW($U$2:$U$381),ROW()+ROWS($U$2:$U$381))),ROW()-ROW($U$2:$U$381)+1),COLUMN($U$2:$U$381),4)))</f>
        <v/>
      </c>
      <c r="W260" s="224" t="str">
        <f t="shared" ca="1" si="12"/>
        <v/>
      </c>
      <c r="X260" s="225" t="str">
        <f t="shared" ca="1" si="13"/>
        <v/>
      </c>
    </row>
    <row r="261" spans="16:24" x14ac:dyDescent="0.25">
      <c r="P261" s="191">
        <f>'Sterilizer Chambers'!BQ63</f>
        <v>0</v>
      </c>
      <c r="Q261" s="174">
        <f>'Sterilizer Chambers'!BR63</f>
        <v>0</v>
      </c>
      <c r="R261" s="175">
        <f t="shared" si="14"/>
        <v>0</v>
      </c>
      <c r="S261" s="181"/>
      <c r="T261" s="199" t="str">
        <f t="array" ref="T261">IFERROR(INDEX($P$2:$P$381,SMALL(IF(ISTEXT($P$2:$P$381),ROW($P$1:$P$380),""),ROW(P260))),"")</f>
        <v/>
      </c>
      <c r="U261" s="154" t="str">
        <f>IF(T261="","",IF(COUNTIF($T261:T640,T261)=1,T261,""))</f>
        <v/>
      </c>
      <c r="V261" s="203" t="str">
        <f t="array" aca="1" ref="V261" ca="1">IF(ROW()-ROW($U$2:$U$381)+1&gt;ROWS($U$2:$U$381)-COUNTBLANK($U$2:$U$381),"",INDIRECT(ADDRESS(SMALL((IF($U$2:$U$381&lt;&gt;"",ROW($U$2:$U$381),ROW()+ROWS($U$2:$U$381))),ROW()-ROW($U$2:$U$381)+1),COLUMN($U$2:$U$381),4)))</f>
        <v/>
      </c>
      <c r="W261" s="224" t="str">
        <f t="shared" ca="1" si="12"/>
        <v/>
      </c>
      <c r="X261" s="225" t="str">
        <f t="shared" ca="1" si="13"/>
        <v/>
      </c>
    </row>
    <row r="262" spans="16:24" x14ac:dyDescent="0.25">
      <c r="P262" s="191">
        <f>'Sterilizer Chambers'!BQ64</f>
        <v>0</v>
      </c>
      <c r="Q262" s="174">
        <f>'Sterilizer Chambers'!BR64</f>
        <v>0</v>
      </c>
      <c r="R262" s="175">
        <f t="shared" si="14"/>
        <v>0</v>
      </c>
      <c r="S262" s="181"/>
      <c r="T262" s="199" t="str">
        <f t="array" ref="T262">IFERROR(INDEX($P$2:$P$381,SMALL(IF(ISTEXT($P$2:$P$381),ROW($P$1:$P$380),""),ROW(P261))),"")</f>
        <v/>
      </c>
      <c r="U262" s="154" t="str">
        <f>IF(T262="","",IF(COUNTIF($T262:T641,T262)=1,T262,""))</f>
        <v/>
      </c>
      <c r="V262" s="203" t="str">
        <f t="array" aca="1" ref="V262" ca="1">IF(ROW()-ROW($U$2:$U$381)+1&gt;ROWS($U$2:$U$381)-COUNTBLANK($U$2:$U$381),"",INDIRECT(ADDRESS(SMALL((IF($U$2:$U$381&lt;&gt;"",ROW($U$2:$U$381),ROW()+ROWS($U$2:$U$381))),ROW()-ROW($U$2:$U$381)+1),COLUMN($U$2:$U$381),4)))</f>
        <v/>
      </c>
      <c r="W262" s="224" t="str">
        <f t="shared" ca="1" si="12"/>
        <v/>
      </c>
      <c r="X262" s="225" t="str">
        <f t="shared" ca="1" si="13"/>
        <v/>
      </c>
    </row>
    <row r="263" spans="16:24" x14ac:dyDescent="0.25">
      <c r="P263" s="191">
        <f>'Sterilizer Chambers'!BQ65</f>
        <v>0</v>
      </c>
      <c r="Q263" s="174">
        <f>'Sterilizer Chambers'!BR65</f>
        <v>0</v>
      </c>
      <c r="R263" s="175">
        <f t="shared" si="14"/>
        <v>0</v>
      </c>
      <c r="S263" s="181"/>
      <c r="T263" s="199" t="str">
        <f t="array" ref="T263">IFERROR(INDEX($P$2:$P$381,SMALL(IF(ISTEXT($P$2:$P$381),ROW($P$1:$P$380),""),ROW(P262))),"")</f>
        <v/>
      </c>
      <c r="U263" s="154" t="str">
        <f>IF(T263="","",IF(COUNTIF($T263:T642,T263)=1,T263,""))</f>
        <v/>
      </c>
      <c r="V263" s="203" t="str">
        <f t="array" aca="1" ref="V263" ca="1">IF(ROW()-ROW($U$2:$U$381)+1&gt;ROWS($U$2:$U$381)-COUNTBLANK($U$2:$U$381),"",INDIRECT(ADDRESS(SMALL((IF($U$2:$U$381&lt;&gt;"",ROW($U$2:$U$381),ROW()+ROWS($U$2:$U$381))),ROW()-ROW($U$2:$U$381)+1),COLUMN($U$2:$U$381),4)))</f>
        <v/>
      </c>
      <c r="W263" s="224" t="str">
        <f t="shared" ca="1" si="12"/>
        <v/>
      </c>
      <c r="X263" s="225" t="str">
        <f t="shared" ca="1" si="13"/>
        <v/>
      </c>
    </row>
    <row r="264" spans="16:24" x14ac:dyDescent="0.25">
      <c r="P264" s="191">
        <f>'Sterilizer Chambers'!BQ66</f>
        <v>0</v>
      </c>
      <c r="Q264" s="174">
        <f>'Sterilizer Chambers'!BR66</f>
        <v>0</v>
      </c>
      <c r="R264" s="175">
        <f t="shared" si="14"/>
        <v>0</v>
      </c>
      <c r="S264" s="181"/>
      <c r="T264" s="199" t="str">
        <f t="array" ref="T264">IFERROR(INDEX($P$2:$P$381,SMALL(IF(ISTEXT($P$2:$P$381),ROW($P$1:$P$380),""),ROW(P263))),"")</f>
        <v/>
      </c>
      <c r="U264" s="154" t="str">
        <f>IF(T264="","",IF(COUNTIF($T264:T643,T264)=1,T264,""))</f>
        <v/>
      </c>
      <c r="V264" s="203" t="str">
        <f t="array" aca="1" ref="V264" ca="1">IF(ROW()-ROW($U$2:$U$381)+1&gt;ROWS($U$2:$U$381)-COUNTBLANK($U$2:$U$381),"",INDIRECT(ADDRESS(SMALL((IF($U$2:$U$381&lt;&gt;"",ROW($U$2:$U$381),ROW()+ROWS($U$2:$U$381))),ROW()-ROW($U$2:$U$381)+1),COLUMN($U$2:$U$381),4)))</f>
        <v/>
      </c>
      <c r="W264" s="224" t="str">
        <f t="shared" ca="1" si="12"/>
        <v/>
      </c>
      <c r="X264" s="225" t="str">
        <f t="shared" ca="1" si="13"/>
        <v/>
      </c>
    </row>
    <row r="265" spans="16:24" x14ac:dyDescent="0.25">
      <c r="P265" s="191">
        <f>'Sterilizer Chambers'!BQ67</f>
        <v>0</v>
      </c>
      <c r="Q265" s="174">
        <f>'Sterilizer Chambers'!BR67</f>
        <v>0</v>
      </c>
      <c r="R265" s="175">
        <f t="shared" si="14"/>
        <v>0</v>
      </c>
      <c r="S265" s="181"/>
      <c r="T265" s="199" t="str">
        <f t="array" ref="T265">IFERROR(INDEX($P$2:$P$381,SMALL(IF(ISTEXT($P$2:$P$381),ROW($P$1:$P$380),""),ROW(P264))),"")</f>
        <v/>
      </c>
      <c r="U265" s="154" t="str">
        <f>IF(T265="","",IF(COUNTIF($T265:T644,T265)=1,T265,""))</f>
        <v/>
      </c>
      <c r="V265" s="203" t="str">
        <f t="array" aca="1" ref="V265" ca="1">IF(ROW()-ROW($U$2:$U$381)+1&gt;ROWS($U$2:$U$381)-COUNTBLANK($U$2:$U$381),"",INDIRECT(ADDRESS(SMALL((IF($U$2:$U$381&lt;&gt;"",ROW($U$2:$U$381),ROW()+ROWS($U$2:$U$381))),ROW()-ROW($U$2:$U$381)+1),COLUMN($U$2:$U$381),4)))</f>
        <v/>
      </c>
      <c r="W265" s="224" t="str">
        <f t="shared" ca="1" si="12"/>
        <v/>
      </c>
      <c r="X265" s="225" t="str">
        <f t="shared" ca="1" si="13"/>
        <v/>
      </c>
    </row>
    <row r="266" spans="16:24" x14ac:dyDescent="0.25">
      <c r="P266" s="191">
        <f>'Sterilizer Chambers'!BQ68</f>
        <v>0</v>
      </c>
      <c r="Q266" s="174">
        <f>'Sterilizer Chambers'!BR68</f>
        <v>0</v>
      </c>
      <c r="R266" s="175">
        <f t="shared" si="14"/>
        <v>0</v>
      </c>
      <c r="S266" s="181"/>
      <c r="T266" s="199" t="str">
        <f t="array" ref="T266">IFERROR(INDEX($P$2:$P$381,SMALL(IF(ISTEXT($P$2:$P$381),ROW($P$1:$P$380),""),ROW(P265))),"")</f>
        <v/>
      </c>
      <c r="U266" s="154" t="str">
        <f>IF(T266="","",IF(COUNTIF($T266:T645,T266)=1,T266,""))</f>
        <v/>
      </c>
      <c r="V266" s="203" t="str">
        <f t="array" aca="1" ref="V266" ca="1">IF(ROW()-ROW($U$2:$U$381)+1&gt;ROWS($U$2:$U$381)-COUNTBLANK($U$2:$U$381),"",INDIRECT(ADDRESS(SMALL((IF($U$2:$U$381&lt;&gt;"",ROW($U$2:$U$381),ROW()+ROWS($U$2:$U$381))),ROW()-ROW($U$2:$U$381)+1),COLUMN($U$2:$U$381),4)))</f>
        <v/>
      </c>
      <c r="W266" s="224" t="str">
        <f t="shared" ca="1" si="12"/>
        <v/>
      </c>
      <c r="X266" s="225" t="str">
        <f t="shared" ca="1" si="13"/>
        <v/>
      </c>
    </row>
    <row r="267" spans="16:24" x14ac:dyDescent="0.25">
      <c r="P267" s="191">
        <f>'Sterilizer Chambers'!BQ69</f>
        <v>0</v>
      </c>
      <c r="Q267" s="174">
        <f>'Sterilizer Chambers'!BR69</f>
        <v>0</v>
      </c>
      <c r="R267" s="175">
        <f t="shared" si="14"/>
        <v>0</v>
      </c>
      <c r="S267" s="181"/>
      <c r="T267" s="199" t="str">
        <f t="array" ref="T267">IFERROR(INDEX($P$2:$P$381,SMALL(IF(ISTEXT($P$2:$P$381),ROW($P$1:$P$380),""),ROW(P266))),"")</f>
        <v/>
      </c>
      <c r="U267" s="154" t="str">
        <f>IF(T267="","",IF(COUNTIF($T267:T646,T267)=1,T267,""))</f>
        <v/>
      </c>
      <c r="V267" s="203" t="str">
        <f t="array" aca="1" ref="V267" ca="1">IF(ROW()-ROW($U$2:$U$381)+1&gt;ROWS($U$2:$U$381)-COUNTBLANK($U$2:$U$381),"",INDIRECT(ADDRESS(SMALL((IF($U$2:$U$381&lt;&gt;"",ROW($U$2:$U$381),ROW()+ROWS($U$2:$U$381))),ROW()-ROW($U$2:$U$381)+1),COLUMN($U$2:$U$381),4)))</f>
        <v/>
      </c>
      <c r="W267" s="224" t="str">
        <f t="shared" ca="1" si="12"/>
        <v/>
      </c>
      <c r="X267" s="225" t="str">
        <f t="shared" ca="1" si="13"/>
        <v/>
      </c>
    </row>
    <row r="268" spans="16:24" x14ac:dyDescent="0.25">
      <c r="P268" s="191">
        <f>'Sterilizer Chambers'!BQ70</f>
        <v>0</v>
      </c>
      <c r="Q268" s="174">
        <f>'Sterilizer Chambers'!BR70</f>
        <v>0</v>
      </c>
      <c r="R268" s="175">
        <f t="shared" si="14"/>
        <v>0</v>
      </c>
      <c r="S268" s="181"/>
      <c r="T268" s="199" t="str">
        <f t="array" ref="T268">IFERROR(INDEX($P$2:$P$381,SMALL(IF(ISTEXT($P$2:$P$381),ROW($P$1:$P$380),""),ROW(P267))),"")</f>
        <v/>
      </c>
      <c r="U268" s="154" t="str">
        <f>IF(T268="","",IF(COUNTIF($T268:T647,T268)=1,T268,""))</f>
        <v/>
      </c>
      <c r="V268" s="203" t="str">
        <f t="array" aca="1" ref="V268" ca="1">IF(ROW()-ROW($U$2:$U$381)+1&gt;ROWS($U$2:$U$381)-COUNTBLANK($U$2:$U$381),"",INDIRECT(ADDRESS(SMALL((IF($U$2:$U$381&lt;&gt;"",ROW($U$2:$U$381),ROW()+ROWS($U$2:$U$381))),ROW()-ROW($U$2:$U$381)+1),COLUMN($U$2:$U$381),4)))</f>
        <v/>
      </c>
      <c r="W268" s="224" t="str">
        <f t="shared" ca="1" si="12"/>
        <v/>
      </c>
      <c r="X268" s="225" t="str">
        <f t="shared" ca="1" si="13"/>
        <v/>
      </c>
    </row>
    <row r="269" spans="16:24" x14ac:dyDescent="0.25">
      <c r="P269" s="191">
        <f>'Sterilizer Chambers'!BQ71</f>
        <v>0</v>
      </c>
      <c r="Q269" s="174">
        <f>'Sterilizer Chambers'!BR71</f>
        <v>0</v>
      </c>
      <c r="R269" s="175">
        <f t="shared" si="14"/>
        <v>0</v>
      </c>
      <c r="S269" s="181"/>
      <c r="T269" s="199" t="str">
        <f t="array" ref="T269">IFERROR(INDEX($P$2:$P$381,SMALL(IF(ISTEXT($P$2:$P$381),ROW($P$1:$P$380),""),ROW(P268))),"")</f>
        <v/>
      </c>
      <c r="U269" s="154" t="str">
        <f>IF(T269="","",IF(COUNTIF($T269:T648,T269)=1,T269,""))</f>
        <v/>
      </c>
      <c r="V269" s="203" t="str">
        <f t="array" aca="1" ref="V269" ca="1">IF(ROW()-ROW($U$2:$U$381)+1&gt;ROWS($U$2:$U$381)-COUNTBLANK($U$2:$U$381),"",INDIRECT(ADDRESS(SMALL((IF($U$2:$U$381&lt;&gt;"",ROW($U$2:$U$381),ROW()+ROWS($U$2:$U$381))),ROW()-ROW($U$2:$U$381)+1),COLUMN($U$2:$U$381),4)))</f>
        <v/>
      </c>
      <c r="W269" s="224" t="str">
        <f t="shared" ca="1" si="12"/>
        <v/>
      </c>
      <c r="X269" s="225" t="str">
        <f t="shared" ca="1" si="13"/>
        <v/>
      </c>
    </row>
    <row r="270" spans="16:24" x14ac:dyDescent="0.25">
      <c r="P270" s="191">
        <f>'Sterilizer Chambers'!BQ72</f>
        <v>0</v>
      </c>
      <c r="Q270" s="174">
        <f>'Sterilizer Chambers'!BR72</f>
        <v>0</v>
      </c>
      <c r="R270" s="175">
        <f t="shared" si="14"/>
        <v>0</v>
      </c>
      <c r="S270" s="181"/>
      <c r="T270" s="199" t="str">
        <f t="array" ref="T270">IFERROR(INDEX($P$2:$P$381,SMALL(IF(ISTEXT($P$2:$P$381),ROW($P$1:$P$380),""),ROW(P269))),"")</f>
        <v/>
      </c>
      <c r="U270" s="154" t="str">
        <f>IF(T270="","",IF(COUNTIF($T270:T649,T270)=1,T270,""))</f>
        <v/>
      </c>
      <c r="V270" s="203" t="str">
        <f t="array" aca="1" ref="V270" ca="1">IF(ROW()-ROW($U$2:$U$381)+1&gt;ROWS($U$2:$U$381)-COUNTBLANK($U$2:$U$381),"",INDIRECT(ADDRESS(SMALL((IF($U$2:$U$381&lt;&gt;"",ROW($U$2:$U$381),ROW()+ROWS($U$2:$U$381))),ROW()-ROW($U$2:$U$381)+1),COLUMN($U$2:$U$381),4)))</f>
        <v/>
      </c>
      <c r="W270" s="224" t="str">
        <f t="shared" ca="1" si="12"/>
        <v/>
      </c>
      <c r="X270" s="225" t="str">
        <f t="shared" ca="1" si="13"/>
        <v/>
      </c>
    </row>
    <row r="271" spans="16:24" x14ac:dyDescent="0.25">
      <c r="P271" s="191">
        <f>'Sterilizer Chambers'!BQ73</f>
        <v>0</v>
      </c>
      <c r="Q271" s="174">
        <f>'Sterilizer Chambers'!BR73</f>
        <v>0</v>
      </c>
      <c r="R271" s="175">
        <f t="shared" si="14"/>
        <v>0</v>
      </c>
      <c r="S271" s="181"/>
      <c r="T271" s="199" t="str">
        <f t="array" ref="T271">IFERROR(INDEX($P$2:$P$381,SMALL(IF(ISTEXT($P$2:$P$381),ROW($P$1:$P$380),""),ROW(P270))),"")</f>
        <v/>
      </c>
      <c r="U271" s="154" t="str">
        <f>IF(T271="","",IF(COUNTIF($T271:T650,T271)=1,T271,""))</f>
        <v/>
      </c>
      <c r="V271" s="203" t="str">
        <f t="array" aca="1" ref="V271" ca="1">IF(ROW()-ROW($U$2:$U$381)+1&gt;ROWS($U$2:$U$381)-COUNTBLANK($U$2:$U$381),"",INDIRECT(ADDRESS(SMALL((IF($U$2:$U$381&lt;&gt;"",ROW($U$2:$U$381),ROW()+ROWS($U$2:$U$381))),ROW()-ROW($U$2:$U$381)+1),COLUMN($U$2:$U$381),4)))</f>
        <v/>
      </c>
      <c r="W271" s="224" t="str">
        <f t="shared" ca="1" si="12"/>
        <v/>
      </c>
      <c r="X271" s="225" t="str">
        <f t="shared" ca="1" si="13"/>
        <v/>
      </c>
    </row>
    <row r="272" spans="16:24" x14ac:dyDescent="0.25">
      <c r="P272" s="191">
        <f>'Sterilizer Chambers'!BQ74</f>
        <v>0</v>
      </c>
      <c r="Q272" s="174">
        <f>'Sterilizer Chambers'!BR74</f>
        <v>0</v>
      </c>
      <c r="R272" s="175">
        <f t="shared" si="14"/>
        <v>0</v>
      </c>
      <c r="S272" s="181"/>
      <c r="T272" s="199" t="str">
        <f t="array" ref="T272">IFERROR(INDEX($P$2:$P$381,SMALL(IF(ISTEXT($P$2:$P$381),ROW($P$1:$P$380),""),ROW(P271))),"")</f>
        <v/>
      </c>
      <c r="U272" s="154" t="str">
        <f>IF(T272="","",IF(COUNTIF($T272:T651,T272)=1,T272,""))</f>
        <v/>
      </c>
      <c r="V272" s="203" t="str">
        <f t="array" aca="1" ref="V272" ca="1">IF(ROW()-ROW($U$2:$U$381)+1&gt;ROWS($U$2:$U$381)-COUNTBLANK($U$2:$U$381),"",INDIRECT(ADDRESS(SMALL((IF($U$2:$U$381&lt;&gt;"",ROW($U$2:$U$381),ROW()+ROWS($U$2:$U$381))),ROW()-ROW($U$2:$U$381)+1),COLUMN($U$2:$U$381),4)))</f>
        <v/>
      </c>
      <c r="W272" s="224" t="str">
        <f t="shared" ca="1" si="12"/>
        <v/>
      </c>
      <c r="X272" s="225" t="str">
        <f t="shared" ca="1" si="13"/>
        <v/>
      </c>
    </row>
    <row r="273" spans="16:24" x14ac:dyDescent="0.25">
      <c r="P273" s="191">
        <f>'Sterilizer Chambers'!BQ75</f>
        <v>0</v>
      </c>
      <c r="Q273" s="174">
        <f>'Sterilizer Chambers'!BR75</f>
        <v>0</v>
      </c>
      <c r="R273" s="175">
        <f t="shared" si="14"/>
        <v>0</v>
      </c>
      <c r="S273" s="181"/>
      <c r="T273" s="199" t="str">
        <f t="array" ref="T273">IFERROR(INDEX($P$2:$P$381,SMALL(IF(ISTEXT($P$2:$P$381),ROW($P$1:$P$380),""),ROW(P272))),"")</f>
        <v/>
      </c>
      <c r="U273" s="154" t="str">
        <f>IF(T273="","",IF(COUNTIF($T273:T652,T273)=1,T273,""))</f>
        <v/>
      </c>
      <c r="V273" s="203" t="str">
        <f t="array" aca="1" ref="V273" ca="1">IF(ROW()-ROW($U$2:$U$381)+1&gt;ROWS($U$2:$U$381)-COUNTBLANK($U$2:$U$381),"",INDIRECT(ADDRESS(SMALL((IF($U$2:$U$381&lt;&gt;"",ROW($U$2:$U$381),ROW()+ROWS($U$2:$U$381))),ROW()-ROW($U$2:$U$381)+1),COLUMN($U$2:$U$381),4)))</f>
        <v/>
      </c>
      <c r="W273" s="224" t="str">
        <f t="shared" ca="1" si="12"/>
        <v/>
      </c>
      <c r="X273" s="225" t="str">
        <f t="shared" ca="1" si="13"/>
        <v/>
      </c>
    </row>
    <row r="274" spans="16:24" x14ac:dyDescent="0.25">
      <c r="P274" s="191">
        <f>'Sterilizer Chambers'!BQ76</f>
        <v>0</v>
      </c>
      <c r="Q274" s="174">
        <f>'Sterilizer Chambers'!BR76</f>
        <v>0</v>
      </c>
      <c r="R274" s="175">
        <f t="shared" si="14"/>
        <v>0</v>
      </c>
      <c r="S274" s="181"/>
      <c r="T274" s="199" t="str">
        <f t="array" ref="T274">IFERROR(INDEX($P$2:$P$381,SMALL(IF(ISTEXT($P$2:$P$381),ROW($P$1:$P$380),""),ROW(P273))),"")</f>
        <v/>
      </c>
      <c r="U274" s="154" t="str">
        <f>IF(T274="","",IF(COUNTIF($T274:T653,T274)=1,T274,""))</f>
        <v/>
      </c>
      <c r="V274" s="203" t="str">
        <f t="array" aca="1" ref="V274" ca="1">IF(ROW()-ROW($U$2:$U$381)+1&gt;ROWS($U$2:$U$381)-COUNTBLANK($U$2:$U$381),"",INDIRECT(ADDRESS(SMALL((IF($U$2:$U$381&lt;&gt;"",ROW($U$2:$U$381),ROW()+ROWS($U$2:$U$381))),ROW()-ROW($U$2:$U$381)+1),COLUMN($U$2:$U$381),4)))</f>
        <v/>
      </c>
      <c r="W274" s="224" t="str">
        <f t="shared" ca="1" si="12"/>
        <v/>
      </c>
      <c r="X274" s="225" t="str">
        <f t="shared" ca="1" si="13"/>
        <v/>
      </c>
    </row>
    <row r="275" spans="16:24" x14ac:dyDescent="0.25">
      <c r="P275" s="191">
        <f>'Sterilizer Chambers'!BQ77</f>
        <v>0</v>
      </c>
      <c r="Q275" s="174">
        <f>'Sterilizer Chambers'!BR77</f>
        <v>0</v>
      </c>
      <c r="R275" s="175">
        <f t="shared" si="14"/>
        <v>0</v>
      </c>
      <c r="S275" s="181"/>
      <c r="T275" s="199" t="str">
        <f t="array" ref="T275">IFERROR(INDEX($P$2:$P$381,SMALL(IF(ISTEXT($P$2:$P$381),ROW($P$1:$P$380),""),ROW(P274))),"")</f>
        <v/>
      </c>
      <c r="U275" s="154" t="str">
        <f>IF(T275="","",IF(COUNTIF($T275:T654,T275)=1,T275,""))</f>
        <v/>
      </c>
      <c r="V275" s="203" t="str">
        <f t="array" aca="1" ref="V275" ca="1">IF(ROW()-ROW($U$2:$U$381)+1&gt;ROWS($U$2:$U$381)-COUNTBLANK($U$2:$U$381),"",INDIRECT(ADDRESS(SMALL((IF($U$2:$U$381&lt;&gt;"",ROW($U$2:$U$381),ROW()+ROWS($U$2:$U$381))),ROW()-ROW($U$2:$U$381)+1),COLUMN($U$2:$U$381),4)))</f>
        <v/>
      </c>
      <c r="W275" s="224" t="str">
        <f t="shared" ca="1" si="12"/>
        <v/>
      </c>
      <c r="X275" s="225" t="str">
        <f t="shared" ca="1" si="13"/>
        <v/>
      </c>
    </row>
    <row r="276" spans="16:24" x14ac:dyDescent="0.25">
      <c r="P276" s="191">
        <f>'Sterilizer Chambers'!BQ78</f>
        <v>0</v>
      </c>
      <c r="Q276" s="174">
        <f>'Sterilizer Chambers'!BR78</f>
        <v>0</v>
      </c>
      <c r="R276" s="175">
        <f t="shared" si="14"/>
        <v>0</v>
      </c>
      <c r="S276" s="181"/>
      <c r="T276" s="199" t="str">
        <f t="array" ref="T276">IFERROR(INDEX($P$2:$P$381,SMALL(IF(ISTEXT($P$2:$P$381),ROW($P$1:$P$380),""),ROW(P275))),"")</f>
        <v/>
      </c>
      <c r="U276" s="154" t="str">
        <f>IF(T276="","",IF(COUNTIF($T276:T655,T276)=1,T276,""))</f>
        <v/>
      </c>
      <c r="V276" s="203" t="str">
        <f t="array" aca="1" ref="V276" ca="1">IF(ROW()-ROW($U$2:$U$381)+1&gt;ROWS($U$2:$U$381)-COUNTBLANK($U$2:$U$381),"",INDIRECT(ADDRESS(SMALL((IF($U$2:$U$381&lt;&gt;"",ROW($U$2:$U$381),ROW()+ROWS($U$2:$U$381))),ROW()-ROW($U$2:$U$381)+1),COLUMN($U$2:$U$381),4)))</f>
        <v/>
      </c>
      <c r="W276" s="224" t="str">
        <f t="shared" ca="1" si="12"/>
        <v/>
      </c>
      <c r="X276" s="225" t="str">
        <f t="shared" ca="1" si="13"/>
        <v/>
      </c>
    </row>
    <row r="277" spans="16:24" x14ac:dyDescent="0.25">
      <c r="P277" s="191">
        <f>'Sterilizer Chambers'!BQ79</f>
        <v>0</v>
      </c>
      <c r="Q277" s="174">
        <f>'Sterilizer Chambers'!BR79</f>
        <v>0</v>
      </c>
      <c r="R277" s="175">
        <f t="shared" si="14"/>
        <v>0</v>
      </c>
      <c r="S277" s="181"/>
      <c r="T277" s="199" t="str">
        <f t="array" ref="T277">IFERROR(INDEX($P$2:$P$381,SMALL(IF(ISTEXT($P$2:$P$381),ROW($P$1:$P$380),""),ROW(P276))),"")</f>
        <v/>
      </c>
      <c r="U277" s="154" t="str">
        <f>IF(T277="","",IF(COUNTIF($T277:T656,T277)=1,T277,""))</f>
        <v/>
      </c>
      <c r="V277" s="203" t="str">
        <f t="array" aca="1" ref="V277" ca="1">IF(ROW()-ROW($U$2:$U$381)+1&gt;ROWS($U$2:$U$381)-COUNTBLANK($U$2:$U$381),"",INDIRECT(ADDRESS(SMALL((IF($U$2:$U$381&lt;&gt;"",ROW($U$2:$U$381),ROW()+ROWS($U$2:$U$381))),ROW()-ROW($U$2:$U$381)+1),COLUMN($U$2:$U$381),4)))</f>
        <v/>
      </c>
      <c r="W277" s="224" t="str">
        <f t="shared" ca="1" si="12"/>
        <v/>
      </c>
      <c r="X277" s="225" t="str">
        <f t="shared" ca="1" si="13"/>
        <v/>
      </c>
    </row>
    <row r="278" spans="16:24" x14ac:dyDescent="0.25">
      <c r="P278" s="191">
        <f>'Sterilizer Chambers'!BQ80</f>
        <v>0</v>
      </c>
      <c r="Q278" s="174">
        <f>'Sterilizer Chambers'!BR80</f>
        <v>0</v>
      </c>
      <c r="R278" s="175">
        <f t="shared" si="14"/>
        <v>0</v>
      </c>
      <c r="S278" s="181"/>
      <c r="T278" s="199" t="str">
        <f t="array" ref="T278">IFERROR(INDEX($P$2:$P$381,SMALL(IF(ISTEXT($P$2:$P$381),ROW($P$1:$P$380),""),ROW(P277))),"")</f>
        <v/>
      </c>
      <c r="U278" s="154" t="str">
        <f>IF(T278="","",IF(COUNTIF($T278:T657,T278)=1,T278,""))</f>
        <v/>
      </c>
      <c r="V278" s="203" t="str">
        <f t="array" aca="1" ref="V278" ca="1">IF(ROW()-ROW($U$2:$U$381)+1&gt;ROWS($U$2:$U$381)-COUNTBLANK($U$2:$U$381),"",INDIRECT(ADDRESS(SMALL((IF($U$2:$U$381&lt;&gt;"",ROW($U$2:$U$381),ROW()+ROWS($U$2:$U$381))),ROW()-ROW($U$2:$U$381)+1),COLUMN($U$2:$U$381),4)))</f>
        <v/>
      </c>
      <c r="W278" s="224" t="str">
        <f t="shared" ca="1" si="12"/>
        <v/>
      </c>
      <c r="X278" s="225" t="str">
        <f t="shared" ca="1" si="13"/>
        <v/>
      </c>
    </row>
    <row r="279" spans="16:24" x14ac:dyDescent="0.25">
      <c r="P279" s="191">
        <f>'Sterilizer Chambers'!BQ81</f>
        <v>0</v>
      </c>
      <c r="Q279" s="174">
        <f>'Sterilizer Chambers'!BR81</f>
        <v>0</v>
      </c>
      <c r="R279" s="175">
        <f t="shared" si="14"/>
        <v>0</v>
      </c>
      <c r="S279" s="181"/>
      <c r="T279" s="199" t="str">
        <f t="array" ref="T279">IFERROR(INDEX($P$2:$P$381,SMALL(IF(ISTEXT($P$2:$P$381),ROW($P$1:$P$380),""),ROW(P278))),"")</f>
        <v/>
      </c>
      <c r="U279" s="154" t="str">
        <f>IF(T279="","",IF(COUNTIF($T279:T658,T279)=1,T279,""))</f>
        <v/>
      </c>
      <c r="V279" s="203" t="str">
        <f t="array" aca="1" ref="V279" ca="1">IF(ROW()-ROW($U$2:$U$381)+1&gt;ROWS($U$2:$U$381)-COUNTBLANK($U$2:$U$381),"",INDIRECT(ADDRESS(SMALL((IF($U$2:$U$381&lt;&gt;"",ROW($U$2:$U$381),ROW()+ROWS($U$2:$U$381))),ROW()-ROW($U$2:$U$381)+1),COLUMN($U$2:$U$381),4)))</f>
        <v/>
      </c>
      <c r="W279" s="224" t="str">
        <f t="shared" ca="1" si="12"/>
        <v/>
      </c>
      <c r="X279" s="225" t="str">
        <f t="shared" ca="1" si="13"/>
        <v/>
      </c>
    </row>
    <row r="280" spans="16:24" x14ac:dyDescent="0.25">
      <c r="P280" s="191">
        <f>'Sterilizer Chambers'!BQ82</f>
        <v>0</v>
      </c>
      <c r="Q280" s="174">
        <f>'Sterilizer Chambers'!BR82</f>
        <v>0</v>
      </c>
      <c r="R280" s="175">
        <f t="shared" si="14"/>
        <v>0</v>
      </c>
      <c r="S280" s="181"/>
      <c r="T280" s="199" t="str">
        <f t="array" ref="T280">IFERROR(INDEX($P$2:$P$381,SMALL(IF(ISTEXT($P$2:$P$381),ROW($P$1:$P$380),""),ROW(P279))),"")</f>
        <v/>
      </c>
      <c r="U280" s="154" t="str">
        <f>IF(T280="","",IF(COUNTIF($T280:T659,T280)=1,T280,""))</f>
        <v/>
      </c>
      <c r="V280" s="203" t="str">
        <f t="array" aca="1" ref="V280" ca="1">IF(ROW()-ROW($U$2:$U$381)+1&gt;ROWS($U$2:$U$381)-COUNTBLANK($U$2:$U$381),"",INDIRECT(ADDRESS(SMALL((IF($U$2:$U$381&lt;&gt;"",ROW($U$2:$U$381),ROW()+ROWS($U$2:$U$381))),ROW()-ROW($U$2:$U$381)+1),COLUMN($U$2:$U$381),4)))</f>
        <v/>
      </c>
      <c r="W280" s="224" t="str">
        <f t="shared" ca="1" si="12"/>
        <v/>
      </c>
      <c r="X280" s="225" t="str">
        <f t="shared" ca="1" si="13"/>
        <v/>
      </c>
    </row>
    <row r="281" spans="16:24" x14ac:dyDescent="0.25">
      <c r="P281" s="191">
        <f>'Sterilizer Chambers'!BQ83</f>
        <v>0</v>
      </c>
      <c r="Q281" s="174">
        <f>'Sterilizer Chambers'!BR83</f>
        <v>0</v>
      </c>
      <c r="R281" s="175">
        <f t="shared" si="14"/>
        <v>0</v>
      </c>
      <c r="S281" s="181"/>
      <c r="T281" s="199" t="str">
        <f t="array" ref="T281">IFERROR(INDEX($P$2:$P$381,SMALL(IF(ISTEXT($P$2:$P$381),ROW($P$1:$P$380),""),ROW(P280))),"")</f>
        <v/>
      </c>
      <c r="U281" s="154" t="str">
        <f>IF(T281="","",IF(COUNTIF($T281:T660,T281)=1,T281,""))</f>
        <v/>
      </c>
      <c r="V281" s="203" t="str">
        <f t="array" aca="1" ref="V281" ca="1">IF(ROW()-ROW($U$2:$U$381)+1&gt;ROWS($U$2:$U$381)-COUNTBLANK($U$2:$U$381),"",INDIRECT(ADDRESS(SMALL((IF($U$2:$U$381&lt;&gt;"",ROW($U$2:$U$381),ROW()+ROWS($U$2:$U$381))),ROW()-ROW($U$2:$U$381)+1),COLUMN($U$2:$U$381),4)))</f>
        <v/>
      </c>
      <c r="W281" s="224" t="str">
        <f t="shared" ca="1" si="12"/>
        <v/>
      </c>
      <c r="X281" s="225" t="str">
        <f t="shared" ca="1" si="13"/>
        <v/>
      </c>
    </row>
    <row r="282" spans="16:24" x14ac:dyDescent="0.25">
      <c r="P282" s="179">
        <f>'Sterilizer Chambers'!F90</f>
        <v>0</v>
      </c>
      <c r="Q282" s="169">
        <f>'Sterilizer Chambers'!G90</f>
        <v>0</v>
      </c>
      <c r="R282" s="175">
        <f t="shared" si="14"/>
        <v>0</v>
      </c>
      <c r="S282" s="180" t="s">
        <v>1277</v>
      </c>
      <c r="T282" s="199" t="str">
        <f t="array" ref="T282">IFERROR(INDEX($P$2:$P$381,SMALL(IF(ISTEXT($P$2:$P$381),ROW($P$1:$P$380),""),ROW(#REF!))),"")</f>
        <v/>
      </c>
      <c r="U282" s="154" t="str">
        <f>IF(T282="","",IF(COUNTIF($T282:T691,T282)=1,T282,""))</f>
        <v/>
      </c>
      <c r="V282" s="203" t="str">
        <f t="array" aca="1" ref="V282" ca="1">IF(ROW()-ROW($U$2:$U$381)+1&gt;ROWS($U$2:$U$381)-COUNTBLANK($U$2:$U$381),"",INDIRECT(ADDRESS(SMALL((IF($U$2:$U$381&lt;&gt;"",ROW($U$2:$U$381),ROW()+ROWS($U$2:$U$381))),ROW()-ROW($U$2:$U$381)+1),COLUMN($U$2:$U$381),4)))</f>
        <v/>
      </c>
      <c r="W282" s="224" t="str">
        <f t="shared" ca="1" si="12"/>
        <v/>
      </c>
      <c r="X282" s="225" t="str">
        <f t="shared" ca="1" si="13"/>
        <v/>
      </c>
    </row>
    <row r="283" spans="16:24" x14ac:dyDescent="0.25">
      <c r="P283" s="179">
        <f>'Sterilizer Chambers'!F91</f>
        <v>0</v>
      </c>
      <c r="Q283" s="169">
        <f>'Sterilizer Chambers'!G91</f>
        <v>0</v>
      </c>
      <c r="R283" s="175">
        <f t="shared" si="14"/>
        <v>0</v>
      </c>
      <c r="S283" s="188"/>
      <c r="T283" s="199" t="str">
        <f t="array" ref="T283">IFERROR(INDEX($P$2:$P$381,SMALL(IF(ISTEXT($P$2:$P$381),ROW($P$1:$P$380),""),ROW(P282))),"")</f>
        <v/>
      </c>
      <c r="U283" s="154" t="str">
        <f>IF(T283="","",IF(COUNTIF($T283:T692,T283)=1,T283,""))</f>
        <v/>
      </c>
      <c r="V283" s="203" t="str">
        <f t="array" aca="1" ref="V283" ca="1">IF(ROW()-ROW($U$2:$U$381)+1&gt;ROWS($U$2:$U$381)-COUNTBLANK($U$2:$U$381),"",INDIRECT(ADDRESS(SMALL((IF($U$2:$U$381&lt;&gt;"",ROW($U$2:$U$381),ROW()+ROWS($U$2:$U$381))),ROW()-ROW($U$2:$U$381)+1),COLUMN($U$2:$U$381),4)))</f>
        <v/>
      </c>
      <c r="W283" s="224" t="str">
        <f t="shared" ca="1" si="12"/>
        <v/>
      </c>
      <c r="X283" s="225" t="str">
        <f t="shared" ca="1" si="13"/>
        <v/>
      </c>
    </row>
    <row r="284" spans="16:24" x14ac:dyDescent="0.25">
      <c r="P284" s="179">
        <f>'Sterilizer Chambers'!F92</f>
        <v>0</v>
      </c>
      <c r="Q284" s="169">
        <f>'Sterilizer Chambers'!G92</f>
        <v>0</v>
      </c>
      <c r="R284" s="175">
        <f t="shared" si="14"/>
        <v>0</v>
      </c>
      <c r="S284" s="188"/>
      <c r="T284" s="199" t="str">
        <f t="array" ref="T284">IFERROR(INDEX($P$2:$P$381,SMALL(IF(ISTEXT($P$2:$P$381),ROW($P$1:$P$380),""),ROW(P283))),"")</f>
        <v/>
      </c>
      <c r="U284" s="154" t="str">
        <f>IF(T284="","",IF(COUNTIF($T284:T693,T284)=1,T284,""))</f>
        <v/>
      </c>
      <c r="V284" s="203" t="str">
        <f t="array" aca="1" ref="V284" ca="1">IF(ROW()-ROW($U$2:$U$381)+1&gt;ROWS($U$2:$U$381)-COUNTBLANK($U$2:$U$381),"",INDIRECT(ADDRESS(SMALL((IF($U$2:$U$381&lt;&gt;"",ROW($U$2:$U$381),ROW()+ROWS($U$2:$U$381))),ROW()-ROW($U$2:$U$381)+1),COLUMN($U$2:$U$381),4)))</f>
        <v/>
      </c>
      <c r="W284" s="224" t="str">
        <f t="shared" ca="1" si="12"/>
        <v/>
      </c>
      <c r="X284" s="225" t="str">
        <f t="shared" ca="1" si="13"/>
        <v/>
      </c>
    </row>
    <row r="285" spans="16:24" x14ac:dyDescent="0.25">
      <c r="P285" s="179">
        <f>'Sterilizer Chambers'!F93</f>
        <v>0</v>
      </c>
      <c r="Q285" s="169">
        <f>'Sterilizer Chambers'!G93</f>
        <v>0</v>
      </c>
      <c r="R285" s="175">
        <f t="shared" si="14"/>
        <v>0</v>
      </c>
      <c r="S285" s="188"/>
      <c r="T285" s="199" t="str">
        <f t="array" ref="T285">IFERROR(INDEX($P$2:$P$381,SMALL(IF(ISTEXT($P$2:$P$381),ROW($P$1:$P$380),""),ROW(P284))),"")</f>
        <v/>
      </c>
      <c r="U285" s="154" t="str">
        <f>IF(T285="","",IF(COUNTIF($T285:T694,T285)=1,T285,""))</f>
        <v/>
      </c>
      <c r="V285" s="203" t="str">
        <f t="array" aca="1" ref="V285" ca="1">IF(ROW()-ROW($U$2:$U$381)+1&gt;ROWS($U$2:$U$381)-COUNTBLANK($U$2:$U$381),"",INDIRECT(ADDRESS(SMALL((IF($U$2:$U$381&lt;&gt;"",ROW($U$2:$U$381),ROW()+ROWS($U$2:$U$381))),ROW()-ROW($U$2:$U$381)+1),COLUMN($U$2:$U$381),4)))</f>
        <v/>
      </c>
      <c r="W285" s="224" t="str">
        <f t="shared" ca="1" si="12"/>
        <v/>
      </c>
      <c r="X285" s="225" t="str">
        <f t="shared" ca="1" si="13"/>
        <v/>
      </c>
    </row>
    <row r="286" spans="16:24" x14ac:dyDescent="0.25">
      <c r="P286" s="179">
        <f>'Sterilizer Chambers'!F94</f>
        <v>0</v>
      </c>
      <c r="Q286" s="169">
        <f>'Sterilizer Chambers'!G94</f>
        <v>0</v>
      </c>
      <c r="R286" s="175">
        <f t="shared" si="14"/>
        <v>0</v>
      </c>
      <c r="S286" s="188"/>
      <c r="T286" s="199" t="str">
        <f t="array" ref="T286">IFERROR(INDEX($P$2:$P$381,SMALL(IF(ISTEXT($P$2:$P$381),ROW($P$1:$P$380),""),ROW(P285))),"")</f>
        <v/>
      </c>
      <c r="U286" s="154" t="str">
        <f>IF(T286="","",IF(COUNTIF($T286:T695,T286)=1,T286,""))</f>
        <v/>
      </c>
      <c r="V286" s="203" t="str">
        <f t="array" aca="1" ref="V286" ca="1">IF(ROW()-ROW($U$2:$U$381)+1&gt;ROWS($U$2:$U$381)-COUNTBLANK($U$2:$U$381),"",INDIRECT(ADDRESS(SMALL((IF($U$2:$U$381&lt;&gt;"",ROW($U$2:$U$381),ROW()+ROWS($U$2:$U$381))),ROW()-ROW($U$2:$U$381)+1),COLUMN($U$2:$U$381),4)))</f>
        <v/>
      </c>
      <c r="W286" s="224" t="str">
        <f t="shared" ca="1" si="12"/>
        <v/>
      </c>
      <c r="X286" s="225" t="str">
        <f t="shared" ca="1" si="13"/>
        <v/>
      </c>
    </row>
    <row r="287" spans="16:24" x14ac:dyDescent="0.25">
      <c r="P287" s="179">
        <f>'Sterilizer Chambers'!F95</f>
        <v>0</v>
      </c>
      <c r="Q287" s="169">
        <f>'Sterilizer Chambers'!G95</f>
        <v>0</v>
      </c>
      <c r="R287" s="175">
        <f t="shared" si="14"/>
        <v>0</v>
      </c>
      <c r="S287" s="188"/>
      <c r="T287" s="199" t="str">
        <f t="array" ref="T287">IFERROR(INDEX($P$2:$P$381,SMALL(IF(ISTEXT($P$2:$P$381),ROW($P$1:$P$380),""),ROW(P286))),"")</f>
        <v/>
      </c>
      <c r="U287" s="154" t="str">
        <f>IF(T287="","",IF(COUNTIF($T287:T696,T287)=1,T287,""))</f>
        <v/>
      </c>
      <c r="V287" s="203" t="str">
        <f t="array" aca="1" ref="V287" ca="1">IF(ROW()-ROW($U$2:$U$381)+1&gt;ROWS($U$2:$U$381)-COUNTBLANK($U$2:$U$381),"",INDIRECT(ADDRESS(SMALL((IF($U$2:$U$381&lt;&gt;"",ROW($U$2:$U$381),ROW()+ROWS($U$2:$U$381))),ROW()-ROW($U$2:$U$381)+1),COLUMN($U$2:$U$381),4)))</f>
        <v/>
      </c>
      <c r="W287" s="224" t="str">
        <f t="shared" ca="1" si="12"/>
        <v/>
      </c>
      <c r="X287" s="225" t="str">
        <f t="shared" ca="1" si="13"/>
        <v/>
      </c>
    </row>
    <row r="288" spans="16:24" x14ac:dyDescent="0.25">
      <c r="P288" s="179">
        <f>'Sterilizer Chambers'!F96</f>
        <v>0</v>
      </c>
      <c r="Q288" s="169">
        <f>'Sterilizer Chambers'!G96</f>
        <v>0</v>
      </c>
      <c r="R288" s="175">
        <f t="shared" si="14"/>
        <v>0</v>
      </c>
      <c r="S288" s="188"/>
      <c r="T288" s="199" t="str">
        <f t="array" ref="T288">IFERROR(INDEX($P$2:$P$381,SMALL(IF(ISTEXT($P$2:$P$381),ROW($P$1:$P$380),""),ROW(P287))),"")</f>
        <v/>
      </c>
      <c r="U288" s="154" t="str">
        <f>IF(T288="","",IF(COUNTIF($T288:T697,T288)=1,T288,""))</f>
        <v/>
      </c>
      <c r="V288" s="203" t="str">
        <f t="array" aca="1" ref="V288" ca="1">IF(ROW()-ROW($U$2:$U$381)+1&gt;ROWS($U$2:$U$381)-COUNTBLANK($U$2:$U$381),"",INDIRECT(ADDRESS(SMALL((IF($U$2:$U$381&lt;&gt;"",ROW($U$2:$U$381),ROW()+ROWS($U$2:$U$381))),ROW()-ROW($U$2:$U$381)+1),COLUMN($U$2:$U$381),4)))</f>
        <v/>
      </c>
      <c r="W288" s="224" t="str">
        <f t="shared" ca="1" si="12"/>
        <v/>
      </c>
      <c r="X288" s="225" t="str">
        <f t="shared" ca="1" si="13"/>
        <v/>
      </c>
    </row>
    <row r="289" spans="16:24" x14ac:dyDescent="0.25">
      <c r="P289" s="179">
        <f>'Sterilizer Chambers'!F97</f>
        <v>0</v>
      </c>
      <c r="Q289" s="169">
        <f>'Sterilizer Chambers'!G97</f>
        <v>0</v>
      </c>
      <c r="R289" s="175">
        <f t="shared" si="14"/>
        <v>0</v>
      </c>
      <c r="S289" s="188"/>
      <c r="T289" s="199" t="str">
        <f t="array" ref="T289">IFERROR(INDEX($P$2:$P$381,SMALL(IF(ISTEXT($P$2:$P$381),ROW($P$1:$P$380),""),ROW(P288))),"")</f>
        <v/>
      </c>
      <c r="U289" s="154" t="str">
        <f>IF(T289="","",IF(COUNTIF($T289:T698,T289)=1,T289,""))</f>
        <v/>
      </c>
      <c r="V289" s="203" t="str">
        <f t="array" aca="1" ref="V289" ca="1">IF(ROW()-ROW($U$2:$U$381)+1&gt;ROWS($U$2:$U$381)-COUNTBLANK($U$2:$U$381),"",INDIRECT(ADDRESS(SMALL((IF($U$2:$U$381&lt;&gt;"",ROW($U$2:$U$381),ROW()+ROWS($U$2:$U$381))),ROW()-ROW($U$2:$U$381)+1),COLUMN($U$2:$U$381),4)))</f>
        <v/>
      </c>
      <c r="W289" s="224" t="str">
        <f t="shared" ca="1" si="12"/>
        <v/>
      </c>
      <c r="X289" s="225" t="str">
        <f t="shared" ca="1" si="13"/>
        <v/>
      </c>
    </row>
    <row r="290" spans="16:24" x14ac:dyDescent="0.25">
      <c r="P290" s="179">
        <f>'Sterilizer Chambers'!F98</f>
        <v>0</v>
      </c>
      <c r="Q290" s="169">
        <f>'Sterilizer Chambers'!G98</f>
        <v>0</v>
      </c>
      <c r="R290" s="175">
        <f t="shared" si="14"/>
        <v>0</v>
      </c>
      <c r="S290" s="188"/>
      <c r="T290" s="199" t="str">
        <f t="array" ref="T290">IFERROR(INDEX($P$2:$P$381,SMALL(IF(ISTEXT($P$2:$P$381),ROW($P$1:$P$380),""),ROW(P289))),"")</f>
        <v/>
      </c>
      <c r="U290" s="154" t="str">
        <f>IF(T290="","",IF(COUNTIF($T290:T699,T290)=1,T290,""))</f>
        <v/>
      </c>
      <c r="V290" s="203" t="str">
        <f t="array" aca="1" ref="V290" ca="1">IF(ROW()-ROW($U$2:$U$381)+1&gt;ROWS($U$2:$U$381)-COUNTBLANK($U$2:$U$381),"",INDIRECT(ADDRESS(SMALL((IF($U$2:$U$381&lt;&gt;"",ROW($U$2:$U$381),ROW()+ROWS($U$2:$U$381))),ROW()-ROW($U$2:$U$381)+1),COLUMN($U$2:$U$381),4)))</f>
        <v/>
      </c>
      <c r="W290" s="224" t="str">
        <f t="shared" ca="1" si="12"/>
        <v/>
      </c>
      <c r="X290" s="225" t="str">
        <f t="shared" ca="1" si="13"/>
        <v/>
      </c>
    </row>
    <row r="291" spans="16:24" x14ac:dyDescent="0.25">
      <c r="P291" s="179">
        <f>'Sterilizer Chambers'!F99</f>
        <v>0</v>
      </c>
      <c r="Q291" s="169">
        <f>'Sterilizer Chambers'!G99</f>
        <v>0</v>
      </c>
      <c r="R291" s="175">
        <f t="shared" si="14"/>
        <v>0</v>
      </c>
      <c r="S291" s="188"/>
      <c r="T291" s="199" t="str">
        <f t="array" ref="T291">IFERROR(INDEX($P$2:$P$381,SMALL(IF(ISTEXT($P$2:$P$381),ROW($P$1:$P$380),""),ROW(P290))),"")</f>
        <v/>
      </c>
      <c r="U291" s="154" t="str">
        <f>IF(T291="","",IF(COUNTIF($T291:T700,T291)=1,T291,""))</f>
        <v/>
      </c>
      <c r="V291" s="203" t="str">
        <f t="array" aca="1" ref="V291" ca="1">IF(ROW()-ROW($U$2:$U$381)+1&gt;ROWS($U$2:$U$381)-COUNTBLANK($U$2:$U$381),"",INDIRECT(ADDRESS(SMALL((IF($U$2:$U$381&lt;&gt;"",ROW($U$2:$U$381),ROW()+ROWS($U$2:$U$381))),ROW()-ROW($U$2:$U$381)+1),COLUMN($U$2:$U$381),4)))</f>
        <v/>
      </c>
      <c r="W291" s="224" t="str">
        <f t="shared" ca="1" si="12"/>
        <v/>
      </c>
      <c r="X291" s="225" t="str">
        <f t="shared" ca="1" si="13"/>
        <v/>
      </c>
    </row>
    <row r="292" spans="16:24" x14ac:dyDescent="0.25">
      <c r="P292" s="179">
        <f>'Sterilizer Chambers'!F100</f>
        <v>0</v>
      </c>
      <c r="Q292" s="169">
        <f>'Sterilizer Chambers'!G100</f>
        <v>0</v>
      </c>
      <c r="R292" s="175">
        <f t="shared" si="14"/>
        <v>0</v>
      </c>
      <c r="S292" s="188"/>
      <c r="T292" s="199" t="str">
        <f t="array" ref="T292">IFERROR(INDEX($P$2:$P$381,SMALL(IF(ISTEXT($P$2:$P$381),ROW($P$1:$P$380),""),ROW(P291))),"")</f>
        <v/>
      </c>
      <c r="U292" s="154" t="str">
        <f>IF(T292="","",IF(COUNTIF($T292:T701,T292)=1,T292,""))</f>
        <v/>
      </c>
      <c r="V292" s="203" t="str">
        <f t="array" aca="1" ref="V292" ca="1">IF(ROW()-ROW($U$2:$U$381)+1&gt;ROWS($U$2:$U$381)-COUNTBLANK($U$2:$U$381),"",INDIRECT(ADDRESS(SMALL((IF($U$2:$U$381&lt;&gt;"",ROW($U$2:$U$381),ROW()+ROWS($U$2:$U$381))),ROW()-ROW($U$2:$U$381)+1),COLUMN($U$2:$U$381),4)))</f>
        <v/>
      </c>
      <c r="W292" s="224" t="str">
        <f t="shared" ca="1" si="12"/>
        <v/>
      </c>
      <c r="X292" s="225" t="str">
        <f t="shared" ref="X292:X355" ca="1" si="15">V292</f>
        <v/>
      </c>
    </row>
    <row r="293" spans="16:24" x14ac:dyDescent="0.25">
      <c r="P293" s="179">
        <f>'Sterilizer Chambers'!F101</f>
        <v>0</v>
      </c>
      <c r="Q293" s="169">
        <f>'Sterilizer Chambers'!G101</f>
        <v>0</v>
      </c>
      <c r="R293" s="175">
        <f t="shared" ref="R293:R356" si="16">P293</f>
        <v>0</v>
      </c>
      <c r="S293" s="188"/>
      <c r="T293" s="199" t="str">
        <f t="array" ref="T293">IFERROR(INDEX($P$2:$P$381,SMALL(IF(ISTEXT($P$2:$P$381),ROW($P$1:$P$380),""),ROW(P292))),"")</f>
        <v/>
      </c>
      <c r="U293" s="154" t="str">
        <f>IF(T293="","",IF(COUNTIF($T293:T702,T293)=1,T293,""))</f>
        <v/>
      </c>
      <c r="V293" s="203" t="str">
        <f t="array" aca="1" ref="V293" ca="1">IF(ROW()-ROW($U$2:$U$381)+1&gt;ROWS($U$2:$U$381)-COUNTBLANK($U$2:$U$381),"",INDIRECT(ADDRESS(SMALL((IF($U$2:$U$381&lt;&gt;"",ROW($U$2:$U$381),ROW()+ROWS($U$2:$U$381))),ROW()-ROW($U$2:$U$381)+1),COLUMN($U$2:$U$381),4)))</f>
        <v/>
      </c>
      <c r="W293" s="224" t="str">
        <f t="shared" ca="1" si="12"/>
        <v/>
      </c>
      <c r="X293" s="225" t="str">
        <f t="shared" ca="1" si="15"/>
        <v/>
      </c>
    </row>
    <row r="294" spans="16:24" x14ac:dyDescent="0.25">
      <c r="P294" s="179">
        <f>'Sterilizer Chambers'!F102</f>
        <v>0</v>
      </c>
      <c r="Q294" s="169">
        <f>'Sterilizer Chambers'!G102</f>
        <v>0</v>
      </c>
      <c r="R294" s="175">
        <f t="shared" si="16"/>
        <v>0</v>
      </c>
      <c r="S294" s="188"/>
      <c r="T294" s="199" t="str">
        <f t="array" ref="T294">IFERROR(INDEX($P$2:$P$381,SMALL(IF(ISTEXT($P$2:$P$381),ROW($P$1:$P$380),""),ROW(P293))),"")</f>
        <v/>
      </c>
      <c r="U294" s="154" t="str">
        <f>IF(T294="","",IF(COUNTIF($T294:T703,T294)=1,T294,""))</f>
        <v/>
      </c>
      <c r="V294" s="203" t="str">
        <f t="array" aca="1" ref="V294" ca="1">IF(ROW()-ROW($U$2:$U$381)+1&gt;ROWS($U$2:$U$381)-COUNTBLANK($U$2:$U$381),"",INDIRECT(ADDRESS(SMALL((IF($U$2:$U$381&lt;&gt;"",ROW($U$2:$U$381),ROW()+ROWS($U$2:$U$381))),ROW()-ROW($U$2:$U$381)+1),COLUMN($U$2:$U$381),4)))</f>
        <v/>
      </c>
      <c r="W294" s="224" t="str">
        <f t="shared" ca="1" si="12"/>
        <v/>
      </c>
      <c r="X294" s="225" t="str">
        <f t="shared" ca="1" si="15"/>
        <v/>
      </c>
    </row>
    <row r="295" spans="16:24" x14ac:dyDescent="0.25">
      <c r="P295" s="179">
        <f>'Sterilizer Chambers'!F103</f>
        <v>0</v>
      </c>
      <c r="Q295" s="169">
        <f>'Sterilizer Chambers'!G103</f>
        <v>0</v>
      </c>
      <c r="R295" s="175">
        <f t="shared" si="16"/>
        <v>0</v>
      </c>
      <c r="S295" s="188"/>
      <c r="T295" s="199" t="str">
        <f t="array" ref="T295">IFERROR(INDEX($P$2:$P$381,SMALL(IF(ISTEXT($P$2:$P$381),ROW($P$1:$P$380),""),ROW(P294))),"")</f>
        <v/>
      </c>
      <c r="U295" s="154" t="str">
        <f>IF(T295="","",IF(COUNTIF($T295:T704,T295)=1,T295,""))</f>
        <v/>
      </c>
      <c r="V295" s="203" t="str">
        <f t="array" aca="1" ref="V295" ca="1">IF(ROW()-ROW($U$2:$U$381)+1&gt;ROWS($U$2:$U$381)-COUNTBLANK($U$2:$U$381),"",INDIRECT(ADDRESS(SMALL((IF($U$2:$U$381&lt;&gt;"",ROW($U$2:$U$381),ROW()+ROWS($U$2:$U$381))),ROW()-ROW($U$2:$U$381)+1),COLUMN($U$2:$U$381),4)))</f>
        <v/>
      </c>
      <c r="W295" s="224" t="str">
        <f t="shared" ca="1" si="12"/>
        <v/>
      </c>
      <c r="X295" s="225" t="str">
        <f t="shared" ca="1" si="15"/>
        <v/>
      </c>
    </row>
    <row r="296" spans="16:24" x14ac:dyDescent="0.25">
      <c r="P296" s="179">
        <f>'Sterilizer Chambers'!F104</f>
        <v>0</v>
      </c>
      <c r="Q296" s="169">
        <f>'Sterilizer Chambers'!G104</f>
        <v>0</v>
      </c>
      <c r="R296" s="175">
        <f t="shared" si="16"/>
        <v>0</v>
      </c>
      <c r="S296" s="188"/>
      <c r="T296" s="199" t="str">
        <f t="array" ref="T296">IFERROR(INDEX($P$2:$P$381,SMALL(IF(ISTEXT($P$2:$P$381),ROW($P$1:$P$380),""),ROW(P295))),"")</f>
        <v/>
      </c>
      <c r="U296" s="154" t="str">
        <f>IF(T296="","",IF(COUNTIF($T296:T705,T296)=1,T296,""))</f>
        <v/>
      </c>
      <c r="V296" s="203" t="str">
        <f t="array" aca="1" ref="V296" ca="1">IF(ROW()-ROW($U$2:$U$381)+1&gt;ROWS($U$2:$U$381)-COUNTBLANK($U$2:$U$381),"",INDIRECT(ADDRESS(SMALL((IF($U$2:$U$381&lt;&gt;"",ROW($U$2:$U$381),ROW()+ROWS($U$2:$U$381))),ROW()-ROW($U$2:$U$381)+1),COLUMN($U$2:$U$381),4)))</f>
        <v/>
      </c>
      <c r="W296" s="224" t="str">
        <f t="shared" ca="1" si="12"/>
        <v/>
      </c>
      <c r="X296" s="225" t="str">
        <f t="shared" ca="1" si="15"/>
        <v/>
      </c>
    </row>
    <row r="297" spans="16:24" x14ac:dyDescent="0.25">
      <c r="P297" s="179">
        <f>'Sterilizer Chambers'!F105</f>
        <v>0</v>
      </c>
      <c r="Q297" s="169">
        <f>'Sterilizer Chambers'!G105</f>
        <v>0</v>
      </c>
      <c r="R297" s="175">
        <f t="shared" si="16"/>
        <v>0</v>
      </c>
      <c r="S297" s="188"/>
      <c r="T297" s="199" t="str">
        <f t="array" ref="T297">IFERROR(INDEX($P$2:$P$381,SMALL(IF(ISTEXT($P$2:$P$381),ROW($P$1:$P$380),""),ROW(P296))),"")</f>
        <v/>
      </c>
      <c r="U297" s="154" t="str">
        <f>IF(T297="","",IF(COUNTIF($T297:T706,T297)=1,T297,""))</f>
        <v/>
      </c>
      <c r="V297" s="203" t="str">
        <f t="array" aca="1" ref="V297" ca="1">IF(ROW()-ROW($U$2:$U$381)+1&gt;ROWS($U$2:$U$381)-COUNTBLANK($U$2:$U$381),"",INDIRECT(ADDRESS(SMALL((IF($U$2:$U$381&lt;&gt;"",ROW($U$2:$U$381),ROW()+ROWS($U$2:$U$381))),ROW()-ROW($U$2:$U$381)+1),COLUMN($U$2:$U$381),4)))</f>
        <v/>
      </c>
      <c r="W297" s="224" t="str">
        <f t="shared" ca="1" si="12"/>
        <v/>
      </c>
      <c r="X297" s="225" t="str">
        <f t="shared" ca="1" si="15"/>
        <v/>
      </c>
    </row>
    <row r="298" spans="16:24" x14ac:dyDescent="0.25">
      <c r="P298" s="179">
        <f>'Sterilizer Chambers'!F106</f>
        <v>0</v>
      </c>
      <c r="Q298" s="169">
        <f>'Sterilizer Chambers'!G106</f>
        <v>0</v>
      </c>
      <c r="R298" s="175">
        <f t="shared" si="16"/>
        <v>0</v>
      </c>
      <c r="S298" s="188"/>
      <c r="T298" s="199" t="str">
        <f t="array" ref="T298">IFERROR(INDEX($P$2:$P$381,SMALL(IF(ISTEXT($P$2:$P$381),ROW($P$1:$P$380),""),ROW(P297))),"")</f>
        <v/>
      </c>
      <c r="U298" s="154" t="str">
        <f>IF(T298="","",IF(COUNTIF($T298:T707,T298)=1,T298,""))</f>
        <v/>
      </c>
      <c r="V298" s="203" t="str">
        <f t="array" aca="1" ref="V298" ca="1">IF(ROW()-ROW($U$2:$U$381)+1&gt;ROWS($U$2:$U$381)-COUNTBLANK($U$2:$U$381),"",INDIRECT(ADDRESS(SMALL((IF($U$2:$U$381&lt;&gt;"",ROW($U$2:$U$381),ROW()+ROWS($U$2:$U$381))),ROW()-ROW($U$2:$U$381)+1),COLUMN($U$2:$U$381),4)))</f>
        <v/>
      </c>
      <c r="W298" s="224" t="str">
        <f t="shared" ca="1" si="12"/>
        <v/>
      </c>
      <c r="X298" s="225" t="str">
        <f t="shared" ca="1" si="15"/>
        <v/>
      </c>
    </row>
    <row r="299" spans="16:24" x14ac:dyDescent="0.25">
      <c r="P299" s="179">
        <f>'Sterilizer Chambers'!F107</f>
        <v>0</v>
      </c>
      <c r="Q299" s="169">
        <f>'Sterilizer Chambers'!G107</f>
        <v>0</v>
      </c>
      <c r="R299" s="175">
        <f t="shared" si="16"/>
        <v>0</v>
      </c>
      <c r="S299" s="188"/>
      <c r="T299" s="199" t="str">
        <f t="array" ref="T299">IFERROR(INDEX($P$2:$P$381,SMALL(IF(ISTEXT($P$2:$P$381),ROW($P$1:$P$380),""),ROW(P298))),"")</f>
        <v/>
      </c>
      <c r="U299" s="154" t="str">
        <f>IF(T299="","",IF(COUNTIF($T299:T708,T299)=1,T299,""))</f>
        <v/>
      </c>
      <c r="V299" s="203" t="str">
        <f t="array" aca="1" ref="V299" ca="1">IF(ROW()-ROW($U$2:$U$381)+1&gt;ROWS($U$2:$U$381)-COUNTBLANK($U$2:$U$381),"",INDIRECT(ADDRESS(SMALL((IF($U$2:$U$381&lt;&gt;"",ROW($U$2:$U$381),ROW()+ROWS($U$2:$U$381))),ROW()-ROW($U$2:$U$381)+1),COLUMN($U$2:$U$381),4)))</f>
        <v/>
      </c>
      <c r="W299" s="224" t="str">
        <f t="shared" ca="1" si="12"/>
        <v/>
      </c>
      <c r="X299" s="225" t="str">
        <f t="shared" ca="1" si="15"/>
        <v/>
      </c>
    </row>
    <row r="300" spans="16:24" x14ac:dyDescent="0.25">
      <c r="P300" s="179">
        <f>'Sterilizer Chambers'!F108</f>
        <v>0</v>
      </c>
      <c r="Q300" s="169">
        <f>'Sterilizer Chambers'!G108</f>
        <v>0</v>
      </c>
      <c r="R300" s="175">
        <f t="shared" si="16"/>
        <v>0</v>
      </c>
      <c r="S300" s="188"/>
      <c r="T300" s="199" t="str">
        <f t="array" ref="T300">IFERROR(INDEX($P$2:$P$381,SMALL(IF(ISTEXT($P$2:$P$381),ROW($P$1:$P$380),""),ROW(P299))),"")</f>
        <v/>
      </c>
      <c r="U300" s="154" t="str">
        <f>IF(T300="","",IF(COUNTIF($T300:T709,T300)=1,T300,""))</f>
        <v/>
      </c>
      <c r="V300" s="203" t="str">
        <f t="array" aca="1" ref="V300" ca="1">IF(ROW()-ROW($U$2:$U$381)+1&gt;ROWS($U$2:$U$381)-COUNTBLANK($U$2:$U$381),"",INDIRECT(ADDRESS(SMALL((IF($U$2:$U$381&lt;&gt;"",ROW($U$2:$U$381),ROW()+ROWS($U$2:$U$381))),ROW()-ROW($U$2:$U$381)+1),COLUMN($U$2:$U$381),4)))</f>
        <v/>
      </c>
      <c r="W300" s="224" t="str">
        <f t="shared" ca="1" si="12"/>
        <v/>
      </c>
      <c r="X300" s="225" t="str">
        <f t="shared" ca="1" si="15"/>
        <v/>
      </c>
    </row>
    <row r="301" spans="16:24" x14ac:dyDescent="0.25">
      <c r="P301" s="179">
        <f>'Sterilizer Chambers'!F109</f>
        <v>0</v>
      </c>
      <c r="Q301" s="169">
        <f>'Sterilizer Chambers'!G109</f>
        <v>0</v>
      </c>
      <c r="R301" s="175">
        <f t="shared" si="16"/>
        <v>0</v>
      </c>
      <c r="S301" s="188"/>
      <c r="T301" s="199" t="str">
        <f t="array" ref="T301">IFERROR(INDEX($P$2:$P$381,SMALL(IF(ISTEXT($P$2:$P$381),ROW($P$1:$P$380),""),ROW(P300))),"")</f>
        <v/>
      </c>
      <c r="U301" s="154" t="str">
        <f>IF(T301="","",IF(COUNTIF($T301:T710,T301)=1,T301,""))</f>
        <v/>
      </c>
      <c r="V301" s="203" t="str">
        <f t="array" aca="1" ref="V301" ca="1">IF(ROW()-ROW($U$2:$U$381)+1&gt;ROWS($U$2:$U$381)-COUNTBLANK($U$2:$U$381),"",INDIRECT(ADDRESS(SMALL((IF($U$2:$U$381&lt;&gt;"",ROW($U$2:$U$381),ROW()+ROWS($U$2:$U$381))),ROW()-ROW($U$2:$U$381)+1),COLUMN($U$2:$U$381),4)))</f>
        <v/>
      </c>
      <c r="W301" s="224" t="str">
        <f t="shared" ca="1" si="12"/>
        <v/>
      </c>
      <c r="X301" s="225" t="str">
        <f t="shared" ca="1" si="15"/>
        <v/>
      </c>
    </row>
    <row r="302" spans="16:24" x14ac:dyDescent="0.25">
      <c r="P302" s="179">
        <f>'Sterilizer Chambers'!F110</f>
        <v>0</v>
      </c>
      <c r="Q302" s="169">
        <f>'Sterilizer Chambers'!G110</f>
        <v>0</v>
      </c>
      <c r="R302" s="175">
        <f t="shared" si="16"/>
        <v>0</v>
      </c>
      <c r="S302" s="188"/>
      <c r="T302" s="199" t="str">
        <f t="array" ref="T302">IFERROR(INDEX($P$2:$P$381,SMALL(IF(ISTEXT($P$2:$P$381),ROW($P$1:$P$380),""),ROW(P301))),"")</f>
        <v/>
      </c>
      <c r="U302" s="154" t="str">
        <f>IF(T302="","",IF(COUNTIF($T302:T711,T302)=1,T302,""))</f>
        <v/>
      </c>
      <c r="V302" s="203" t="str">
        <f t="array" aca="1" ref="V302" ca="1">IF(ROW()-ROW($U$2:$U$381)+1&gt;ROWS($U$2:$U$381)-COUNTBLANK($U$2:$U$381),"",INDIRECT(ADDRESS(SMALL((IF($U$2:$U$381&lt;&gt;"",ROW($U$2:$U$381),ROW()+ROWS($U$2:$U$381))),ROW()-ROW($U$2:$U$381)+1),COLUMN($U$2:$U$381),4)))</f>
        <v/>
      </c>
      <c r="W302" s="224" t="str">
        <f t="shared" ca="1" si="12"/>
        <v/>
      </c>
      <c r="X302" s="225" t="str">
        <f t="shared" ca="1" si="15"/>
        <v/>
      </c>
    </row>
    <row r="303" spans="16:24" x14ac:dyDescent="0.25">
      <c r="P303" s="179">
        <f>'Sterilizer Chambers'!F111</f>
        <v>0</v>
      </c>
      <c r="Q303" s="169">
        <f>'Sterilizer Chambers'!G111</f>
        <v>0</v>
      </c>
      <c r="R303" s="175">
        <f t="shared" si="16"/>
        <v>0</v>
      </c>
      <c r="S303" s="188"/>
      <c r="T303" s="199" t="str">
        <f t="array" ref="T303">IFERROR(INDEX($P$2:$P$381,SMALL(IF(ISTEXT($P$2:$P$381),ROW($P$1:$P$380),""),ROW(P302))),"")</f>
        <v/>
      </c>
      <c r="U303" s="154" t="str">
        <f>IF(T303="","",IF(COUNTIF($T303:T712,T303)=1,T303,""))</f>
        <v/>
      </c>
      <c r="V303" s="203" t="str">
        <f t="array" aca="1" ref="V303" ca="1">IF(ROW()-ROW($U$2:$U$381)+1&gt;ROWS($U$2:$U$381)-COUNTBLANK($U$2:$U$381),"",INDIRECT(ADDRESS(SMALL((IF($U$2:$U$381&lt;&gt;"",ROW($U$2:$U$381),ROW()+ROWS($U$2:$U$381))),ROW()-ROW($U$2:$U$381)+1),COLUMN($U$2:$U$381),4)))</f>
        <v/>
      </c>
      <c r="W303" s="224" t="str">
        <f t="shared" ca="1" si="12"/>
        <v/>
      </c>
      <c r="X303" s="225" t="str">
        <f t="shared" ca="1" si="15"/>
        <v/>
      </c>
    </row>
    <row r="304" spans="16:24" x14ac:dyDescent="0.25">
      <c r="P304" s="179">
        <f>'Sterilizer Chambers'!F112</f>
        <v>0</v>
      </c>
      <c r="Q304" s="169">
        <f>'Sterilizer Chambers'!G112</f>
        <v>0</v>
      </c>
      <c r="R304" s="175">
        <f t="shared" si="16"/>
        <v>0</v>
      </c>
      <c r="S304" s="188"/>
      <c r="T304" s="199" t="str">
        <f t="array" ref="T304">IFERROR(INDEX($P$2:$P$381,SMALL(IF(ISTEXT($P$2:$P$381),ROW($P$1:$P$380),""),ROW(P303))),"")</f>
        <v/>
      </c>
      <c r="U304" s="154" t="str">
        <f>IF(T304="","",IF(COUNTIF($T304:T713,T304)=1,T304,""))</f>
        <v/>
      </c>
      <c r="V304" s="203" t="str">
        <f t="array" aca="1" ref="V304" ca="1">IF(ROW()-ROW($U$2:$U$381)+1&gt;ROWS($U$2:$U$381)-COUNTBLANK($U$2:$U$381),"",INDIRECT(ADDRESS(SMALL((IF($U$2:$U$381&lt;&gt;"",ROW($U$2:$U$381),ROW()+ROWS($U$2:$U$381))),ROW()-ROW($U$2:$U$381)+1),COLUMN($U$2:$U$381),4)))</f>
        <v/>
      </c>
      <c r="W304" s="224" t="str">
        <f t="shared" ca="1" si="12"/>
        <v/>
      </c>
      <c r="X304" s="225" t="str">
        <f t="shared" ca="1" si="15"/>
        <v/>
      </c>
    </row>
    <row r="305" spans="16:24" x14ac:dyDescent="0.25">
      <c r="P305" s="179">
        <f>'Sterilizer Chambers'!F113</f>
        <v>0</v>
      </c>
      <c r="Q305" s="169">
        <f>'Sterilizer Chambers'!G113</f>
        <v>0</v>
      </c>
      <c r="R305" s="175">
        <f t="shared" si="16"/>
        <v>0</v>
      </c>
      <c r="S305" s="188"/>
      <c r="T305" s="199" t="str">
        <f t="array" ref="T305">IFERROR(INDEX($P$2:$P$381,SMALL(IF(ISTEXT($P$2:$P$381),ROW($P$1:$P$380),""),ROW(P304))),"")</f>
        <v/>
      </c>
      <c r="U305" s="154" t="str">
        <f>IF(T305="","",IF(COUNTIF($T305:T714,T305)=1,T305,""))</f>
        <v/>
      </c>
      <c r="V305" s="203" t="str">
        <f t="array" aca="1" ref="V305" ca="1">IF(ROW()-ROW($U$2:$U$381)+1&gt;ROWS($U$2:$U$381)-COUNTBLANK($U$2:$U$381),"",INDIRECT(ADDRESS(SMALL((IF($U$2:$U$381&lt;&gt;"",ROW($U$2:$U$381),ROW()+ROWS($U$2:$U$381))),ROW()-ROW($U$2:$U$381)+1),COLUMN($U$2:$U$381),4)))</f>
        <v/>
      </c>
      <c r="W305" s="224" t="str">
        <f t="shared" ca="1" si="12"/>
        <v/>
      </c>
      <c r="X305" s="225" t="str">
        <f t="shared" ca="1" si="15"/>
        <v/>
      </c>
    </row>
    <row r="306" spans="16:24" x14ac:dyDescent="0.25">
      <c r="P306" s="179">
        <f>'Sterilizer Chambers'!F114</f>
        <v>0</v>
      </c>
      <c r="Q306" s="169">
        <f>'Sterilizer Chambers'!G114</f>
        <v>0</v>
      </c>
      <c r="R306" s="175">
        <f t="shared" si="16"/>
        <v>0</v>
      </c>
      <c r="S306" s="188"/>
      <c r="T306" s="199" t="str">
        <f t="array" ref="T306">IFERROR(INDEX($P$2:$P$381,SMALL(IF(ISTEXT($P$2:$P$381),ROW($P$1:$P$380),""),ROW(P305))),"")</f>
        <v/>
      </c>
      <c r="U306" s="154" t="str">
        <f>IF(T306="","",IF(COUNTIF($T306:T715,T306)=1,T306,""))</f>
        <v/>
      </c>
      <c r="V306" s="203" t="str">
        <f t="array" aca="1" ref="V306" ca="1">IF(ROW()-ROW($U$2:$U$381)+1&gt;ROWS($U$2:$U$381)-COUNTBLANK($U$2:$U$381),"",INDIRECT(ADDRESS(SMALL((IF($U$2:$U$381&lt;&gt;"",ROW($U$2:$U$381),ROW()+ROWS($U$2:$U$381))),ROW()-ROW($U$2:$U$381)+1),COLUMN($U$2:$U$381),4)))</f>
        <v/>
      </c>
      <c r="W306" s="224" t="str">
        <f t="shared" ca="1" si="12"/>
        <v/>
      </c>
      <c r="X306" s="225" t="str">
        <f t="shared" ca="1" si="15"/>
        <v/>
      </c>
    </row>
    <row r="307" spans="16:24" x14ac:dyDescent="0.25">
      <c r="P307" s="179">
        <f>'Sterilizer Chambers'!F115</f>
        <v>0</v>
      </c>
      <c r="Q307" s="169">
        <f>'Sterilizer Chambers'!G115</f>
        <v>0</v>
      </c>
      <c r="R307" s="175">
        <f t="shared" si="16"/>
        <v>0</v>
      </c>
      <c r="S307" s="188"/>
      <c r="T307" s="199" t="str">
        <f t="array" ref="T307">IFERROR(INDEX($P$2:$P$381,SMALL(IF(ISTEXT($P$2:$P$381),ROW($P$1:$P$380),""),ROW(P306))),"")</f>
        <v/>
      </c>
      <c r="U307" s="154" t="str">
        <f>IF(T307="","",IF(COUNTIF($T307:T716,T307)=1,T307,""))</f>
        <v/>
      </c>
      <c r="V307" s="203" t="str">
        <f t="array" aca="1" ref="V307" ca="1">IF(ROW()-ROW($U$2:$U$381)+1&gt;ROWS($U$2:$U$381)-COUNTBLANK($U$2:$U$381),"",INDIRECT(ADDRESS(SMALL((IF($U$2:$U$381&lt;&gt;"",ROW($U$2:$U$381),ROW()+ROWS($U$2:$U$381))),ROW()-ROW($U$2:$U$381)+1),COLUMN($U$2:$U$381),4)))</f>
        <v/>
      </c>
      <c r="W307" s="224" t="str">
        <f t="shared" ca="1" si="12"/>
        <v/>
      </c>
      <c r="X307" s="225" t="str">
        <f t="shared" ca="1" si="15"/>
        <v/>
      </c>
    </row>
    <row r="308" spans="16:24" x14ac:dyDescent="0.25">
      <c r="P308" s="179">
        <f>'Sterilizer Chambers'!F116</f>
        <v>0</v>
      </c>
      <c r="Q308" s="169">
        <f>'Sterilizer Chambers'!G116</f>
        <v>0</v>
      </c>
      <c r="R308" s="175">
        <f t="shared" si="16"/>
        <v>0</v>
      </c>
      <c r="S308" s="188"/>
      <c r="T308" s="199" t="str">
        <f t="array" ref="T308">IFERROR(INDEX($P$2:$P$381,SMALL(IF(ISTEXT($P$2:$P$381),ROW($P$1:$P$380),""),ROW(P307))),"")</f>
        <v/>
      </c>
      <c r="U308" s="154" t="str">
        <f>IF(T308="","",IF(COUNTIF($T308:T717,T308)=1,T308,""))</f>
        <v/>
      </c>
      <c r="V308" s="203" t="str">
        <f t="array" aca="1" ref="V308" ca="1">IF(ROW()-ROW($U$2:$U$381)+1&gt;ROWS($U$2:$U$381)-COUNTBLANK($U$2:$U$381),"",INDIRECT(ADDRESS(SMALL((IF($U$2:$U$381&lt;&gt;"",ROW($U$2:$U$381),ROW()+ROWS($U$2:$U$381))),ROW()-ROW($U$2:$U$381)+1),COLUMN($U$2:$U$381),4)))</f>
        <v/>
      </c>
      <c r="W308" s="224" t="str">
        <f t="shared" ca="1" si="12"/>
        <v/>
      </c>
      <c r="X308" s="225" t="str">
        <f t="shared" ca="1" si="15"/>
        <v/>
      </c>
    </row>
    <row r="309" spans="16:24" x14ac:dyDescent="0.25">
      <c r="P309" s="179">
        <f>'Sterilizer Chambers'!F117</f>
        <v>0</v>
      </c>
      <c r="Q309" s="169">
        <f>'Sterilizer Chambers'!G117</f>
        <v>0</v>
      </c>
      <c r="R309" s="175">
        <f t="shared" si="16"/>
        <v>0</v>
      </c>
      <c r="S309" s="188"/>
      <c r="T309" s="199" t="str">
        <f t="array" ref="T309">IFERROR(INDEX($P$2:$P$381,SMALL(IF(ISTEXT($P$2:$P$381),ROW($P$1:$P$380),""),ROW(P308))),"")</f>
        <v/>
      </c>
      <c r="U309" s="154" t="str">
        <f>IF(T309="","",IF(COUNTIF($T309:T718,T309)=1,T309,""))</f>
        <v/>
      </c>
      <c r="V309" s="203" t="str">
        <f t="array" aca="1" ref="V309" ca="1">IF(ROW()-ROW($U$2:$U$381)+1&gt;ROWS($U$2:$U$381)-COUNTBLANK($U$2:$U$381),"",INDIRECT(ADDRESS(SMALL((IF($U$2:$U$381&lt;&gt;"",ROW($U$2:$U$381),ROW()+ROWS($U$2:$U$381))),ROW()-ROW($U$2:$U$381)+1),COLUMN($U$2:$U$381),4)))</f>
        <v/>
      </c>
      <c r="W309" s="224" t="str">
        <f t="shared" ca="1" si="12"/>
        <v/>
      </c>
      <c r="X309" s="225" t="str">
        <f t="shared" ca="1" si="15"/>
        <v/>
      </c>
    </row>
    <row r="310" spans="16:24" x14ac:dyDescent="0.25">
      <c r="P310" s="179">
        <f>'Sterilizer Chambers'!F118</f>
        <v>0</v>
      </c>
      <c r="Q310" s="169">
        <f>'Sterilizer Chambers'!G118</f>
        <v>0</v>
      </c>
      <c r="R310" s="175">
        <f t="shared" si="16"/>
        <v>0</v>
      </c>
      <c r="S310" s="188"/>
      <c r="T310" s="199" t="str">
        <f t="array" ref="T310">IFERROR(INDEX($P$2:$P$381,SMALL(IF(ISTEXT($P$2:$P$381),ROW($P$1:$P$380),""),ROW(P309))),"")</f>
        <v/>
      </c>
      <c r="U310" s="154" t="str">
        <f>IF(T310="","",IF(COUNTIF($T310:T719,T310)=1,T310,""))</f>
        <v/>
      </c>
      <c r="V310" s="203" t="str">
        <f t="array" aca="1" ref="V310" ca="1">IF(ROW()-ROW($U$2:$U$381)+1&gt;ROWS($U$2:$U$381)-COUNTBLANK($U$2:$U$381),"",INDIRECT(ADDRESS(SMALL((IF($U$2:$U$381&lt;&gt;"",ROW($U$2:$U$381),ROW()+ROWS($U$2:$U$381))),ROW()-ROW($U$2:$U$381)+1),COLUMN($U$2:$U$381),4)))</f>
        <v/>
      </c>
      <c r="W310" s="224" t="str">
        <f t="shared" ca="1" si="12"/>
        <v/>
      </c>
      <c r="X310" s="225" t="str">
        <f t="shared" ca="1" si="15"/>
        <v/>
      </c>
    </row>
    <row r="311" spans="16:24" x14ac:dyDescent="0.25">
      <c r="P311" s="179">
        <f>'Sterilizer Chambers'!F119</f>
        <v>0</v>
      </c>
      <c r="Q311" s="169">
        <f>'Sterilizer Chambers'!G119</f>
        <v>0</v>
      </c>
      <c r="R311" s="175">
        <f t="shared" si="16"/>
        <v>0</v>
      </c>
      <c r="S311" s="188"/>
      <c r="T311" s="199" t="str">
        <f t="array" ref="T311">IFERROR(INDEX($P$2:$P$381,SMALL(IF(ISTEXT($P$2:$P$381),ROW($P$1:$P$380),""),ROW(P310))),"")</f>
        <v/>
      </c>
      <c r="U311" s="154" t="str">
        <f>IF(T311="","",IF(COUNTIF($T311:T720,T311)=1,T311,""))</f>
        <v/>
      </c>
      <c r="V311" s="203" t="str">
        <f t="array" aca="1" ref="V311" ca="1">IF(ROW()-ROW($U$2:$U$381)+1&gt;ROWS($U$2:$U$381)-COUNTBLANK($U$2:$U$381),"",INDIRECT(ADDRESS(SMALL((IF($U$2:$U$381&lt;&gt;"",ROW($U$2:$U$381),ROW()+ROWS($U$2:$U$381))),ROW()-ROW($U$2:$U$381)+1),COLUMN($U$2:$U$381),4)))</f>
        <v/>
      </c>
      <c r="W311" s="224" t="str">
        <f t="shared" ca="1" si="12"/>
        <v/>
      </c>
      <c r="X311" s="225" t="str">
        <f t="shared" ca="1" si="15"/>
        <v/>
      </c>
    </row>
    <row r="312" spans="16:24" x14ac:dyDescent="0.25">
      <c r="P312" s="182">
        <f>'Sterilizer Chambers'!J90</f>
        <v>0</v>
      </c>
      <c r="Q312" s="170">
        <f>'Sterilizer Chambers'!K90</f>
        <v>0</v>
      </c>
      <c r="R312" s="175">
        <f t="shared" si="16"/>
        <v>0</v>
      </c>
      <c r="S312" s="183" t="s">
        <v>1278</v>
      </c>
      <c r="T312" s="199" t="str">
        <f t="array" ref="T312">IFERROR(INDEX($P$2:$P$381,SMALL(IF(ISTEXT($P$2:$P$381),ROW($P$1:$P$380),""),ROW(P311))),"")</f>
        <v/>
      </c>
      <c r="U312" s="154" t="str">
        <f>IF(T312="","",IF(COUNTIF($T312:T721,T312)=1,T312,""))</f>
        <v/>
      </c>
      <c r="V312" s="203" t="str">
        <f t="array" aca="1" ref="V312" ca="1">IF(ROW()-ROW($U$2:$U$381)+1&gt;ROWS($U$2:$U$381)-COUNTBLANK($U$2:$U$381),"",INDIRECT(ADDRESS(SMALL((IF($U$2:$U$381&lt;&gt;"",ROW($U$2:$U$381),ROW()+ROWS($U$2:$U$381))),ROW()-ROW($U$2:$U$381)+1),COLUMN($U$2:$U$381),4)))</f>
        <v/>
      </c>
      <c r="W312" s="224" t="str">
        <f t="shared" ca="1" si="12"/>
        <v/>
      </c>
      <c r="X312" s="225" t="str">
        <f t="shared" ca="1" si="15"/>
        <v/>
      </c>
    </row>
    <row r="313" spans="16:24" x14ac:dyDescent="0.25">
      <c r="P313" s="182">
        <f>'Sterilizer Chambers'!J91</f>
        <v>0</v>
      </c>
      <c r="Q313" s="170">
        <f>'Sterilizer Chambers'!K91</f>
        <v>0</v>
      </c>
      <c r="R313" s="175">
        <f t="shared" si="16"/>
        <v>0</v>
      </c>
      <c r="S313" s="188"/>
      <c r="T313" s="199" t="str">
        <f t="array" ref="T313">IFERROR(INDEX($P$2:$P$381,SMALL(IF(ISTEXT($P$2:$P$381),ROW($P$1:$P$380),""),ROW(P312))),"")</f>
        <v/>
      </c>
      <c r="U313" s="154" t="str">
        <f>IF(T313="","",IF(COUNTIF($T313:T722,T313)=1,T313,""))</f>
        <v/>
      </c>
      <c r="V313" s="203" t="str">
        <f t="array" aca="1" ref="V313" ca="1">IF(ROW()-ROW($U$2:$U$381)+1&gt;ROWS($U$2:$U$381)-COUNTBLANK($U$2:$U$381),"",INDIRECT(ADDRESS(SMALL((IF($U$2:$U$381&lt;&gt;"",ROW($U$2:$U$381),ROW()+ROWS($U$2:$U$381))),ROW()-ROW($U$2:$U$381)+1),COLUMN($U$2:$U$381),4)))</f>
        <v/>
      </c>
      <c r="W313" s="224" t="str">
        <f t="shared" ca="1" si="12"/>
        <v/>
      </c>
      <c r="X313" s="225" t="str">
        <f t="shared" ca="1" si="15"/>
        <v/>
      </c>
    </row>
    <row r="314" spans="16:24" x14ac:dyDescent="0.25">
      <c r="P314" s="182">
        <f>'Sterilizer Chambers'!J92</f>
        <v>0</v>
      </c>
      <c r="Q314" s="170">
        <f>'Sterilizer Chambers'!K92</f>
        <v>0</v>
      </c>
      <c r="R314" s="175">
        <f t="shared" si="16"/>
        <v>0</v>
      </c>
      <c r="S314" s="188"/>
      <c r="T314" s="199" t="str">
        <f t="array" ref="T314">IFERROR(INDEX($P$2:$P$381,SMALL(IF(ISTEXT($P$2:$P$381),ROW($P$1:$P$380),""),ROW(P313))),"")</f>
        <v/>
      </c>
      <c r="U314" s="154" t="str">
        <f>IF(T314="","",IF(COUNTIF($T314:T723,T314)=1,T314,""))</f>
        <v/>
      </c>
      <c r="V314" s="203" t="str">
        <f t="array" aca="1" ref="V314" ca="1">IF(ROW()-ROW($U$2:$U$381)+1&gt;ROWS($U$2:$U$381)-COUNTBLANK($U$2:$U$381),"",INDIRECT(ADDRESS(SMALL((IF($U$2:$U$381&lt;&gt;"",ROW($U$2:$U$381),ROW()+ROWS($U$2:$U$381))),ROW()-ROW($U$2:$U$381)+1),COLUMN($U$2:$U$381),4)))</f>
        <v/>
      </c>
      <c r="W314" s="224" t="str">
        <f t="shared" ca="1" si="12"/>
        <v/>
      </c>
      <c r="X314" s="225" t="str">
        <f t="shared" ca="1" si="15"/>
        <v/>
      </c>
    </row>
    <row r="315" spans="16:24" x14ac:dyDescent="0.25">
      <c r="P315" s="182">
        <f>'Sterilizer Chambers'!J93</f>
        <v>0</v>
      </c>
      <c r="Q315" s="170">
        <f>'Sterilizer Chambers'!K93</f>
        <v>0</v>
      </c>
      <c r="R315" s="175">
        <f t="shared" si="16"/>
        <v>0</v>
      </c>
      <c r="S315" s="188"/>
      <c r="T315" s="199" t="str">
        <f t="array" ref="T315">IFERROR(INDEX($P$2:$P$381,SMALL(IF(ISTEXT($P$2:$P$381),ROW($P$1:$P$380),""),ROW(P314))),"")</f>
        <v/>
      </c>
      <c r="U315" s="154" t="str">
        <f>IF(T315="","",IF(COUNTIF($T315:T724,T315)=1,T315,""))</f>
        <v/>
      </c>
      <c r="V315" s="203" t="str">
        <f t="array" aca="1" ref="V315" ca="1">IF(ROW()-ROW($U$2:$U$381)+1&gt;ROWS($U$2:$U$381)-COUNTBLANK($U$2:$U$381),"",INDIRECT(ADDRESS(SMALL((IF($U$2:$U$381&lt;&gt;"",ROW($U$2:$U$381),ROW()+ROWS($U$2:$U$381))),ROW()-ROW($U$2:$U$381)+1),COLUMN($U$2:$U$381),4)))</f>
        <v/>
      </c>
      <c r="W315" s="224" t="str">
        <f t="shared" ca="1" si="12"/>
        <v/>
      </c>
      <c r="X315" s="225" t="str">
        <f t="shared" ca="1" si="15"/>
        <v/>
      </c>
    </row>
    <row r="316" spans="16:24" x14ac:dyDescent="0.25">
      <c r="P316" s="182">
        <f>'Sterilizer Chambers'!J94</f>
        <v>0</v>
      </c>
      <c r="Q316" s="170">
        <f>'Sterilizer Chambers'!K94</f>
        <v>0</v>
      </c>
      <c r="R316" s="175">
        <f t="shared" si="16"/>
        <v>0</v>
      </c>
      <c r="S316" s="188"/>
      <c r="T316" s="199" t="str">
        <f t="array" ref="T316">IFERROR(INDEX($P$2:$P$381,SMALL(IF(ISTEXT($P$2:$P$381),ROW($P$1:$P$380),""),ROW(P315))),"")</f>
        <v/>
      </c>
      <c r="U316" s="154" t="str">
        <f>IF(T316="","",IF(COUNTIF($T316:T725,T316)=1,T316,""))</f>
        <v/>
      </c>
      <c r="V316" s="203" t="str">
        <f t="array" aca="1" ref="V316" ca="1">IF(ROW()-ROW($U$2:$U$381)+1&gt;ROWS($U$2:$U$381)-COUNTBLANK($U$2:$U$381),"",INDIRECT(ADDRESS(SMALL((IF($U$2:$U$381&lt;&gt;"",ROW($U$2:$U$381),ROW()+ROWS($U$2:$U$381))),ROW()-ROW($U$2:$U$381)+1),COLUMN($U$2:$U$381),4)))</f>
        <v/>
      </c>
      <c r="W316" s="224" t="str">
        <f t="shared" ca="1" si="12"/>
        <v/>
      </c>
      <c r="X316" s="225" t="str">
        <f t="shared" ca="1" si="15"/>
        <v/>
      </c>
    </row>
    <row r="317" spans="16:24" x14ac:dyDescent="0.25">
      <c r="P317" s="182">
        <f>'Sterilizer Chambers'!J95</f>
        <v>0</v>
      </c>
      <c r="Q317" s="170">
        <f>'Sterilizer Chambers'!K95</f>
        <v>0</v>
      </c>
      <c r="R317" s="175">
        <f t="shared" si="16"/>
        <v>0</v>
      </c>
      <c r="S317" s="188"/>
      <c r="T317" s="199" t="str">
        <f t="array" ref="T317">IFERROR(INDEX($P$2:$P$381,SMALL(IF(ISTEXT($P$2:$P$381),ROW($P$1:$P$380),""),ROW(P316))),"")</f>
        <v/>
      </c>
      <c r="U317" s="154" t="str">
        <f>IF(T317="","",IF(COUNTIF($T317:T726,T317)=1,T317,""))</f>
        <v/>
      </c>
      <c r="V317" s="203" t="str">
        <f t="array" aca="1" ref="V317" ca="1">IF(ROW()-ROW($U$2:$U$381)+1&gt;ROWS($U$2:$U$381)-COUNTBLANK($U$2:$U$381),"",INDIRECT(ADDRESS(SMALL((IF($U$2:$U$381&lt;&gt;"",ROW($U$2:$U$381),ROW()+ROWS($U$2:$U$381))),ROW()-ROW($U$2:$U$381)+1),COLUMN($U$2:$U$381),4)))</f>
        <v/>
      </c>
      <c r="W317" s="224" t="str">
        <f t="shared" ca="1" si="12"/>
        <v/>
      </c>
      <c r="X317" s="225" t="str">
        <f t="shared" ca="1" si="15"/>
        <v/>
      </c>
    </row>
    <row r="318" spans="16:24" x14ac:dyDescent="0.25">
      <c r="P318" s="182">
        <f>'Sterilizer Chambers'!J96</f>
        <v>0</v>
      </c>
      <c r="Q318" s="170">
        <f>'Sterilizer Chambers'!K96</f>
        <v>0</v>
      </c>
      <c r="R318" s="175">
        <f t="shared" si="16"/>
        <v>0</v>
      </c>
      <c r="S318" s="188"/>
      <c r="T318" s="199" t="str">
        <f t="array" ref="T318">IFERROR(INDEX($P$2:$P$381,SMALL(IF(ISTEXT($P$2:$P$381),ROW($P$1:$P$380),""),ROW(P317))),"")</f>
        <v/>
      </c>
      <c r="U318" s="154" t="str">
        <f>IF(T318="","",IF(COUNTIF($T318:T727,T318)=1,T318,""))</f>
        <v/>
      </c>
      <c r="V318" s="203" t="str">
        <f t="array" aca="1" ref="V318" ca="1">IF(ROW()-ROW($U$2:$U$381)+1&gt;ROWS($U$2:$U$381)-COUNTBLANK($U$2:$U$381),"",INDIRECT(ADDRESS(SMALL((IF($U$2:$U$381&lt;&gt;"",ROW($U$2:$U$381),ROW()+ROWS($U$2:$U$381))),ROW()-ROW($U$2:$U$381)+1),COLUMN($U$2:$U$381),4)))</f>
        <v/>
      </c>
      <c r="W318" s="224" t="str">
        <f t="shared" ca="1" si="12"/>
        <v/>
      </c>
      <c r="X318" s="225" t="str">
        <f t="shared" ca="1" si="15"/>
        <v/>
      </c>
    </row>
    <row r="319" spans="16:24" x14ac:dyDescent="0.25">
      <c r="P319" s="182">
        <f>'Sterilizer Chambers'!J97</f>
        <v>0</v>
      </c>
      <c r="Q319" s="170">
        <f>'Sterilizer Chambers'!K97</f>
        <v>0</v>
      </c>
      <c r="R319" s="175">
        <f t="shared" si="16"/>
        <v>0</v>
      </c>
      <c r="S319" s="188"/>
      <c r="T319" s="199" t="str">
        <f t="array" ref="T319">IFERROR(INDEX($P$2:$P$381,SMALL(IF(ISTEXT($P$2:$P$381),ROW($P$1:$P$380),""),ROW(P318))),"")</f>
        <v/>
      </c>
      <c r="U319" s="154" t="str">
        <f>IF(T319="","",IF(COUNTIF($T319:T728,T319)=1,T319,""))</f>
        <v/>
      </c>
      <c r="V319" s="203" t="str">
        <f t="array" aca="1" ref="V319" ca="1">IF(ROW()-ROW($U$2:$U$381)+1&gt;ROWS($U$2:$U$381)-COUNTBLANK($U$2:$U$381),"",INDIRECT(ADDRESS(SMALL((IF($U$2:$U$381&lt;&gt;"",ROW($U$2:$U$381),ROW()+ROWS($U$2:$U$381))),ROW()-ROW($U$2:$U$381)+1),COLUMN($U$2:$U$381),4)))</f>
        <v/>
      </c>
      <c r="W319" s="224" t="str">
        <f t="shared" ca="1" si="12"/>
        <v/>
      </c>
      <c r="X319" s="225" t="str">
        <f t="shared" ca="1" si="15"/>
        <v/>
      </c>
    </row>
    <row r="320" spans="16:24" x14ac:dyDescent="0.25">
      <c r="P320" s="182">
        <f>'Sterilizer Chambers'!J98</f>
        <v>0</v>
      </c>
      <c r="Q320" s="170">
        <f>'Sterilizer Chambers'!K98</f>
        <v>0</v>
      </c>
      <c r="R320" s="175">
        <f t="shared" si="16"/>
        <v>0</v>
      </c>
      <c r="S320" s="188"/>
      <c r="T320" s="199" t="str">
        <f t="array" ref="T320">IFERROR(INDEX($P$2:$P$381,SMALL(IF(ISTEXT($P$2:$P$381),ROW($P$1:$P$380),""),ROW(P319))),"")</f>
        <v/>
      </c>
      <c r="U320" s="154" t="str">
        <f>IF(T320="","",IF(COUNTIF($T320:T729,T320)=1,T320,""))</f>
        <v/>
      </c>
      <c r="V320" s="203" t="str">
        <f t="array" aca="1" ref="V320" ca="1">IF(ROW()-ROW($U$2:$U$381)+1&gt;ROWS($U$2:$U$381)-COUNTBLANK($U$2:$U$381),"",INDIRECT(ADDRESS(SMALL((IF($U$2:$U$381&lt;&gt;"",ROW($U$2:$U$381),ROW()+ROWS($U$2:$U$381))),ROW()-ROW($U$2:$U$381)+1),COLUMN($U$2:$U$381),4)))</f>
        <v/>
      </c>
      <c r="W320" s="224" t="str">
        <f t="shared" ca="1" si="12"/>
        <v/>
      </c>
      <c r="X320" s="225" t="str">
        <f t="shared" ca="1" si="15"/>
        <v/>
      </c>
    </row>
    <row r="321" spans="16:24" x14ac:dyDescent="0.25">
      <c r="P321" s="182">
        <f>'Sterilizer Chambers'!J99</f>
        <v>0</v>
      </c>
      <c r="Q321" s="170">
        <f>'Sterilizer Chambers'!K99</f>
        <v>0</v>
      </c>
      <c r="R321" s="175">
        <f t="shared" si="16"/>
        <v>0</v>
      </c>
      <c r="S321" s="188"/>
      <c r="T321" s="199" t="str">
        <f t="array" ref="T321">IFERROR(INDEX($P$2:$P$381,SMALL(IF(ISTEXT($P$2:$P$381),ROW($P$1:$P$380),""),ROW(P320))),"")</f>
        <v/>
      </c>
      <c r="U321" s="154" t="str">
        <f>IF(T321="","",IF(COUNTIF($T321:T730,T321)=1,T321,""))</f>
        <v/>
      </c>
      <c r="V321" s="203" t="str">
        <f t="array" aca="1" ref="V321" ca="1">IF(ROW()-ROW($U$2:$U$381)+1&gt;ROWS($U$2:$U$381)-COUNTBLANK($U$2:$U$381),"",INDIRECT(ADDRESS(SMALL((IF($U$2:$U$381&lt;&gt;"",ROW($U$2:$U$381),ROW()+ROWS($U$2:$U$381))),ROW()-ROW($U$2:$U$381)+1),COLUMN($U$2:$U$381),4)))</f>
        <v/>
      </c>
      <c r="W321" s="224" t="str">
        <f t="shared" ca="1" si="12"/>
        <v/>
      </c>
      <c r="X321" s="225" t="str">
        <f t="shared" ca="1" si="15"/>
        <v/>
      </c>
    </row>
    <row r="322" spans="16:24" x14ac:dyDescent="0.25">
      <c r="P322" s="182">
        <f>'Sterilizer Chambers'!J100</f>
        <v>0</v>
      </c>
      <c r="Q322" s="170">
        <f>'Sterilizer Chambers'!K100</f>
        <v>0</v>
      </c>
      <c r="R322" s="175">
        <f t="shared" si="16"/>
        <v>0</v>
      </c>
      <c r="S322" s="188"/>
      <c r="T322" s="199" t="str">
        <f t="array" ref="T322">IFERROR(INDEX($P$2:$P$381,SMALL(IF(ISTEXT($P$2:$P$381),ROW($P$1:$P$380),""),ROW(P321))),"")</f>
        <v/>
      </c>
      <c r="U322" s="154" t="str">
        <f>IF(T322="","",IF(COUNTIF($T322:T731,T322)=1,T322,""))</f>
        <v/>
      </c>
      <c r="V322" s="203" t="str">
        <f t="array" aca="1" ref="V322" ca="1">IF(ROW()-ROW($U$2:$U$381)+1&gt;ROWS($U$2:$U$381)-COUNTBLANK($U$2:$U$381),"",INDIRECT(ADDRESS(SMALL((IF($U$2:$U$381&lt;&gt;"",ROW($U$2:$U$381),ROW()+ROWS($U$2:$U$381))),ROW()-ROW($U$2:$U$381)+1),COLUMN($U$2:$U$381),4)))</f>
        <v/>
      </c>
      <c r="W322" s="224" t="str">
        <f t="shared" ref="W322:W381" ca="1" si="17">IF(COUNTBLANK(V322),"",VLOOKUP(V322,$P$1:$Q$381,2,FALSE))</f>
        <v/>
      </c>
      <c r="X322" s="225" t="str">
        <f t="shared" ca="1" si="15"/>
        <v/>
      </c>
    </row>
    <row r="323" spans="16:24" x14ac:dyDescent="0.25">
      <c r="P323" s="182">
        <f>'Sterilizer Chambers'!J101</f>
        <v>0</v>
      </c>
      <c r="Q323" s="170">
        <f>'Sterilizer Chambers'!K101</f>
        <v>0</v>
      </c>
      <c r="R323" s="175">
        <f t="shared" si="16"/>
        <v>0</v>
      </c>
      <c r="S323" s="188"/>
      <c r="T323" s="199" t="str">
        <f t="array" ref="T323">IFERROR(INDEX($P$2:$P$381,SMALL(IF(ISTEXT($P$2:$P$381),ROW($P$1:$P$380),""),ROW(P322))),"")</f>
        <v/>
      </c>
      <c r="U323" s="154" t="str">
        <f>IF(T323="","",IF(COUNTIF($T323:T732,T323)=1,T323,""))</f>
        <v/>
      </c>
      <c r="V323" s="203" t="str">
        <f t="array" aca="1" ref="V323" ca="1">IF(ROW()-ROW($U$2:$U$381)+1&gt;ROWS($U$2:$U$381)-COUNTBLANK($U$2:$U$381),"",INDIRECT(ADDRESS(SMALL((IF($U$2:$U$381&lt;&gt;"",ROW($U$2:$U$381),ROW()+ROWS($U$2:$U$381))),ROW()-ROW($U$2:$U$381)+1),COLUMN($U$2:$U$381),4)))</f>
        <v/>
      </c>
      <c r="W323" s="224" t="str">
        <f t="shared" ca="1" si="17"/>
        <v/>
      </c>
      <c r="X323" s="225" t="str">
        <f t="shared" ca="1" si="15"/>
        <v/>
      </c>
    </row>
    <row r="324" spans="16:24" x14ac:dyDescent="0.25">
      <c r="P324" s="182">
        <f>'Sterilizer Chambers'!J102</f>
        <v>0</v>
      </c>
      <c r="Q324" s="170">
        <f>'Sterilizer Chambers'!K102</f>
        <v>0</v>
      </c>
      <c r="R324" s="175">
        <f t="shared" si="16"/>
        <v>0</v>
      </c>
      <c r="S324" s="188"/>
      <c r="T324" s="199" t="str">
        <f t="array" ref="T324">IFERROR(INDEX($P$2:$P$381,SMALL(IF(ISTEXT($P$2:$P$381),ROW($P$1:$P$380),""),ROW(P323))),"")</f>
        <v/>
      </c>
      <c r="U324" s="154" t="str">
        <f>IF(T324="","",IF(COUNTIF($T324:T733,T324)=1,T324,""))</f>
        <v/>
      </c>
      <c r="V324" s="203" t="str">
        <f t="array" aca="1" ref="V324" ca="1">IF(ROW()-ROW($U$2:$U$381)+1&gt;ROWS($U$2:$U$381)-COUNTBLANK($U$2:$U$381),"",INDIRECT(ADDRESS(SMALL((IF($U$2:$U$381&lt;&gt;"",ROW($U$2:$U$381),ROW()+ROWS($U$2:$U$381))),ROW()-ROW($U$2:$U$381)+1),COLUMN($U$2:$U$381),4)))</f>
        <v/>
      </c>
      <c r="W324" s="224" t="str">
        <f t="shared" ca="1" si="17"/>
        <v/>
      </c>
      <c r="X324" s="225" t="str">
        <f t="shared" ca="1" si="15"/>
        <v/>
      </c>
    </row>
    <row r="325" spans="16:24" x14ac:dyDescent="0.25">
      <c r="P325" s="182">
        <f>'Sterilizer Chambers'!J103</f>
        <v>0</v>
      </c>
      <c r="Q325" s="170">
        <f>'Sterilizer Chambers'!K103</f>
        <v>0</v>
      </c>
      <c r="R325" s="175">
        <f t="shared" si="16"/>
        <v>0</v>
      </c>
      <c r="S325" s="188"/>
      <c r="T325" s="199" t="str">
        <f t="array" ref="T325">IFERROR(INDEX($P$2:$P$381,SMALL(IF(ISTEXT($P$2:$P$381),ROW($P$1:$P$380),""),ROW(P324))),"")</f>
        <v/>
      </c>
      <c r="U325" s="154" t="str">
        <f>IF(T325="","",IF(COUNTIF($T325:T734,T325)=1,T325,""))</f>
        <v/>
      </c>
      <c r="V325" s="203" t="str">
        <f t="array" aca="1" ref="V325" ca="1">IF(ROW()-ROW($U$2:$U$381)+1&gt;ROWS($U$2:$U$381)-COUNTBLANK($U$2:$U$381),"",INDIRECT(ADDRESS(SMALL((IF($U$2:$U$381&lt;&gt;"",ROW($U$2:$U$381),ROW()+ROWS($U$2:$U$381))),ROW()-ROW($U$2:$U$381)+1),COLUMN($U$2:$U$381),4)))</f>
        <v/>
      </c>
      <c r="W325" s="224" t="str">
        <f t="shared" ca="1" si="17"/>
        <v/>
      </c>
      <c r="X325" s="225" t="str">
        <f t="shared" ca="1" si="15"/>
        <v/>
      </c>
    </row>
    <row r="326" spans="16:24" x14ac:dyDescent="0.25">
      <c r="P326" s="182">
        <f>'Sterilizer Chambers'!J104</f>
        <v>0</v>
      </c>
      <c r="Q326" s="170">
        <f>'Sterilizer Chambers'!K104</f>
        <v>0</v>
      </c>
      <c r="R326" s="175">
        <f t="shared" si="16"/>
        <v>0</v>
      </c>
      <c r="S326" s="188"/>
      <c r="T326" s="199" t="str">
        <f t="array" ref="T326">IFERROR(INDEX($P$2:$P$381,SMALL(IF(ISTEXT($P$2:$P$381),ROW($P$1:$P$380),""),ROW(P325))),"")</f>
        <v/>
      </c>
      <c r="U326" s="154" t="str">
        <f>IF(T326="","",IF(COUNTIF($T326:T735,T326)=1,T326,""))</f>
        <v/>
      </c>
      <c r="V326" s="203" t="str">
        <f t="array" aca="1" ref="V326" ca="1">IF(ROW()-ROW($U$2:$U$381)+1&gt;ROWS($U$2:$U$381)-COUNTBLANK($U$2:$U$381),"",INDIRECT(ADDRESS(SMALL((IF($U$2:$U$381&lt;&gt;"",ROW($U$2:$U$381),ROW()+ROWS($U$2:$U$381))),ROW()-ROW($U$2:$U$381)+1),COLUMN($U$2:$U$381),4)))</f>
        <v/>
      </c>
      <c r="W326" s="224" t="str">
        <f t="shared" ca="1" si="17"/>
        <v/>
      </c>
      <c r="X326" s="225" t="str">
        <f t="shared" ca="1" si="15"/>
        <v/>
      </c>
    </row>
    <row r="327" spans="16:24" x14ac:dyDescent="0.25">
      <c r="P327" s="182">
        <f>'Sterilizer Chambers'!J105</f>
        <v>0</v>
      </c>
      <c r="Q327" s="170">
        <f>'Sterilizer Chambers'!K105</f>
        <v>0</v>
      </c>
      <c r="R327" s="175">
        <f t="shared" si="16"/>
        <v>0</v>
      </c>
      <c r="S327" s="188"/>
      <c r="T327" s="199" t="str">
        <f t="array" ref="T327">IFERROR(INDEX($P$2:$P$381,SMALL(IF(ISTEXT($P$2:$P$381),ROW($P$1:$P$380),""),ROW(P326))),"")</f>
        <v/>
      </c>
      <c r="U327" s="154" t="str">
        <f>IF(T327="","",IF(COUNTIF($T327:T736,T327)=1,T327,""))</f>
        <v/>
      </c>
      <c r="V327" s="203" t="str">
        <f t="array" aca="1" ref="V327" ca="1">IF(ROW()-ROW($U$2:$U$381)+1&gt;ROWS($U$2:$U$381)-COUNTBLANK($U$2:$U$381),"",INDIRECT(ADDRESS(SMALL((IF($U$2:$U$381&lt;&gt;"",ROW($U$2:$U$381),ROW()+ROWS($U$2:$U$381))),ROW()-ROW($U$2:$U$381)+1),COLUMN($U$2:$U$381),4)))</f>
        <v/>
      </c>
      <c r="W327" s="224" t="str">
        <f t="shared" ca="1" si="17"/>
        <v/>
      </c>
      <c r="X327" s="225" t="str">
        <f t="shared" ca="1" si="15"/>
        <v/>
      </c>
    </row>
    <row r="328" spans="16:24" x14ac:dyDescent="0.25">
      <c r="P328" s="182">
        <f>'Sterilizer Chambers'!J106</f>
        <v>0</v>
      </c>
      <c r="Q328" s="170">
        <f>'Sterilizer Chambers'!K106</f>
        <v>0</v>
      </c>
      <c r="R328" s="175">
        <f t="shared" si="16"/>
        <v>0</v>
      </c>
      <c r="S328" s="188"/>
      <c r="T328" s="199" t="str">
        <f t="array" ref="T328">IFERROR(INDEX($P$2:$P$381,SMALL(IF(ISTEXT($P$2:$P$381),ROW($P$1:$P$380),""),ROW(P327))),"")</f>
        <v/>
      </c>
      <c r="U328" s="154" t="str">
        <f>IF(T328="","",IF(COUNTIF($T328:T737,T328)=1,T328,""))</f>
        <v/>
      </c>
      <c r="V328" s="203" t="str">
        <f t="array" aca="1" ref="V328" ca="1">IF(ROW()-ROW($U$2:$U$381)+1&gt;ROWS($U$2:$U$381)-COUNTBLANK($U$2:$U$381),"",INDIRECT(ADDRESS(SMALL((IF($U$2:$U$381&lt;&gt;"",ROW($U$2:$U$381),ROW()+ROWS($U$2:$U$381))),ROW()-ROW($U$2:$U$381)+1),COLUMN($U$2:$U$381),4)))</f>
        <v/>
      </c>
      <c r="W328" s="224" t="str">
        <f t="shared" ca="1" si="17"/>
        <v/>
      </c>
      <c r="X328" s="225" t="str">
        <f t="shared" ca="1" si="15"/>
        <v/>
      </c>
    </row>
    <row r="329" spans="16:24" x14ac:dyDescent="0.25">
      <c r="P329" s="182">
        <f>'Sterilizer Chambers'!J107</f>
        <v>0</v>
      </c>
      <c r="Q329" s="170">
        <f>'Sterilizer Chambers'!K107</f>
        <v>0</v>
      </c>
      <c r="R329" s="175">
        <f t="shared" si="16"/>
        <v>0</v>
      </c>
      <c r="S329" s="188"/>
      <c r="T329" s="199" t="str">
        <f t="array" ref="T329">IFERROR(INDEX($P$2:$P$381,SMALL(IF(ISTEXT($P$2:$P$381),ROW($P$1:$P$380),""),ROW(P328))),"")</f>
        <v/>
      </c>
      <c r="U329" s="154" t="str">
        <f>IF(T329="","",IF(COUNTIF($T329:T738,T329)=1,T329,""))</f>
        <v/>
      </c>
      <c r="V329" s="203" t="str">
        <f t="array" aca="1" ref="V329" ca="1">IF(ROW()-ROW($U$2:$U$381)+1&gt;ROWS($U$2:$U$381)-COUNTBLANK($U$2:$U$381),"",INDIRECT(ADDRESS(SMALL((IF($U$2:$U$381&lt;&gt;"",ROW($U$2:$U$381),ROW()+ROWS($U$2:$U$381))),ROW()-ROW($U$2:$U$381)+1),COLUMN($U$2:$U$381),4)))</f>
        <v/>
      </c>
      <c r="W329" s="224" t="str">
        <f t="shared" ca="1" si="17"/>
        <v/>
      </c>
      <c r="X329" s="225" t="str">
        <f t="shared" ca="1" si="15"/>
        <v/>
      </c>
    </row>
    <row r="330" spans="16:24" x14ac:dyDescent="0.25">
      <c r="P330" s="182">
        <f>'Sterilizer Chambers'!J108</f>
        <v>0</v>
      </c>
      <c r="Q330" s="170">
        <f>'Sterilizer Chambers'!K108</f>
        <v>0</v>
      </c>
      <c r="R330" s="175">
        <f t="shared" si="16"/>
        <v>0</v>
      </c>
      <c r="S330" s="188"/>
      <c r="T330" s="199" t="str">
        <f t="array" ref="T330">IFERROR(INDEX($P$2:$P$381,SMALL(IF(ISTEXT($P$2:$P$381),ROW($P$1:$P$380),""),ROW(P329))),"")</f>
        <v/>
      </c>
      <c r="U330" s="154" t="str">
        <f>IF(T330="","",IF(COUNTIF($T330:T739,T330)=1,T330,""))</f>
        <v/>
      </c>
      <c r="V330" s="203" t="str">
        <f t="array" aca="1" ref="V330" ca="1">IF(ROW()-ROW($U$2:$U$381)+1&gt;ROWS($U$2:$U$381)-COUNTBLANK($U$2:$U$381),"",INDIRECT(ADDRESS(SMALL((IF($U$2:$U$381&lt;&gt;"",ROW($U$2:$U$381),ROW()+ROWS($U$2:$U$381))),ROW()-ROW($U$2:$U$381)+1),COLUMN($U$2:$U$381),4)))</f>
        <v/>
      </c>
      <c r="W330" s="224" t="str">
        <f t="shared" ca="1" si="17"/>
        <v/>
      </c>
      <c r="X330" s="225" t="str">
        <f t="shared" ca="1" si="15"/>
        <v/>
      </c>
    </row>
    <row r="331" spans="16:24" x14ac:dyDescent="0.25">
      <c r="P331" s="182">
        <f>'Sterilizer Chambers'!J109</f>
        <v>0</v>
      </c>
      <c r="Q331" s="170">
        <f>'Sterilizer Chambers'!K109</f>
        <v>0</v>
      </c>
      <c r="R331" s="175">
        <f t="shared" si="16"/>
        <v>0</v>
      </c>
      <c r="S331" s="188"/>
      <c r="T331" s="199" t="str">
        <f t="array" ref="T331">IFERROR(INDEX($P$2:$P$381,SMALL(IF(ISTEXT($P$2:$P$381),ROW($P$1:$P$380),""),ROW(P330))),"")</f>
        <v/>
      </c>
      <c r="U331" s="154" t="str">
        <f>IF(T331="","",IF(COUNTIF($T331:T740,T331)=1,T331,""))</f>
        <v/>
      </c>
      <c r="V331" s="203" t="str">
        <f t="array" aca="1" ref="V331" ca="1">IF(ROW()-ROW($U$2:$U$381)+1&gt;ROWS($U$2:$U$381)-COUNTBLANK($U$2:$U$381),"",INDIRECT(ADDRESS(SMALL((IF($U$2:$U$381&lt;&gt;"",ROW($U$2:$U$381),ROW()+ROWS($U$2:$U$381))),ROW()-ROW($U$2:$U$381)+1),COLUMN($U$2:$U$381),4)))</f>
        <v/>
      </c>
      <c r="W331" s="224" t="str">
        <f t="shared" ca="1" si="17"/>
        <v/>
      </c>
      <c r="X331" s="225" t="str">
        <f t="shared" ca="1" si="15"/>
        <v/>
      </c>
    </row>
    <row r="332" spans="16:24" x14ac:dyDescent="0.25">
      <c r="P332" s="182">
        <f>'Sterilizer Chambers'!J110</f>
        <v>0</v>
      </c>
      <c r="Q332" s="170">
        <f>'Sterilizer Chambers'!K110</f>
        <v>0</v>
      </c>
      <c r="R332" s="175">
        <f t="shared" si="16"/>
        <v>0</v>
      </c>
      <c r="S332" s="188"/>
      <c r="T332" s="199" t="str">
        <f t="array" ref="T332">IFERROR(INDEX($P$2:$P$381,SMALL(IF(ISTEXT($P$2:$P$381),ROW($P$1:$P$380),""),ROW(P331))),"")</f>
        <v/>
      </c>
      <c r="U332" s="154" t="str">
        <f>IF(T332="","",IF(COUNTIF($T332:T741,T332)=1,T332,""))</f>
        <v/>
      </c>
      <c r="V332" s="203" t="str">
        <f t="array" aca="1" ref="V332" ca="1">IF(ROW()-ROW($U$2:$U$381)+1&gt;ROWS($U$2:$U$381)-COUNTBLANK($U$2:$U$381),"",INDIRECT(ADDRESS(SMALL((IF($U$2:$U$381&lt;&gt;"",ROW($U$2:$U$381),ROW()+ROWS($U$2:$U$381))),ROW()-ROW($U$2:$U$381)+1),COLUMN($U$2:$U$381),4)))</f>
        <v/>
      </c>
      <c r="W332" s="224" t="str">
        <f t="shared" ca="1" si="17"/>
        <v/>
      </c>
      <c r="X332" s="225" t="str">
        <f t="shared" ca="1" si="15"/>
        <v/>
      </c>
    </row>
    <row r="333" spans="16:24" x14ac:dyDescent="0.25">
      <c r="P333" s="182">
        <f>'Sterilizer Chambers'!J111</f>
        <v>0</v>
      </c>
      <c r="Q333" s="170">
        <f>'Sterilizer Chambers'!K111</f>
        <v>0</v>
      </c>
      <c r="R333" s="175">
        <f t="shared" si="16"/>
        <v>0</v>
      </c>
      <c r="S333" s="188"/>
      <c r="T333" s="199" t="str">
        <f t="array" ref="T333">IFERROR(INDEX($P$2:$P$381,SMALL(IF(ISTEXT($P$2:$P$381),ROW($P$1:$P$380),""),ROW(P332))),"")</f>
        <v/>
      </c>
      <c r="U333" s="154" t="str">
        <f>IF(T333="","",IF(COUNTIF($T333:T742,T333)=1,T333,""))</f>
        <v/>
      </c>
      <c r="V333" s="203" t="str">
        <f t="array" aca="1" ref="V333" ca="1">IF(ROW()-ROW($U$2:$U$381)+1&gt;ROWS($U$2:$U$381)-COUNTBLANK($U$2:$U$381),"",INDIRECT(ADDRESS(SMALL((IF($U$2:$U$381&lt;&gt;"",ROW($U$2:$U$381),ROW()+ROWS($U$2:$U$381))),ROW()-ROW($U$2:$U$381)+1),COLUMN($U$2:$U$381),4)))</f>
        <v/>
      </c>
      <c r="W333" s="224" t="str">
        <f t="shared" ca="1" si="17"/>
        <v/>
      </c>
      <c r="X333" s="225" t="str">
        <f t="shared" ca="1" si="15"/>
        <v/>
      </c>
    </row>
    <row r="334" spans="16:24" x14ac:dyDescent="0.25">
      <c r="P334" s="182">
        <f>'Sterilizer Chambers'!J112</f>
        <v>0</v>
      </c>
      <c r="Q334" s="170">
        <f>'Sterilizer Chambers'!K112</f>
        <v>0</v>
      </c>
      <c r="R334" s="175">
        <f t="shared" si="16"/>
        <v>0</v>
      </c>
      <c r="S334" s="188"/>
      <c r="T334" s="199" t="str">
        <f t="array" ref="T334">IFERROR(INDEX($P$2:$P$381,SMALL(IF(ISTEXT($P$2:$P$381),ROW($P$1:$P$380),""),ROW(P333))),"")</f>
        <v/>
      </c>
      <c r="U334" s="154" t="str">
        <f>IF(T334="","",IF(COUNTIF($T334:T743,T334)=1,T334,""))</f>
        <v/>
      </c>
      <c r="V334" s="203" t="str">
        <f t="array" aca="1" ref="V334" ca="1">IF(ROW()-ROW($U$2:$U$381)+1&gt;ROWS($U$2:$U$381)-COUNTBLANK($U$2:$U$381),"",INDIRECT(ADDRESS(SMALL((IF($U$2:$U$381&lt;&gt;"",ROW($U$2:$U$381),ROW()+ROWS($U$2:$U$381))),ROW()-ROW($U$2:$U$381)+1),COLUMN($U$2:$U$381),4)))</f>
        <v/>
      </c>
      <c r="W334" s="224" t="str">
        <f t="shared" ca="1" si="17"/>
        <v/>
      </c>
      <c r="X334" s="225" t="str">
        <f t="shared" ca="1" si="15"/>
        <v/>
      </c>
    </row>
    <row r="335" spans="16:24" x14ac:dyDescent="0.25">
      <c r="P335" s="182">
        <f>'Sterilizer Chambers'!J113</f>
        <v>0</v>
      </c>
      <c r="Q335" s="170">
        <f>'Sterilizer Chambers'!K113</f>
        <v>0</v>
      </c>
      <c r="R335" s="175">
        <f t="shared" si="16"/>
        <v>0</v>
      </c>
      <c r="S335" s="188"/>
      <c r="T335" s="199" t="str">
        <f t="array" ref="T335">IFERROR(INDEX($P$2:$P$381,SMALL(IF(ISTEXT($P$2:$P$381),ROW($P$1:$P$380),""),ROW(P334))),"")</f>
        <v/>
      </c>
      <c r="U335" s="154" t="str">
        <f>IF(T335="","",IF(COUNTIF($T335:T744,T335)=1,T335,""))</f>
        <v/>
      </c>
      <c r="V335" s="203" t="str">
        <f t="array" aca="1" ref="V335" ca="1">IF(ROW()-ROW($U$2:$U$381)+1&gt;ROWS($U$2:$U$381)-COUNTBLANK($U$2:$U$381),"",INDIRECT(ADDRESS(SMALL((IF($U$2:$U$381&lt;&gt;"",ROW($U$2:$U$381),ROW()+ROWS($U$2:$U$381))),ROW()-ROW($U$2:$U$381)+1),COLUMN($U$2:$U$381),4)))</f>
        <v/>
      </c>
      <c r="W335" s="224" t="str">
        <f t="shared" ca="1" si="17"/>
        <v/>
      </c>
      <c r="X335" s="225" t="str">
        <f t="shared" ca="1" si="15"/>
        <v/>
      </c>
    </row>
    <row r="336" spans="16:24" x14ac:dyDescent="0.25">
      <c r="P336" s="182">
        <f>'Sterilizer Chambers'!J114</f>
        <v>0</v>
      </c>
      <c r="Q336" s="170">
        <f>'Sterilizer Chambers'!K114</f>
        <v>0</v>
      </c>
      <c r="R336" s="175">
        <f t="shared" si="16"/>
        <v>0</v>
      </c>
      <c r="S336" s="188"/>
      <c r="T336" s="199" t="str">
        <f t="array" ref="T336">IFERROR(INDEX($P$2:$P$381,SMALL(IF(ISTEXT($P$2:$P$381),ROW($P$1:$P$380),""),ROW(P335))),"")</f>
        <v/>
      </c>
      <c r="U336" s="154" t="str">
        <f>IF(T336="","",IF(COUNTIF($T336:T745,T336)=1,T336,""))</f>
        <v/>
      </c>
      <c r="V336" s="203" t="str">
        <f t="array" aca="1" ref="V336" ca="1">IF(ROW()-ROW($U$2:$U$381)+1&gt;ROWS($U$2:$U$381)-COUNTBLANK($U$2:$U$381),"",INDIRECT(ADDRESS(SMALL((IF($U$2:$U$381&lt;&gt;"",ROW($U$2:$U$381),ROW()+ROWS($U$2:$U$381))),ROW()-ROW($U$2:$U$381)+1),COLUMN($U$2:$U$381),4)))</f>
        <v/>
      </c>
      <c r="W336" s="224" t="str">
        <f t="shared" ca="1" si="17"/>
        <v/>
      </c>
      <c r="X336" s="225" t="str">
        <f t="shared" ca="1" si="15"/>
        <v/>
      </c>
    </row>
    <row r="337" spans="16:24" x14ac:dyDescent="0.25">
      <c r="P337" s="182">
        <f>'Sterilizer Chambers'!J115</f>
        <v>0</v>
      </c>
      <c r="Q337" s="170">
        <f>'Sterilizer Chambers'!K115</f>
        <v>0</v>
      </c>
      <c r="R337" s="175">
        <f t="shared" si="16"/>
        <v>0</v>
      </c>
      <c r="S337" s="188"/>
      <c r="T337" s="199" t="str">
        <f t="array" ref="T337">IFERROR(INDEX($P$2:$P$381,SMALL(IF(ISTEXT($P$2:$P$381),ROW($P$1:$P$380),""),ROW(P336))),"")</f>
        <v/>
      </c>
      <c r="U337" s="154" t="str">
        <f>IF(T337="","",IF(COUNTIF($T337:T746,T337)=1,T337,""))</f>
        <v/>
      </c>
      <c r="V337" s="203" t="str">
        <f t="array" aca="1" ref="V337" ca="1">IF(ROW()-ROW($U$2:$U$381)+1&gt;ROWS($U$2:$U$381)-COUNTBLANK($U$2:$U$381),"",INDIRECT(ADDRESS(SMALL((IF($U$2:$U$381&lt;&gt;"",ROW($U$2:$U$381),ROW()+ROWS($U$2:$U$381))),ROW()-ROW($U$2:$U$381)+1),COLUMN($U$2:$U$381),4)))</f>
        <v/>
      </c>
      <c r="W337" s="224" t="str">
        <f t="shared" ca="1" si="17"/>
        <v/>
      </c>
      <c r="X337" s="225" t="str">
        <f t="shared" ca="1" si="15"/>
        <v/>
      </c>
    </row>
    <row r="338" spans="16:24" x14ac:dyDescent="0.25">
      <c r="P338" s="182">
        <f>'Sterilizer Chambers'!J116</f>
        <v>0</v>
      </c>
      <c r="Q338" s="170">
        <f>'Sterilizer Chambers'!K116</f>
        <v>0</v>
      </c>
      <c r="R338" s="175">
        <f t="shared" si="16"/>
        <v>0</v>
      </c>
      <c r="S338" s="188"/>
      <c r="T338" s="199" t="str">
        <f t="array" ref="T338">IFERROR(INDEX($P$2:$P$381,SMALL(IF(ISTEXT($P$2:$P$381),ROW($P$1:$P$380),""),ROW(P337))),"")</f>
        <v/>
      </c>
      <c r="U338" s="154" t="str">
        <f>IF(T338="","",IF(COUNTIF($T338:T747,T338)=1,T338,""))</f>
        <v/>
      </c>
      <c r="V338" s="203" t="str">
        <f t="array" aca="1" ref="V338" ca="1">IF(ROW()-ROW($U$2:$U$381)+1&gt;ROWS($U$2:$U$381)-COUNTBLANK($U$2:$U$381),"",INDIRECT(ADDRESS(SMALL((IF($U$2:$U$381&lt;&gt;"",ROW($U$2:$U$381),ROW()+ROWS($U$2:$U$381))),ROW()-ROW($U$2:$U$381)+1),COLUMN($U$2:$U$381),4)))</f>
        <v/>
      </c>
      <c r="W338" s="224" t="str">
        <f t="shared" ca="1" si="17"/>
        <v/>
      </c>
      <c r="X338" s="225" t="str">
        <f t="shared" ca="1" si="15"/>
        <v/>
      </c>
    </row>
    <row r="339" spans="16:24" x14ac:dyDescent="0.25">
      <c r="P339" s="182">
        <f>'Sterilizer Chambers'!J117</f>
        <v>0</v>
      </c>
      <c r="Q339" s="170">
        <f>'Sterilizer Chambers'!K117</f>
        <v>0</v>
      </c>
      <c r="R339" s="175">
        <f t="shared" si="16"/>
        <v>0</v>
      </c>
      <c r="S339" s="188"/>
      <c r="T339" s="199" t="str">
        <f t="array" ref="T339">IFERROR(INDEX($P$2:$P$381,SMALL(IF(ISTEXT($P$2:$P$381),ROW($P$1:$P$380),""),ROW(P338))),"")</f>
        <v/>
      </c>
      <c r="U339" s="154" t="str">
        <f>IF(T339="","",IF(COUNTIF($T339:T748,T339)=1,T339,""))</f>
        <v/>
      </c>
      <c r="V339" s="203" t="str">
        <f t="array" aca="1" ref="V339" ca="1">IF(ROW()-ROW($U$2:$U$381)+1&gt;ROWS($U$2:$U$381)-COUNTBLANK($U$2:$U$381),"",INDIRECT(ADDRESS(SMALL((IF($U$2:$U$381&lt;&gt;"",ROW($U$2:$U$381),ROW()+ROWS($U$2:$U$381))),ROW()-ROW($U$2:$U$381)+1),COLUMN($U$2:$U$381),4)))</f>
        <v/>
      </c>
      <c r="W339" s="224" t="str">
        <f t="shared" ca="1" si="17"/>
        <v/>
      </c>
      <c r="X339" s="225" t="str">
        <f t="shared" ca="1" si="15"/>
        <v/>
      </c>
    </row>
    <row r="340" spans="16:24" x14ac:dyDescent="0.25">
      <c r="P340" s="182">
        <f>'Sterilizer Chambers'!J118</f>
        <v>0</v>
      </c>
      <c r="Q340" s="170">
        <f>'Sterilizer Chambers'!K118</f>
        <v>0</v>
      </c>
      <c r="R340" s="175">
        <f t="shared" si="16"/>
        <v>0</v>
      </c>
      <c r="S340" s="188"/>
      <c r="T340" s="199" t="str">
        <f t="array" ref="T340">IFERROR(INDEX($P$2:$P$381,SMALL(IF(ISTEXT($P$2:$P$381),ROW($P$1:$P$380),""),ROW(P339))),"")</f>
        <v/>
      </c>
      <c r="U340" s="154" t="str">
        <f>IF(T340="","",IF(COUNTIF($T340:T749,T340)=1,T340,""))</f>
        <v/>
      </c>
      <c r="V340" s="203" t="str">
        <f t="array" aca="1" ref="V340" ca="1">IF(ROW()-ROW($U$2:$U$381)+1&gt;ROWS($U$2:$U$381)-COUNTBLANK($U$2:$U$381),"",INDIRECT(ADDRESS(SMALL((IF($U$2:$U$381&lt;&gt;"",ROW($U$2:$U$381),ROW()+ROWS($U$2:$U$381))),ROW()-ROW($U$2:$U$381)+1),COLUMN($U$2:$U$381),4)))</f>
        <v/>
      </c>
      <c r="W340" s="224" t="str">
        <f t="shared" ca="1" si="17"/>
        <v/>
      </c>
      <c r="X340" s="225" t="str">
        <f t="shared" ca="1" si="15"/>
        <v/>
      </c>
    </row>
    <row r="341" spans="16:24" x14ac:dyDescent="0.25">
      <c r="P341" s="182">
        <f>'Sterilizer Chambers'!J119</f>
        <v>0</v>
      </c>
      <c r="Q341" s="170">
        <f>'Sterilizer Chambers'!K119</f>
        <v>0</v>
      </c>
      <c r="R341" s="175">
        <f t="shared" si="16"/>
        <v>0</v>
      </c>
      <c r="S341" s="188"/>
      <c r="T341" s="199" t="str">
        <f t="array" ref="T341">IFERROR(INDEX($P$2:$P$381,SMALL(IF(ISTEXT($P$2:$P$381),ROW($P$1:$P$380),""),ROW(P340))),"")</f>
        <v/>
      </c>
      <c r="U341" s="154" t="str">
        <f>IF(T341="","",IF(COUNTIF($T341:T750,T341)=1,T341,""))</f>
        <v/>
      </c>
      <c r="V341" s="203" t="str">
        <f t="array" aca="1" ref="V341" ca="1">IF(ROW()-ROW($U$2:$U$381)+1&gt;ROWS($U$2:$U$381)-COUNTBLANK($U$2:$U$381),"",INDIRECT(ADDRESS(SMALL((IF($U$2:$U$381&lt;&gt;"",ROW($U$2:$U$381),ROW()+ROWS($U$2:$U$381))),ROW()-ROW($U$2:$U$381)+1),COLUMN($U$2:$U$381),4)))</f>
        <v/>
      </c>
      <c r="W341" s="224" t="str">
        <f t="shared" ca="1" si="17"/>
        <v/>
      </c>
      <c r="X341" s="225" t="str">
        <f t="shared" ca="1" si="15"/>
        <v/>
      </c>
    </row>
    <row r="342" spans="16:24" x14ac:dyDescent="0.25">
      <c r="P342" s="191">
        <f>Aeration!AV13</f>
        <v>0</v>
      </c>
      <c r="Q342" s="174">
        <f>Aeration!AW13</f>
        <v>0</v>
      </c>
      <c r="R342" s="175">
        <f t="shared" si="16"/>
        <v>0</v>
      </c>
      <c r="S342" s="192" t="s">
        <v>624</v>
      </c>
      <c r="T342" s="199" t="str">
        <f t="array" ref="T342">IFERROR(INDEX($P$2:$P$381,SMALL(IF(ISTEXT($P$2:$P$381),ROW($P$1:$P$380),""),ROW(P341))),"")</f>
        <v/>
      </c>
      <c r="U342" s="154" t="str">
        <f>IF(T342="","",IF(COUNTIF($T342:T751,T342)=1,T342,""))</f>
        <v/>
      </c>
      <c r="V342" s="203" t="str">
        <f t="array" aca="1" ref="V342" ca="1">IF(ROW()-ROW($U$2:$U$381)+1&gt;ROWS($U$2:$U$381)-COUNTBLANK($U$2:$U$381),"",INDIRECT(ADDRESS(SMALL((IF($U$2:$U$381&lt;&gt;"",ROW($U$2:$U$381),ROW()+ROWS($U$2:$U$381))),ROW()-ROW($U$2:$U$381)+1),COLUMN($U$2:$U$381),4)))</f>
        <v/>
      </c>
      <c r="W342" s="224" t="str">
        <f t="shared" ca="1" si="17"/>
        <v/>
      </c>
      <c r="X342" s="225" t="str">
        <f t="shared" ca="1" si="15"/>
        <v/>
      </c>
    </row>
    <row r="343" spans="16:24" x14ac:dyDescent="0.25">
      <c r="P343" s="191">
        <f>Aeration!AV14</f>
        <v>0</v>
      </c>
      <c r="Q343" s="174">
        <f>Aeration!AW14</f>
        <v>0</v>
      </c>
      <c r="R343" s="175">
        <f t="shared" si="16"/>
        <v>0</v>
      </c>
      <c r="S343" s="181"/>
      <c r="T343" s="199" t="str">
        <f t="array" ref="T343">IFERROR(INDEX($P$2:$P$381,SMALL(IF(ISTEXT($P$2:$P$381),ROW($P$1:$P$380),""),ROW(P342))),"")</f>
        <v/>
      </c>
      <c r="U343" s="154" t="str">
        <f>IF(T343="","",IF(COUNTIF($T343:T752,T343)=1,T343,""))</f>
        <v/>
      </c>
      <c r="V343" s="203" t="str">
        <f t="array" aca="1" ref="V343" ca="1">IF(ROW()-ROW($U$2:$U$381)+1&gt;ROWS($U$2:$U$381)-COUNTBLANK($U$2:$U$381),"",INDIRECT(ADDRESS(SMALL((IF($U$2:$U$381&lt;&gt;"",ROW($U$2:$U$381),ROW()+ROWS($U$2:$U$381))),ROW()-ROW($U$2:$U$381)+1),COLUMN($U$2:$U$381),4)))</f>
        <v/>
      </c>
      <c r="W343" s="224" t="str">
        <f t="shared" ca="1" si="17"/>
        <v/>
      </c>
      <c r="X343" s="225" t="str">
        <f t="shared" ca="1" si="15"/>
        <v/>
      </c>
    </row>
    <row r="344" spans="16:24" x14ac:dyDescent="0.25">
      <c r="P344" s="191">
        <f>Aeration!AV15</f>
        <v>0</v>
      </c>
      <c r="Q344" s="174">
        <f>Aeration!AW15</f>
        <v>0</v>
      </c>
      <c r="R344" s="175">
        <f t="shared" si="16"/>
        <v>0</v>
      </c>
      <c r="S344" s="181"/>
      <c r="T344" s="199" t="str">
        <f t="array" ref="T344">IFERROR(INDEX($P$2:$P$381,SMALL(IF(ISTEXT($P$2:$P$381),ROW($P$1:$P$380),""),ROW(P343))),"")</f>
        <v/>
      </c>
      <c r="U344" s="154" t="str">
        <f>IF(T344="","",IF(COUNTIF($T344:T753,T344)=1,T344,""))</f>
        <v/>
      </c>
      <c r="V344" s="203" t="str">
        <f t="array" aca="1" ref="V344" ca="1">IF(ROW()-ROW($U$2:$U$381)+1&gt;ROWS($U$2:$U$381)-COUNTBLANK($U$2:$U$381),"",INDIRECT(ADDRESS(SMALL((IF($U$2:$U$381&lt;&gt;"",ROW($U$2:$U$381),ROW()+ROWS($U$2:$U$381))),ROW()-ROW($U$2:$U$381)+1),COLUMN($U$2:$U$381),4)))</f>
        <v/>
      </c>
      <c r="W344" s="224" t="str">
        <f t="shared" ca="1" si="17"/>
        <v/>
      </c>
      <c r="X344" s="225" t="str">
        <f t="shared" ca="1" si="15"/>
        <v/>
      </c>
    </row>
    <row r="345" spans="16:24" x14ac:dyDescent="0.25">
      <c r="P345" s="191">
        <f>Aeration!AV16</f>
        <v>0</v>
      </c>
      <c r="Q345" s="174">
        <f>Aeration!AW16</f>
        <v>0</v>
      </c>
      <c r="R345" s="175">
        <f t="shared" si="16"/>
        <v>0</v>
      </c>
      <c r="S345" s="181"/>
      <c r="T345" s="199" t="str">
        <f t="array" ref="T345">IFERROR(INDEX($P$2:$P$381,SMALL(IF(ISTEXT($P$2:$P$381),ROW($P$1:$P$380),""),ROW(P344))),"")</f>
        <v/>
      </c>
      <c r="U345" s="154" t="str">
        <f>IF(T345="","",IF(COUNTIF($T345:T754,T345)=1,T345,""))</f>
        <v/>
      </c>
      <c r="V345" s="203" t="str">
        <f t="array" aca="1" ref="V345" ca="1">IF(ROW()-ROW($U$2:$U$381)+1&gt;ROWS($U$2:$U$381)-COUNTBLANK($U$2:$U$381),"",INDIRECT(ADDRESS(SMALL((IF($U$2:$U$381&lt;&gt;"",ROW($U$2:$U$381),ROW()+ROWS($U$2:$U$381))),ROW()-ROW($U$2:$U$381)+1),COLUMN($U$2:$U$381),4)))</f>
        <v/>
      </c>
      <c r="W345" s="224" t="str">
        <f t="shared" ca="1" si="17"/>
        <v/>
      </c>
      <c r="X345" s="225" t="str">
        <f t="shared" ca="1" si="15"/>
        <v/>
      </c>
    </row>
    <row r="346" spans="16:24" x14ac:dyDescent="0.25">
      <c r="P346" s="191">
        <f>Aeration!AV17</f>
        <v>0</v>
      </c>
      <c r="Q346" s="174">
        <f>Aeration!AW17</f>
        <v>0</v>
      </c>
      <c r="R346" s="175">
        <f t="shared" si="16"/>
        <v>0</v>
      </c>
      <c r="S346" s="181"/>
      <c r="T346" s="199" t="str">
        <f t="array" ref="T346">IFERROR(INDEX($P$2:$P$381,SMALL(IF(ISTEXT($P$2:$P$381),ROW($P$1:$P$380),""),ROW(P345))),"")</f>
        <v/>
      </c>
      <c r="U346" s="154" t="str">
        <f>IF(T346="","",IF(COUNTIF($T346:T755,T346)=1,T346,""))</f>
        <v/>
      </c>
      <c r="V346" s="203" t="str">
        <f t="array" aca="1" ref="V346" ca="1">IF(ROW()-ROW($U$2:$U$381)+1&gt;ROWS($U$2:$U$381)-COUNTBLANK($U$2:$U$381),"",INDIRECT(ADDRESS(SMALL((IF($U$2:$U$381&lt;&gt;"",ROW($U$2:$U$381),ROW()+ROWS($U$2:$U$381))),ROW()-ROW($U$2:$U$381)+1),COLUMN($U$2:$U$381),4)))</f>
        <v/>
      </c>
      <c r="W346" s="224" t="str">
        <f t="shared" ca="1" si="17"/>
        <v/>
      </c>
      <c r="X346" s="225" t="str">
        <f t="shared" ca="1" si="15"/>
        <v/>
      </c>
    </row>
    <row r="347" spans="16:24" x14ac:dyDescent="0.25">
      <c r="P347" s="191">
        <f>Aeration!AV18</f>
        <v>0</v>
      </c>
      <c r="Q347" s="174">
        <f>Aeration!AW18</f>
        <v>0</v>
      </c>
      <c r="R347" s="175">
        <f t="shared" si="16"/>
        <v>0</v>
      </c>
      <c r="S347" s="181"/>
      <c r="T347" s="199" t="str">
        <f t="array" ref="T347">IFERROR(INDEX($P$2:$P$381,SMALL(IF(ISTEXT($P$2:$P$381),ROW($P$1:$P$380),""),ROW(P346))),"")</f>
        <v/>
      </c>
      <c r="U347" s="154" t="str">
        <f>IF(T347="","",IF(COUNTIF($T347:T756,T347)=1,T347,""))</f>
        <v/>
      </c>
      <c r="V347" s="203" t="str">
        <f t="array" aca="1" ref="V347" ca="1">IF(ROW()-ROW($U$2:$U$381)+1&gt;ROWS($U$2:$U$381)-COUNTBLANK($U$2:$U$381),"",INDIRECT(ADDRESS(SMALL((IF($U$2:$U$381&lt;&gt;"",ROW($U$2:$U$381),ROW()+ROWS($U$2:$U$381))),ROW()-ROW($U$2:$U$381)+1),COLUMN($U$2:$U$381),4)))</f>
        <v/>
      </c>
      <c r="W347" s="224" t="str">
        <f t="shared" ca="1" si="17"/>
        <v/>
      </c>
      <c r="X347" s="225" t="str">
        <f t="shared" ca="1" si="15"/>
        <v/>
      </c>
    </row>
    <row r="348" spans="16:24" x14ac:dyDescent="0.25">
      <c r="P348" s="191">
        <f>Aeration!AV19</f>
        <v>0</v>
      </c>
      <c r="Q348" s="174">
        <f>Aeration!AW19</f>
        <v>0</v>
      </c>
      <c r="R348" s="175">
        <f t="shared" si="16"/>
        <v>0</v>
      </c>
      <c r="S348" s="181"/>
      <c r="T348" s="199" t="str">
        <f t="array" ref="T348">IFERROR(INDEX($P$2:$P$381,SMALL(IF(ISTEXT($P$2:$P$381),ROW($P$1:$P$380),""),ROW(P347))),"")</f>
        <v/>
      </c>
      <c r="U348" s="154" t="str">
        <f>IF(T348="","",IF(COUNTIF($T348:T757,T348)=1,T348,""))</f>
        <v/>
      </c>
      <c r="V348" s="203" t="str">
        <f t="array" aca="1" ref="V348" ca="1">IF(ROW()-ROW($U$2:$U$381)+1&gt;ROWS($U$2:$U$381)-COUNTBLANK($U$2:$U$381),"",INDIRECT(ADDRESS(SMALL((IF($U$2:$U$381&lt;&gt;"",ROW($U$2:$U$381),ROW()+ROWS($U$2:$U$381))),ROW()-ROW($U$2:$U$381)+1),COLUMN($U$2:$U$381),4)))</f>
        <v/>
      </c>
      <c r="W348" s="224" t="str">
        <f t="shared" ca="1" si="17"/>
        <v/>
      </c>
      <c r="X348" s="225" t="str">
        <f t="shared" ca="1" si="15"/>
        <v/>
      </c>
    </row>
    <row r="349" spans="16:24" x14ac:dyDescent="0.25">
      <c r="P349" s="191">
        <f>Aeration!AV20</f>
        <v>0</v>
      </c>
      <c r="Q349" s="174">
        <f>Aeration!AW20</f>
        <v>0</v>
      </c>
      <c r="R349" s="175">
        <f t="shared" si="16"/>
        <v>0</v>
      </c>
      <c r="S349" s="181"/>
      <c r="T349" s="199" t="str">
        <f t="array" ref="T349">IFERROR(INDEX($P$2:$P$381,SMALL(IF(ISTEXT($P$2:$P$381),ROW($P$1:$P$380),""),ROW(P348))),"")</f>
        <v/>
      </c>
      <c r="U349" s="154" t="str">
        <f>IF(T349="","",IF(COUNTIF($T349:T758,T349)=1,T349,""))</f>
        <v/>
      </c>
      <c r="V349" s="203" t="str">
        <f t="array" aca="1" ref="V349" ca="1">IF(ROW()-ROW($U$2:$U$381)+1&gt;ROWS($U$2:$U$381)-COUNTBLANK($U$2:$U$381),"",INDIRECT(ADDRESS(SMALL((IF($U$2:$U$381&lt;&gt;"",ROW($U$2:$U$381),ROW()+ROWS($U$2:$U$381))),ROW()-ROW($U$2:$U$381)+1),COLUMN($U$2:$U$381),4)))</f>
        <v/>
      </c>
      <c r="W349" s="224" t="str">
        <f t="shared" ca="1" si="17"/>
        <v/>
      </c>
      <c r="X349" s="225" t="str">
        <f t="shared" ca="1" si="15"/>
        <v/>
      </c>
    </row>
    <row r="350" spans="16:24" x14ac:dyDescent="0.25">
      <c r="P350" s="191">
        <f>Aeration!AV21</f>
        <v>0</v>
      </c>
      <c r="Q350" s="174">
        <f>Aeration!AW21</f>
        <v>0</v>
      </c>
      <c r="R350" s="175">
        <f t="shared" si="16"/>
        <v>0</v>
      </c>
      <c r="S350" s="181"/>
      <c r="T350" s="199" t="str">
        <f t="array" ref="T350">IFERROR(INDEX($P$2:$P$381,SMALL(IF(ISTEXT($P$2:$P$381),ROW($P$1:$P$380),""),ROW(P349))),"")</f>
        <v/>
      </c>
      <c r="U350" s="154" t="str">
        <f>IF(T350="","",IF(COUNTIF($T350:T759,T350)=1,T350,""))</f>
        <v/>
      </c>
      <c r="V350" s="203" t="str">
        <f t="array" aca="1" ref="V350" ca="1">IF(ROW()-ROW($U$2:$U$381)+1&gt;ROWS($U$2:$U$381)-COUNTBLANK($U$2:$U$381),"",INDIRECT(ADDRESS(SMALL((IF($U$2:$U$381&lt;&gt;"",ROW($U$2:$U$381),ROW()+ROWS($U$2:$U$381))),ROW()-ROW($U$2:$U$381)+1),COLUMN($U$2:$U$381),4)))</f>
        <v/>
      </c>
      <c r="W350" s="224" t="str">
        <f t="shared" ca="1" si="17"/>
        <v/>
      </c>
      <c r="X350" s="225" t="str">
        <f t="shared" ca="1" si="15"/>
        <v/>
      </c>
    </row>
    <row r="351" spans="16:24" x14ac:dyDescent="0.25">
      <c r="P351" s="191">
        <f>Aeration!AV22</f>
        <v>0</v>
      </c>
      <c r="Q351" s="174">
        <f>Aeration!AW22</f>
        <v>0</v>
      </c>
      <c r="R351" s="175">
        <f t="shared" si="16"/>
        <v>0</v>
      </c>
      <c r="S351" s="181"/>
      <c r="T351" s="199" t="str">
        <f t="array" ref="T351">IFERROR(INDEX($P$2:$P$381,SMALL(IF(ISTEXT($P$2:$P$381),ROW($P$1:$P$380),""),ROW(P350))),"")</f>
        <v/>
      </c>
      <c r="U351" s="154" t="str">
        <f>IF(T351="","",IF(COUNTIF($T351:T760,T351)=1,T351,""))</f>
        <v/>
      </c>
      <c r="V351" s="203" t="str">
        <f t="array" aca="1" ref="V351" ca="1">IF(ROW()-ROW($U$2:$U$381)+1&gt;ROWS($U$2:$U$381)-COUNTBLANK($U$2:$U$381),"",INDIRECT(ADDRESS(SMALL((IF($U$2:$U$381&lt;&gt;"",ROW($U$2:$U$381),ROW()+ROWS($U$2:$U$381))),ROW()-ROW($U$2:$U$381)+1),COLUMN($U$2:$U$381),4)))</f>
        <v/>
      </c>
      <c r="W351" s="224" t="str">
        <f t="shared" ca="1" si="17"/>
        <v/>
      </c>
      <c r="X351" s="225" t="str">
        <f t="shared" ca="1" si="15"/>
        <v/>
      </c>
    </row>
    <row r="352" spans="16:24" x14ac:dyDescent="0.25">
      <c r="P352" s="191">
        <f>Aeration!AV23</f>
        <v>0</v>
      </c>
      <c r="Q352" s="174">
        <f>Aeration!AW23</f>
        <v>0</v>
      </c>
      <c r="R352" s="175">
        <f t="shared" si="16"/>
        <v>0</v>
      </c>
      <c r="S352" s="181"/>
      <c r="T352" s="199" t="str">
        <f t="array" ref="T352">IFERROR(INDEX($P$2:$P$381,SMALL(IF(ISTEXT($P$2:$P$381),ROW($P$1:$P$380),""),ROW(P351))),"")</f>
        <v/>
      </c>
      <c r="U352" s="154" t="str">
        <f>IF(T352="","",IF(COUNTIF($T352:T761,T352)=1,T352,""))</f>
        <v/>
      </c>
      <c r="V352" s="203" t="str">
        <f t="array" aca="1" ref="V352" ca="1">IF(ROW()-ROW($U$2:$U$381)+1&gt;ROWS($U$2:$U$381)-COUNTBLANK($U$2:$U$381),"",INDIRECT(ADDRESS(SMALL((IF($U$2:$U$381&lt;&gt;"",ROW($U$2:$U$381),ROW()+ROWS($U$2:$U$381))),ROW()-ROW($U$2:$U$381)+1),COLUMN($U$2:$U$381),4)))</f>
        <v/>
      </c>
      <c r="W352" s="224" t="str">
        <f t="shared" ca="1" si="17"/>
        <v/>
      </c>
      <c r="X352" s="225" t="str">
        <f t="shared" ca="1" si="15"/>
        <v/>
      </c>
    </row>
    <row r="353" spans="16:24" x14ac:dyDescent="0.25">
      <c r="P353" s="191">
        <f>Aeration!AV24</f>
        <v>0</v>
      </c>
      <c r="Q353" s="174">
        <f>Aeration!AW24</f>
        <v>0</v>
      </c>
      <c r="R353" s="175">
        <f t="shared" si="16"/>
        <v>0</v>
      </c>
      <c r="S353" s="181"/>
      <c r="T353" s="199" t="str">
        <f t="array" ref="T353">IFERROR(INDEX($P$2:$P$381,SMALL(IF(ISTEXT($P$2:$P$381),ROW($P$1:$P$380),""),ROW(P352))),"")</f>
        <v/>
      </c>
      <c r="U353" s="154" t="str">
        <f>IF(T353="","",IF(COUNTIF($T353:T762,T353)=1,T353,""))</f>
        <v/>
      </c>
      <c r="V353" s="203" t="str">
        <f t="array" aca="1" ref="V353" ca="1">IF(ROW()-ROW($U$2:$U$381)+1&gt;ROWS($U$2:$U$381)-COUNTBLANK($U$2:$U$381),"",INDIRECT(ADDRESS(SMALL((IF($U$2:$U$381&lt;&gt;"",ROW($U$2:$U$381),ROW()+ROWS($U$2:$U$381))),ROW()-ROW($U$2:$U$381)+1),COLUMN($U$2:$U$381),4)))</f>
        <v/>
      </c>
      <c r="W353" s="224" t="str">
        <f t="shared" ca="1" si="17"/>
        <v/>
      </c>
      <c r="X353" s="225" t="str">
        <f t="shared" ca="1" si="15"/>
        <v/>
      </c>
    </row>
    <row r="354" spans="16:24" x14ac:dyDescent="0.25">
      <c r="P354" s="191">
        <f>Aeration!AV25</f>
        <v>0</v>
      </c>
      <c r="Q354" s="174">
        <f>Aeration!AW25</f>
        <v>0</v>
      </c>
      <c r="R354" s="175">
        <f t="shared" si="16"/>
        <v>0</v>
      </c>
      <c r="S354" s="181"/>
      <c r="T354" s="199" t="str">
        <f t="array" ref="T354">IFERROR(INDEX($P$2:$P$381,SMALL(IF(ISTEXT($P$2:$P$381),ROW($P$1:$P$380),""),ROW(P353))),"")</f>
        <v/>
      </c>
      <c r="U354" s="154" t="str">
        <f>IF(T354="","",IF(COUNTIF($T354:T763,T354)=1,T354,""))</f>
        <v/>
      </c>
      <c r="V354" s="203" t="str">
        <f t="array" aca="1" ref="V354" ca="1">IF(ROW()-ROW($U$2:$U$381)+1&gt;ROWS($U$2:$U$381)-COUNTBLANK($U$2:$U$381),"",INDIRECT(ADDRESS(SMALL((IF($U$2:$U$381&lt;&gt;"",ROW($U$2:$U$381),ROW()+ROWS($U$2:$U$381))),ROW()-ROW($U$2:$U$381)+1),COLUMN($U$2:$U$381),4)))</f>
        <v/>
      </c>
      <c r="W354" s="224" t="str">
        <f t="shared" ca="1" si="17"/>
        <v/>
      </c>
      <c r="X354" s="225" t="str">
        <f t="shared" ca="1" si="15"/>
        <v/>
      </c>
    </row>
    <row r="355" spans="16:24" x14ac:dyDescent="0.25">
      <c r="P355" s="191">
        <f>Aeration!AV26</f>
        <v>0</v>
      </c>
      <c r="Q355" s="174">
        <f>Aeration!AW26</f>
        <v>0</v>
      </c>
      <c r="R355" s="175">
        <f t="shared" si="16"/>
        <v>0</v>
      </c>
      <c r="S355" s="181"/>
      <c r="T355" s="199" t="str">
        <f t="array" ref="T355">IFERROR(INDEX($P$2:$P$381,SMALL(IF(ISTEXT($P$2:$P$381),ROW($P$1:$P$380),""),ROW(P354))),"")</f>
        <v/>
      </c>
      <c r="U355" s="154" t="str">
        <f>IF(T355="","",IF(COUNTIF($T355:T764,T355)=1,T355,""))</f>
        <v/>
      </c>
      <c r="V355" s="203" t="str">
        <f t="array" aca="1" ref="V355" ca="1">IF(ROW()-ROW($U$2:$U$381)+1&gt;ROWS($U$2:$U$381)-COUNTBLANK($U$2:$U$381),"",INDIRECT(ADDRESS(SMALL((IF($U$2:$U$381&lt;&gt;"",ROW($U$2:$U$381),ROW()+ROWS($U$2:$U$381))),ROW()-ROW($U$2:$U$381)+1),COLUMN($U$2:$U$381),4)))</f>
        <v/>
      </c>
      <c r="W355" s="224" t="str">
        <f t="shared" ca="1" si="17"/>
        <v/>
      </c>
      <c r="X355" s="225" t="str">
        <f t="shared" ca="1" si="15"/>
        <v/>
      </c>
    </row>
    <row r="356" spans="16:24" x14ac:dyDescent="0.25">
      <c r="P356" s="191">
        <f>Aeration!AV27</f>
        <v>0</v>
      </c>
      <c r="Q356" s="174">
        <f>Aeration!AW27</f>
        <v>0</v>
      </c>
      <c r="R356" s="175">
        <f t="shared" si="16"/>
        <v>0</v>
      </c>
      <c r="S356" s="181"/>
      <c r="T356" s="199" t="str">
        <f t="array" ref="T356">IFERROR(INDEX($P$2:$P$381,SMALL(IF(ISTEXT($P$2:$P$381),ROW($P$1:$P$380),""),ROW(P355))),"")</f>
        <v/>
      </c>
      <c r="U356" s="154" t="str">
        <f>IF(T356="","",IF(COUNTIF($T356:T765,T356)=1,T356,""))</f>
        <v/>
      </c>
      <c r="V356" s="203" t="str">
        <f t="array" aca="1" ref="V356" ca="1">IF(ROW()-ROW($U$2:$U$381)+1&gt;ROWS($U$2:$U$381)-COUNTBLANK($U$2:$U$381),"",INDIRECT(ADDRESS(SMALL((IF($U$2:$U$381&lt;&gt;"",ROW($U$2:$U$381),ROW()+ROWS($U$2:$U$381))),ROW()-ROW($U$2:$U$381)+1),COLUMN($U$2:$U$381),4)))</f>
        <v/>
      </c>
      <c r="W356" s="224" t="str">
        <f t="shared" ca="1" si="17"/>
        <v/>
      </c>
      <c r="X356" s="225" t="str">
        <f t="shared" ref="X356:X381" ca="1" si="18">V356</f>
        <v/>
      </c>
    </row>
    <row r="357" spans="16:24" x14ac:dyDescent="0.25">
      <c r="P357" s="191">
        <f>Aeration!AV28</f>
        <v>0</v>
      </c>
      <c r="Q357" s="174">
        <f>Aeration!AW28</f>
        <v>0</v>
      </c>
      <c r="R357" s="175">
        <f t="shared" ref="R357:R381" si="19">P357</f>
        <v>0</v>
      </c>
      <c r="S357" s="181"/>
      <c r="T357" s="199" t="str">
        <f t="array" ref="T357">IFERROR(INDEX($P$2:$P$381,SMALL(IF(ISTEXT($P$2:$P$381),ROW($P$1:$P$380),""),ROW(P356))),"")</f>
        <v/>
      </c>
      <c r="U357" s="154" t="str">
        <f>IF(T357="","",IF(COUNTIF($T357:T766,T357)=1,T357,""))</f>
        <v/>
      </c>
      <c r="V357" s="203" t="str">
        <f t="array" aca="1" ref="V357" ca="1">IF(ROW()-ROW($U$2:$U$381)+1&gt;ROWS($U$2:$U$381)-COUNTBLANK($U$2:$U$381),"",INDIRECT(ADDRESS(SMALL((IF($U$2:$U$381&lt;&gt;"",ROW($U$2:$U$381),ROW()+ROWS($U$2:$U$381))),ROW()-ROW($U$2:$U$381)+1),COLUMN($U$2:$U$381),4)))</f>
        <v/>
      </c>
      <c r="W357" s="224" t="str">
        <f t="shared" ca="1" si="17"/>
        <v/>
      </c>
      <c r="X357" s="225" t="str">
        <f t="shared" ca="1" si="18"/>
        <v/>
      </c>
    </row>
    <row r="358" spans="16:24" x14ac:dyDescent="0.25">
      <c r="P358" s="191">
        <f>Aeration!AV29</f>
        <v>0</v>
      </c>
      <c r="Q358" s="174">
        <f>Aeration!AW29</f>
        <v>0</v>
      </c>
      <c r="R358" s="175">
        <f t="shared" si="19"/>
        <v>0</v>
      </c>
      <c r="S358" s="181"/>
      <c r="T358" s="199" t="str">
        <f t="array" ref="T358">IFERROR(INDEX($P$2:$P$381,SMALL(IF(ISTEXT($P$2:$P$381),ROW($P$1:$P$380),""),ROW(P357))),"")</f>
        <v/>
      </c>
      <c r="U358" s="154" t="str">
        <f>IF(T358="","",IF(COUNTIF($T358:T767,T358)=1,T358,""))</f>
        <v/>
      </c>
      <c r="V358" s="203" t="str">
        <f t="array" aca="1" ref="V358" ca="1">IF(ROW()-ROW($U$2:$U$381)+1&gt;ROWS($U$2:$U$381)-COUNTBLANK($U$2:$U$381),"",INDIRECT(ADDRESS(SMALL((IF($U$2:$U$381&lt;&gt;"",ROW($U$2:$U$381),ROW()+ROWS($U$2:$U$381))),ROW()-ROW($U$2:$U$381)+1),COLUMN($U$2:$U$381),4)))</f>
        <v/>
      </c>
      <c r="W358" s="224" t="str">
        <f t="shared" ca="1" si="17"/>
        <v/>
      </c>
      <c r="X358" s="225" t="str">
        <f t="shared" ca="1" si="18"/>
        <v/>
      </c>
    </row>
    <row r="359" spans="16:24" x14ac:dyDescent="0.25">
      <c r="P359" s="191">
        <f>Aeration!AV30</f>
        <v>0</v>
      </c>
      <c r="Q359" s="174">
        <f>Aeration!AW30</f>
        <v>0</v>
      </c>
      <c r="R359" s="175">
        <f t="shared" si="19"/>
        <v>0</v>
      </c>
      <c r="S359" s="181"/>
      <c r="T359" s="199" t="str">
        <f t="array" ref="T359">IFERROR(INDEX($P$2:$P$381,SMALL(IF(ISTEXT($P$2:$P$381),ROW($P$1:$P$380),""),ROW(P358))),"")</f>
        <v/>
      </c>
      <c r="U359" s="154" t="str">
        <f>IF(T359="","",IF(COUNTIF($T359:T768,T359)=1,T359,""))</f>
        <v/>
      </c>
      <c r="V359" s="203" t="str">
        <f t="array" aca="1" ref="V359" ca="1">IF(ROW()-ROW($U$2:$U$381)+1&gt;ROWS($U$2:$U$381)-COUNTBLANK($U$2:$U$381),"",INDIRECT(ADDRESS(SMALL((IF($U$2:$U$381&lt;&gt;"",ROW($U$2:$U$381),ROW()+ROWS($U$2:$U$381))),ROW()-ROW($U$2:$U$381)+1),COLUMN($U$2:$U$381),4)))</f>
        <v/>
      </c>
      <c r="W359" s="224" t="str">
        <f t="shared" ca="1" si="17"/>
        <v/>
      </c>
      <c r="X359" s="225" t="str">
        <f t="shared" ca="1" si="18"/>
        <v/>
      </c>
    </row>
    <row r="360" spans="16:24" x14ac:dyDescent="0.25">
      <c r="P360" s="191">
        <f>Aeration!AV31</f>
        <v>0</v>
      </c>
      <c r="Q360" s="174">
        <f>Aeration!AW31</f>
        <v>0</v>
      </c>
      <c r="R360" s="175">
        <f t="shared" si="19"/>
        <v>0</v>
      </c>
      <c r="S360" s="181"/>
      <c r="T360" s="199" t="str">
        <f t="array" ref="T360">IFERROR(INDEX($P$2:$P$381,SMALL(IF(ISTEXT($P$2:$P$381),ROW($P$1:$P$380),""),ROW(P359))),"")</f>
        <v/>
      </c>
      <c r="U360" s="154" t="str">
        <f>IF(T360="","",IF(COUNTIF($T360:T769,T360)=1,T360,""))</f>
        <v/>
      </c>
      <c r="V360" s="203" t="str">
        <f t="array" aca="1" ref="V360" ca="1">IF(ROW()-ROW($U$2:$U$381)+1&gt;ROWS($U$2:$U$381)-COUNTBLANK($U$2:$U$381),"",INDIRECT(ADDRESS(SMALL((IF($U$2:$U$381&lt;&gt;"",ROW($U$2:$U$381),ROW()+ROWS($U$2:$U$381))),ROW()-ROW($U$2:$U$381)+1),COLUMN($U$2:$U$381),4)))</f>
        <v/>
      </c>
      <c r="W360" s="224" t="str">
        <f t="shared" ca="1" si="17"/>
        <v/>
      </c>
      <c r="X360" s="225" t="str">
        <f t="shared" ca="1" si="18"/>
        <v/>
      </c>
    </row>
    <row r="361" spans="16:24" x14ac:dyDescent="0.25">
      <c r="P361" s="191">
        <f>Aeration!AV32</f>
        <v>0</v>
      </c>
      <c r="Q361" s="174">
        <f>Aeration!AW32</f>
        <v>0</v>
      </c>
      <c r="R361" s="175">
        <f t="shared" si="19"/>
        <v>0</v>
      </c>
      <c r="S361" s="181"/>
      <c r="T361" s="199" t="str">
        <f t="array" ref="T361">IFERROR(INDEX($P$2:$P$381,SMALL(IF(ISTEXT($P$2:$P$381),ROW($P$1:$P$380),""),ROW(P360))),"")</f>
        <v/>
      </c>
      <c r="U361" s="154" t="str">
        <f>IF(T361="","",IF(COUNTIF($T361:T770,T361)=1,T361,""))</f>
        <v/>
      </c>
      <c r="V361" s="203" t="str">
        <f t="array" aca="1" ref="V361" ca="1">IF(ROW()-ROW($U$2:$U$381)+1&gt;ROWS($U$2:$U$381)-COUNTBLANK($U$2:$U$381),"",INDIRECT(ADDRESS(SMALL((IF($U$2:$U$381&lt;&gt;"",ROW($U$2:$U$381),ROW()+ROWS($U$2:$U$381))),ROW()-ROW($U$2:$U$381)+1),COLUMN($U$2:$U$381),4)))</f>
        <v/>
      </c>
      <c r="W361" s="224" t="str">
        <f t="shared" ca="1" si="17"/>
        <v/>
      </c>
      <c r="X361" s="225" t="str">
        <f t="shared" ca="1" si="18"/>
        <v/>
      </c>
    </row>
    <row r="362" spans="16:24" x14ac:dyDescent="0.25">
      <c r="P362" s="186">
        <f>Aeration!AZ13</f>
        <v>0</v>
      </c>
      <c r="Q362" s="172">
        <f>Aeration!BA13</f>
        <v>0</v>
      </c>
      <c r="R362" s="175">
        <f t="shared" si="19"/>
        <v>0</v>
      </c>
      <c r="S362" s="187" t="s">
        <v>937</v>
      </c>
      <c r="T362" s="199" t="str">
        <f t="array" ref="T362">IFERROR(INDEX($P$2:$P$381,SMALL(IF(ISTEXT($P$2:$P$381),ROW($P$1:$P$380),""),ROW(P361))),"")</f>
        <v/>
      </c>
      <c r="U362" s="154" t="str">
        <f>IF(T362="","",IF(COUNTIF($T362:T771,T362)=1,T362,""))</f>
        <v/>
      </c>
      <c r="V362" s="203" t="str">
        <f t="array" aca="1" ref="V362" ca="1">IF(ROW()-ROW($U$2:$U$381)+1&gt;ROWS($U$2:$U$381)-COUNTBLANK($U$2:$U$381),"",INDIRECT(ADDRESS(SMALL((IF($U$2:$U$381&lt;&gt;"",ROW($U$2:$U$381),ROW()+ROWS($U$2:$U$381))),ROW()-ROW($U$2:$U$381)+1),COLUMN($U$2:$U$381),4)))</f>
        <v/>
      </c>
      <c r="W362" s="224" t="str">
        <f t="shared" ca="1" si="17"/>
        <v/>
      </c>
      <c r="X362" s="225" t="str">
        <f t="shared" ca="1" si="18"/>
        <v/>
      </c>
    </row>
    <row r="363" spans="16:24" x14ac:dyDescent="0.25">
      <c r="P363" s="186">
        <f>Aeration!AZ14</f>
        <v>0</v>
      </c>
      <c r="Q363" s="172">
        <f>Aeration!BA14</f>
        <v>0</v>
      </c>
      <c r="R363" s="175">
        <f t="shared" si="19"/>
        <v>0</v>
      </c>
      <c r="S363" s="181"/>
      <c r="T363" s="199" t="str">
        <f t="array" ref="T363">IFERROR(INDEX($P$2:$P$381,SMALL(IF(ISTEXT($P$2:$P$381),ROW($P$1:$P$380),""),ROW(P362))),"")</f>
        <v/>
      </c>
      <c r="U363" s="154" t="str">
        <f>IF(T363="","",IF(COUNTIF($T363:T772,T363)=1,T363,""))</f>
        <v/>
      </c>
      <c r="V363" s="203" t="str">
        <f t="array" aca="1" ref="V363" ca="1">IF(ROW()-ROW($U$2:$U$381)+1&gt;ROWS($U$2:$U$381)-COUNTBLANK($U$2:$U$381),"",INDIRECT(ADDRESS(SMALL((IF($U$2:$U$381&lt;&gt;"",ROW($U$2:$U$381),ROW()+ROWS($U$2:$U$381))),ROW()-ROW($U$2:$U$381)+1),COLUMN($U$2:$U$381),4)))</f>
        <v/>
      </c>
      <c r="W363" s="224" t="str">
        <f t="shared" ca="1" si="17"/>
        <v/>
      </c>
      <c r="X363" s="225" t="str">
        <f t="shared" ca="1" si="18"/>
        <v/>
      </c>
    </row>
    <row r="364" spans="16:24" x14ac:dyDescent="0.25">
      <c r="P364" s="186">
        <f>Aeration!AZ15</f>
        <v>0</v>
      </c>
      <c r="Q364" s="172">
        <f>Aeration!BA15</f>
        <v>0</v>
      </c>
      <c r="R364" s="175">
        <f t="shared" si="19"/>
        <v>0</v>
      </c>
      <c r="S364" s="181"/>
      <c r="T364" s="199" t="str">
        <f t="array" ref="T364">IFERROR(INDEX($P$2:$P$381,SMALL(IF(ISTEXT($P$2:$P$381),ROW($P$1:$P$380),""),ROW(P363))),"")</f>
        <v/>
      </c>
      <c r="U364" s="154" t="str">
        <f>IF(T364="","",IF(COUNTIF($T364:T773,T364)=1,T364,""))</f>
        <v/>
      </c>
      <c r="V364" s="203" t="str">
        <f t="array" aca="1" ref="V364" ca="1">IF(ROW()-ROW($U$2:$U$381)+1&gt;ROWS($U$2:$U$381)-COUNTBLANK($U$2:$U$381),"",INDIRECT(ADDRESS(SMALL((IF($U$2:$U$381&lt;&gt;"",ROW($U$2:$U$381),ROW()+ROWS($U$2:$U$381))),ROW()-ROW($U$2:$U$381)+1),COLUMN($U$2:$U$381),4)))</f>
        <v/>
      </c>
      <c r="W364" s="224" t="str">
        <f t="shared" ca="1" si="17"/>
        <v/>
      </c>
      <c r="X364" s="225" t="str">
        <f t="shared" ca="1" si="18"/>
        <v/>
      </c>
    </row>
    <row r="365" spans="16:24" x14ac:dyDescent="0.25">
      <c r="P365" s="186">
        <f>Aeration!AZ16</f>
        <v>0</v>
      </c>
      <c r="Q365" s="172">
        <f>Aeration!BA16</f>
        <v>0</v>
      </c>
      <c r="R365" s="175">
        <f t="shared" si="19"/>
        <v>0</v>
      </c>
      <c r="S365" s="181"/>
      <c r="T365" s="199" t="str">
        <f t="array" ref="T365">IFERROR(INDEX($P$2:$P$381,SMALL(IF(ISTEXT($P$2:$P$381),ROW($P$1:$P$380),""),ROW(P364))),"")</f>
        <v/>
      </c>
      <c r="U365" s="154" t="str">
        <f>IF(T365="","",IF(COUNTIF($T365:T774,T365)=1,T365,""))</f>
        <v/>
      </c>
      <c r="V365" s="203" t="str">
        <f t="array" aca="1" ref="V365" ca="1">IF(ROW()-ROW($U$2:$U$381)+1&gt;ROWS($U$2:$U$381)-COUNTBLANK($U$2:$U$381),"",INDIRECT(ADDRESS(SMALL((IF($U$2:$U$381&lt;&gt;"",ROW($U$2:$U$381),ROW()+ROWS($U$2:$U$381))),ROW()-ROW($U$2:$U$381)+1),COLUMN($U$2:$U$381),4)))</f>
        <v/>
      </c>
      <c r="W365" s="224" t="str">
        <f t="shared" ca="1" si="17"/>
        <v/>
      </c>
      <c r="X365" s="225" t="str">
        <f t="shared" ca="1" si="18"/>
        <v/>
      </c>
    </row>
    <row r="366" spans="16:24" x14ac:dyDescent="0.25">
      <c r="P366" s="186">
        <f>Aeration!AZ17</f>
        <v>0</v>
      </c>
      <c r="Q366" s="172">
        <f>Aeration!BA17</f>
        <v>0</v>
      </c>
      <c r="R366" s="175">
        <f t="shared" si="19"/>
        <v>0</v>
      </c>
      <c r="S366" s="181"/>
      <c r="T366" s="199" t="str">
        <f t="array" ref="T366">IFERROR(INDEX($P$2:$P$381,SMALL(IF(ISTEXT($P$2:$P$381),ROW($P$1:$P$380),""),ROW(P365))),"")</f>
        <v/>
      </c>
      <c r="U366" s="154" t="str">
        <f>IF(T366="","",IF(COUNTIF($T366:T775,T366)=1,T366,""))</f>
        <v/>
      </c>
      <c r="V366" s="203" t="str">
        <f t="array" aca="1" ref="V366" ca="1">IF(ROW()-ROW($U$2:$U$381)+1&gt;ROWS($U$2:$U$381)-COUNTBLANK($U$2:$U$381),"",INDIRECT(ADDRESS(SMALL((IF($U$2:$U$381&lt;&gt;"",ROW($U$2:$U$381),ROW()+ROWS($U$2:$U$381))),ROW()-ROW($U$2:$U$381)+1),COLUMN($U$2:$U$381),4)))</f>
        <v/>
      </c>
      <c r="W366" s="224" t="str">
        <f t="shared" ca="1" si="17"/>
        <v/>
      </c>
      <c r="X366" s="225" t="str">
        <f t="shared" ca="1" si="18"/>
        <v/>
      </c>
    </row>
    <row r="367" spans="16:24" x14ac:dyDescent="0.25">
      <c r="P367" s="186">
        <f>Aeration!AZ18</f>
        <v>0</v>
      </c>
      <c r="Q367" s="172">
        <f>Aeration!BA18</f>
        <v>0</v>
      </c>
      <c r="R367" s="175">
        <f t="shared" si="19"/>
        <v>0</v>
      </c>
      <c r="S367" s="181"/>
      <c r="T367" s="199" t="str">
        <f t="array" ref="T367">IFERROR(INDEX($P$2:$P$381,SMALL(IF(ISTEXT($P$2:$P$381),ROW($P$1:$P$380),""),ROW(P366))),"")</f>
        <v/>
      </c>
      <c r="U367" s="154" t="str">
        <f>IF(T367="","",IF(COUNTIF($T367:T776,T367)=1,T367,""))</f>
        <v/>
      </c>
      <c r="V367" s="203" t="str">
        <f t="array" aca="1" ref="V367" ca="1">IF(ROW()-ROW($U$2:$U$381)+1&gt;ROWS($U$2:$U$381)-COUNTBLANK($U$2:$U$381),"",INDIRECT(ADDRESS(SMALL((IF($U$2:$U$381&lt;&gt;"",ROW($U$2:$U$381),ROW()+ROWS($U$2:$U$381))),ROW()-ROW($U$2:$U$381)+1),COLUMN($U$2:$U$381),4)))</f>
        <v/>
      </c>
      <c r="W367" s="224" t="str">
        <f t="shared" ca="1" si="17"/>
        <v/>
      </c>
      <c r="X367" s="225" t="str">
        <f t="shared" ca="1" si="18"/>
        <v/>
      </c>
    </row>
    <row r="368" spans="16:24" x14ac:dyDescent="0.25">
      <c r="P368" s="186">
        <f>Aeration!AZ19</f>
        <v>0</v>
      </c>
      <c r="Q368" s="172">
        <f>Aeration!BA19</f>
        <v>0</v>
      </c>
      <c r="R368" s="175">
        <f t="shared" si="19"/>
        <v>0</v>
      </c>
      <c r="S368" s="181"/>
      <c r="T368" s="199" t="str">
        <f t="array" ref="T368">IFERROR(INDEX($P$2:$P$381,SMALL(IF(ISTEXT($P$2:$P$381),ROW($P$1:$P$380),""),ROW(P367))),"")</f>
        <v/>
      </c>
      <c r="U368" s="154" t="str">
        <f>IF(T368="","",IF(COUNTIF($T368:T777,T368)=1,T368,""))</f>
        <v/>
      </c>
      <c r="V368" s="203" t="str">
        <f t="array" aca="1" ref="V368" ca="1">IF(ROW()-ROW($U$2:$U$381)+1&gt;ROWS($U$2:$U$381)-COUNTBLANK($U$2:$U$381),"",INDIRECT(ADDRESS(SMALL((IF($U$2:$U$381&lt;&gt;"",ROW($U$2:$U$381),ROW()+ROWS($U$2:$U$381))),ROW()-ROW($U$2:$U$381)+1),COLUMN($U$2:$U$381),4)))</f>
        <v/>
      </c>
      <c r="W368" s="224" t="str">
        <f t="shared" ca="1" si="17"/>
        <v/>
      </c>
      <c r="X368" s="225" t="str">
        <f t="shared" ca="1" si="18"/>
        <v/>
      </c>
    </row>
    <row r="369" spans="16:24" x14ac:dyDescent="0.25">
      <c r="P369" s="186">
        <f>Aeration!AZ20</f>
        <v>0</v>
      </c>
      <c r="Q369" s="172">
        <f>Aeration!BA20</f>
        <v>0</v>
      </c>
      <c r="R369" s="175">
        <f t="shared" si="19"/>
        <v>0</v>
      </c>
      <c r="S369" s="181"/>
      <c r="T369" s="199" t="str">
        <f t="array" ref="T369">IFERROR(INDEX($P$2:$P$381,SMALL(IF(ISTEXT($P$2:$P$381),ROW($P$1:$P$380),""),ROW(P368))),"")</f>
        <v/>
      </c>
      <c r="U369" s="154" t="str">
        <f>IF(T369="","",IF(COUNTIF($T369:T778,T369)=1,T369,""))</f>
        <v/>
      </c>
      <c r="V369" s="203" t="str">
        <f t="array" aca="1" ref="V369" ca="1">IF(ROW()-ROW($U$2:$U$381)+1&gt;ROWS($U$2:$U$381)-COUNTBLANK($U$2:$U$381),"",INDIRECT(ADDRESS(SMALL((IF($U$2:$U$381&lt;&gt;"",ROW($U$2:$U$381),ROW()+ROWS($U$2:$U$381))),ROW()-ROW($U$2:$U$381)+1),COLUMN($U$2:$U$381),4)))</f>
        <v/>
      </c>
      <c r="W369" s="224" t="str">
        <f t="shared" ca="1" si="17"/>
        <v/>
      </c>
      <c r="X369" s="225" t="str">
        <f t="shared" ca="1" si="18"/>
        <v/>
      </c>
    </row>
    <row r="370" spans="16:24" x14ac:dyDescent="0.25">
      <c r="P370" s="186">
        <f>Aeration!AZ21</f>
        <v>0</v>
      </c>
      <c r="Q370" s="172">
        <f>Aeration!BA21</f>
        <v>0</v>
      </c>
      <c r="R370" s="175">
        <f t="shared" si="19"/>
        <v>0</v>
      </c>
      <c r="S370" s="181"/>
      <c r="T370" s="199" t="str">
        <f t="array" ref="T370">IFERROR(INDEX($P$2:$P$381,SMALL(IF(ISTEXT($P$2:$P$381),ROW($P$1:$P$380),""),ROW(P369))),"")</f>
        <v/>
      </c>
      <c r="U370" s="154" t="str">
        <f>IF(T370="","",IF(COUNTIF($T370:T779,T370)=1,T370,""))</f>
        <v/>
      </c>
      <c r="V370" s="203" t="str">
        <f t="array" aca="1" ref="V370" ca="1">IF(ROW()-ROW($U$2:$U$381)+1&gt;ROWS($U$2:$U$381)-COUNTBLANK($U$2:$U$381),"",INDIRECT(ADDRESS(SMALL((IF($U$2:$U$381&lt;&gt;"",ROW($U$2:$U$381),ROW()+ROWS($U$2:$U$381))),ROW()-ROW($U$2:$U$381)+1),COLUMN($U$2:$U$381),4)))</f>
        <v/>
      </c>
      <c r="W370" s="224" t="str">
        <f t="shared" ca="1" si="17"/>
        <v/>
      </c>
      <c r="X370" s="225" t="str">
        <f t="shared" ca="1" si="18"/>
        <v/>
      </c>
    </row>
    <row r="371" spans="16:24" x14ac:dyDescent="0.25">
      <c r="P371" s="186">
        <f>Aeration!AZ22</f>
        <v>0</v>
      </c>
      <c r="Q371" s="172">
        <f>Aeration!BA22</f>
        <v>0</v>
      </c>
      <c r="R371" s="175">
        <f t="shared" si="19"/>
        <v>0</v>
      </c>
      <c r="S371" s="181"/>
      <c r="T371" s="199" t="str">
        <f t="array" ref="T371">IFERROR(INDEX($P$2:$P$381,SMALL(IF(ISTEXT($P$2:$P$381),ROW($P$1:$P$380),""),ROW(P370))),"")</f>
        <v/>
      </c>
      <c r="U371" s="154" t="str">
        <f>IF(T371="","",IF(COUNTIF($T371:T780,T371)=1,T371,""))</f>
        <v/>
      </c>
      <c r="V371" s="203" t="str">
        <f t="array" aca="1" ref="V371" ca="1">IF(ROW()-ROW($U$2:$U$381)+1&gt;ROWS($U$2:$U$381)-COUNTBLANK($U$2:$U$381),"",INDIRECT(ADDRESS(SMALL((IF($U$2:$U$381&lt;&gt;"",ROW($U$2:$U$381),ROW()+ROWS($U$2:$U$381))),ROW()-ROW($U$2:$U$381)+1),COLUMN($U$2:$U$381),4)))</f>
        <v/>
      </c>
      <c r="W371" s="224" t="str">
        <f t="shared" ca="1" si="17"/>
        <v/>
      </c>
      <c r="X371" s="225" t="str">
        <f t="shared" ca="1" si="18"/>
        <v/>
      </c>
    </row>
    <row r="372" spans="16:24" x14ac:dyDescent="0.25">
      <c r="P372" s="186">
        <f>Aeration!AZ23</f>
        <v>0</v>
      </c>
      <c r="Q372" s="172">
        <f>Aeration!BA23</f>
        <v>0</v>
      </c>
      <c r="R372" s="175">
        <f t="shared" si="19"/>
        <v>0</v>
      </c>
      <c r="S372" s="181"/>
      <c r="T372" s="199" t="str">
        <f t="array" ref="T372">IFERROR(INDEX($P$2:$P$381,SMALL(IF(ISTEXT($P$2:$P$381),ROW($P$1:$P$380),""),ROW(P371))),"")</f>
        <v/>
      </c>
      <c r="U372" s="154" t="str">
        <f>IF(T372="","",IF(COUNTIF($T372:T781,T372)=1,T372,""))</f>
        <v/>
      </c>
      <c r="V372" s="203" t="str">
        <f t="array" aca="1" ref="V372" ca="1">IF(ROW()-ROW($U$2:$U$381)+1&gt;ROWS($U$2:$U$381)-COUNTBLANK($U$2:$U$381),"",INDIRECT(ADDRESS(SMALL((IF($U$2:$U$381&lt;&gt;"",ROW($U$2:$U$381),ROW()+ROWS($U$2:$U$381))),ROW()-ROW($U$2:$U$381)+1),COLUMN($U$2:$U$381),4)))</f>
        <v/>
      </c>
      <c r="W372" s="224" t="str">
        <f t="shared" ca="1" si="17"/>
        <v/>
      </c>
      <c r="X372" s="225" t="str">
        <f t="shared" ca="1" si="18"/>
        <v/>
      </c>
    </row>
    <row r="373" spans="16:24" x14ac:dyDescent="0.25">
      <c r="P373" s="186">
        <f>Aeration!AZ24</f>
        <v>0</v>
      </c>
      <c r="Q373" s="172">
        <f>Aeration!BA24</f>
        <v>0</v>
      </c>
      <c r="R373" s="175">
        <f t="shared" si="19"/>
        <v>0</v>
      </c>
      <c r="S373" s="181"/>
      <c r="T373" s="199" t="str">
        <f t="array" ref="T373">IFERROR(INDEX($P$2:$P$381,SMALL(IF(ISTEXT($P$2:$P$381),ROW($P$1:$P$380),""),ROW(P372))),"")</f>
        <v/>
      </c>
      <c r="U373" s="154" t="str">
        <f>IF(T373="","",IF(COUNTIF($T373:T782,T373)=1,T373,""))</f>
        <v/>
      </c>
      <c r="V373" s="203" t="str">
        <f t="array" aca="1" ref="V373" ca="1">IF(ROW()-ROW($U$2:$U$381)+1&gt;ROWS($U$2:$U$381)-COUNTBLANK($U$2:$U$381),"",INDIRECT(ADDRESS(SMALL((IF($U$2:$U$381&lt;&gt;"",ROW($U$2:$U$381),ROW()+ROWS($U$2:$U$381))),ROW()-ROW($U$2:$U$381)+1),COLUMN($U$2:$U$381),4)))</f>
        <v/>
      </c>
      <c r="W373" s="224" t="str">
        <f t="shared" ca="1" si="17"/>
        <v/>
      </c>
      <c r="X373" s="225" t="str">
        <f t="shared" ca="1" si="18"/>
        <v/>
      </c>
    </row>
    <row r="374" spans="16:24" x14ac:dyDescent="0.25">
      <c r="P374" s="186">
        <f>Aeration!AZ25</f>
        <v>0</v>
      </c>
      <c r="Q374" s="172">
        <f>Aeration!BA25</f>
        <v>0</v>
      </c>
      <c r="R374" s="175">
        <f t="shared" si="19"/>
        <v>0</v>
      </c>
      <c r="S374" s="181"/>
      <c r="T374" s="199" t="str">
        <f t="array" ref="T374">IFERROR(INDEX($P$2:$P$381,SMALL(IF(ISTEXT($P$2:$P$381),ROW($P$1:$P$380),""),ROW(P373))),"")</f>
        <v/>
      </c>
      <c r="U374" s="154" t="str">
        <f>IF(T374="","",IF(COUNTIF($T374:T783,T374)=1,T374,""))</f>
        <v/>
      </c>
      <c r="V374" s="203" t="str">
        <f t="array" aca="1" ref="V374" ca="1">IF(ROW()-ROW($U$2:$U$381)+1&gt;ROWS($U$2:$U$381)-COUNTBLANK($U$2:$U$381),"",INDIRECT(ADDRESS(SMALL((IF($U$2:$U$381&lt;&gt;"",ROW($U$2:$U$381),ROW()+ROWS($U$2:$U$381))),ROW()-ROW($U$2:$U$381)+1),COLUMN($U$2:$U$381),4)))</f>
        <v/>
      </c>
      <c r="W374" s="224" t="str">
        <f t="shared" ca="1" si="17"/>
        <v/>
      </c>
      <c r="X374" s="225" t="str">
        <f t="shared" ca="1" si="18"/>
        <v/>
      </c>
    </row>
    <row r="375" spans="16:24" x14ac:dyDescent="0.25">
      <c r="P375" s="186">
        <f>Aeration!AZ26</f>
        <v>0</v>
      </c>
      <c r="Q375" s="172">
        <f>Aeration!BA26</f>
        <v>0</v>
      </c>
      <c r="R375" s="175">
        <f t="shared" si="19"/>
        <v>0</v>
      </c>
      <c r="S375" s="181"/>
      <c r="T375" s="199" t="str">
        <f t="array" ref="T375">IFERROR(INDEX($P$2:$P$381,SMALL(IF(ISTEXT($P$2:$P$381),ROW($P$1:$P$380),""),ROW(P374))),"")</f>
        <v/>
      </c>
      <c r="U375" s="154" t="str">
        <f>IF(T375="","",IF(COUNTIF($T375:T784,T375)=1,T375,""))</f>
        <v/>
      </c>
      <c r="V375" s="203" t="str">
        <f t="array" aca="1" ref="V375" ca="1">IF(ROW()-ROW($U$2:$U$381)+1&gt;ROWS($U$2:$U$381)-COUNTBLANK($U$2:$U$381),"",INDIRECT(ADDRESS(SMALL((IF($U$2:$U$381&lt;&gt;"",ROW($U$2:$U$381),ROW()+ROWS($U$2:$U$381))),ROW()-ROW($U$2:$U$381)+1),COLUMN($U$2:$U$381),4)))</f>
        <v/>
      </c>
      <c r="W375" s="224" t="str">
        <f t="shared" ca="1" si="17"/>
        <v/>
      </c>
      <c r="X375" s="225" t="str">
        <f t="shared" ca="1" si="18"/>
        <v/>
      </c>
    </row>
    <row r="376" spans="16:24" x14ac:dyDescent="0.25">
      <c r="P376" s="186">
        <f>Aeration!AZ27</f>
        <v>0</v>
      </c>
      <c r="Q376" s="172">
        <f>Aeration!BA27</f>
        <v>0</v>
      </c>
      <c r="R376" s="175">
        <f t="shared" si="19"/>
        <v>0</v>
      </c>
      <c r="S376" s="181"/>
      <c r="T376" s="199" t="str">
        <f t="array" ref="T376">IFERROR(INDEX($P$2:$P$381,SMALL(IF(ISTEXT($P$2:$P$381),ROW($P$1:$P$380),""),ROW(P375))),"")</f>
        <v/>
      </c>
      <c r="U376" s="154" t="str">
        <f>IF(T376="","",IF(COUNTIF($T376:T785,T376)=1,T376,""))</f>
        <v/>
      </c>
      <c r="V376" s="203" t="str">
        <f t="array" aca="1" ref="V376" ca="1">IF(ROW()-ROW($U$2:$U$381)+1&gt;ROWS($U$2:$U$381)-COUNTBLANK($U$2:$U$381),"",INDIRECT(ADDRESS(SMALL((IF($U$2:$U$381&lt;&gt;"",ROW($U$2:$U$381),ROW()+ROWS($U$2:$U$381))),ROW()-ROW($U$2:$U$381)+1),COLUMN($U$2:$U$381),4)))</f>
        <v/>
      </c>
      <c r="W376" s="224" t="str">
        <f t="shared" ca="1" si="17"/>
        <v/>
      </c>
      <c r="X376" s="225" t="str">
        <f t="shared" ca="1" si="18"/>
        <v/>
      </c>
    </row>
    <row r="377" spans="16:24" x14ac:dyDescent="0.25">
      <c r="P377" s="186">
        <f>Aeration!AZ28</f>
        <v>0</v>
      </c>
      <c r="Q377" s="172">
        <f>Aeration!BA28</f>
        <v>0</v>
      </c>
      <c r="R377" s="175">
        <f t="shared" si="19"/>
        <v>0</v>
      </c>
      <c r="S377" s="181"/>
      <c r="T377" s="199" t="str">
        <f t="array" ref="T377">IFERROR(INDEX($P$2:$P$381,SMALL(IF(ISTEXT($P$2:$P$381),ROW($P$1:$P$380),""),ROW(P376))),"")</f>
        <v/>
      </c>
      <c r="U377" s="154" t="str">
        <f>IF(T377="","",IF(COUNTIF($T377:T786,T377)=1,T377,""))</f>
        <v/>
      </c>
      <c r="V377" s="203" t="str">
        <f t="array" aca="1" ref="V377" ca="1">IF(ROW()-ROW($U$2:$U$381)+1&gt;ROWS($U$2:$U$381)-COUNTBLANK($U$2:$U$381),"",INDIRECT(ADDRESS(SMALL((IF($U$2:$U$381&lt;&gt;"",ROW($U$2:$U$381),ROW()+ROWS($U$2:$U$381))),ROW()-ROW($U$2:$U$381)+1),COLUMN($U$2:$U$381),4)))</f>
        <v/>
      </c>
      <c r="W377" s="224" t="str">
        <f t="shared" ca="1" si="17"/>
        <v/>
      </c>
      <c r="X377" s="225" t="str">
        <f t="shared" ca="1" si="18"/>
        <v/>
      </c>
    </row>
    <row r="378" spans="16:24" x14ac:dyDescent="0.25">
      <c r="P378" s="186">
        <f>Aeration!AZ29</f>
        <v>0</v>
      </c>
      <c r="Q378" s="172">
        <f>Aeration!BA29</f>
        <v>0</v>
      </c>
      <c r="R378" s="175">
        <f t="shared" si="19"/>
        <v>0</v>
      </c>
      <c r="S378" s="181"/>
      <c r="T378" s="199" t="str">
        <f t="array" ref="T378">IFERROR(INDEX($P$2:$P$381,SMALL(IF(ISTEXT($P$2:$P$381),ROW($P$1:$P$380),""),ROW(P377))),"")</f>
        <v/>
      </c>
      <c r="U378" s="154" t="str">
        <f>IF(T378="","",IF(COUNTIF($T378:T787,T378)=1,T378,""))</f>
        <v/>
      </c>
      <c r="V378" s="203" t="str">
        <f t="array" aca="1" ref="V378" ca="1">IF(ROW()-ROW($U$2:$U$381)+1&gt;ROWS($U$2:$U$381)-COUNTBLANK($U$2:$U$381),"",INDIRECT(ADDRESS(SMALL((IF($U$2:$U$381&lt;&gt;"",ROW($U$2:$U$381),ROW()+ROWS($U$2:$U$381))),ROW()-ROW($U$2:$U$381)+1),COLUMN($U$2:$U$381),4)))</f>
        <v/>
      </c>
      <c r="W378" s="224" t="str">
        <f t="shared" ca="1" si="17"/>
        <v/>
      </c>
      <c r="X378" s="225" t="str">
        <f t="shared" ca="1" si="18"/>
        <v/>
      </c>
    </row>
    <row r="379" spans="16:24" x14ac:dyDescent="0.25">
      <c r="P379" s="186">
        <f>Aeration!AZ30</f>
        <v>0</v>
      </c>
      <c r="Q379" s="172">
        <f>Aeration!BA30</f>
        <v>0</v>
      </c>
      <c r="R379" s="175">
        <f t="shared" si="19"/>
        <v>0</v>
      </c>
      <c r="S379" s="181"/>
      <c r="T379" s="199" t="str">
        <f t="array" ref="T379">IFERROR(INDEX($P$2:$P$381,SMALL(IF(ISTEXT($P$2:$P$381),ROW($P$1:$P$380),""),ROW(P378))),"")</f>
        <v/>
      </c>
      <c r="U379" s="154" t="str">
        <f>IF(T379="","",IF(COUNTIF($T379:T788,T379)=1,T379,""))</f>
        <v/>
      </c>
      <c r="V379" s="203" t="str">
        <f t="array" aca="1" ref="V379" ca="1">IF(ROW()-ROW($U$2:$U$381)+1&gt;ROWS($U$2:$U$381)-COUNTBLANK($U$2:$U$381),"",INDIRECT(ADDRESS(SMALL((IF($U$2:$U$381&lt;&gt;"",ROW($U$2:$U$381),ROW()+ROWS($U$2:$U$381))),ROW()-ROW($U$2:$U$381)+1),COLUMN($U$2:$U$381),4)))</f>
        <v/>
      </c>
      <c r="W379" s="224" t="str">
        <f t="shared" ca="1" si="17"/>
        <v/>
      </c>
      <c r="X379" s="225" t="str">
        <f t="shared" ca="1" si="18"/>
        <v/>
      </c>
    </row>
    <row r="380" spans="16:24" x14ac:dyDescent="0.25">
      <c r="P380" s="186">
        <f>Aeration!AZ31</f>
        <v>0</v>
      </c>
      <c r="Q380" s="172">
        <f>Aeration!BA31</f>
        <v>0</v>
      </c>
      <c r="R380" s="175">
        <f t="shared" si="19"/>
        <v>0</v>
      </c>
      <c r="S380" s="181"/>
      <c r="T380" s="199" t="str">
        <f t="array" ref="T380">IFERROR(INDEX($P$2:$P$381,SMALL(IF(ISTEXT($P$2:$P$381),ROW($P$1:$P$380),""),ROW(P379))),"")</f>
        <v/>
      </c>
      <c r="U380" s="154" t="str">
        <f>IF(T380="","",IF(COUNTIF($T380:T789,T380)=1,T380,""))</f>
        <v/>
      </c>
      <c r="V380" s="203" t="str">
        <f t="array" aca="1" ref="V380" ca="1">IF(ROW()-ROW($U$2:$U$381)+1&gt;ROWS($U$2:$U$381)-COUNTBLANK($U$2:$U$381),"",INDIRECT(ADDRESS(SMALL((IF($U$2:$U$381&lt;&gt;"",ROW($U$2:$U$381),ROW()+ROWS($U$2:$U$381))),ROW()-ROW($U$2:$U$381)+1),COLUMN($U$2:$U$381),4)))</f>
        <v/>
      </c>
      <c r="W380" s="224" t="str">
        <f t="shared" ca="1" si="17"/>
        <v/>
      </c>
      <c r="X380" s="225" t="str">
        <f t="shared" ca="1" si="18"/>
        <v/>
      </c>
    </row>
    <row r="381" spans="16:24" ht="12.6" thickBot="1" x14ac:dyDescent="0.3">
      <c r="P381" s="193">
        <f>Aeration!AZ32</f>
        <v>0</v>
      </c>
      <c r="Q381" s="194">
        <f>Aeration!BA32</f>
        <v>0</v>
      </c>
      <c r="R381" s="195">
        <f t="shared" si="19"/>
        <v>0</v>
      </c>
      <c r="S381" s="196"/>
      <c r="T381" s="200" t="str">
        <f t="array" ref="T381">IFERROR(INDEX($P$2:$P$381,SMALL(IF(ISTEXT($P$2:$P$381),ROW($P$1:$P$380),""),ROW(P380))),"")</f>
        <v/>
      </c>
      <c r="U381" s="201" t="str">
        <f>IF(T381="","",IF(COUNTIF($T381:T790,T381)=1,T381,""))</f>
        <v/>
      </c>
      <c r="V381" s="204" t="str">
        <f t="array" aca="1" ref="V381" ca="1">IF(ROW()-ROW($U$2:$U$381)+1&gt;ROWS($U$2:$U$381)-COUNTBLANK($U$2:$U$381),"",INDIRECT(ADDRESS(SMALL((IF($U$2:$U$381&lt;&gt;"",ROW($U$2:$U$381),ROW()+ROWS($U$2:$U$381))),ROW()-ROW($U$2:$U$381)+1),COLUMN($U$2:$U$381),4)))</f>
        <v/>
      </c>
      <c r="W381" s="226" t="str">
        <f t="shared" ca="1" si="17"/>
        <v/>
      </c>
      <c r="X381" s="227" t="str">
        <f t="shared" ca="1" si="18"/>
        <v/>
      </c>
    </row>
    <row r="382" spans="16:24" x14ac:dyDescent="0.25"/>
    <row r="383" spans="16:24" x14ac:dyDescent="0.25"/>
    <row r="384" spans="16:2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sheetData>
  <sheetProtection algorithmName="SHA-512" hashValue="1SuI7PJCYu3rf4qR+biKNCooevR/cYWc4AkIUHgo9DgAnJufC0ICr9fPf5JOngG6HC5vj87PDdv73LupnrNG3g==" saltValue="rdFUs1Vmg1T9X9lYQkBcbg==" spinCount="100000" sheet="1" objects="1" scenarios="1"/>
  <phoneticPr fontId="7" type="noConversion"/>
  <conditionalFormatting sqref="C47:C49">
    <cfRule type="duplicateValues" dxfId="5" priority="6"/>
  </conditionalFormatting>
  <conditionalFormatting sqref="E21:E23">
    <cfRule type="duplicateValues" dxfId="4" priority="5"/>
  </conditionalFormatting>
  <conditionalFormatting sqref="G33:G35">
    <cfRule type="duplicateValues" dxfId="3" priority="4"/>
  </conditionalFormatting>
  <conditionalFormatting sqref="G57:G59">
    <cfRule type="duplicateValues" dxfId="2" priority="3"/>
  </conditionalFormatting>
  <conditionalFormatting sqref="G81:G83">
    <cfRule type="duplicateValues" dxfId="1" priority="2"/>
  </conditionalFormatting>
  <conditionalFormatting sqref="I30:I3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Terms</vt:lpstr>
      <vt:lpstr>Facility Details</vt:lpstr>
      <vt:lpstr>Room Area</vt:lpstr>
      <vt:lpstr>EtO &amp; EG Storage</vt:lpstr>
      <vt:lpstr>Sterilizer Chambers</vt:lpstr>
      <vt:lpstr>Aeration</vt:lpstr>
      <vt:lpstr>APCD Summary</vt:lpstr>
      <vt:lpstr>APCD Details</vt:lpstr>
      <vt:lpstr>EtO Monitoring</vt:lpstr>
      <vt:lpstr>Miscellaneous</vt:lpstr>
      <vt:lpstr>Additional Info</vt:lpstr>
      <vt:lpstr>Attachments</vt:lpstr>
      <vt:lpstr>Certification</vt:lpstr>
      <vt:lpstr>Background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 Jeremy J. (Jerry)</dc:creator>
  <cp:lastModifiedBy>Guo, Jeremy J. (Jerry)</cp:lastModifiedBy>
  <dcterms:created xsi:type="dcterms:W3CDTF">2019-09-17T15:45:48Z</dcterms:created>
  <dcterms:modified xsi:type="dcterms:W3CDTF">2019-12-03T19:55:22Z</dcterms:modified>
</cp:coreProperties>
</file>